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drawings/drawing16.xml" ContentType="application/vnd.openxmlformats-officedocument.drawing+xml"/>
  <Override PartName="/xl/comments5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ikalki Technology\Jaikalki\Mayvent Group\Attendance Report\"/>
    </mc:Choice>
  </mc:AlternateContent>
  <xr:revisionPtr revIDLastSave="0" documentId="13_ncr:1_{B9C204DC-05C3-4C00-BCD8-988346DCA39A}" xr6:coauthVersionLast="36" xr6:coauthVersionMax="36" xr10:uidLastSave="{00000000-0000-0000-0000-000000000000}"/>
  <bookViews>
    <workbookView xWindow="0" yWindow="0" windowWidth="20490" windowHeight="7545" tabRatio="766" firstSheet="6" activeTab="16" xr2:uid="{BE4FA9A7-BA5E-429F-8363-7233643A6872}"/>
  </bookViews>
  <sheets>
    <sheet name="Jan '25" sheetId="16" r:id="rId1"/>
    <sheet name="Feb '25" sheetId="15" r:id="rId2"/>
    <sheet name="Mar '25" sheetId="14" r:id="rId3"/>
    <sheet name="April '25" sheetId="1" r:id="rId4"/>
    <sheet name="May '25" sheetId="2" r:id="rId5"/>
    <sheet name="June '25" sheetId="3" r:id="rId6"/>
    <sheet name="July '25" sheetId="4" r:id="rId7"/>
    <sheet name="Aug '25" sheetId="5" r:id="rId8"/>
    <sheet name="Sept '25" sheetId="6" r:id="rId9"/>
    <sheet name="Oct '25" sheetId="7" r:id="rId10"/>
    <sheet name="Nov '25" sheetId="8" r:id="rId11"/>
    <sheet name="Dec '25" sheetId="9" r:id="rId12"/>
    <sheet name="Jan '26" sheetId="10" r:id="rId13"/>
    <sheet name="Feb '26" sheetId="11" r:id="rId14"/>
    <sheet name="Mar '26" sheetId="12" r:id="rId15"/>
    <sheet name="Apr '26" sheetId="13" r:id="rId16"/>
    <sheet name="May '26" sheetId="17" r:id="rId17"/>
    <sheet name="Jun '26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1" i="18" l="1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AX18" i="18"/>
  <c r="AV18" i="18"/>
  <c r="AT18" i="18"/>
  <c r="AS18" i="18"/>
  <c r="AR18" i="18"/>
  <c r="AQ18" i="18"/>
  <c r="AP18" i="18"/>
  <c r="AO18" i="18"/>
  <c r="AN18" i="18"/>
  <c r="AM18" i="18"/>
  <c r="G18" i="18"/>
  <c r="AX17" i="18"/>
  <c r="AV17" i="18"/>
  <c r="AT17" i="18"/>
  <c r="AS17" i="18"/>
  <c r="AR17" i="18"/>
  <c r="AQ17" i="18"/>
  <c r="AP17" i="18"/>
  <c r="AO17" i="18"/>
  <c r="AN17" i="18"/>
  <c r="AM17" i="18"/>
  <c r="G17" i="18"/>
  <c r="AX16" i="18"/>
  <c r="AV16" i="18"/>
  <c r="AT16" i="18"/>
  <c r="AS16" i="18"/>
  <c r="AR16" i="18"/>
  <c r="AQ16" i="18"/>
  <c r="AP16" i="18"/>
  <c r="AO16" i="18"/>
  <c r="AN16" i="18"/>
  <c r="AM16" i="18"/>
  <c r="G16" i="18"/>
  <c r="AX15" i="18"/>
  <c r="AV15" i="18"/>
  <c r="AT15" i="18"/>
  <c r="AS15" i="18"/>
  <c r="AR15" i="18"/>
  <c r="AQ15" i="18"/>
  <c r="AP15" i="18"/>
  <c r="AO15" i="18"/>
  <c r="AN15" i="18"/>
  <c r="AM15" i="18"/>
  <c r="G15" i="18"/>
  <c r="AX14" i="18"/>
  <c r="AV14" i="18"/>
  <c r="AT14" i="18"/>
  <c r="AS14" i="18"/>
  <c r="AR14" i="18"/>
  <c r="AQ14" i="18"/>
  <c r="AP14" i="18"/>
  <c r="AO14" i="18"/>
  <c r="AN14" i="18"/>
  <c r="AM14" i="18"/>
  <c r="G14" i="18"/>
  <c r="AX13" i="18"/>
  <c r="AV13" i="18"/>
  <c r="AT13" i="18"/>
  <c r="AS13" i="18"/>
  <c r="AR13" i="18"/>
  <c r="AQ13" i="18"/>
  <c r="AP13" i="18"/>
  <c r="AO13" i="18"/>
  <c r="AN13" i="18"/>
  <c r="AM13" i="18"/>
  <c r="G13" i="18"/>
  <c r="AX12" i="18"/>
  <c r="AV12" i="18"/>
  <c r="AT12" i="18"/>
  <c r="AS12" i="18"/>
  <c r="AR12" i="18"/>
  <c r="AQ12" i="18"/>
  <c r="AP12" i="18"/>
  <c r="AO12" i="18"/>
  <c r="AN12" i="18"/>
  <c r="AM12" i="18"/>
  <c r="G12" i="18"/>
  <c r="AX11" i="18"/>
  <c r="AV11" i="18"/>
  <c r="AT11" i="18"/>
  <c r="AS11" i="18"/>
  <c r="AR11" i="18"/>
  <c r="AQ11" i="18"/>
  <c r="AP11" i="18"/>
  <c r="AO11" i="18"/>
  <c r="AM11" i="18"/>
  <c r="G11" i="18"/>
  <c r="AX10" i="18"/>
  <c r="AT10" i="18"/>
  <c r="AS10" i="18"/>
  <c r="AR10" i="18"/>
  <c r="AQ10" i="18"/>
  <c r="AP10" i="18"/>
  <c r="AO10" i="18"/>
  <c r="AN10" i="18"/>
  <c r="AM10" i="18"/>
  <c r="G10" i="18"/>
  <c r="AX9" i="18"/>
  <c r="AT9" i="18"/>
  <c r="AS9" i="18"/>
  <c r="AR9" i="18"/>
  <c r="AQ9" i="18"/>
  <c r="AP9" i="18"/>
  <c r="AO9" i="18"/>
  <c r="AN9" i="18"/>
  <c r="AM9" i="18"/>
  <c r="AV9" i="18" s="1"/>
  <c r="G9" i="18"/>
  <c r="AX8" i="18"/>
  <c r="AT8" i="18"/>
  <c r="AS8" i="18"/>
  <c r="AR8" i="18"/>
  <c r="AQ8" i="18"/>
  <c r="AP8" i="18"/>
  <c r="AO8" i="18"/>
  <c r="AN8" i="18"/>
  <c r="AM8" i="18"/>
  <c r="AV8" i="18" s="1"/>
  <c r="G8" i="18"/>
  <c r="C3" i="18"/>
  <c r="AG7" i="18" s="1"/>
  <c r="AG6" i="18" s="1"/>
  <c r="AZ13" i="18" l="1"/>
  <c r="BA13" i="18" s="1"/>
  <c r="AV10" i="18"/>
  <c r="AZ10" i="18" s="1"/>
  <c r="BA10" i="18" s="1"/>
  <c r="AZ15" i="18"/>
  <c r="BA15" i="18" s="1"/>
  <c r="AZ11" i="18"/>
  <c r="BA11" i="18" s="1"/>
  <c r="AZ18" i="18"/>
  <c r="BA18" i="18" s="1"/>
  <c r="AZ14" i="18"/>
  <c r="BA14" i="18" s="1"/>
  <c r="AZ17" i="18"/>
  <c r="BA17" i="18" s="1"/>
  <c r="AZ12" i="18"/>
  <c r="BA12" i="18" s="1"/>
  <c r="AZ16" i="18"/>
  <c r="BA16" i="18" s="1"/>
  <c r="AZ9" i="18"/>
  <c r="BA9" i="18" s="1"/>
  <c r="H7" i="18"/>
  <c r="H6" i="18" s="1"/>
  <c r="L7" i="18"/>
  <c r="L6" i="18" s="1"/>
  <c r="P7" i="18"/>
  <c r="P6" i="18" s="1"/>
  <c r="T7" i="18"/>
  <c r="T6" i="18" s="1"/>
  <c r="X7" i="18"/>
  <c r="X6" i="18" s="1"/>
  <c r="AB7" i="18"/>
  <c r="AB6" i="18" s="1"/>
  <c r="AF7" i="18"/>
  <c r="AF6" i="18" s="1"/>
  <c r="AJ7" i="18"/>
  <c r="AJ6" i="18" s="1"/>
  <c r="M7" i="18"/>
  <c r="M6" i="18" s="1"/>
  <c r="U7" i="18"/>
  <c r="U6" i="18" s="1"/>
  <c r="Y7" i="18"/>
  <c r="Y6" i="18" s="1"/>
  <c r="AC7" i="18"/>
  <c r="AC6" i="18" s="1"/>
  <c r="AK7" i="18"/>
  <c r="AK6" i="18" s="1"/>
  <c r="J7" i="18"/>
  <c r="J6" i="18" s="1"/>
  <c r="N7" i="18"/>
  <c r="N6" i="18" s="1"/>
  <c r="R7" i="18"/>
  <c r="R6" i="18" s="1"/>
  <c r="V7" i="18"/>
  <c r="V6" i="18" s="1"/>
  <c r="Z7" i="18"/>
  <c r="Z6" i="18" s="1"/>
  <c r="AD7" i="18"/>
  <c r="AD6" i="18" s="1"/>
  <c r="AH7" i="18"/>
  <c r="AH6" i="18" s="1"/>
  <c r="AL7" i="18"/>
  <c r="AL6" i="18" s="1"/>
  <c r="AZ8" i="18"/>
  <c r="BA8" i="18" s="1"/>
  <c r="K7" i="18"/>
  <c r="K6" i="18" s="1"/>
  <c r="S7" i="18"/>
  <c r="S6" i="18" s="1"/>
  <c r="AA7" i="18"/>
  <c r="AA6" i="18" s="1"/>
  <c r="AI7" i="18"/>
  <c r="AI6" i="18" s="1"/>
  <c r="O7" i="18"/>
  <c r="O6" i="18" s="1"/>
  <c r="W7" i="18"/>
  <c r="W6" i="18" s="1"/>
  <c r="AE7" i="18"/>
  <c r="AE6" i="18" s="1"/>
  <c r="I7" i="18"/>
  <c r="I6" i="18" s="1"/>
  <c r="Q7" i="18"/>
  <c r="Q6" i="18" s="1"/>
  <c r="AN18" i="17" l="1"/>
  <c r="AN17" i="17"/>
  <c r="AN16" i="17"/>
  <c r="AN15" i="17"/>
  <c r="AN14" i="17"/>
  <c r="AN13" i="17"/>
  <c r="AN12" i="17"/>
  <c r="AN11" i="17"/>
  <c r="AL19" i="17" l="1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AX18" i="17"/>
  <c r="AV18" i="17"/>
  <c r="AT18" i="17"/>
  <c r="AS18" i="17"/>
  <c r="AR18" i="17"/>
  <c r="AQ18" i="17"/>
  <c r="AP18" i="17"/>
  <c r="AO18" i="17"/>
  <c r="AM18" i="17"/>
  <c r="G18" i="17"/>
  <c r="AX17" i="17"/>
  <c r="AV17" i="17"/>
  <c r="AT17" i="17"/>
  <c r="AS17" i="17"/>
  <c r="AR17" i="17"/>
  <c r="AQ17" i="17"/>
  <c r="AP17" i="17"/>
  <c r="AO17" i="17"/>
  <c r="AM17" i="17"/>
  <c r="G17" i="17"/>
  <c r="AX16" i="17"/>
  <c r="AV16" i="17"/>
  <c r="AT16" i="17"/>
  <c r="AS16" i="17"/>
  <c r="AR16" i="17"/>
  <c r="AQ16" i="17"/>
  <c r="AP16" i="17"/>
  <c r="AO16" i="17"/>
  <c r="AM16" i="17"/>
  <c r="G16" i="17"/>
  <c r="AX15" i="17"/>
  <c r="AV15" i="17"/>
  <c r="AT15" i="17"/>
  <c r="AS15" i="17"/>
  <c r="AR15" i="17"/>
  <c r="AQ15" i="17"/>
  <c r="AP15" i="17"/>
  <c r="AO15" i="17"/>
  <c r="AM15" i="17"/>
  <c r="G15" i="17"/>
  <c r="AX14" i="17"/>
  <c r="AV14" i="17"/>
  <c r="AT14" i="17"/>
  <c r="AS14" i="17"/>
  <c r="AR14" i="17"/>
  <c r="AQ14" i="17"/>
  <c r="AP14" i="17"/>
  <c r="AO14" i="17"/>
  <c r="AM14" i="17"/>
  <c r="G14" i="17"/>
  <c r="AX13" i="17"/>
  <c r="AV13" i="17"/>
  <c r="AT13" i="17"/>
  <c r="AS13" i="17"/>
  <c r="AR13" i="17"/>
  <c r="AQ13" i="17"/>
  <c r="AP13" i="17"/>
  <c r="AO13" i="17"/>
  <c r="AM13" i="17"/>
  <c r="G13" i="17"/>
  <c r="AX12" i="17"/>
  <c r="AV12" i="17"/>
  <c r="AT12" i="17"/>
  <c r="AS12" i="17"/>
  <c r="AR12" i="17"/>
  <c r="AQ12" i="17"/>
  <c r="AP12" i="17"/>
  <c r="AO12" i="17"/>
  <c r="AM12" i="17"/>
  <c r="G12" i="17"/>
  <c r="AX11" i="17"/>
  <c r="AV11" i="17"/>
  <c r="AT11" i="17"/>
  <c r="AS11" i="17"/>
  <c r="AR11" i="17"/>
  <c r="AQ11" i="17"/>
  <c r="AP11" i="17"/>
  <c r="AO11" i="17"/>
  <c r="AM11" i="17"/>
  <c r="G11" i="17"/>
  <c r="AX10" i="17"/>
  <c r="AT10" i="17"/>
  <c r="AS10" i="17"/>
  <c r="AR10" i="17"/>
  <c r="AQ10" i="17"/>
  <c r="AP10" i="17"/>
  <c r="AO10" i="17"/>
  <c r="AN10" i="17"/>
  <c r="AM10" i="17"/>
  <c r="G10" i="17"/>
  <c r="AX9" i="17"/>
  <c r="AT9" i="17"/>
  <c r="AS9" i="17"/>
  <c r="AR9" i="17"/>
  <c r="AQ9" i="17"/>
  <c r="AP9" i="17"/>
  <c r="AO9" i="17"/>
  <c r="AN9" i="17"/>
  <c r="AM9" i="17"/>
  <c r="G9" i="17"/>
  <c r="AX8" i="17"/>
  <c r="AT8" i="17"/>
  <c r="AS8" i="17"/>
  <c r="AR8" i="17"/>
  <c r="AQ8" i="17"/>
  <c r="AP8" i="17"/>
  <c r="AO8" i="17"/>
  <c r="AN8" i="17"/>
  <c r="AM8" i="17"/>
  <c r="AV8" i="17" s="1"/>
  <c r="G8" i="17"/>
  <c r="C3" i="17"/>
  <c r="AJ7" i="17" s="1"/>
  <c r="AJ6" i="17" s="1"/>
  <c r="AZ17" i="17" l="1"/>
  <c r="BA17" i="17" s="1"/>
  <c r="AZ11" i="17"/>
  <c r="BA11" i="17" s="1"/>
  <c r="AZ13" i="17"/>
  <c r="BA13" i="17" s="1"/>
  <c r="AZ15" i="17"/>
  <c r="BA15" i="17" s="1"/>
  <c r="AZ16" i="17"/>
  <c r="BA16" i="17" s="1"/>
  <c r="AZ12" i="17"/>
  <c r="BA12" i="17" s="1"/>
  <c r="AZ14" i="17"/>
  <c r="BA14" i="17" s="1"/>
  <c r="AZ18" i="17"/>
  <c r="BA18" i="17" s="1"/>
  <c r="AZ8" i="17"/>
  <c r="BA8" i="17" s="1"/>
  <c r="I7" i="17"/>
  <c r="I6" i="17" s="1"/>
  <c r="M7" i="17"/>
  <c r="M6" i="17" s="1"/>
  <c r="Q7" i="17"/>
  <c r="Q6" i="17" s="1"/>
  <c r="U7" i="17"/>
  <c r="U6" i="17" s="1"/>
  <c r="Y7" i="17"/>
  <c r="Y6" i="17" s="1"/>
  <c r="AC7" i="17"/>
  <c r="AC6" i="17" s="1"/>
  <c r="AG7" i="17"/>
  <c r="AG6" i="17" s="1"/>
  <c r="AK7" i="17"/>
  <c r="AK6" i="17" s="1"/>
  <c r="AV9" i="17"/>
  <c r="AZ9" i="17" s="1"/>
  <c r="BA9" i="17" s="1"/>
  <c r="J7" i="17"/>
  <c r="J6" i="17" s="1"/>
  <c r="N7" i="17"/>
  <c r="N6" i="17" s="1"/>
  <c r="R7" i="17"/>
  <c r="R6" i="17" s="1"/>
  <c r="V7" i="17"/>
  <c r="V6" i="17" s="1"/>
  <c r="Z7" i="17"/>
  <c r="Z6" i="17" s="1"/>
  <c r="AD7" i="17"/>
  <c r="AD6" i="17" s="1"/>
  <c r="AH7" i="17"/>
  <c r="AH6" i="17" s="1"/>
  <c r="AL7" i="17"/>
  <c r="AL6" i="17" s="1"/>
  <c r="AV10" i="17"/>
  <c r="AZ10" i="17" s="1"/>
  <c r="BA10" i="17" s="1"/>
  <c r="K7" i="17"/>
  <c r="K6" i="17" s="1"/>
  <c r="O7" i="17"/>
  <c r="O6" i="17" s="1"/>
  <c r="S7" i="17"/>
  <c r="S6" i="17" s="1"/>
  <c r="W7" i="17"/>
  <c r="W6" i="17" s="1"/>
  <c r="AA7" i="17"/>
  <c r="AA6" i="17" s="1"/>
  <c r="AE7" i="17"/>
  <c r="AE6" i="17" s="1"/>
  <c r="AI7" i="17"/>
  <c r="AI6" i="17" s="1"/>
  <c r="H7" i="17"/>
  <c r="H6" i="17" s="1"/>
  <c r="L7" i="17"/>
  <c r="L6" i="17" s="1"/>
  <c r="P7" i="17"/>
  <c r="P6" i="17" s="1"/>
  <c r="T7" i="17"/>
  <c r="T6" i="17" s="1"/>
  <c r="X7" i="17"/>
  <c r="X6" i="17" s="1"/>
  <c r="AB7" i="17"/>
  <c r="AB6" i="17" s="1"/>
  <c r="AF7" i="17"/>
  <c r="AF6" i="17" s="1"/>
  <c r="E19" i="3"/>
  <c r="E19" i="4"/>
  <c r="E19" i="5"/>
  <c r="E19" i="6"/>
  <c r="E19" i="7"/>
  <c r="E19" i="8"/>
  <c r="E18" i="16"/>
  <c r="AK18" i="16"/>
  <c r="AL18" i="16"/>
  <c r="AM18" i="16"/>
  <c r="AX18" i="16" s="1"/>
  <c r="AY18" i="16" s="1"/>
  <c r="AN18" i="16"/>
  <c r="AO18" i="16"/>
  <c r="AP18" i="16"/>
  <c r="AQ18" i="16"/>
  <c r="AR18" i="16"/>
  <c r="AT18" i="16"/>
  <c r="AV18" i="16"/>
  <c r="E18" i="15"/>
  <c r="AK18" i="15"/>
  <c r="AL18" i="15"/>
  <c r="AM18" i="15"/>
  <c r="AX18" i="15" s="1"/>
  <c r="AY18" i="15" s="1"/>
  <c r="AN18" i="15"/>
  <c r="AO18" i="15"/>
  <c r="AP18" i="15"/>
  <c r="AQ18" i="15"/>
  <c r="AR18" i="15"/>
  <c r="AT18" i="15"/>
  <c r="AV18" i="15"/>
  <c r="E18" i="14"/>
  <c r="AK18" i="14"/>
  <c r="AL18" i="14"/>
  <c r="AM18" i="14"/>
  <c r="AN18" i="14"/>
  <c r="AO18" i="14"/>
  <c r="AP18" i="14"/>
  <c r="AQ18" i="14"/>
  <c r="AX18" i="14" s="1"/>
  <c r="AY18" i="14" s="1"/>
  <c r="AR18" i="14"/>
  <c r="AT18" i="14"/>
  <c r="AV18" i="14"/>
  <c r="E18" i="1"/>
  <c r="AK18" i="1"/>
  <c r="AL18" i="1"/>
  <c r="AM18" i="1"/>
  <c r="AX18" i="1" s="1"/>
  <c r="AY18" i="1" s="1"/>
  <c r="AN18" i="1"/>
  <c r="AO18" i="1"/>
  <c r="AP18" i="1"/>
  <c r="AQ18" i="1"/>
  <c r="AR18" i="1"/>
  <c r="AT18" i="1"/>
  <c r="AV18" i="1"/>
  <c r="E18" i="2"/>
  <c r="AK18" i="2"/>
  <c r="AL18" i="2"/>
  <c r="AM18" i="2"/>
  <c r="AN18" i="2"/>
  <c r="AO18" i="2"/>
  <c r="AP18" i="2"/>
  <c r="AQ18" i="2"/>
  <c r="AR18" i="2"/>
  <c r="AT18" i="2"/>
  <c r="AV18" i="2"/>
  <c r="E18" i="3"/>
  <c r="AK18" i="3"/>
  <c r="AL18" i="3"/>
  <c r="AM18" i="3"/>
  <c r="AN18" i="3"/>
  <c r="AO18" i="3"/>
  <c r="AP18" i="3"/>
  <c r="AQ18" i="3"/>
  <c r="AX18" i="3" s="1"/>
  <c r="AY18" i="3" s="1"/>
  <c r="AR18" i="3"/>
  <c r="AT18" i="3"/>
  <c r="AV18" i="3"/>
  <c r="E18" i="4"/>
  <c r="AK18" i="4"/>
  <c r="AL18" i="4"/>
  <c r="AX18" i="4" s="1"/>
  <c r="AY18" i="4" s="1"/>
  <c r="AM18" i="4"/>
  <c r="AN18" i="4"/>
  <c r="AO18" i="4"/>
  <c r="AP18" i="4"/>
  <c r="AQ18" i="4"/>
  <c r="AR18" i="4"/>
  <c r="AT18" i="4"/>
  <c r="AV18" i="4"/>
  <c r="AK19" i="4"/>
  <c r="AL19" i="4"/>
  <c r="AM19" i="4"/>
  <c r="AN19" i="4"/>
  <c r="AO19" i="4"/>
  <c r="AP19" i="4"/>
  <c r="AQ19" i="4"/>
  <c r="AR19" i="4"/>
  <c r="AT19" i="4"/>
  <c r="AV19" i="4"/>
  <c r="AK19" i="2"/>
  <c r="AL19" i="2"/>
  <c r="AM19" i="2"/>
  <c r="AN19" i="2"/>
  <c r="AO19" i="2"/>
  <c r="AP19" i="2"/>
  <c r="AQ19" i="2"/>
  <c r="AR19" i="2"/>
  <c r="AT19" i="2"/>
  <c r="AV19" i="2"/>
  <c r="AX18" i="2" l="1"/>
  <c r="AY18" i="2" s="1"/>
  <c r="AX19" i="4"/>
  <c r="AY19" i="4" s="1"/>
  <c r="AX19" i="2"/>
  <c r="AY19" i="2" s="1"/>
  <c r="AJ64" i="14" l="1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AV62" i="14"/>
  <c r="AT62" i="14"/>
  <c r="AR62" i="14"/>
  <c r="AQ62" i="14"/>
  <c r="AP62" i="14"/>
  <c r="AO62" i="14"/>
  <c r="AN62" i="14"/>
  <c r="AM62" i="14"/>
  <c r="AL62" i="14"/>
  <c r="AK62" i="14"/>
  <c r="AX62" i="14" s="1"/>
  <c r="AY62" i="14" s="1"/>
  <c r="AV61" i="14"/>
  <c r="AT61" i="14"/>
  <c r="AR61" i="14"/>
  <c r="AQ61" i="14"/>
  <c r="AP61" i="14"/>
  <c r="AO61" i="14"/>
  <c r="AN61" i="14"/>
  <c r="AM61" i="14"/>
  <c r="AL61" i="14"/>
  <c r="AK61" i="14"/>
  <c r="AV60" i="14"/>
  <c r="AT60" i="14"/>
  <c r="AR60" i="14"/>
  <c r="AQ60" i="14"/>
  <c r="AP60" i="14"/>
  <c r="AO60" i="14"/>
  <c r="AN60" i="14"/>
  <c r="AM60" i="14"/>
  <c r="AL60" i="14"/>
  <c r="AK60" i="14"/>
  <c r="AV59" i="14"/>
  <c r="AT59" i="14"/>
  <c r="AR59" i="14"/>
  <c r="AQ59" i="14"/>
  <c r="AP59" i="14"/>
  <c r="AO59" i="14"/>
  <c r="AN59" i="14"/>
  <c r="AM59" i="14"/>
  <c r="AL59" i="14"/>
  <c r="AK59" i="14"/>
  <c r="AV58" i="14"/>
  <c r="AT58" i="14"/>
  <c r="AR58" i="14"/>
  <c r="AQ58" i="14"/>
  <c r="AP58" i="14"/>
  <c r="AO58" i="14"/>
  <c r="AN58" i="14"/>
  <c r="AM58" i="14"/>
  <c r="AL58" i="14"/>
  <c r="AK58" i="14"/>
  <c r="AV57" i="14"/>
  <c r="AT57" i="14"/>
  <c r="AR57" i="14"/>
  <c r="AQ57" i="14"/>
  <c r="AP57" i="14"/>
  <c r="AO57" i="14"/>
  <c r="AN57" i="14"/>
  <c r="AM57" i="14"/>
  <c r="AL57" i="14"/>
  <c r="AK57" i="14"/>
  <c r="AV56" i="14"/>
  <c r="AT56" i="14"/>
  <c r="AR56" i="14"/>
  <c r="AQ56" i="14"/>
  <c r="AP56" i="14"/>
  <c r="AO56" i="14"/>
  <c r="AN56" i="14"/>
  <c r="AM56" i="14"/>
  <c r="AL56" i="14"/>
  <c r="AK56" i="14"/>
  <c r="AV55" i="14"/>
  <c r="AT55" i="14"/>
  <c r="AR55" i="14"/>
  <c r="AQ55" i="14"/>
  <c r="AP55" i="14"/>
  <c r="AO55" i="14"/>
  <c r="AN55" i="14"/>
  <c r="AM55" i="14"/>
  <c r="AL55" i="14"/>
  <c r="AK55" i="14"/>
  <c r="AV54" i="14"/>
  <c r="AT54" i="14"/>
  <c r="AR54" i="14"/>
  <c r="AQ54" i="14"/>
  <c r="AP54" i="14"/>
  <c r="AO54" i="14"/>
  <c r="AN54" i="14"/>
  <c r="AM54" i="14"/>
  <c r="AL54" i="14"/>
  <c r="AK54" i="14"/>
  <c r="AX54" i="14" s="1"/>
  <c r="AY54" i="14" s="1"/>
  <c r="AV53" i="14"/>
  <c r="AT53" i="14"/>
  <c r="AR53" i="14"/>
  <c r="AQ53" i="14"/>
  <c r="AP53" i="14"/>
  <c r="AO53" i="14"/>
  <c r="AN53" i="14"/>
  <c r="AM53" i="14"/>
  <c r="AL53" i="14"/>
  <c r="AK53" i="14"/>
  <c r="AV52" i="14"/>
  <c r="AT52" i="14"/>
  <c r="AR52" i="14"/>
  <c r="AQ52" i="14"/>
  <c r="AP52" i="14"/>
  <c r="AO52" i="14"/>
  <c r="AN52" i="14"/>
  <c r="AM52" i="14"/>
  <c r="AL52" i="14"/>
  <c r="AK52" i="14"/>
  <c r="AX52" i="14" s="1"/>
  <c r="AY52" i="14" s="1"/>
  <c r="AV51" i="14"/>
  <c r="AT51" i="14"/>
  <c r="AR51" i="14"/>
  <c r="AQ51" i="14"/>
  <c r="AP51" i="14"/>
  <c r="AO51" i="14"/>
  <c r="AN51" i="14"/>
  <c r="AM51" i="14"/>
  <c r="AL51" i="14"/>
  <c r="AK51" i="14"/>
  <c r="AV50" i="14"/>
  <c r="AT50" i="14"/>
  <c r="AR50" i="14"/>
  <c r="AQ50" i="14"/>
  <c r="AP50" i="14"/>
  <c r="AO50" i="14"/>
  <c r="AN50" i="14"/>
  <c r="AM50" i="14"/>
  <c r="AL50" i="14"/>
  <c r="AK50" i="14"/>
  <c r="AX50" i="14" s="1"/>
  <c r="AY50" i="14" s="1"/>
  <c r="AV49" i="14"/>
  <c r="AT49" i="14"/>
  <c r="AR49" i="14"/>
  <c r="AQ49" i="14"/>
  <c r="AP49" i="14"/>
  <c r="AO49" i="14"/>
  <c r="AN49" i="14"/>
  <c r="AM49" i="14"/>
  <c r="AL49" i="14"/>
  <c r="AK49" i="14"/>
  <c r="AV48" i="14"/>
  <c r="AT48" i="14"/>
  <c r="AR48" i="14"/>
  <c r="AQ48" i="14"/>
  <c r="AP48" i="14"/>
  <c r="AO48" i="14"/>
  <c r="AN48" i="14"/>
  <c r="AM48" i="14"/>
  <c r="AL48" i="14"/>
  <c r="AK48" i="14"/>
  <c r="AX48" i="14" s="1"/>
  <c r="AY48" i="14" s="1"/>
  <c r="AV47" i="14"/>
  <c r="AT47" i="14"/>
  <c r="AR47" i="14"/>
  <c r="AQ47" i="14"/>
  <c r="AP47" i="14"/>
  <c r="AO47" i="14"/>
  <c r="AN47" i="14"/>
  <c r="AM47" i="14"/>
  <c r="AL47" i="14"/>
  <c r="AK47" i="14"/>
  <c r="AV46" i="14"/>
  <c r="AT46" i="14"/>
  <c r="AR46" i="14"/>
  <c r="AQ46" i="14"/>
  <c r="AP46" i="14"/>
  <c r="AO46" i="14"/>
  <c r="AN46" i="14"/>
  <c r="AM46" i="14"/>
  <c r="AL46" i="14"/>
  <c r="AK46" i="14"/>
  <c r="AX46" i="14" s="1"/>
  <c r="AY46" i="14" s="1"/>
  <c r="AV45" i="14"/>
  <c r="AT45" i="14"/>
  <c r="AR45" i="14"/>
  <c r="AQ45" i="14"/>
  <c r="AP45" i="14"/>
  <c r="AO45" i="14"/>
  <c r="AN45" i="14"/>
  <c r="AM45" i="14"/>
  <c r="AL45" i="14"/>
  <c r="AK45" i="14"/>
  <c r="AV44" i="14"/>
  <c r="AT44" i="14"/>
  <c r="AR44" i="14"/>
  <c r="AQ44" i="14"/>
  <c r="AP44" i="14"/>
  <c r="AO44" i="14"/>
  <c r="AN44" i="14"/>
  <c r="AM44" i="14"/>
  <c r="AL44" i="14"/>
  <c r="AK44" i="14"/>
  <c r="AX44" i="14" s="1"/>
  <c r="AY44" i="14" s="1"/>
  <c r="AV43" i="14"/>
  <c r="AT43" i="14"/>
  <c r="AR43" i="14"/>
  <c r="AQ43" i="14"/>
  <c r="AP43" i="14"/>
  <c r="AO43" i="14"/>
  <c r="AN43" i="14"/>
  <c r="AM43" i="14"/>
  <c r="AL43" i="14"/>
  <c r="AK43" i="14"/>
  <c r="AV42" i="14"/>
  <c r="AT42" i="14"/>
  <c r="AR42" i="14"/>
  <c r="AQ42" i="14"/>
  <c r="AP42" i="14"/>
  <c r="AO42" i="14"/>
  <c r="AN42" i="14"/>
  <c r="AM42" i="14"/>
  <c r="AL42" i="14"/>
  <c r="AK42" i="14"/>
  <c r="AX42" i="14" s="1"/>
  <c r="AY42" i="14" s="1"/>
  <c r="AV41" i="14"/>
  <c r="AT41" i="14"/>
  <c r="AR41" i="14"/>
  <c r="AQ41" i="14"/>
  <c r="AP41" i="14"/>
  <c r="AO41" i="14"/>
  <c r="AN41" i="14"/>
  <c r="AM41" i="14"/>
  <c r="AL41" i="14"/>
  <c r="AK41" i="14"/>
  <c r="AV40" i="14"/>
  <c r="AT40" i="14"/>
  <c r="AR40" i="14"/>
  <c r="AQ40" i="14"/>
  <c r="AP40" i="14"/>
  <c r="AO40" i="14"/>
  <c r="AN40" i="14"/>
  <c r="AM40" i="14"/>
  <c r="AL40" i="14"/>
  <c r="AK40" i="14"/>
  <c r="AX40" i="14" s="1"/>
  <c r="AY40" i="14" s="1"/>
  <c r="AV39" i="14"/>
  <c r="AT39" i="14"/>
  <c r="AR39" i="14"/>
  <c r="AQ39" i="14"/>
  <c r="AP39" i="14"/>
  <c r="AO39" i="14"/>
  <c r="AN39" i="14"/>
  <c r="AM39" i="14"/>
  <c r="AL39" i="14"/>
  <c r="AK39" i="14"/>
  <c r="AV38" i="14"/>
  <c r="AT38" i="14"/>
  <c r="AR38" i="14"/>
  <c r="AQ38" i="14"/>
  <c r="AP38" i="14"/>
  <c r="AO38" i="14"/>
  <c r="AN38" i="14"/>
  <c r="AM38" i="14"/>
  <c r="AL38" i="14"/>
  <c r="AK38" i="14"/>
  <c r="AX38" i="14" s="1"/>
  <c r="AY38" i="14" s="1"/>
  <c r="AV37" i="14"/>
  <c r="AT37" i="14"/>
  <c r="AR37" i="14"/>
  <c r="AQ37" i="14"/>
  <c r="AP37" i="14"/>
  <c r="AO37" i="14"/>
  <c r="AN37" i="14"/>
  <c r="AM37" i="14"/>
  <c r="AL37" i="14"/>
  <c r="AK37" i="14"/>
  <c r="AV36" i="14"/>
  <c r="AT36" i="14"/>
  <c r="AR36" i="14"/>
  <c r="AQ36" i="14"/>
  <c r="AP36" i="14"/>
  <c r="AO36" i="14"/>
  <c r="AN36" i="14"/>
  <c r="AM36" i="14"/>
  <c r="AL36" i="14"/>
  <c r="AK36" i="14"/>
  <c r="AX36" i="14" s="1"/>
  <c r="AY36" i="14" s="1"/>
  <c r="AV35" i="14"/>
  <c r="AT35" i="14"/>
  <c r="AR35" i="14"/>
  <c r="AQ35" i="14"/>
  <c r="AP35" i="14"/>
  <c r="AO35" i="14"/>
  <c r="AN35" i="14"/>
  <c r="AM35" i="14"/>
  <c r="AL35" i="14"/>
  <c r="AK35" i="14"/>
  <c r="AV34" i="14"/>
  <c r="AT34" i="14"/>
  <c r="AR34" i="14"/>
  <c r="AQ34" i="14"/>
  <c r="AP34" i="14"/>
  <c r="AO34" i="14"/>
  <c r="AN34" i="14"/>
  <c r="AM34" i="14"/>
  <c r="AL34" i="14"/>
  <c r="AK34" i="14"/>
  <c r="AX34" i="14" s="1"/>
  <c r="AY34" i="14" s="1"/>
  <c r="AV33" i="14"/>
  <c r="AT33" i="14"/>
  <c r="AR33" i="14"/>
  <c r="AQ33" i="14"/>
  <c r="AP33" i="14"/>
  <c r="AO33" i="14"/>
  <c r="AN33" i="14"/>
  <c r="AM33" i="14"/>
  <c r="AL33" i="14"/>
  <c r="AK33" i="14"/>
  <c r="AV32" i="14"/>
  <c r="AT32" i="14"/>
  <c r="AR32" i="14"/>
  <c r="AQ32" i="14"/>
  <c r="AP32" i="14"/>
  <c r="AO32" i="14"/>
  <c r="AN32" i="14"/>
  <c r="AM32" i="14"/>
  <c r="AL32" i="14"/>
  <c r="AK32" i="14"/>
  <c r="AV31" i="14"/>
  <c r="AT31" i="14"/>
  <c r="AR31" i="14"/>
  <c r="AQ31" i="14"/>
  <c r="AP31" i="14"/>
  <c r="AO31" i="14"/>
  <c r="AN31" i="14"/>
  <c r="AM31" i="14"/>
  <c r="AL31" i="14"/>
  <c r="AK31" i="14"/>
  <c r="AV30" i="14"/>
  <c r="AT30" i="14"/>
  <c r="AR30" i="14"/>
  <c r="AQ30" i="14"/>
  <c r="AP30" i="14"/>
  <c r="AO30" i="14"/>
  <c r="AN30" i="14"/>
  <c r="AM30" i="14"/>
  <c r="AL30" i="14"/>
  <c r="AK30" i="14"/>
  <c r="AX30" i="14" s="1"/>
  <c r="AY30" i="14" s="1"/>
  <c r="AV29" i="14"/>
  <c r="AT29" i="14"/>
  <c r="AR29" i="14"/>
  <c r="AQ29" i="14"/>
  <c r="AP29" i="14"/>
  <c r="AO29" i="14"/>
  <c r="AN29" i="14"/>
  <c r="AM29" i="14"/>
  <c r="AL29" i="14"/>
  <c r="AK29" i="14"/>
  <c r="AV28" i="14"/>
  <c r="AT28" i="14"/>
  <c r="AR28" i="14"/>
  <c r="AQ28" i="14"/>
  <c r="AP28" i="14"/>
  <c r="AO28" i="14"/>
  <c r="AN28" i="14"/>
  <c r="AM28" i="14"/>
  <c r="AL28" i="14"/>
  <c r="AK28" i="14"/>
  <c r="AV27" i="14"/>
  <c r="AT27" i="14"/>
  <c r="AR27" i="14"/>
  <c r="AQ27" i="14"/>
  <c r="AP27" i="14"/>
  <c r="AO27" i="14"/>
  <c r="AN27" i="14"/>
  <c r="AM27" i="14"/>
  <c r="AL27" i="14"/>
  <c r="AK27" i="14"/>
  <c r="AV26" i="14"/>
  <c r="AT26" i="14"/>
  <c r="AR26" i="14"/>
  <c r="AQ26" i="14"/>
  <c r="AP26" i="14"/>
  <c r="AO26" i="14"/>
  <c r="AN26" i="14"/>
  <c r="AM26" i="14"/>
  <c r="AL26" i="14"/>
  <c r="AK26" i="14"/>
  <c r="AX26" i="14" s="1"/>
  <c r="AY26" i="14" s="1"/>
  <c r="AV25" i="14"/>
  <c r="AT25" i="14"/>
  <c r="AR25" i="14"/>
  <c r="AQ25" i="14"/>
  <c r="AP25" i="14"/>
  <c r="AO25" i="14"/>
  <c r="AN25" i="14"/>
  <c r="AM25" i="14"/>
  <c r="AL25" i="14"/>
  <c r="AK25" i="14"/>
  <c r="AV24" i="14"/>
  <c r="AT24" i="14"/>
  <c r="AR24" i="14"/>
  <c r="AQ24" i="14"/>
  <c r="AP24" i="14"/>
  <c r="AO24" i="14"/>
  <c r="AN24" i="14"/>
  <c r="AM24" i="14"/>
  <c r="AL24" i="14"/>
  <c r="AK24" i="14"/>
  <c r="AV23" i="14"/>
  <c r="AT23" i="14"/>
  <c r="AR23" i="14"/>
  <c r="AQ23" i="14"/>
  <c r="AP23" i="14"/>
  <c r="AO23" i="14"/>
  <c r="AN23" i="14"/>
  <c r="AM23" i="14"/>
  <c r="AL23" i="14"/>
  <c r="AK23" i="14"/>
  <c r="AV22" i="14"/>
  <c r="AT22" i="14"/>
  <c r="AR22" i="14"/>
  <c r="AQ22" i="14"/>
  <c r="AP22" i="14"/>
  <c r="AO22" i="14"/>
  <c r="AN22" i="14"/>
  <c r="AM22" i="14"/>
  <c r="AL22" i="14"/>
  <c r="AK22" i="14"/>
  <c r="AX22" i="14" s="1"/>
  <c r="AY22" i="14" s="1"/>
  <c r="AV21" i="14"/>
  <c r="AT21" i="14"/>
  <c r="AR21" i="14"/>
  <c r="AQ21" i="14"/>
  <c r="AP21" i="14"/>
  <c r="AO21" i="14"/>
  <c r="AN21" i="14"/>
  <c r="AM21" i="14"/>
  <c r="AL21" i="14"/>
  <c r="AK21" i="14"/>
  <c r="AV20" i="14"/>
  <c r="AT20" i="14"/>
  <c r="AR20" i="14"/>
  <c r="AQ20" i="14"/>
  <c r="AP20" i="14"/>
  <c r="AO20" i="14"/>
  <c r="AN20" i="14"/>
  <c r="AM20" i="14"/>
  <c r="AL20" i="14"/>
  <c r="AK20" i="14"/>
  <c r="AV19" i="14"/>
  <c r="AT19" i="14"/>
  <c r="AR19" i="14"/>
  <c r="AQ19" i="14"/>
  <c r="AP19" i="14"/>
  <c r="AO19" i="14"/>
  <c r="AN19" i="14"/>
  <c r="AM19" i="14"/>
  <c r="AL19" i="14"/>
  <c r="AK19" i="14"/>
  <c r="AV17" i="14"/>
  <c r="AT17" i="14"/>
  <c r="AR17" i="14"/>
  <c r="AQ17" i="14"/>
  <c r="AP17" i="14"/>
  <c r="AO17" i="14"/>
  <c r="AN17" i="14"/>
  <c r="AM17" i="14"/>
  <c r="AL17" i="14"/>
  <c r="AK17" i="14"/>
  <c r="AX17" i="14" s="1"/>
  <c r="AY17" i="14" s="1"/>
  <c r="E17" i="14"/>
  <c r="AV16" i="14"/>
  <c r="AT16" i="14"/>
  <c r="AR16" i="14"/>
  <c r="AQ16" i="14"/>
  <c r="AP16" i="14"/>
  <c r="AO16" i="14"/>
  <c r="AN16" i="14"/>
  <c r="AM16" i="14"/>
  <c r="AL16" i="14"/>
  <c r="AK16" i="14"/>
  <c r="E16" i="14"/>
  <c r="AV15" i="14"/>
  <c r="AT15" i="14"/>
  <c r="AR15" i="14"/>
  <c r="AQ15" i="14"/>
  <c r="AP15" i="14"/>
  <c r="AO15" i="14"/>
  <c r="AN15" i="14"/>
  <c r="AM15" i="14"/>
  <c r="AL15" i="14"/>
  <c r="AK15" i="14"/>
  <c r="E15" i="14"/>
  <c r="AV14" i="14"/>
  <c r="AT14" i="14"/>
  <c r="AR14" i="14"/>
  <c r="AQ14" i="14"/>
  <c r="AP14" i="14"/>
  <c r="AO14" i="14"/>
  <c r="AN14" i="14"/>
  <c r="AM14" i="14"/>
  <c r="AL14" i="14"/>
  <c r="AK14" i="14"/>
  <c r="E14" i="14"/>
  <c r="AV13" i="14"/>
  <c r="AT13" i="14"/>
  <c r="AR13" i="14"/>
  <c r="AQ13" i="14"/>
  <c r="AP13" i="14"/>
  <c r="AO13" i="14"/>
  <c r="AN13" i="14"/>
  <c r="AM13" i="14"/>
  <c r="AL13" i="14"/>
  <c r="AK13" i="14"/>
  <c r="E13" i="14"/>
  <c r="AV12" i="14"/>
  <c r="AR12" i="14"/>
  <c r="AQ12" i="14"/>
  <c r="AP12" i="14"/>
  <c r="AO12" i="14"/>
  <c r="AN12" i="14"/>
  <c r="AM12" i="14"/>
  <c r="AL12" i="14"/>
  <c r="AK12" i="14"/>
  <c r="E12" i="14"/>
  <c r="AV11" i="14"/>
  <c r="AR11" i="14"/>
  <c r="AQ11" i="14"/>
  <c r="AP11" i="14"/>
  <c r="AO11" i="14"/>
  <c r="AN11" i="14"/>
  <c r="AM11" i="14"/>
  <c r="AL11" i="14"/>
  <c r="AK11" i="14"/>
  <c r="E11" i="14"/>
  <c r="AV10" i="14"/>
  <c r="AR10" i="14"/>
  <c r="AQ10" i="14"/>
  <c r="AP10" i="14"/>
  <c r="AO10" i="14"/>
  <c r="AN10" i="14"/>
  <c r="AM10" i="14"/>
  <c r="AL10" i="14"/>
  <c r="AK10" i="14"/>
  <c r="E10" i="14"/>
  <c r="AV9" i="14"/>
  <c r="AR9" i="14"/>
  <c r="AQ9" i="14"/>
  <c r="AP9" i="14"/>
  <c r="AO9" i="14"/>
  <c r="AN9" i="14"/>
  <c r="AM9" i="14"/>
  <c r="AL9" i="14"/>
  <c r="AK9" i="14"/>
  <c r="E9" i="14"/>
  <c r="AV8" i="14"/>
  <c r="AR8" i="14"/>
  <c r="AQ8" i="14"/>
  <c r="AP8" i="14"/>
  <c r="AO8" i="14"/>
  <c r="AN8" i="14"/>
  <c r="AM8" i="14"/>
  <c r="AL8" i="14"/>
  <c r="AK8" i="14"/>
  <c r="E8" i="14"/>
  <c r="B3" i="14"/>
  <c r="AH7" i="14" s="1"/>
  <c r="AH6" i="14" s="1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AV62" i="15"/>
  <c r="AT62" i="15"/>
  <c r="AR62" i="15"/>
  <c r="AQ62" i="15"/>
  <c r="AP62" i="15"/>
  <c r="AO62" i="15"/>
  <c r="AN62" i="15"/>
  <c r="AM62" i="15"/>
  <c r="AL62" i="15"/>
  <c r="AK62" i="15"/>
  <c r="AV61" i="15"/>
  <c r="AT61" i="15"/>
  <c r="AR61" i="15"/>
  <c r="AQ61" i="15"/>
  <c r="AP61" i="15"/>
  <c r="AO61" i="15"/>
  <c r="AN61" i="15"/>
  <c r="AM61" i="15"/>
  <c r="AL61" i="15"/>
  <c r="AK61" i="15"/>
  <c r="AV60" i="15"/>
  <c r="AT60" i="15"/>
  <c r="AR60" i="15"/>
  <c r="AQ60" i="15"/>
  <c r="AP60" i="15"/>
  <c r="AO60" i="15"/>
  <c r="AN60" i="15"/>
  <c r="AM60" i="15"/>
  <c r="AL60" i="15"/>
  <c r="AK60" i="15"/>
  <c r="AX60" i="15" s="1"/>
  <c r="AY60" i="15" s="1"/>
  <c r="AV59" i="15"/>
  <c r="AT59" i="15"/>
  <c r="AR59" i="15"/>
  <c r="AQ59" i="15"/>
  <c r="AP59" i="15"/>
  <c r="AO59" i="15"/>
  <c r="AN59" i="15"/>
  <c r="AM59" i="15"/>
  <c r="AL59" i="15"/>
  <c r="AK59" i="15"/>
  <c r="AV58" i="15"/>
  <c r="AT58" i="15"/>
  <c r="AR58" i="15"/>
  <c r="AQ58" i="15"/>
  <c r="AP58" i="15"/>
  <c r="AO58" i="15"/>
  <c r="AN58" i="15"/>
  <c r="AM58" i="15"/>
  <c r="AL58" i="15"/>
  <c r="AK58" i="15"/>
  <c r="AV57" i="15"/>
  <c r="AT57" i="15"/>
  <c r="AR57" i="15"/>
  <c r="AQ57" i="15"/>
  <c r="AP57" i="15"/>
  <c r="AO57" i="15"/>
  <c r="AN57" i="15"/>
  <c r="AM57" i="15"/>
  <c r="AL57" i="15"/>
  <c r="AK57" i="15"/>
  <c r="AV56" i="15"/>
  <c r="AT56" i="15"/>
  <c r="AR56" i="15"/>
  <c r="AQ56" i="15"/>
  <c r="AP56" i="15"/>
  <c r="AO56" i="15"/>
  <c r="AN56" i="15"/>
  <c r="AM56" i="15"/>
  <c r="AL56" i="15"/>
  <c r="AK56" i="15"/>
  <c r="AX56" i="15" s="1"/>
  <c r="AY56" i="15" s="1"/>
  <c r="AV55" i="15"/>
  <c r="AT55" i="15"/>
  <c r="AR55" i="15"/>
  <c r="AQ55" i="15"/>
  <c r="AP55" i="15"/>
  <c r="AO55" i="15"/>
  <c r="AN55" i="15"/>
  <c r="AM55" i="15"/>
  <c r="AL55" i="15"/>
  <c r="AK55" i="15"/>
  <c r="AV54" i="15"/>
  <c r="AT54" i="15"/>
  <c r="AR54" i="15"/>
  <c r="AQ54" i="15"/>
  <c r="AP54" i="15"/>
  <c r="AO54" i="15"/>
  <c r="AN54" i="15"/>
  <c r="AM54" i="15"/>
  <c r="AL54" i="15"/>
  <c r="AK54" i="15"/>
  <c r="AV53" i="15"/>
  <c r="AT53" i="15"/>
  <c r="AR53" i="15"/>
  <c r="AQ53" i="15"/>
  <c r="AP53" i="15"/>
  <c r="AO53" i="15"/>
  <c r="AN53" i="15"/>
  <c r="AM53" i="15"/>
  <c r="AL53" i="15"/>
  <c r="AK53" i="15"/>
  <c r="AV52" i="15"/>
  <c r="AT52" i="15"/>
  <c r="AR52" i="15"/>
  <c r="AQ52" i="15"/>
  <c r="AP52" i="15"/>
  <c r="AO52" i="15"/>
  <c r="AN52" i="15"/>
  <c r="AM52" i="15"/>
  <c r="AL52" i="15"/>
  <c r="AK52" i="15"/>
  <c r="AX52" i="15" s="1"/>
  <c r="AY52" i="15" s="1"/>
  <c r="AV51" i="15"/>
  <c r="AT51" i="15"/>
  <c r="AR51" i="15"/>
  <c r="AQ51" i="15"/>
  <c r="AP51" i="15"/>
  <c r="AO51" i="15"/>
  <c r="AN51" i="15"/>
  <c r="AM51" i="15"/>
  <c r="AL51" i="15"/>
  <c r="AK51" i="15"/>
  <c r="AV50" i="15"/>
  <c r="AT50" i="15"/>
  <c r="AR50" i="15"/>
  <c r="AQ50" i="15"/>
  <c r="AP50" i="15"/>
  <c r="AO50" i="15"/>
  <c r="AN50" i="15"/>
  <c r="AM50" i="15"/>
  <c r="AL50" i="15"/>
  <c r="AK50" i="15"/>
  <c r="AV49" i="15"/>
  <c r="AT49" i="15"/>
  <c r="AR49" i="15"/>
  <c r="AQ49" i="15"/>
  <c r="AP49" i="15"/>
  <c r="AO49" i="15"/>
  <c r="AN49" i="15"/>
  <c r="AM49" i="15"/>
  <c r="AL49" i="15"/>
  <c r="AK49" i="15"/>
  <c r="AV48" i="15"/>
  <c r="AT48" i="15"/>
  <c r="AR48" i="15"/>
  <c r="AQ48" i="15"/>
  <c r="AP48" i="15"/>
  <c r="AO48" i="15"/>
  <c r="AN48" i="15"/>
  <c r="AM48" i="15"/>
  <c r="AL48" i="15"/>
  <c r="AK48" i="15"/>
  <c r="AX48" i="15" s="1"/>
  <c r="AY48" i="15" s="1"/>
  <c r="AV47" i="15"/>
  <c r="AT47" i="15"/>
  <c r="AR47" i="15"/>
  <c r="AQ47" i="15"/>
  <c r="AP47" i="15"/>
  <c r="AO47" i="15"/>
  <c r="AN47" i="15"/>
  <c r="AM47" i="15"/>
  <c r="AL47" i="15"/>
  <c r="AK47" i="15"/>
  <c r="AV46" i="15"/>
  <c r="AT46" i="15"/>
  <c r="AR46" i="15"/>
  <c r="AQ46" i="15"/>
  <c r="AP46" i="15"/>
  <c r="AO46" i="15"/>
  <c r="AN46" i="15"/>
  <c r="AM46" i="15"/>
  <c r="AL46" i="15"/>
  <c r="AK46" i="15"/>
  <c r="AV45" i="15"/>
  <c r="AT45" i="15"/>
  <c r="AR45" i="15"/>
  <c r="AQ45" i="15"/>
  <c r="AP45" i="15"/>
  <c r="AO45" i="15"/>
  <c r="AN45" i="15"/>
  <c r="AM45" i="15"/>
  <c r="AL45" i="15"/>
  <c r="AK45" i="15"/>
  <c r="AV44" i="15"/>
  <c r="AT44" i="15"/>
  <c r="AR44" i="15"/>
  <c r="AQ44" i="15"/>
  <c r="AP44" i="15"/>
  <c r="AO44" i="15"/>
  <c r="AN44" i="15"/>
  <c r="AM44" i="15"/>
  <c r="AL44" i="15"/>
  <c r="AK44" i="15"/>
  <c r="AX44" i="15" s="1"/>
  <c r="AY44" i="15" s="1"/>
  <c r="AV43" i="15"/>
  <c r="AT43" i="15"/>
  <c r="AR43" i="15"/>
  <c r="AQ43" i="15"/>
  <c r="AP43" i="15"/>
  <c r="AO43" i="15"/>
  <c r="AN43" i="15"/>
  <c r="AM43" i="15"/>
  <c r="AL43" i="15"/>
  <c r="AK43" i="15"/>
  <c r="AV42" i="15"/>
  <c r="AT42" i="15"/>
  <c r="AR42" i="15"/>
  <c r="AQ42" i="15"/>
  <c r="AP42" i="15"/>
  <c r="AO42" i="15"/>
  <c r="AN42" i="15"/>
  <c r="AM42" i="15"/>
  <c r="AL42" i="15"/>
  <c r="AK42" i="15"/>
  <c r="AV41" i="15"/>
  <c r="AT41" i="15"/>
  <c r="AR41" i="15"/>
  <c r="AQ41" i="15"/>
  <c r="AP41" i="15"/>
  <c r="AO41" i="15"/>
  <c r="AN41" i="15"/>
  <c r="AM41" i="15"/>
  <c r="AL41" i="15"/>
  <c r="AK41" i="15"/>
  <c r="AV40" i="15"/>
  <c r="AT40" i="15"/>
  <c r="AR40" i="15"/>
  <c r="AQ40" i="15"/>
  <c r="AP40" i="15"/>
  <c r="AO40" i="15"/>
  <c r="AN40" i="15"/>
  <c r="AM40" i="15"/>
  <c r="AL40" i="15"/>
  <c r="AK40" i="15"/>
  <c r="AX40" i="15" s="1"/>
  <c r="AY40" i="15" s="1"/>
  <c r="AV39" i="15"/>
  <c r="AT39" i="15"/>
  <c r="AR39" i="15"/>
  <c r="AQ39" i="15"/>
  <c r="AP39" i="15"/>
  <c r="AO39" i="15"/>
  <c r="AN39" i="15"/>
  <c r="AM39" i="15"/>
  <c r="AL39" i="15"/>
  <c r="AK39" i="15"/>
  <c r="AV38" i="15"/>
  <c r="AT38" i="15"/>
  <c r="AR38" i="15"/>
  <c r="AQ38" i="15"/>
  <c r="AP38" i="15"/>
  <c r="AO38" i="15"/>
  <c r="AN38" i="15"/>
  <c r="AM38" i="15"/>
  <c r="AL38" i="15"/>
  <c r="AK38" i="15"/>
  <c r="AV37" i="15"/>
  <c r="AT37" i="15"/>
  <c r="AR37" i="15"/>
  <c r="AQ37" i="15"/>
  <c r="AP37" i="15"/>
  <c r="AO37" i="15"/>
  <c r="AN37" i="15"/>
  <c r="AM37" i="15"/>
  <c r="AL37" i="15"/>
  <c r="AK37" i="15"/>
  <c r="AV36" i="15"/>
  <c r="AT36" i="15"/>
  <c r="AR36" i="15"/>
  <c r="AQ36" i="15"/>
  <c r="AP36" i="15"/>
  <c r="AO36" i="15"/>
  <c r="AN36" i="15"/>
  <c r="AM36" i="15"/>
  <c r="AL36" i="15"/>
  <c r="AK36" i="15"/>
  <c r="AX36" i="15" s="1"/>
  <c r="AY36" i="15" s="1"/>
  <c r="AV35" i="15"/>
  <c r="AT35" i="15"/>
  <c r="AR35" i="15"/>
  <c r="AQ35" i="15"/>
  <c r="AP35" i="15"/>
  <c r="AO35" i="15"/>
  <c r="AN35" i="15"/>
  <c r="AM35" i="15"/>
  <c r="AL35" i="15"/>
  <c r="AK35" i="15"/>
  <c r="AV34" i="15"/>
  <c r="AT34" i="15"/>
  <c r="AR34" i="15"/>
  <c r="AQ34" i="15"/>
  <c r="AP34" i="15"/>
  <c r="AO34" i="15"/>
  <c r="AN34" i="15"/>
  <c r="AM34" i="15"/>
  <c r="AL34" i="15"/>
  <c r="AK34" i="15"/>
  <c r="AV33" i="15"/>
  <c r="AT33" i="15"/>
  <c r="AR33" i="15"/>
  <c r="AQ33" i="15"/>
  <c r="AP33" i="15"/>
  <c r="AO33" i="15"/>
  <c r="AN33" i="15"/>
  <c r="AM33" i="15"/>
  <c r="AL33" i="15"/>
  <c r="AK33" i="15"/>
  <c r="AV32" i="15"/>
  <c r="AT32" i="15"/>
  <c r="AR32" i="15"/>
  <c r="AQ32" i="15"/>
  <c r="AP32" i="15"/>
  <c r="AO32" i="15"/>
  <c r="AN32" i="15"/>
  <c r="AM32" i="15"/>
  <c r="AL32" i="15"/>
  <c r="AK32" i="15"/>
  <c r="AX32" i="15" s="1"/>
  <c r="AY32" i="15" s="1"/>
  <c r="AV31" i="15"/>
  <c r="AT31" i="15"/>
  <c r="AR31" i="15"/>
  <c r="AQ31" i="15"/>
  <c r="AP31" i="15"/>
  <c r="AO31" i="15"/>
  <c r="AN31" i="15"/>
  <c r="AM31" i="15"/>
  <c r="AL31" i="15"/>
  <c r="AK31" i="15"/>
  <c r="AV30" i="15"/>
  <c r="AT30" i="15"/>
  <c r="AR30" i="15"/>
  <c r="AQ30" i="15"/>
  <c r="AP30" i="15"/>
  <c r="AO30" i="15"/>
  <c r="AN30" i="15"/>
  <c r="AM30" i="15"/>
  <c r="AL30" i="15"/>
  <c r="AK30" i="15"/>
  <c r="AV29" i="15"/>
  <c r="AT29" i="15"/>
  <c r="AR29" i="15"/>
  <c r="AQ29" i="15"/>
  <c r="AP29" i="15"/>
  <c r="AO29" i="15"/>
  <c r="AN29" i="15"/>
  <c r="AM29" i="15"/>
  <c r="AL29" i="15"/>
  <c r="AK29" i="15"/>
  <c r="AV28" i="15"/>
  <c r="AT28" i="15"/>
  <c r="AR28" i="15"/>
  <c r="AQ28" i="15"/>
  <c r="AP28" i="15"/>
  <c r="AO28" i="15"/>
  <c r="AN28" i="15"/>
  <c r="AM28" i="15"/>
  <c r="AL28" i="15"/>
  <c r="AK28" i="15"/>
  <c r="AX28" i="15" s="1"/>
  <c r="AY28" i="15" s="1"/>
  <c r="AV27" i="15"/>
  <c r="AT27" i="15"/>
  <c r="AR27" i="15"/>
  <c r="AQ27" i="15"/>
  <c r="AP27" i="15"/>
  <c r="AO27" i="15"/>
  <c r="AN27" i="15"/>
  <c r="AM27" i="15"/>
  <c r="AL27" i="15"/>
  <c r="AK27" i="15"/>
  <c r="AV26" i="15"/>
  <c r="AT26" i="15"/>
  <c r="AR26" i="15"/>
  <c r="AQ26" i="15"/>
  <c r="AP26" i="15"/>
  <c r="AO26" i="15"/>
  <c r="AN26" i="15"/>
  <c r="AM26" i="15"/>
  <c r="AL26" i="15"/>
  <c r="AK26" i="15"/>
  <c r="AV25" i="15"/>
  <c r="AT25" i="15"/>
  <c r="AR25" i="15"/>
  <c r="AQ25" i="15"/>
  <c r="AP25" i="15"/>
  <c r="AO25" i="15"/>
  <c r="AN25" i="15"/>
  <c r="AM25" i="15"/>
  <c r="AL25" i="15"/>
  <c r="AK25" i="15"/>
  <c r="AV24" i="15"/>
  <c r="AT24" i="15"/>
  <c r="AR24" i="15"/>
  <c r="AQ24" i="15"/>
  <c r="AP24" i="15"/>
  <c r="AO24" i="15"/>
  <c r="AN24" i="15"/>
  <c r="AM24" i="15"/>
  <c r="AL24" i="15"/>
  <c r="AK24" i="15"/>
  <c r="AX24" i="15" s="1"/>
  <c r="AY24" i="15" s="1"/>
  <c r="AV23" i="15"/>
  <c r="AT23" i="15"/>
  <c r="AR23" i="15"/>
  <c r="AQ23" i="15"/>
  <c r="AP23" i="15"/>
  <c r="AO23" i="15"/>
  <c r="AN23" i="15"/>
  <c r="AM23" i="15"/>
  <c r="AL23" i="15"/>
  <c r="AK23" i="15"/>
  <c r="AV22" i="15"/>
  <c r="AT22" i="15"/>
  <c r="AR22" i="15"/>
  <c r="AQ22" i="15"/>
  <c r="AP22" i="15"/>
  <c r="AO22" i="15"/>
  <c r="AN22" i="15"/>
  <c r="AM22" i="15"/>
  <c r="AL22" i="15"/>
  <c r="AK22" i="15"/>
  <c r="AV21" i="15"/>
  <c r="AT21" i="15"/>
  <c r="AR21" i="15"/>
  <c r="AQ21" i="15"/>
  <c r="AP21" i="15"/>
  <c r="AO21" i="15"/>
  <c r="AN21" i="15"/>
  <c r="AM21" i="15"/>
  <c r="AL21" i="15"/>
  <c r="AK21" i="15"/>
  <c r="AV20" i="15"/>
  <c r="AT20" i="15"/>
  <c r="AR20" i="15"/>
  <c r="AQ20" i="15"/>
  <c r="AP20" i="15"/>
  <c r="AO20" i="15"/>
  <c r="AN20" i="15"/>
  <c r="AM20" i="15"/>
  <c r="AL20" i="15"/>
  <c r="AK20" i="15"/>
  <c r="AX20" i="15" s="1"/>
  <c r="AY20" i="15" s="1"/>
  <c r="AV19" i="15"/>
  <c r="AT19" i="15"/>
  <c r="AR19" i="15"/>
  <c r="AQ19" i="15"/>
  <c r="AP19" i="15"/>
  <c r="AO19" i="15"/>
  <c r="AN19" i="15"/>
  <c r="AM19" i="15"/>
  <c r="AL19" i="15"/>
  <c r="AK19" i="15"/>
  <c r="AV17" i="15"/>
  <c r="AT17" i="15"/>
  <c r="AR17" i="15"/>
  <c r="AQ17" i="15"/>
  <c r="AP17" i="15"/>
  <c r="AO17" i="15"/>
  <c r="AN17" i="15"/>
  <c r="AM17" i="15"/>
  <c r="AL17" i="15"/>
  <c r="AK17" i="15"/>
  <c r="E17" i="15"/>
  <c r="AV16" i="15"/>
  <c r="AT16" i="15"/>
  <c r="AR16" i="15"/>
  <c r="AQ16" i="15"/>
  <c r="AP16" i="15"/>
  <c r="AO16" i="15"/>
  <c r="AN16" i="15"/>
  <c r="AM16" i="15"/>
  <c r="AL16" i="15"/>
  <c r="AK16" i="15"/>
  <c r="E16" i="15"/>
  <c r="AV15" i="15"/>
  <c r="AT15" i="15"/>
  <c r="AR15" i="15"/>
  <c r="AQ15" i="15"/>
  <c r="AP15" i="15"/>
  <c r="AO15" i="15"/>
  <c r="AN15" i="15"/>
  <c r="AM15" i="15"/>
  <c r="AL15" i="15"/>
  <c r="AK15" i="15"/>
  <c r="E15" i="15"/>
  <c r="AV14" i="15"/>
  <c r="AT14" i="15"/>
  <c r="AR14" i="15"/>
  <c r="AQ14" i="15"/>
  <c r="AP14" i="15"/>
  <c r="AO14" i="15"/>
  <c r="AN14" i="15"/>
  <c r="AM14" i="15"/>
  <c r="AL14" i="15"/>
  <c r="AK14" i="15"/>
  <c r="E14" i="15"/>
  <c r="AV13" i="15"/>
  <c r="AT13" i="15"/>
  <c r="AR13" i="15"/>
  <c r="AQ13" i="15"/>
  <c r="AP13" i="15"/>
  <c r="AO13" i="15"/>
  <c r="AN13" i="15"/>
  <c r="AM13" i="15"/>
  <c r="AL13" i="15"/>
  <c r="AK13" i="15"/>
  <c r="E13" i="15"/>
  <c r="AV12" i="15"/>
  <c r="AR12" i="15"/>
  <c r="AQ12" i="15"/>
  <c r="AP12" i="15"/>
  <c r="AO12" i="15"/>
  <c r="AN12" i="15"/>
  <c r="AM12" i="15"/>
  <c r="AL12" i="15"/>
  <c r="AK12" i="15"/>
  <c r="E12" i="15"/>
  <c r="AV11" i="15"/>
  <c r="AR11" i="15"/>
  <c r="AQ11" i="15"/>
  <c r="AP11" i="15"/>
  <c r="AO11" i="15"/>
  <c r="AN11" i="15"/>
  <c r="AM11" i="15"/>
  <c r="AL11" i="15"/>
  <c r="AK11" i="15"/>
  <c r="E11" i="15"/>
  <c r="AV10" i="15"/>
  <c r="AR10" i="15"/>
  <c r="AQ10" i="15"/>
  <c r="AP10" i="15"/>
  <c r="AO10" i="15"/>
  <c r="AN10" i="15"/>
  <c r="AM10" i="15"/>
  <c r="AL10" i="15"/>
  <c r="AK10" i="15"/>
  <c r="E10" i="15"/>
  <c r="AV9" i="15"/>
  <c r="AR9" i="15"/>
  <c r="AQ9" i="15"/>
  <c r="AP9" i="15"/>
  <c r="AO9" i="15"/>
  <c r="AN9" i="15"/>
  <c r="AM9" i="15"/>
  <c r="AL9" i="15"/>
  <c r="AK9" i="15"/>
  <c r="E9" i="15"/>
  <c r="AV8" i="15"/>
  <c r="AR8" i="15"/>
  <c r="AQ8" i="15"/>
  <c r="AP8" i="15"/>
  <c r="AO8" i="15"/>
  <c r="AN8" i="15"/>
  <c r="AM8" i="15"/>
  <c r="AL8" i="15"/>
  <c r="AK8" i="15"/>
  <c r="E8" i="15"/>
  <c r="B3" i="15"/>
  <c r="AH7" i="15" s="1"/>
  <c r="AH6" i="15" s="1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AV62" i="16"/>
  <c r="AT62" i="16"/>
  <c r="AR62" i="16"/>
  <c r="AQ62" i="16"/>
  <c r="AP62" i="16"/>
  <c r="AO62" i="16"/>
  <c r="AN62" i="16"/>
  <c r="AM62" i="16"/>
  <c r="AL62" i="16"/>
  <c r="AK62" i="16"/>
  <c r="AV61" i="16"/>
  <c r="AT61" i="16"/>
  <c r="AR61" i="16"/>
  <c r="AQ61" i="16"/>
  <c r="AP61" i="16"/>
  <c r="AO61" i="16"/>
  <c r="AN61" i="16"/>
  <c r="AM61" i="16"/>
  <c r="AL61" i="16"/>
  <c r="AK61" i="16"/>
  <c r="AV60" i="16"/>
  <c r="AT60" i="16"/>
  <c r="AR60" i="16"/>
  <c r="AQ60" i="16"/>
  <c r="AP60" i="16"/>
  <c r="AO60" i="16"/>
  <c r="AN60" i="16"/>
  <c r="AM60" i="16"/>
  <c r="AL60" i="16"/>
  <c r="AK60" i="16"/>
  <c r="AV59" i="16"/>
  <c r="AT59" i="16"/>
  <c r="AR59" i="16"/>
  <c r="AQ59" i="16"/>
  <c r="AP59" i="16"/>
  <c r="AO59" i="16"/>
  <c r="AN59" i="16"/>
  <c r="AM59" i="16"/>
  <c r="AL59" i="16"/>
  <c r="AK59" i="16"/>
  <c r="AV58" i="16"/>
  <c r="AT58" i="16"/>
  <c r="AR58" i="16"/>
  <c r="AQ58" i="16"/>
  <c r="AP58" i="16"/>
  <c r="AO58" i="16"/>
  <c r="AN58" i="16"/>
  <c r="AM58" i="16"/>
  <c r="AL58" i="16"/>
  <c r="AK58" i="16"/>
  <c r="AV57" i="16"/>
  <c r="AT57" i="16"/>
  <c r="AR57" i="16"/>
  <c r="AQ57" i="16"/>
  <c r="AP57" i="16"/>
  <c r="AO57" i="16"/>
  <c r="AN57" i="16"/>
  <c r="AM57" i="16"/>
  <c r="AL57" i="16"/>
  <c r="AK57" i="16"/>
  <c r="AV56" i="16"/>
  <c r="AT56" i="16"/>
  <c r="AR56" i="16"/>
  <c r="AQ56" i="16"/>
  <c r="AP56" i="16"/>
  <c r="AO56" i="16"/>
  <c r="AN56" i="16"/>
  <c r="AM56" i="16"/>
  <c r="AL56" i="16"/>
  <c r="AK56" i="16"/>
  <c r="AV55" i="16"/>
  <c r="AT55" i="16"/>
  <c r="AR55" i="16"/>
  <c r="AQ55" i="16"/>
  <c r="AP55" i="16"/>
  <c r="AO55" i="16"/>
  <c r="AN55" i="16"/>
  <c r="AM55" i="16"/>
  <c r="AL55" i="16"/>
  <c r="AK55" i="16"/>
  <c r="AV54" i="16"/>
  <c r="AT54" i="16"/>
  <c r="AR54" i="16"/>
  <c r="AQ54" i="16"/>
  <c r="AP54" i="16"/>
  <c r="AO54" i="16"/>
  <c r="AN54" i="16"/>
  <c r="AM54" i="16"/>
  <c r="AL54" i="16"/>
  <c r="AK54" i="16"/>
  <c r="AV53" i="16"/>
  <c r="AT53" i="16"/>
  <c r="AR53" i="16"/>
  <c r="AQ53" i="16"/>
  <c r="AP53" i="16"/>
  <c r="AO53" i="16"/>
  <c r="AN53" i="16"/>
  <c r="AM53" i="16"/>
  <c r="AL53" i="16"/>
  <c r="AK53" i="16"/>
  <c r="AV52" i="16"/>
  <c r="AT52" i="16"/>
  <c r="AR52" i="16"/>
  <c r="AQ52" i="16"/>
  <c r="AP52" i="16"/>
  <c r="AO52" i="16"/>
  <c r="AN52" i="16"/>
  <c r="AM52" i="16"/>
  <c r="AL52" i="16"/>
  <c r="AK52" i="16"/>
  <c r="AV51" i="16"/>
  <c r="AT51" i="16"/>
  <c r="AR51" i="16"/>
  <c r="AQ51" i="16"/>
  <c r="AP51" i="16"/>
  <c r="AO51" i="16"/>
  <c r="AN51" i="16"/>
  <c r="AM51" i="16"/>
  <c r="AL51" i="16"/>
  <c r="AK51" i="16"/>
  <c r="AV50" i="16"/>
  <c r="AT50" i="16"/>
  <c r="AR50" i="16"/>
  <c r="AQ50" i="16"/>
  <c r="AP50" i="16"/>
  <c r="AO50" i="16"/>
  <c r="AN50" i="16"/>
  <c r="AM50" i="16"/>
  <c r="AL50" i="16"/>
  <c r="AK50" i="16"/>
  <c r="AV49" i="16"/>
  <c r="AT49" i="16"/>
  <c r="AR49" i="16"/>
  <c r="AQ49" i="16"/>
  <c r="AP49" i="16"/>
  <c r="AO49" i="16"/>
  <c r="AN49" i="16"/>
  <c r="AM49" i="16"/>
  <c r="AL49" i="16"/>
  <c r="AK49" i="16"/>
  <c r="AV48" i="16"/>
  <c r="AT48" i="16"/>
  <c r="AR48" i="16"/>
  <c r="AQ48" i="16"/>
  <c r="AP48" i="16"/>
  <c r="AO48" i="16"/>
  <c r="AN48" i="16"/>
  <c r="AM48" i="16"/>
  <c r="AL48" i="16"/>
  <c r="AK48" i="16"/>
  <c r="AV47" i="16"/>
  <c r="AT47" i="16"/>
  <c r="AR47" i="16"/>
  <c r="AQ47" i="16"/>
  <c r="AP47" i="16"/>
  <c r="AO47" i="16"/>
  <c r="AN47" i="16"/>
  <c r="AM47" i="16"/>
  <c r="AL47" i="16"/>
  <c r="AK47" i="16"/>
  <c r="AV46" i="16"/>
  <c r="AT46" i="16"/>
  <c r="AR46" i="16"/>
  <c r="AQ46" i="16"/>
  <c r="AP46" i="16"/>
  <c r="AO46" i="16"/>
  <c r="AN46" i="16"/>
  <c r="AM46" i="16"/>
  <c r="AL46" i="16"/>
  <c r="AK46" i="16"/>
  <c r="AV45" i="16"/>
  <c r="AT45" i="16"/>
  <c r="AR45" i="16"/>
  <c r="AQ45" i="16"/>
  <c r="AP45" i="16"/>
  <c r="AO45" i="16"/>
  <c r="AN45" i="16"/>
  <c r="AM45" i="16"/>
  <c r="AL45" i="16"/>
  <c r="AK45" i="16"/>
  <c r="AV44" i="16"/>
  <c r="AT44" i="16"/>
  <c r="AR44" i="16"/>
  <c r="AQ44" i="16"/>
  <c r="AP44" i="16"/>
  <c r="AO44" i="16"/>
  <c r="AN44" i="16"/>
  <c r="AM44" i="16"/>
  <c r="AL44" i="16"/>
  <c r="AK44" i="16"/>
  <c r="AV43" i="16"/>
  <c r="AT43" i="16"/>
  <c r="AR43" i="16"/>
  <c r="AQ43" i="16"/>
  <c r="AP43" i="16"/>
  <c r="AO43" i="16"/>
  <c r="AN43" i="16"/>
  <c r="AM43" i="16"/>
  <c r="AL43" i="16"/>
  <c r="AK43" i="16"/>
  <c r="AV42" i="16"/>
  <c r="AT42" i="16"/>
  <c r="AR42" i="16"/>
  <c r="AQ42" i="16"/>
  <c r="AP42" i="16"/>
  <c r="AO42" i="16"/>
  <c r="AN42" i="16"/>
  <c r="AM42" i="16"/>
  <c r="AL42" i="16"/>
  <c r="AK42" i="16"/>
  <c r="AV41" i="16"/>
  <c r="AT41" i="16"/>
  <c r="AR41" i="16"/>
  <c r="AQ41" i="16"/>
  <c r="AP41" i="16"/>
  <c r="AO41" i="16"/>
  <c r="AN41" i="16"/>
  <c r="AM41" i="16"/>
  <c r="AL41" i="16"/>
  <c r="AK41" i="16"/>
  <c r="AV40" i="16"/>
  <c r="AT40" i="16"/>
  <c r="AR40" i="16"/>
  <c r="AQ40" i="16"/>
  <c r="AP40" i="16"/>
  <c r="AO40" i="16"/>
  <c r="AN40" i="16"/>
  <c r="AM40" i="16"/>
  <c r="AL40" i="16"/>
  <c r="AK40" i="16"/>
  <c r="AV39" i="16"/>
  <c r="AT39" i="16"/>
  <c r="AR39" i="16"/>
  <c r="AQ39" i="16"/>
  <c r="AP39" i="16"/>
  <c r="AO39" i="16"/>
  <c r="AN39" i="16"/>
  <c r="AM39" i="16"/>
  <c r="AL39" i="16"/>
  <c r="AK39" i="16"/>
  <c r="AV38" i="16"/>
  <c r="AT38" i="16"/>
  <c r="AR38" i="16"/>
  <c r="AQ38" i="16"/>
  <c r="AP38" i="16"/>
  <c r="AO38" i="16"/>
  <c r="AN38" i="16"/>
  <c r="AM38" i="16"/>
  <c r="AL38" i="16"/>
  <c r="AK38" i="16"/>
  <c r="AV37" i="16"/>
  <c r="AT37" i="16"/>
  <c r="AR37" i="16"/>
  <c r="AQ37" i="16"/>
  <c r="AP37" i="16"/>
  <c r="AO37" i="16"/>
  <c r="AN37" i="16"/>
  <c r="AM37" i="16"/>
  <c r="AL37" i="16"/>
  <c r="AK37" i="16"/>
  <c r="AV36" i="16"/>
  <c r="AT36" i="16"/>
  <c r="AR36" i="16"/>
  <c r="AQ36" i="16"/>
  <c r="AP36" i="16"/>
  <c r="AO36" i="16"/>
  <c r="AN36" i="16"/>
  <c r="AM36" i="16"/>
  <c r="AL36" i="16"/>
  <c r="AK36" i="16"/>
  <c r="AV35" i="16"/>
  <c r="AT35" i="16"/>
  <c r="AR35" i="16"/>
  <c r="AQ35" i="16"/>
  <c r="AP35" i="16"/>
  <c r="AO35" i="16"/>
  <c r="AN35" i="16"/>
  <c r="AM35" i="16"/>
  <c r="AL35" i="16"/>
  <c r="AK35" i="16"/>
  <c r="AV34" i="16"/>
  <c r="AT34" i="16"/>
  <c r="AR34" i="16"/>
  <c r="AQ34" i="16"/>
  <c r="AP34" i="16"/>
  <c r="AO34" i="16"/>
  <c r="AN34" i="16"/>
  <c r="AM34" i="16"/>
  <c r="AL34" i="16"/>
  <c r="AK34" i="16"/>
  <c r="AV33" i="16"/>
  <c r="AT33" i="16"/>
  <c r="AR33" i="16"/>
  <c r="AQ33" i="16"/>
  <c r="AP33" i="16"/>
  <c r="AO33" i="16"/>
  <c r="AN33" i="16"/>
  <c r="AM33" i="16"/>
  <c r="AL33" i="16"/>
  <c r="AK33" i="16"/>
  <c r="AV32" i="16"/>
  <c r="AT32" i="16"/>
  <c r="AR32" i="16"/>
  <c r="AQ32" i="16"/>
  <c r="AP32" i="16"/>
  <c r="AO32" i="16"/>
  <c r="AN32" i="16"/>
  <c r="AM32" i="16"/>
  <c r="AL32" i="16"/>
  <c r="AK32" i="16"/>
  <c r="AV31" i="16"/>
  <c r="AT31" i="16"/>
  <c r="AR31" i="16"/>
  <c r="AQ31" i="16"/>
  <c r="AP31" i="16"/>
  <c r="AO31" i="16"/>
  <c r="AN31" i="16"/>
  <c r="AM31" i="16"/>
  <c r="AL31" i="16"/>
  <c r="AK31" i="16"/>
  <c r="AV30" i="16"/>
  <c r="AT30" i="16"/>
  <c r="AR30" i="16"/>
  <c r="AQ30" i="16"/>
  <c r="AP30" i="16"/>
  <c r="AO30" i="16"/>
  <c r="AN30" i="16"/>
  <c r="AM30" i="16"/>
  <c r="AL30" i="16"/>
  <c r="AK30" i="16"/>
  <c r="AV29" i="16"/>
  <c r="AT29" i="16"/>
  <c r="AR29" i="16"/>
  <c r="AQ29" i="16"/>
  <c r="AP29" i="16"/>
  <c r="AO29" i="16"/>
  <c r="AN29" i="16"/>
  <c r="AM29" i="16"/>
  <c r="AL29" i="16"/>
  <c r="AK29" i="16"/>
  <c r="AV28" i="16"/>
  <c r="AT28" i="16"/>
  <c r="AR28" i="16"/>
  <c r="AQ28" i="16"/>
  <c r="AP28" i="16"/>
  <c r="AO28" i="16"/>
  <c r="AN28" i="16"/>
  <c r="AM28" i="16"/>
  <c r="AL28" i="16"/>
  <c r="AK28" i="16"/>
  <c r="AV27" i="16"/>
  <c r="AT27" i="16"/>
  <c r="AR27" i="16"/>
  <c r="AQ27" i="16"/>
  <c r="AP27" i="16"/>
  <c r="AO27" i="16"/>
  <c r="AN27" i="16"/>
  <c r="AM27" i="16"/>
  <c r="AL27" i="16"/>
  <c r="AK27" i="16"/>
  <c r="AV26" i="16"/>
  <c r="AT26" i="16"/>
  <c r="AR26" i="16"/>
  <c r="AQ26" i="16"/>
  <c r="AP26" i="16"/>
  <c r="AO26" i="16"/>
  <c r="AN26" i="16"/>
  <c r="AM26" i="16"/>
  <c r="AL26" i="16"/>
  <c r="AK26" i="16"/>
  <c r="AV25" i="16"/>
  <c r="AT25" i="16"/>
  <c r="AR25" i="16"/>
  <c r="AQ25" i="16"/>
  <c r="AP25" i="16"/>
  <c r="AO25" i="16"/>
  <c r="AN25" i="16"/>
  <c r="AM25" i="16"/>
  <c r="AL25" i="16"/>
  <c r="AK25" i="16"/>
  <c r="AV24" i="16"/>
  <c r="AT24" i="16"/>
  <c r="AR24" i="16"/>
  <c r="AQ24" i="16"/>
  <c r="AP24" i="16"/>
  <c r="AO24" i="16"/>
  <c r="AN24" i="16"/>
  <c r="AM24" i="16"/>
  <c r="AL24" i="16"/>
  <c r="AK24" i="16"/>
  <c r="AV23" i="16"/>
  <c r="AT23" i="16"/>
  <c r="AR23" i="16"/>
  <c r="AQ23" i="16"/>
  <c r="AP23" i="16"/>
  <c r="AO23" i="16"/>
  <c r="AN23" i="16"/>
  <c r="AM23" i="16"/>
  <c r="AL23" i="16"/>
  <c r="AK23" i="16"/>
  <c r="AV22" i="16"/>
  <c r="AT22" i="16"/>
  <c r="AR22" i="16"/>
  <c r="AQ22" i="16"/>
  <c r="AP22" i="16"/>
  <c r="AO22" i="16"/>
  <c r="AN22" i="16"/>
  <c r="AM22" i="16"/>
  <c r="AL22" i="16"/>
  <c r="AK22" i="16"/>
  <c r="AV21" i="16"/>
  <c r="AT21" i="16"/>
  <c r="AR21" i="16"/>
  <c r="AQ21" i="16"/>
  <c r="AP21" i="16"/>
  <c r="AO21" i="16"/>
  <c r="AN21" i="16"/>
  <c r="AM21" i="16"/>
  <c r="AL21" i="16"/>
  <c r="AK21" i="16"/>
  <c r="AV20" i="16"/>
  <c r="AT20" i="16"/>
  <c r="AR20" i="16"/>
  <c r="AQ20" i="16"/>
  <c r="AP20" i="16"/>
  <c r="AO20" i="16"/>
  <c r="AN20" i="16"/>
  <c r="AM20" i="16"/>
  <c r="AL20" i="16"/>
  <c r="AK20" i="16"/>
  <c r="AV19" i="16"/>
  <c r="AT19" i="16"/>
  <c r="AR19" i="16"/>
  <c r="AQ19" i="16"/>
  <c r="AP19" i="16"/>
  <c r="AO19" i="16"/>
  <c r="AN19" i="16"/>
  <c r="AM19" i="16"/>
  <c r="AL19" i="16"/>
  <c r="AK19" i="16"/>
  <c r="AV17" i="16"/>
  <c r="AT17" i="16"/>
  <c r="AR17" i="16"/>
  <c r="AQ17" i="16"/>
  <c r="AP17" i="16"/>
  <c r="AO17" i="16"/>
  <c r="AN17" i="16"/>
  <c r="AM17" i="16"/>
  <c r="AL17" i="16"/>
  <c r="AK17" i="16"/>
  <c r="E17" i="16"/>
  <c r="AV16" i="16"/>
  <c r="AT16" i="16"/>
  <c r="AR16" i="16"/>
  <c r="AQ16" i="16"/>
  <c r="AP16" i="16"/>
  <c r="AO16" i="16"/>
  <c r="AN16" i="16"/>
  <c r="AM16" i="16"/>
  <c r="AL16" i="16"/>
  <c r="AK16" i="16"/>
  <c r="E16" i="16"/>
  <c r="AV15" i="16"/>
  <c r="AT15" i="16"/>
  <c r="AR15" i="16"/>
  <c r="AQ15" i="16"/>
  <c r="AP15" i="16"/>
  <c r="AO15" i="16"/>
  <c r="AN15" i="16"/>
  <c r="AM15" i="16"/>
  <c r="AL15" i="16"/>
  <c r="AK15" i="16"/>
  <c r="E15" i="16"/>
  <c r="AV14" i="16"/>
  <c r="AT14" i="16"/>
  <c r="AR14" i="16"/>
  <c r="AQ14" i="16"/>
  <c r="AP14" i="16"/>
  <c r="AO14" i="16"/>
  <c r="AN14" i="16"/>
  <c r="AM14" i="16"/>
  <c r="AL14" i="16"/>
  <c r="AK14" i="16"/>
  <c r="E14" i="16"/>
  <c r="AV13" i="16"/>
  <c r="AT13" i="16"/>
  <c r="AR13" i="16"/>
  <c r="AQ13" i="16"/>
  <c r="AP13" i="16"/>
  <c r="AO13" i="16"/>
  <c r="AN13" i="16"/>
  <c r="AM13" i="16"/>
  <c r="AL13" i="16"/>
  <c r="AK13" i="16"/>
  <c r="E13" i="16"/>
  <c r="AV12" i="16"/>
  <c r="AR12" i="16"/>
  <c r="AQ12" i="16"/>
  <c r="AP12" i="16"/>
  <c r="AO12" i="16"/>
  <c r="AN12" i="16"/>
  <c r="AM12" i="16"/>
  <c r="AL12" i="16"/>
  <c r="AK12" i="16"/>
  <c r="E12" i="16"/>
  <c r="AV11" i="16"/>
  <c r="AR11" i="16"/>
  <c r="AQ11" i="16"/>
  <c r="AP11" i="16"/>
  <c r="AO11" i="16"/>
  <c r="AN11" i="16"/>
  <c r="AM11" i="16"/>
  <c r="AL11" i="16"/>
  <c r="AK11" i="16"/>
  <c r="E11" i="16"/>
  <c r="AV10" i="16"/>
  <c r="AR10" i="16"/>
  <c r="AQ10" i="16"/>
  <c r="AP10" i="16"/>
  <c r="AO10" i="16"/>
  <c r="AN10" i="16"/>
  <c r="AM10" i="16"/>
  <c r="AL10" i="16"/>
  <c r="AK10" i="16"/>
  <c r="E10" i="16"/>
  <c r="AV9" i="16"/>
  <c r="AR9" i="16"/>
  <c r="AQ9" i="16"/>
  <c r="AP9" i="16"/>
  <c r="AO9" i="16"/>
  <c r="AN9" i="16"/>
  <c r="AM9" i="16"/>
  <c r="AL9" i="16"/>
  <c r="AK9" i="16"/>
  <c r="E9" i="16"/>
  <c r="AV8" i="16"/>
  <c r="AR8" i="16"/>
  <c r="AQ8" i="16"/>
  <c r="AP8" i="16"/>
  <c r="AO8" i="16"/>
  <c r="AN8" i="16"/>
  <c r="AM8" i="16"/>
  <c r="AL8" i="16"/>
  <c r="AK8" i="16"/>
  <c r="E8" i="16"/>
  <c r="B3" i="16"/>
  <c r="AH7" i="16" s="1"/>
  <c r="AH6" i="16" s="1"/>
  <c r="AX19" i="16" l="1"/>
  <c r="AY19" i="16" s="1"/>
  <c r="AX21" i="16"/>
  <c r="AY21" i="16" s="1"/>
  <c r="AX23" i="16"/>
  <c r="AY23" i="16" s="1"/>
  <c r="AX25" i="16"/>
  <c r="AY25" i="16" s="1"/>
  <c r="AX27" i="16"/>
  <c r="AY27" i="16" s="1"/>
  <c r="AX29" i="16"/>
  <c r="AY29" i="16" s="1"/>
  <c r="AX31" i="16"/>
  <c r="AY31" i="16" s="1"/>
  <c r="AX33" i="16"/>
  <c r="AY33" i="16" s="1"/>
  <c r="AX35" i="16"/>
  <c r="AY35" i="16" s="1"/>
  <c r="AX37" i="16"/>
  <c r="AY37" i="16" s="1"/>
  <c r="AX39" i="16"/>
  <c r="AY39" i="16" s="1"/>
  <c r="AX41" i="16"/>
  <c r="AY41" i="16" s="1"/>
  <c r="AX43" i="16"/>
  <c r="AY43" i="16" s="1"/>
  <c r="AX45" i="16"/>
  <c r="AY45" i="16" s="1"/>
  <c r="AX47" i="16"/>
  <c r="AY47" i="16" s="1"/>
  <c r="AX49" i="16"/>
  <c r="AY49" i="16" s="1"/>
  <c r="AX51" i="16"/>
  <c r="AY51" i="16" s="1"/>
  <c r="AX53" i="16"/>
  <c r="AY53" i="16" s="1"/>
  <c r="AX55" i="16"/>
  <c r="AY55" i="16" s="1"/>
  <c r="AX57" i="16"/>
  <c r="AY57" i="16" s="1"/>
  <c r="AX59" i="16"/>
  <c r="AY59" i="16" s="1"/>
  <c r="AX61" i="16"/>
  <c r="AY61" i="16" s="1"/>
  <c r="AX13" i="14"/>
  <c r="AY13" i="14" s="1"/>
  <c r="AX56" i="14"/>
  <c r="AY56" i="14" s="1"/>
  <c r="AX58" i="14"/>
  <c r="AY58" i="14" s="1"/>
  <c r="AX60" i="14"/>
  <c r="AY60" i="14" s="1"/>
  <c r="AX35" i="14"/>
  <c r="AY35" i="14" s="1"/>
  <c r="AX37" i="14"/>
  <c r="AY37" i="14" s="1"/>
  <c r="AX39" i="14"/>
  <c r="AY39" i="14" s="1"/>
  <c r="AX41" i="14"/>
  <c r="AY41" i="14" s="1"/>
  <c r="AX43" i="14"/>
  <c r="AY43" i="14" s="1"/>
  <c r="AX45" i="14"/>
  <c r="AY45" i="14" s="1"/>
  <c r="AX47" i="14"/>
  <c r="AY47" i="14" s="1"/>
  <c r="AX49" i="14"/>
  <c r="AY49" i="14" s="1"/>
  <c r="AX51" i="14"/>
  <c r="AY51" i="14" s="1"/>
  <c r="AX53" i="14"/>
  <c r="AY53" i="14" s="1"/>
  <c r="AX55" i="14"/>
  <c r="AY55" i="14" s="1"/>
  <c r="AX57" i="14"/>
  <c r="AY57" i="14" s="1"/>
  <c r="AX59" i="14"/>
  <c r="AY59" i="14" s="1"/>
  <c r="AX61" i="14"/>
  <c r="AY61" i="14" s="1"/>
  <c r="AX62" i="16"/>
  <c r="AY62" i="16" s="1"/>
  <c r="AX20" i="16"/>
  <c r="AY20" i="16" s="1"/>
  <c r="AX22" i="16"/>
  <c r="AY22" i="16" s="1"/>
  <c r="AX24" i="16"/>
  <c r="AY24" i="16" s="1"/>
  <c r="AX26" i="16"/>
  <c r="AY26" i="16" s="1"/>
  <c r="AX28" i="16"/>
  <c r="AY28" i="16" s="1"/>
  <c r="AX30" i="16"/>
  <c r="AY30" i="16" s="1"/>
  <c r="AX32" i="16"/>
  <c r="AY32" i="16" s="1"/>
  <c r="AX34" i="16"/>
  <c r="AY34" i="16" s="1"/>
  <c r="AX36" i="16"/>
  <c r="AY36" i="16" s="1"/>
  <c r="AX38" i="16"/>
  <c r="AY38" i="16" s="1"/>
  <c r="AX40" i="16"/>
  <c r="AY40" i="16" s="1"/>
  <c r="AX42" i="16"/>
  <c r="AY42" i="16" s="1"/>
  <c r="AX44" i="16"/>
  <c r="AY44" i="16" s="1"/>
  <c r="AX46" i="16"/>
  <c r="AY46" i="16" s="1"/>
  <c r="AX48" i="16"/>
  <c r="AY48" i="16" s="1"/>
  <c r="AX50" i="16"/>
  <c r="AY50" i="16" s="1"/>
  <c r="AX52" i="16"/>
  <c r="AY52" i="16" s="1"/>
  <c r="AX54" i="16"/>
  <c r="AY54" i="16" s="1"/>
  <c r="AX56" i="16"/>
  <c r="AY56" i="16" s="1"/>
  <c r="AX58" i="16"/>
  <c r="AY58" i="16" s="1"/>
  <c r="AX60" i="16"/>
  <c r="AY60" i="16" s="1"/>
  <c r="AX15" i="14"/>
  <c r="AY15" i="14" s="1"/>
  <c r="AX13" i="15"/>
  <c r="AY13" i="15" s="1"/>
  <c r="AT8" i="15"/>
  <c r="AX15" i="15"/>
  <c r="AY15" i="15" s="1"/>
  <c r="AT11" i="15"/>
  <c r="AX11" i="15" s="1"/>
  <c r="AY11" i="15" s="1"/>
  <c r="AT12" i="15"/>
  <c r="AX12" i="15" s="1"/>
  <c r="AY12" i="15" s="1"/>
  <c r="AX16" i="14"/>
  <c r="AY16" i="14" s="1"/>
  <c r="AT12" i="14"/>
  <c r="AX12" i="14" s="1"/>
  <c r="AY12" i="14" s="1"/>
  <c r="AJ7" i="14"/>
  <c r="AJ6" i="14" s="1"/>
  <c r="K7" i="14"/>
  <c r="K6" i="14" s="1"/>
  <c r="P7" i="14"/>
  <c r="P6" i="14" s="1"/>
  <c r="U7" i="14"/>
  <c r="U6" i="14" s="1"/>
  <c r="AA7" i="14"/>
  <c r="AA6" i="14" s="1"/>
  <c r="AF7" i="14"/>
  <c r="AF6" i="14" s="1"/>
  <c r="AG7" i="14"/>
  <c r="AG6" i="14" s="1"/>
  <c r="I7" i="14"/>
  <c r="I6" i="14" s="1"/>
  <c r="O7" i="14"/>
  <c r="O6" i="14" s="1"/>
  <c r="T7" i="14"/>
  <c r="T6" i="14" s="1"/>
  <c r="Y7" i="14"/>
  <c r="Y6" i="14" s="1"/>
  <c r="AE7" i="14"/>
  <c r="AE6" i="14" s="1"/>
  <c r="G7" i="14"/>
  <c r="G6" i="14" s="1"/>
  <c r="L7" i="14"/>
  <c r="L6" i="14" s="1"/>
  <c r="Q7" i="14"/>
  <c r="Q6" i="14" s="1"/>
  <c r="W7" i="14"/>
  <c r="W6" i="14" s="1"/>
  <c r="AB7" i="14"/>
  <c r="AB6" i="14" s="1"/>
  <c r="H7" i="14"/>
  <c r="H6" i="14" s="1"/>
  <c r="M7" i="14"/>
  <c r="M6" i="14" s="1"/>
  <c r="S7" i="14"/>
  <c r="S6" i="14" s="1"/>
  <c r="X7" i="14"/>
  <c r="X6" i="14" s="1"/>
  <c r="AC7" i="14"/>
  <c r="AC6" i="14" s="1"/>
  <c r="AI7" i="14"/>
  <c r="AI6" i="14" s="1"/>
  <c r="AX17" i="15"/>
  <c r="AY17" i="15" s="1"/>
  <c r="AX16" i="15"/>
  <c r="AY16" i="15" s="1"/>
  <c r="K7" i="15"/>
  <c r="K6" i="15" s="1"/>
  <c r="U7" i="15"/>
  <c r="U6" i="15" s="1"/>
  <c r="AF7" i="15"/>
  <c r="AF6" i="15" s="1"/>
  <c r="H7" i="15"/>
  <c r="H6" i="15" s="1"/>
  <c r="M7" i="15"/>
  <c r="M6" i="15" s="1"/>
  <c r="S7" i="15"/>
  <c r="S6" i="15" s="1"/>
  <c r="X7" i="15"/>
  <c r="X6" i="15" s="1"/>
  <c r="AC7" i="15"/>
  <c r="AC6" i="15" s="1"/>
  <c r="AI7" i="15"/>
  <c r="AI6" i="15" s="1"/>
  <c r="I7" i="15"/>
  <c r="I6" i="15" s="1"/>
  <c r="O7" i="15"/>
  <c r="O6" i="15" s="1"/>
  <c r="T7" i="15"/>
  <c r="T6" i="15" s="1"/>
  <c r="Y7" i="15"/>
  <c r="Y6" i="15" s="1"/>
  <c r="AE7" i="15"/>
  <c r="AE6" i="15" s="1"/>
  <c r="AJ7" i="15"/>
  <c r="AJ6" i="15" s="1"/>
  <c r="P7" i="15"/>
  <c r="P6" i="15" s="1"/>
  <c r="AA7" i="15"/>
  <c r="AA6" i="15" s="1"/>
  <c r="G7" i="15"/>
  <c r="G6" i="15" s="1"/>
  <c r="L7" i="15"/>
  <c r="L6" i="15" s="1"/>
  <c r="Q7" i="15"/>
  <c r="Q6" i="15" s="1"/>
  <c r="W7" i="15"/>
  <c r="W6" i="15" s="1"/>
  <c r="AB7" i="15"/>
  <c r="AB6" i="15" s="1"/>
  <c r="AG7" i="15"/>
  <c r="AG6" i="15" s="1"/>
  <c r="AT11" i="16"/>
  <c r="AX11" i="16" s="1"/>
  <c r="AY11" i="16" s="1"/>
  <c r="AX13" i="16"/>
  <c r="AY13" i="16" s="1"/>
  <c r="AX14" i="16"/>
  <c r="AY14" i="16" s="1"/>
  <c r="AX15" i="16"/>
  <c r="AY15" i="16" s="1"/>
  <c r="AX17" i="16"/>
  <c r="AY17" i="16" s="1"/>
  <c r="AX16" i="16"/>
  <c r="AY16" i="16" s="1"/>
  <c r="AT8" i="16"/>
  <c r="AX8" i="16" s="1"/>
  <c r="AY8" i="16" s="1"/>
  <c r="AT10" i="16"/>
  <c r="AX10" i="16" s="1"/>
  <c r="AY10" i="16" s="1"/>
  <c r="AT12" i="16"/>
  <c r="AX12" i="16" s="1"/>
  <c r="AY12" i="16" s="1"/>
  <c r="AX33" i="14"/>
  <c r="AY33" i="14" s="1"/>
  <c r="AT9" i="14"/>
  <c r="AX9" i="14" s="1"/>
  <c r="AY9" i="14" s="1"/>
  <c r="AX21" i="14"/>
  <c r="AY21" i="14" s="1"/>
  <c r="AT8" i="14"/>
  <c r="AX8" i="14" s="1"/>
  <c r="AY8" i="14" s="1"/>
  <c r="AT11" i="14"/>
  <c r="AX11" i="14" s="1"/>
  <c r="AY11" i="14" s="1"/>
  <c r="AX14" i="14"/>
  <c r="AY14" i="14" s="1"/>
  <c r="AX20" i="14"/>
  <c r="AY20" i="14" s="1"/>
  <c r="AX24" i="14"/>
  <c r="AY24" i="14" s="1"/>
  <c r="AX28" i="14"/>
  <c r="AY28" i="14" s="1"/>
  <c r="AX32" i="14"/>
  <c r="AY32" i="14" s="1"/>
  <c r="AX25" i="14"/>
  <c r="AY25" i="14" s="1"/>
  <c r="AX29" i="14"/>
  <c r="AY29" i="14" s="1"/>
  <c r="AX19" i="14"/>
  <c r="AY19" i="14" s="1"/>
  <c r="AX23" i="14"/>
  <c r="AY23" i="14" s="1"/>
  <c r="AX27" i="14"/>
  <c r="AY27" i="14" s="1"/>
  <c r="AX31" i="14"/>
  <c r="AY31" i="14" s="1"/>
  <c r="AT10" i="14"/>
  <c r="AX10" i="14" s="1"/>
  <c r="AY10" i="14" s="1"/>
  <c r="F7" i="14"/>
  <c r="F6" i="14" s="1"/>
  <c r="J7" i="14"/>
  <c r="J6" i="14" s="1"/>
  <c r="N7" i="14"/>
  <c r="N6" i="14" s="1"/>
  <c r="R7" i="14"/>
  <c r="R6" i="14" s="1"/>
  <c r="V7" i="14"/>
  <c r="V6" i="14" s="1"/>
  <c r="Z7" i="14"/>
  <c r="Z6" i="14" s="1"/>
  <c r="AD7" i="14"/>
  <c r="AD6" i="14" s="1"/>
  <c r="AX14" i="15"/>
  <c r="AY14" i="15" s="1"/>
  <c r="AX8" i="15"/>
  <c r="AY8" i="15" s="1"/>
  <c r="AX19" i="15"/>
  <c r="AY19" i="15" s="1"/>
  <c r="AX23" i="15"/>
  <c r="AY23" i="15" s="1"/>
  <c r="AX27" i="15"/>
  <c r="AY27" i="15" s="1"/>
  <c r="AX31" i="15"/>
  <c r="AY31" i="15" s="1"/>
  <c r="AX35" i="15"/>
  <c r="AY35" i="15" s="1"/>
  <c r="AX39" i="15"/>
  <c r="AY39" i="15" s="1"/>
  <c r="AX43" i="15"/>
  <c r="AY43" i="15" s="1"/>
  <c r="AX47" i="15"/>
  <c r="AY47" i="15" s="1"/>
  <c r="AX51" i="15"/>
  <c r="AY51" i="15" s="1"/>
  <c r="AX55" i="15"/>
  <c r="AY55" i="15" s="1"/>
  <c r="AX59" i="15"/>
  <c r="AY59" i="15" s="1"/>
  <c r="AT9" i="15"/>
  <c r="AX9" i="15" s="1"/>
  <c r="AY9" i="15" s="1"/>
  <c r="AX22" i="15"/>
  <c r="AY22" i="15" s="1"/>
  <c r="AX26" i="15"/>
  <c r="AY26" i="15" s="1"/>
  <c r="AX30" i="15"/>
  <c r="AY30" i="15" s="1"/>
  <c r="AX34" i="15"/>
  <c r="AY34" i="15" s="1"/>
  <c r="AX38" i="15"/>
  <c r="AY38" i="15" s="1"/>
  <c r="AX42" i="15"/>
  <c r="AY42" i="15" s="1"/>
  <c r="AX46" i="15"/>
  <c r="AY46" i="15" s="1"/>
  <c r="AX50" i="15"/>
  <c r="AY50" i="15" s="1"/>
  <c r="AX54" i="15"/>
  <c r="AY54" i="15" s="1"/>
  <c r="AX58" i="15"/>
  <c r="AY58" i="15" s="1"/>
  <c r="AX62" i="15"/>
  <c r="AY62" i="15" s="1"/>
  <c r="AX21" i="15"/>
  <c r="AY21" i="15" s="1"/>
  <c r="AX25" i="15"/>
  <c r="AY25" i="15" s="1"/>
  <c r="AX29" i="15"/>
  <c r="AY29" i="15" s="1"/>
  <c r="AX33" i="15"/>
  <c r="AY33" i="15" s="1"/>
  <c r="AX37" i="15"/>
  <c r="AY37" i="15" s="1"/>
  <c r="AX41" i="15"/>
  <c r="AY41" i="15" s="1"/>
  <c r="AX45" i="15"/>
  <c r="AY45" i="15" s="1"/>
  <c r="AX49" i="15"/>
  <c r="AY49" i="15" s="1"/>
  <c r="AX53" i="15"/>
  <c r="AY53" i="15" s="1"/>
  <c r="AX57" i="15"/>
  <c r="AY57" i="15" s="1"/>
  <c r="AX61" i="15"/>
  <c r="AY61" i="15" s="1"/>
  <c r="AT10" i="15"/>
  <c r="AX10" i="15" s="1"/>
  <c r="AY10" i="15" s="1"/>
  <c r="F7" i="15"/>
  <c r="F6" i="15" s="1"/>
  <c r="J7" i="15"/>
  <c r="J6" i="15" s="1"/>
  <c r="N7" i="15"/>
  <c r="N6" i="15" s="1"/>
  <c r="R7" i="15"/>
  <c r="R6" i="15" s="1"/>
  <c r="V7" i="15"/>
  <c r="V6" i="15" s="1"/>
  <c r="Z7" i="15"/>
  <c r="Z6" i="15" s="1"/>
  <c r="AD7" i="15"/>
  <c r="AD6" i="15" s="1"/>
  <c r="F7" i="16"/>
  <c r="F6" i="16" s="1"/>
  <c r="N7" i="16"/>
  <c r="N6" i="16" s="1"/>
  <c r="V7" i="16"/>
  <c r="V6" i="16" s="1"/>
  <c r="G7" i="16"/>
  <c r="G6" i="16" s="1"/>
  <c r="K7" i="16"/>
  <c r="K6" i="16" s="1"/>
  <c r="O7" i="16"/>
  <c r="O6" i="16" s="1"/>
  <c r="S7" i="16"/>
  <c r="S6" i="16" s="1"/>
  <c r="W7" i="16"/>
  <c r="W6" i="16" s="1"/>
  <c r="AA7" i="16"/>
  <c r="AA6" i="16" s="1"/>
  <c r="AE7" i="16"/>
  <c r="AE6" i="16" s="1"/>
  <c r="AI7" i="16"/>
  <c r="AI6" i="16" s="1"/>
  <c r="AT9" i="16"/>
  <c r="AX9" i="16" s="1"/>
  <c r="AY9" i="16" s="1"/>
  <c r="H7" i="16"/>
  <c r="H6" i="16" s="1"/>
  <c r="L7" i="16"/>
  <c r="L6" i="16" s="1"/>
  <c r="P7" i="16"/>
  <c r="P6" i="16" s="1"/>
  <c r="T7" i="16"/>
  <c r="T6" i="16" s="1"/>
  <c r="X7" i="16"/>
  <c r="X6" i="16" s="1"/>
  <c r="AB7" i="16"/>
  <c r="AB6" i="16" s="1"/>
  <c r="AF7" i="16"/>
  <c r="AF6" i="16" s="1"/>
  <c r="AJ7" i="16"/>
  <c r="AJ6" i="16" s="1"/>
  <c r="I7" i="16"/>
  <c r="I6" i="16" s="1"/>
  <c r="M7" i="16"/>
  <c r="M6" i="16" s="1"/>
  <c r="Q7" i="16"/>
  <c r="Q6" i="16" s="1"/>
  <c r="U7" i="16"/>
  <c r="U6" i="16" s="1"/>
  <c r="Y7" i="16"/>
  <c r="Y6" i="16" s="1"/>
  <c r="AC7" i="16"/>
  <c r="AC6" i="16" s="1"/>
  <c r="AG7" i="16"/>
  <c r="AG6" i="16" s="1"/>
  <c r="J7" i="16"/>
  <c r="J6" i="16" s="1"/>
  <c r="R7" i="16"/>
  <c r="R6" i="16" s="1"/>
  <c r="Z7" i="16"/>
  <c r="Z6" i="16" s="1"/>
  <c r="AD7" i="16"/>
  <c r="AD6" i="16" s="1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AW18" i="13"/>
  <c r="AU18" i="13"/>
  <c r="AS18" i="13"/>
  <c r="AR18" i="13"/>
  <c r="AQ18" i="13"/>
  <c r="AP18" i="13"/>
  <c r="AO18" i="13"/>
  <c r="AN18" i="13"/>
  <c r="AM18" i="13"/>
  <c r="AL18" i="13"/>
  <c r="F18" i="13"/>
  <c r="AW17" i="13"/>
  <c r="AU17" i="13"/>
  <c r="AS17" i="13"/>
  <c r="AR17" i="13"/>
  <c r="AQ17" i="13"/>
  <c r="AP17" i="13"/>
  <c r="AO17" i="13"/>
  <c r="AN17" i="13"/>
  <c r="AM17" i="13"/>
  <c r="AL17" i="13"/>
  <c r="F17" i="13"/>
  <c r="AW16" i="13"/>
  <c r="AU16" i="13"/>
  <c r="AS16" i="13"/>
  <c r="AR16" i="13"/>
  <c r="AQ16" i="13"/>
  <c r="AP16" i="13"/>
  <c r="AO16" i="13"/>
  <c r="AN16" i="13"/>
  <c r="AM16" i="13"/>
  <c r="AL16" i="13"/>
  <c r="F16" i="13"/>
  <c r="AW15" i="13"/>
  <c r="AU15" i="13"/>
  <c r="AS15" i="13"/>
  <c r="AR15" i="13"/>
  <c r="AQ15" i="13"/>
  <c r="AP15" i="13"/>
  <c r="AO15" i="13"/>
  <c r="AN15" i="13"/>
  <c r="AM15" i="13"/>
  <c r="AL15" i="13"/>
  <c r="F15" i="13"/>
  <c r="AW14" i="13"/>
  <c r="AU14" i="13"/>
  <c r="AS14" i="13"/>
  <c r="AR14" i="13"/>
  <c r="AQ14" i="13"/>
  <c r="AP14" i="13"/>
  <c r="AO14" i="13"/>
  <c r="AN14" i="13"/>
  <c r="AM14" i="13"/>
  <c r="AL14" i="13"/>
  <c r="F14" i="13"/>
  <c r="AW13" i="13"/>
  <c r="AU13" i="13"/>
  <c r="AS13" i="13"/>
  <c r="AR13" i="13"/>
  <c r="AQ13" i="13"/>
  <c r="AP13" i="13"/>
  <c r="AO13" i="13"/>
  <c r="AN13" i="13"/>
  <c r="AM13" i="13"/>
  <c r="AL13" i="13"/>
  <c r="F13" i="13"/>
  <c r="AW12" i="13"/>
  <c r="AU12" i="13"/>
  <c r="AS12" i="13"/>
  <c r="AR12" i="13"/>
  <c r="AQ12" i="13"/>
  <c r="AP12" i="13"/>
  <c r="AO12" i="13"/>
  <c r="AN12" i="13"/>
  <c r="AM12" i="13"/>
  <c r="AL12" i="13"/>
  <c r="F12" i="13"/>
  <c r="AW11" i="13"/>
  <c r="AU11" i="13"/>
  <c r="AS11" i="13"/>
  <c r="AR11" i="13"/>
  <c r="AQ11" i="13"/>
  <c r="AP11" i="13"/>
  <c r="AO11" i="13"/>
  <c r="AN11" i="13"/>
  <c r="AM11" i="13"/>
  <c r="AL11" i="13"/>
  <c r="F11" i="13"/>
  <c r="AW10" i="13"/>
  <c r="AS10" i="13"/>
  <c r="AR10" i="13"/>
  <c r="AQ10" i="13"/>
  <c r="AP10" i="13"/>
  <c r="AO10" i="13"/>
  <c r="AN10" i="13"/>
  <c r="AM10" i="13"/>
  <c r="AL10" i="13"/>
  <c r="F10" i="13"/>
  <c r="AW9" i="13"/>
  <c r="AS9" i="13"/>
  <c r="AR9" i="13"/>
  <c r="AQ9" i="13"/>
  <c r="AP9" i="13"/>
  <c r="AO9" i="13"/>
  <c r="AN9" i="13"/>
  <c r="AM9" i="13"/>
  <c r="AL9" i="13"/>
  <c r="F9" i="13"/>
  <c r="AW8" i="13"/>
  <c r="AS8" i="13"/>
  <c r="AR8" i="13"/>
  <c r="AQ8" i="13"/>
  <c r="AP8" i="13"/>
  <c r="AO8" i="13"/>
  <c r="AN8" i="13"/>
  <c r="AM8" i="13"/>
  <c r="AL8" i="13"/>
  <c r="F8" i="13"/>
  <c r="C3" i="13"/>
  <c r="AI7" i="13" s="1"/>
  <c r="AI6" i="13" s="1"/>
  <c r="AY12" i="13" l="1"/>
  <c r="AZ12" i="13" s="1"/>
  <c r="AY15" i="13"/>
  <c r="AZ15" i="13" s="1"/>
  <c r="AY18" i="13"/>
  <c r="AZ18" i="13" s="1"/>
  <c r="AY13" i="13"/>
  <c r="AZ13" i="13" s="1"/>
  <c r="AY16" i="13"/>
  <c r="AZ16" i="13" s="1"/>
  <c r="AU10" i="13"/>
  <c r="AY10" i="13" s="1"/>
  <c r="AZ10" i="13" s="1"/>
  <c r="AY11" i="13"/>
  <c r="AZ11" i="13" s="1"/>
  <c r="AY17" i="13"/>
  <c r="AZ17" i="13" s="1"/>
  <c r="AY14" i="13"/>
  <c r="AZ14" i="13" s="1"/>
  <c r="AU9" i="13"/>
  <c r="AY9" i="13" s="1"/>
  <c r="AZ9" i="13" s="1"/>
  <c r="M7" i="13"/>
  <c r="M6" i="13" s="1"/>
  <c r="U7" i="13"/>
  <c r="U6" i="13" s="1"/>
  <c r="AC7" i="13"/>
  <c r="AC6" i="13" s="1"/>
  <c r="AK7" i="13"/>
  <c r="AK6" i="13" s="1"/>
  <c r="L7" i="13"/>
  <c r="L6" i="13" s="1"/>
  <c r="N7" i="13"/>
  <c r="N6" i="13" s="1"/>
  <c r="V7" i="13"/>
  <c r="V6" i="13" s="1"/>
  <c r="AD7" i="13"/>
  <c r="AD6" i="13" s="1"/>
  <c r="G7" i="13"/>
  <c r="G6" i="13" s="1"/>
  <c r="O7" i="13"/>
  <c r="O6" i="13" s="1"/>
  <c r="W7" i="13"/>
  <c r="W6" i="13" s="1"/>
  <c r="AE7" i="13"/>
  <c r="AE6" i="13" s="1"/>
  <c r="AU8" i="13"/>
  <c r="AY8" i="13" s="1"/>
  <c r="AZ8" i="13" s="1"/>
  <c r="H7" i="13"/>
  <c r="H6" i="13" s="1"/>
  <c r="P7" i="13"/>
  <c r="P6" i="13" s="1"/>
  <c r="X7" i="13"/>
  <c r="X6" i="13" s="1"/>
  <c r="AF7" i="13"/>
  <c r="AF6" i="13" s="1"/>
  <c r="I7" i="13"/>
  <c r="I6" i="13" s="1"/>
  <c r="Q7" i="13"/>
  <c r="Q6" i="13" s="1"/>
  <c r="Y7" i="13"/>
  <c r="Y6" i="13" s="1"/>
  <c r="AG7" i="13"/>
  <c r="AG6" i="13" s="1"/>
  <c r="T7" i="13"/>
  <c r="T6" i="13" s="1"/>
  <c r="AB7" i="13"/>
  <c r="AB6" i="13" s="1"/>
  <c r="AJ7" i="13"/>
  <c r="AJ6" i="13" s="1"/>
  <c r="J7" i="13"/>
  <c r="J6" i="13" s="1"/>
  <c r="R7" i="13"/>
  <c r="R6" i="13" s="1"/>
  <c r="Z7" i="13"/>
  <c r="Z6" i="13" s="1"/>
  <c r="AH7" i="13"/>
  <c r="AH6" i="13" s="1"/>
  <c r="K7" i="13"/>
  <c r="K6" i="13" s="1"/>
  <c r="S7" i="13"/>
  <c r="S6" i="13" s="1"/>
  <c r="AA7" i="13"/>
  <c r="AA6" i="13" s="1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AW18" i="12"/>
  <c r="AU18" i="12"/>
  <c r="AS18" i="12"/>
  <c r="AR18" i="12"/>
  <c r="AQ18" i="12"/>
  <c r="AP18" i="12"/>
  <c r="AO18" i="12"/>
  <c r="AN18" i="12"/>
  <c r="AM18" i="12"/>
  <c r="AL18" i="12"/>
  <c r="F18" i="12"/>
  <c r="AW17" i="12"/>
  <c r="AU17" i="12"/>
  <c r="AS17" i="12"/>
  <c r="AR17" i="12"/>
  <c r="AQ17" i="12"/>
  <c r="AP17" i="12"/>
  <c r="AO17" i="12"/>
  <c r="AN17" i="12"/>
  <c r="AM17" i="12"/>
  <c r="AL17" i="12"/>
  <c r="F17" i="12"/>
  <c r="AW16" i="12"/>
  <c r="AU16" i="12"/>
  <c r="AS16" i="12"/>
  <c r="AR16" i="12"/>
  <c r="AQ16" i="12"/>
  <c r="AP16" i="12"/>
  <c r="AO16" i="12"/>
  <c r="AN16" i="12"/>
  <c r="AM16" i="12"/>
  <c r="AL16" i="12"/>
  <c r="F16" i="12"/>
  <c r="AW15" i="12"/>
  <c r="AU15" i="12"/>
  <c r="AS15" i="12"/>
  <c r="AR15" i="12"/>
  <c r="AQ15" i="12"/>
  <c r="AP15" i="12"/>
  <c r="AO15" i="12"/>
  <c r="AN15" i="12"/>
  <c r="AM15" i="12"/>
  <c r="AL15" i="12"/>
  <c r="F15" i="12"/>
  <c r="AW14" i="12"/>
  <c r="AU14" i="12"/>
  <c r="AS14" i="12"/>
  <c r="AR14" i="12"/>
  <c r="AQ14" i="12"/>
  <c r="AP14" i="12"/>
  <c r="AO14" i="12"/>
  <c r="AN14" i="12"/>
  <c r="AM14" i="12"/>
  <c r="AL14" i="12"/>
  <c r="F14" i="12"/>
  <c r="AW13" i="12"/>
  <c r="AU13" i="12"/>
  <c r="AS13" i="12"/>
  <c r="AR13" i="12"/>
  <c r="AQ13" i="12"/>
  <c r="AP13" i="12"/>
  <c r="AO13" i="12"/>
  <c r="AN13" i="12"/>
  <c r="AM13" i="12"/>
  <c r="AL13" i="12"/>
  <c r="F13" i="12"/>
  <c r="AW12" i="12"/>
  <c r="AU12" i="12"/>
  <c r="AS12" i="12"/>
  <c r="AR12" i="12"/>
  <c r="AQ12" i="12"/>
  <c r="AP12" i="12"/>
  <c r="AO12" i="12"/>
  <c r="AN12" i="12"/>
  <c r="AM12" i="12"/>
  <c r="AL12" i="12"/>
  <c r="F12" i="12"/>
  <c r="AW11" i="12"/>
  <c r="AU11" i="12"/>
  <c r="AS11" i="12"/>
  <c r="AR11" i="12"/>
  <c r="AQ11" i="12"/>
  <c r="AP11" i="12"/>
  <c r="AO11" i="12"/>
  <c r="AN11" i="12"/>
  <c r="AM11" i="12"/>
  <c r="AL11" i="12"/>
  <c r="F11" i="12"/>
  <c r="AW10" i="12"/>
  <c r="AS10" i="12"/>
  <c r="AR10" i="12"/>
  <c r="AQ10" i="12"/>
  <c r="AP10" i="12"/>
  <c r="AO10" i="12"/>
  <c r="AN10" i="12"/>
  <c r="AM10" i="12"/>
  <c r="AL10" i="12"/>
  <c r="F10" i="12"/>
  <c r="AW9" i="12"/>
  <c r="AS9" i="12"/>
  <c r="AR9" i="12"/>
  <c r="AQ9" i="12"/>
  <c r="AP9" i="12"/>
  <c r="AO9" i="12"/>
  <c r="AN9" i="12"/>
  <c r="AM9" i="12"/>
  <c r="AL9" i="12"/>
  <c r="F9" i="12"/>
  <c r="AW8" i="12"/>
  <c r="AS8" i="12"/>
  <c r="AR8" i="12"/>
  <c r="AQ8" i="12"/>
  <c r="AP8" i="12"/>
  <c r="AO8" i="12"/>
  <c r="AN8" i="12"/>
  <c r="AM8" i="12"/>
  <c r="AL8" i="12"/>
  <c r="F8" i="12"/>
  <c r="C3" i="12"/>
  <c r="AF7" i="12" s="1"/>
  <c r="AF6" i="12" s="1"/>
  <c r="AU8" i="12" l="1"/>
  <c r="AY8" i="12" s="1"/>
  <c r="AZ8" i="12" s="1"/>
  <c r="AU10" i="12"/>
  <c r="AY10" i="12" s="1"/>
  <c r="AZ10" i="12" s="1"/>
  <c r="AY12" i="12"/>
  <c r="AZ12" i="12" s="1"/>
  <c r="AY14" i="12"/>
  <c r="AZ14" i="12" s="1"/>
  <c r="AY17" i="12"/>
  <c r="AZ17" i="12" s="1"/>
  <c r="AY11" i="12"/>
  <c r="AZ11" i="12" s="1"/>
  <c r="AY13" i="12"/>
  <c r="AZ13" i="12" s="1"/>
  <c r="AY15" i="12"/>
  <c r="AZ15" i="12" s="1"/>
  <c r="AY16" i="12"/>
  <c r="AZ16" i="12" s="1"/>
  <c r="AY18" i="12"/>
  <c r="AZ18" i="12" s="1"/>
  <c r="Y7" i="12"/>
  <c r="Y6" i="12" s="1"/>
  <c r="AG7" i="12"/>
  <c r="AG6" i="12" s="1"/>
  <c r="J7" i="12"/>
  <c r="J6" i="12" s="1"/>
  <c r="R7" i="12"/>
  <c r="R6" i="12" s="1"/>
  <c r="Z7" i="12"/>
  <c r="Z6" i="12" s="1"/>
  <c r="AH7" i="12"/>
  <c r="AH6" i="12" s="1"/>
  <c r="AK7" i="12"/>
  <c r="AK6" i="12" s="1"/>
  <c r="Q7" i="12"/>
  <c r="Q6" i="12" s="1"/>
  <c r="S7" i="12"/>
  <c r="S6" i="12" s="1"/>
  <c r="AI7" i="12"/>
  <c r="AI6" i="12" s="1"/>
  <c r="AU9" i="12"/>
  <c r="AY9" i="12" s="1"/>
  <c r="AZ9" i="12" s="1"/>
  <c r="N7" i="12"/>
  <c r="N6" i="12" s="1"/>
  <c r="V7" i="12"/>
  <c r="V6" i="12" s="1"/>
  <c r="AD7" i="12"/>
  <c r="AD6" i="12" s="1"/>
  <c r="I7" i="12"/>
  <c r="I6" i="12" s="1"/>
  <c r="K7" i="12"/>
  <c r="K6" i="12" s="1"/>
  <c r="AA7" i="12"/>
  <c r="AA6" i="12" s="1"/>
  <c r="L7" i="12"/>
  <c r="L6" i="12" s="1"/>
  <c r="T7" i="12"/>
  <c r="T6" i="12" s="1"/>
  <c r="AB7" i="12"/>
  <c r="AB6" i="12" s="1"/>
  <c r="AJ7" i="12"/>
  <c r="AJ6" i="12" s="1"/>
  <c r="M7" i="12"/>
  <c r="M6" i="12" s="1"/>
  <c r="U7" i="12"/>
  <c r="U6" i="12" s="1"/>
  <c r="AC7" i="12"/>
  <c r="AC6" i="12" s="1"/>
  <c r="O7" i="12"/>
  <c r="O6" i="12" s="1"/>
  <c r="W7" i="12"/>
  <c r="W6" i="12" s="1"/>
  <c r="G7" i="12"/>
  <c r="G6" i="12" s="1"/>
  <c r="AE7" i="12"/>
  <c r="AE6" i="12" s="1"/>
  <c r="H7" i="12"/>
  <c r="H6" i="12" s="1"/>
  <c r="P7" i="12"/>
  <c r="P6" i="12" s="1"/>
  <c r="X7" i="12"/>
  <c r="X6" i="12" s="1"/>
  <c r="AW18" i="11"/>
  <c r="AU18" i="11"/>
  <c r="AS18" i="11"/>
  <c r="AR18" i="11"/>
  <c r="AQ18" i="11"/>
  <c r="AP18" i="11"/>
  <c r="AO18" i="11"/>
  <c r="AN18" i="11"/>
  <c r="AM18" i="11"/>
  <c r="AL18" i="11"/>
  <c r="AW17" i="11"/>
  <c r="AU17" i="11"/>
  <c r="AS17" i="11"/>
  <c r="AR17" i="11"/>
  <c r="AQ17" i="11"/>
  <c r="AP17" i="11"/>
  <c r="AO17" i="11"/>
  <c r="AN17" i="11"/>
  <c r="AM17" i="11"/>
  <c r="AL17" i="11"/>
  <c r="AW16" i="11"/>
  <c r="AU16" i="11"/>
  <c r="AS16" i="11"/>
  <c r="AR16" i="11"/>
  <c r="AQ16" i="11"/>
  <c r="AP16" i="11"/>
  <c r="AO16" i="11"/>
  <c r="AN16" i="11"/>
  <c r="AM16" i="11"/>
  <c r="AL16" i="11"/>
  <c r="AM23" i="10"/>
  <c r="AX25" i="10"/>
  <c r="AV25" i="10"/>
  <c r="AT25" i="10"/>
  <c r="AS25" i="10"/>
  <c r="AR25" i="10"/>
  <c r="AQ25" i="10"/>
  <c r="AP25" i="10"/>
  <c r="AO25" i="10"/>
  <c r="AN25" i="10"/>
  <c r="AM25" i="10"/>
  <c r="AZ25" i="10" s="1"/>
  <c r="BA25" i="10" s="1"/>
  <c r="AX24" i="10"/>
  <c r="AV24" i="10"/>
  <c r="AT24" i="10"/>
  <c r="AS24" i="10"/>
  <c r="AR24" i="10"/>
  <c r="AQ24" i="10"/>
  <c r="AP24" i="10"/>
  <c r="AO24" i="10"/>
  <c r="AN24" i="10"/>
  <c r="AM24" i="10"/>
  <c r="AX23" i="10"/>
  <c r="AV23" i="10"/>
  <c r="AT23" i="10"/>
  <c r="AS23" i="10"/>
  <c r="AR23" i="10"/>
  <c r="AQ23" i="10"/>
  <c r="AP23" i="10"/>
  <c r="AO23" i="10"/>
  <c r="AN23" i="10"/>
  <c r="AZ24" i="10" l="1"/>
  <c r="BA24" i="10" s="1"/>
  <c r="AY17" i="11"/>
  <c r="AZ17" i="11" s="1"/>
  <c r="AY16" i="11"/>
  <c r="AZ16" i="11" s="1"/>
  <c r="AY18" i="11"/>
  <c r="AZ18" i="11" s="1"/>
  <c r="AZ23" i="10"/>
  <c r="BA23" i="10" s="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8" i="11"/>
  <c r="F17" i="11"/>
  <c r="F16" i="11"/>
  <c r="AW15" i="11"/>
  <c r="AU15" i="11"/>
  <c r="AS15" i="11"/>
  <c r="AR15" i="11"/>
  <c r="AQ15" i="11"/>
  <c r="AP15" i="11"/>
  <c r="AO15" i="11"/>
  <c r="AN15" i="11"/>
  <c r="AM15" i="11"/>
  <c r="AL15" i="11"/>
  <c r="F15" i="11"/>
  <c r="AW14" i="11"/>
  <c r="AU14" i="11"/>
  <c r="AS14" i="11"/>
  <c r="AR14" i="11"/>
  <c r="AQ14" i="11"/>
  <c r="AP14" i="11"/>
  <c r="AO14" i="11"/>
  <c r="AN14" i="11"/>
  <c r="AM14" i="11"/>
  <c r="AL14" i="11"/>
  <c r="F14" i="11"/>
  <c r="AW13" i="11"/>
  <c r="AU13" i="11"/>
  <c r="AS13" i="11"/>
  <c r="AR13" i="11"/>
  <c r="AQ13" i="11"/>
  <c r="AP13" i="11"/>
  <c r="AO13" i="11"/>
  <c r="AN13" i="11"/>
  <c r="AM13" i="11"/>
  <c r="AL13" i="11"/>
  <c r="F13" i="11"/>
  <c r="AW12" i="11"/>
  <c r="AU12" i="11"/>
  <c r="AS12" i="11"/>
  <c r="AR12" i="11"/>
  <c r="AQ12" i="11"/>
  <c r="AP12" i="11"/>
  <c r="AO12" i="11"/>
  <c r="AN12" i="11"/>
  <c r="AM12" i="11"/>
  <c r="AL12" i="11"/>
  <c r="F12" i="11"/>
  <c r="AW11" i="11"/>
  <c r="AU11" i="11"/>
  <c r="AS11" i="11"/>
  <c r="AR11" i="11"/>
  <c r="AQ11" i="11"/>
  <c r="AP11" i="11"/>
  <c r="AO11" i="11"/>
  <c r="AN11" i="11"/>
  <c r="AM11" i="11"/>
  <c r="AL11" i="11"/>
  <c r="F11" i="11"/>
  <c r="AW10" i="11"/>
  <c r="AS10" i="11"/>
  <c r="AR10" i="11"/>
  <c r="AQ10" i="11"/>
  <c r="AP10" i="11"/>
  <c r="AO10" i="11"/>
  <c r="AN10" i="11"/>
  <c r="AM10" i="11"/>
  <c r="AL10" i="11"/>
  <c r="F10" i="11"/>
  <c r="AW9" i="11"/>
  <c r="AS9" i="11"/>
  <c r="AR9" i="11"/>
  <c r="AQ9" i="11"/>
  <c r="AP9" i="11"/>
  <c r="AO9" i="11"/>
  <c r="AN9" i="11"/>
  <c r="AM9" i="11"/>
  <c r="AL9" i="11"/>
  <c r="F9" i="11"/>
  <c r="AW8" i="11"/>
  <c r="AS8" i="11"/>
  <c r="AR8" i="11"/>
  <c r="AQ8" i="11"/>
  <c r="AP8" i="11"/>
  <c r="AO8" i="11"/>
  <c r="AN8" i="11"/>
  <c r="AM8" i="11"/>
  <c r="AL8" i="11"/>
  <c r="F8" i="11"/>
  <c r="C3" i="11"/>
  <c r="AE7" i="11" s="1"/>
  <c r="AE6" i="11" s="1"/>
  <c r="AU9" i="11" l="1"/>
  <c r="AY9" i="11" s="1"/>
  <c r="AZ9" i="11" s="1"/>
  <c r="AU10" i="11"/>
  <c r="AY10" i="11" s="1"/>
  <c r="AZ10" i="11" s="1"/>
  <c r="AU8" i="11"/>
  <c r="AY8" i="11" s="1"/>
  <c r="AZ8" i="11" s="1"/>
  <c r="AY14" i="11"/>
  <c r="AZ14" i="11" s="1"/>
  <c r="AY11" i="11"/>
  <c r="AZ11" i="11" s="1"/>
  <c r="AY15" i="11"/>
  <c r="AZ15" i="11" s="1"/>
  <c r="AY13" i="11"/>
  <c r="AZ13" i="11" s="1"/>
  <c r="AY12" i="11"/>
  <c r="AZ12" i="11" s="1"/>
  <c r="H7" i="11"/>
  <c r="H6" i="11" s="1"/>
  <c r="P7" i="11"/>
  <c r="P6" i="11" s="1"/>
  <c r="X7" i="11"/>
  <c r="X6" i="11" s="1"/>
  <c r="AF7" i="11"/>
  <c r="AF6" i="11" s="1"/>
  <c r="I7" i="11"/>
  <c r="I6" i="11" s="1"/>
  <c r="Q7" i="11"/>
  <c r="Q6" i="11" s="1"/>
  <c r="Y7" i="11"/>
  <c r="Y6" i="11" s="1"/>
  <c r="AG7" i="11"/>
  <c r="AG6" i="11" s="1"/>
  <c r="M7" i="11"/>
  <c r="M6" i="11" s="1"/>
  <c r="AC7" i="11"/>
  <c r="AC6" i="11" s="1"/>
  <c r="J7" i="11"/>
  <c r="J6" i="11" s="1"/>
  <c r="R7" i="11"/>
  <c r="R6" i="11" s="1"/>
  <c r="Z7" i="11"/>
  <c r="Z6" i="11" s="1"/>
  <c r="AH7" i="11"/>
  <c r="AH6" i="11" s="1"/>
  <c r="K7" i="11"/>
  <c r="K6" i="11" s="1"/>
  <c r="S7" i="11"/>
  <c r="S6" i="11" s="1"/>
  <c r="AA7" i="11"/>
  <c r="AA6" i="11" s="1"/>
  <c r="AI7" i="11"/>
  <c r="AI6" i="11" s="1"/>
  <c r="L7" i="11"/>
  <c r="L6" i="11" s="1"/>
  <c r="T7" i="11"/>
  <c r="T6" i="11" s="1"/>
  <c r="AB7" i="11"/>
  <c r="AB6" i="11" s="1"/>
  <c r="AJ7" i="11"/>
  <c r="AJ6" i="11" s="1"/>
  <c r="U7" i="11"/>
  <c r="U6" i="11" s="1"/>
  <c r="AK7" i="11"/>
  <c r="AK6" i="11" s="1"/>
  <c r="N7" i="11"/>
  <c r="N6" i="11" s="1"/>
  <c r="V7" i="11"/>
  <c r="V6" i="11" s="1"/>
  <c r="AD7" i="11"/>
  <c r="AD6" i="11" s="1"/>
  <c r="G7" i="11"/>
  <c r="G6" i="11" s="1"/>
  <c r="O7" i="11"/>
  <c r="O6" i="11" s="1"/>
  <c r="W7" i="11"/>
  <c r="W6" i="11" s="1"/>
  <c r="G24" i="10" l="1"/>
  <c r="G25" i="10"/>
  <c r="G23" i="10"/>
  <c r="AX22" i="10"/>
  <c r="AV22" i="10"/>
  <c r="AT22" i="10"/>
  <c r="AS22" i="10"/>
  <c r="AR22" i="10"/>
  <c r="AQ22" i="10"/>
  <c r="AP22" i="10"/>
  <c r="AO22" i="10"/>
  <c r="AN22" i="10"/>
  <c r="AM22" i="10"/>
  <c r="G22" i="10"/>
  <c r="AX21" i="10"/>
  <c r="AV21" i="10"/>
  <c r="AT21" i="10"/>
  <c r="AS21" i="10"/>
  <c r="AR21" i="10"/>
  <c r="AQ21" i="10"/>
  <c r="AP21" i="10"/>
  <c r="AO21" i="10"/>
  <c r="AN21" i="10"/>
  <c r="AM21" i="10"/>
  <c r="G21" i="10"/>
  <c r="AZ21" i="10" l="1"/>
  <c r="BA21" i="10" s="1"/>
  <c r="AZ22" i="10"/>
  <c r="BA22" i="10" s="1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AX20" i="10"/>
  <c r="AV20" i="10"/>
  <c r="AT20" i="10"/>
  <c r="AS20" i="10"/>
  <c r="AR20" i="10"/>
  <c r="AQ20" i="10"/>
  <c r="AP20" i="10"/>
  <c r="AO20" i="10"/>
  <c r="AN20" i="10"/>
  <c r="AM20" i="10"/>
  <c r="G20" i="10"/>
  <c r="AX19" i="10"/>
  <c r="AV19" i="10"/>
  <c r="AT19" i="10"/>
  <c r="AS19" i="10"/>
  <c r="AR19" i="10"/>
  <c r="AQ19" i="10"/>
  <c r="AP19" i="10"/>
  <c r="AO19" i="10"/>
  <c r="AN19" i="10"/>
  <c r="AM19" i="10"/>
  <c r="G19" i="10"/>
  <c r="AX18" i="10"/>
  <c r="AV18" i="10"/>
  <c r="AT18" i="10"/>
  <c r="AS18" i="10"/>
  <c r="AR18" i="10"/>
  <c r="AQ18" i="10"/>
  <c r="AP18" i="10"/>
  <c r="AO18" i="10"/>
  <c r="AN18" i="10"/>
  <c r="AM18" i="10"/>
  <c r="G18" i="10"/>
  <c r="AX17" i="10"/>
  <c r="AV17" i="10"/>
  <c r="AT17" i="10"/>
  <c r="AS17" i="10"/>
  <c r="AR17" i="10"/>
  <c r="AQ17" i="10"/>
  <c r="AP17" i="10"/>
  <c r="AO17" i="10"/>
  <c r="AN17" i="10"/>
  <c r="AM17" i="10"/>
  <c r="G17" i="10"/>
  <c r="AX16" i="10"/>
  <c r="AV16" i="10"/>
  <c r="AT16" i="10"/>
  <c r="AS16" i="10"/>
  <c r="AR16" i="10"/>
  <c r="AQ16" i="10"/>
  <c r="AP16" i="10"/>
  <c r="AO16" i="10"/>
  <c r="AN16" i="10"/>
  <c r="AM16" i="10"/>
  <c r="G16" i="10"/>
  <c r="AX15" i="10"/>
  <c r="AV15" i="10"/>
  <c r="AT15" i="10"/>
  <c r="AS15" i="10"/>
  <c r="AR15" i="10"/>
  <c r="AQ15" i="10"/>
  <c r="AP15" i="10"/>
  <c r="AO15" i="10"/>
  <c r="AN15" i="10"/>
  <c r="AM15" i="10"/>
  <c r="G15" i="10"/>
  <c r="AX14" i="10"/>
  <c r="AV14" i="10"/>
  <c r="AT14" i="10"/>
  <c r="AS14" i="10"/>
  <c r="AR14" i="10"/>
  <c r="AQ14" i="10"/>
  <c r="AP14" i="10"/>
  <c r="AO14" i="10"/>
  <c r="AN14" i="10"/>
  <c r="AM14" i="10"/>
  <c r="G14" i="10"/>
  <c r="AX13" i="10"/>
  <c r="AV13" i="10"/>
  <c r="AT13" i="10"/>
  <c r="AS13" i="10"/>
  <c r="AR13" i="10"/>
  <c r="AQ13" i="10"/>
  <c r="AP13" i="10"/>
  <c r="AO13" i="10"/>
  <c r="AN13" i="10"/>
  <c r="AM13" i="10"/>
  <c r="G13" i="10"/>
  <c r="AX12" i="10"/>
  <c r="AT12" i="10"/>
  <c r="AS12" i="10"/>
  <c r="AR12" i="10"/>
  <c r="AQ12" i="10"/>
  <c r="AP12" i="10"/>
  <c r="AO12" i="10"/>
  <c r="AN12" i="10"/>
  <c r="AM12" i="10"/>
  <c r="G12" i="10"/>
  <c r="AX11" i="10"/>
  <c r="AT11" i="10"/>
  <c r="AS11" i="10"/>
  <c r="AR11" i="10"/>
  <c r="AQ11" i="10"/>
  <c r="AP11" i="10"/>
  <c r="AO11" i="10"/>
  <c r="AN11" i="10"/>
  <c r="AM11" i="10"/>
  <c r="G11" i="10"/>
  <c r="AX10" i="10"/>
  <c r="AT10" i="10"/>
  <c r="AS10" i="10"/>
  <c r="AR10" i="10"/>
  <c r="AQ10" i="10"/>
  <c r="AP10" i="10"/>
  <c r="AO10" i="10"/>
  <c r="AN10" i="10"/>
  <c r="AM10" i="10"/>
  <c r="G10" i="10"/>
  <c r="AX9" i="10"/>
  <c r="AT9" i="10"/>
  <c r="AS9" i="10"/>
  <c r="AR9" i="10"/>
  <c r="AQ9" i="10"/>
  <c r="AP9" i="10"/>
  <c r="AO9" i="10"/>
  <c r="AN9" i="10"/>
  <c r="AM9" i="10"/>
  <c r="G9" i="10"/>
  <c r="AX8" i="10"/>
  <c r="AT8" i="10"/>
  <c r="AS8" i="10"/>
  <c r="AR8" i="10"/>
  <c r="AQ8" i="10"/>
  <c r="AP8" i="10"/>
  <c r="AO8" i="10"/>
  <c r="AN8" i="10"/>
  <c r="AM8" i="10"/>
  <c r="G8" i="10"/>
  <c r="C3" i="10"/>
  <c r="AK7" i="10" s="1"/>
  <c r="AK6" i="10" s="1"/>
  <c r="AV8" i="10" l="1"/>
  <c r="AZ8" i="10" s="1"/>
  <c r="BA8" i="10" s="1"/>
  <c r="AV12" i="10"/>
  <c r="AZ12" i="10" s="1"/>
  <c r="BA12" i="10" s="1"/>
  <c r="AZ13" i="10"/>
  <c r="BA13" i="10" s="1"/>
  <c r="AV9" i="10"/>
  <c r="AZ9" i="10" s="1"/>
  <c r="BA9" i="10" s="1"/>
  <c r="AZ19" i="10"/>
  <c r="BA19" i="10" s="1"/>
  <c r="AZ14" i="10"/>
  <c r="BA14" i="10" s="1"/>
  <c r="AZ17" i="10"/>
  <c r="BA17" i="10" s="1"/>
  <c r="AZ20" i="10"/>
  <c r="BA20" i="10" s="1"/>
  <c r="AZ15" i="10"/>
  <c r="BA15" i="10" s="1"/>
  <c r="AZ18" i="10"/>
  <c r="BA18" i="10" s="1"/>
  <c r="AZ16" i="10"/>
  <c r="BA16" i="10" s="1"/>
  <c r="O7" i="10"/>
  <c r="O6" i="10" s="1"/>
  <c r="W7" i="10"/>
  <c r="W6" i="10" s="1"/>
  <c r="AV11" i="10"/>
  <c r="AZ11" i="10" s="1"/>
  <c r="BA11" i="10" s="1"/>
  <c r="H7" i="10"/>
  <c r="H6" i="10" s="1"/>
  <c r="AF7" i="10"/>
  <c r="AF6" i="10" s="1"/>
  <c r="P7" i="10"/>
  <c r="P6" i="10" s="1"/>
  <c r="X7" i="10"/>
  <c r="X6" i="10" s="1"/>
  <c r="I7" i="10"/>
  <c r="I6" i="10" s="1"/>
  <c r="Q7" i="10"/>
  <c r="Q6" i="10" s="1"/>
  <c r="Y7" i="10"/>
  <c r="Y6" i="10" s="1"/>
  <c r="AG7" i="10"/>
  <c r="AG6" i="10" s="1"/>
  <c r="AV10" i="10"/>
  <c r="AZ10" i="10" s="1"/>
  <c r="BA10" i="10" s="1"/>
  <c r="AE7" i="10"/>
  <c r="AE6" i="10" s="1"/>
  <c r="R7" i="10"/>
  <c r="R6" i="10" s="1"/>
  <c r="Z7" i="10"/>
  <c r="Z6" i="10" s="1"/>
  <c r="N7" i="10"/>
  <c r="N6" i="10" s="1"/>
  <c r="V7" i="10"/>
  <c r="V6" i="10" s="1"/>
  <c r="AL7" i="10"/>
  <c r="AL6" i="10" s="1"/>
  <c r="AD7" i="10"/>
  <c r="AD6" i="10" s="1"/>
  <c r="J7" i="10"/>
  <c r="J6" i="10" s="1"/>
  <c r="AH7" i="10"/>
  <c r="AH6" i="10" s="1"/>
  <c r="K7" i="10"/>
  <c r="K6" i="10" s="1"/>
  <c r="S7" i="10"/>
  <c r="S6" i="10" s="1"/>
  <c r="AA7" i="10"/>
  <c r="AA6" i="10" s="1"/>
  <c r="AI7" i="10"/>
  <c r="AI6" i="10" s="1"/>
  <c r="L7" i="10"/>
  <c r="L6" i="10" s="1"/>
  <c r="T7" i="10"/>
  <c r="T6" i="10" s="1"/>
  <c r="AB7" i="10"/>
  <c r="AB6" i="10" s="1"/>
  <c r="AJ7" i="10"/>
  <c r="AJ6" i="10" s="1"/>
  <c r="M7" i="10"/>
  <c r="M6" i="10" s="1"/>
  <c r="U7" i="10"/>
  <c r="U6" i="10" s="1"/>
  <c r="AC7" i="10"/>
  <c r="AC6" i="10" s="1"/>
  <c r="AW23" i="9"/>
  <c r="AU23" i="9"/>
  <c r="AS23" i="9"/>
  <c r="AR23" i="9"/>
  <c r="AQ23" i="9"/>
  <c r="AP23" i="9"/>
  <c r="AO23" i="9"/>
  <c r="AN23" i="9"/>
  <c r="AM23" i="9"/>
  <c r="AL23" i="9"/>
  <c r="AY23" i="9" l="1"/>
  <c r="AZ23" i="9" s="1"/>
  <c r="AW20" i="9"/>
  <c r="AU20" i="9"/>
  <c r="AS20" i="9"/>
  <c r="AR20" i="9"/>
  <c r="AQ20" i="9"/>
  <c r="AP20" i="9"/>
  <c r="AO20" i="9"/>
  <c r="AN20" i="9"/>
  <c r="AM20" i="9"/>
  <c r="AL20" i="9"/>
  <c r="F20" i="9"/>
  <c r="AY20" i="9" l="1"/>
  <c r="AZ20" i="9" s="1"/>
  <c r="C3" i="9"/>
  <c r="AJ7" i="9" s="1"/>
  <c r="B3" i="8"/>
  <c r="I7" i="8" s="1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AW24" i="9"/>
  <c r="AU24" i="9"/>
  <c r="AS24" i="9"/>
  <c r="AR24" i="9"/>
  <c r="AQ24" i="9"/>
  <c r="AP24" i="9"/>
  <c r="AO24" i="9"/>
  <c r="AN24" i="9"/>
  <c r="AM24" i="9"/>
  <c r="AL24" i="9"/>
  <c r="AW19" i="9"/>
  <c r="AU19" i="9"/>
  <c r="AS19" i="9"/>
  <c r="AR19" i="9"/>
  <c r="AQ19" i="9"/>
  <c r="AP19" i="9"/>
  <c r="AO19" i="9"/>
  <c r="AN19" i="9"/>
  <c r="AM19" i="9"/>
  <c r="AL19" i="9"/>
  <c r="F19" i="9"/>
  <c r="AW18" i="9"/>
  <c r="AU18" i="9"/>
  <c r="AS18" i="9"/>
  <c r="AR18" i="9"/>
  <c r="AQ18" i="9"/>
  <c r="AP18" i="9"/>
  <c r="AO18" i="9"/>
  <c r="AN18" i="9"/>
  <c r="AM18" i="9"/>
  <c r="AL18" i="9"/>
  <c r="F18" i="9"/>
  <c r="AW17" i="9"/>
  <c r="AU17" i="9"/>
  <c r="AS17" i="9"/>
  <c r="AR17" i="9"/>
  <c r="AQ17" i="9"/>
  <c r="AP17" i="9"/>
  <c r="AO17" i="9"/>
  <c r="AN17" i="9"/>
  <c r="AM17" i="9"/>
  <c r="AL17" i="9"/>
  <c r="F17" i="9"/>
  <c r="AW16" i="9"/>
  <c r="AU16" i="9"/>
  <c r="AS16" i="9"/>
  <c r="AR16" i="9"/>
  <c r="AQ16" i="9"/>
  <c r="AP16" i="9"/>
  <c r="AO16" i="9"/>
  <c r="AN16" i="9"/>
  <c r="AM16" i="9"/>
  <c r="AL16" i="9"/>
  <c r="F16" i="9"/>
  <c r="AW15" i="9"/>
  <c r="AU15" i="9"/>
  <c r="AS15" i="9"/>
  <c r="AR15" i="9"/>
  <c r="AQ15" i="9"/>
  <c r="AP15" i="9"/>
  <c r="AO15" i="9"/>
  <c r="AN15" i="9"/>
  <c r="AM15" i="9"/>
  <c r="AL15" i="9"/>
  <c r="F15" i="9"/>
  <c r="AW14" i="9"/>
  <c r="AU14" i="9"/>
  <c r="AS14" i="9"/>
  <c r="AR14" i="9"/>
  <c r="AQ14" i="9"/>
  <c r="AP14" i="9"/>
  <c r="AO14" i="9"/>
  <c r="AN14" i="9"/>
  <c r="AM14" i="9"/>
  <c r="AL14" i="9"/>
  <c r="F14" i="9"/>
  <c r="AW13" i="9"/>
  <c r="AU13" i="9"/>
  <c r="AS13" i="9"/>
  <c r="AR13" i="9"/>
  <c r="AQ13" i="9"/>
  <c r="AP13" i="9"/>
  <c r="AO13" i="9"/>
  <c r="AN13" i="9"/>
  <c r="AM13" i="9"/>
  <c r="AL13" i="9"/>
  <c r="F13" i="9"/>
  <c r="AW12" i="9"/>
  <c r="AS12" i="9"/>
  <c r="AR12" i="9"/>
  <c r="AQ12" i="9"/>
  <c r="AP12" i="9"/>
  <c r="AO12" i="9"/>
  <c r="AN12" i="9"/>
  <c r="AM12" i="9"/>
  <c r="AL12" i="9"/>
  <c r="F12" i="9"/>
  <c r="AW11" i="9"/>
  <c r="AS11" i="9"/>
  <c r="AR11" i="9"/>
  <c r="AQ11" i="9"/>
  <c r="AP11" i="9"/>
  <c r="AO11" i="9"/>
  <c r="AN11" i="9"/>
  <c r="AM11" i="9"/>
  <c r="AL11" i="9"/>
  <c r="F11" i="9"/>
  <c r="AW10" i="9"/>
  <c r="AS10" i="9"/>
  <c r="AR10" i="9"/>
  <c r="AQ10" i="9"/>
  <c r="AP10" i="9"/>
  <c r="AO10" i="9"/>
  <c r="AN10" i="9"/>
  <c r="AM10" i="9"/>
  <c r="AL10" i="9"/>
  <c r="F10" i="9"/>
  <c r="AW9" i="9"/>
  <c r="AS9" i="9"/>
  <c r="AR9" i="9"/>
  <c r="AQ9" i="9"/>
  <c r="AP9" i="9"/>
  <c r="AO9" i="9"/>
  <c r="AN9" i="9"/>
  <c r="AM9" i="9"/>
  <c r="AL9" i="9"/>
  <c r="F9" i="9"/>
  <c r="AW8" i="9"/>
  <c r="AS8" i="9"/>
  <c r="AR8" i="9"/>
  <c r="AQ8" i="9"/>
  <c r="AP8" i="9"/>
  <c r="AO8" i="9"/>
  <c r="AN8" i="9"/>
  <c r="AM8" i="9"/>
  <c r="AL8" i="9"/>
  <c r="F8" i="9"/>
  <c r="AY19" i="9" l="1"/>
  <c r="AZ19" i="9" s="1"/>
  <c r="AY13" i="9"/>
  <c r="AZ13" i="9" s="1"/>
  <c r="AU9" i="9"/>
  <c r="AY9" i="9" s="1"/>
  <c r="AZ9" i="9" s="1"/>
  <c r="AY18" i="9"/>
  <c r="AZ18" i="9" s="1"/>
  <c r="AU10" i="9"/>
  <c r="AY10" i="9" s="1"/>
  <c r="AZ10" i="9" s="1"/>
  <c r="AY24" i="9"/>
  <c r="AZ24" i="9" s="1"/>
  <c r="AY16" i="9"/>
  <c r="AZ16" i="9" s="1"/>
  <c r="AY14" i="9"/>
  <c r="AZ14" i="9" s="1"/>
  <c r="AY17" i="9"/>
  <c r="AZ17" i="9" s="1"/>
  <c r="AY15" i="9"/>
  <c r="AZ15" i="9" s="1"/>
  <c r="M7" i="9"/>
  <c r="M6" i="9" s="1"/>
  <c r="U7" i="9"/>
  <c r="AC7" i="9"/>
  <c r="AC6" i="9" s="1"/>
  <c r="AK7" i="9"/>
  <c r="AK6" i="9" s="1"/>
  <c r="N7" i="9"/>
  <c r="N6" i="9" s="1"/>
  <c r="V7" i="9"/>
  <c r="V6" i="9" s="1"/>
  <c r="AD7" i="9"/>
  <c r="G7" i="9"/>
  <c r="O7" i="9"/>
  <c r="O6" i="9" s="1"/>
  <c r="W7" i="9"/>
  <c r="AE7" i="9"/>
  <c r="H7" i="9"/>
  <c r="H6" i="9" s="1"/>
  <c r="AF7" i="9"/>
  <c r="AF6" i="9" s="1"/>
  <c r="I7" i="9"/>
  <c r="Q7" i="9"/>
  <c r="Y7" i="9"/>
  <c r="AG7" i="9"/>
  <c r="AG6" i="9" s="1"/>
  <c r="P7" i="9"/>
  <c r="X7" i="9"/>
  <c r="J7" i="9"/>
  <c r="J6" i="9" s="1"/>
  <c r="R7" i="9"/>
  <c r="R6" i="9" s="1"/>
  <c r="Z7" i="9"/>
  <c r="AH7" i="9"/>
  <c r="K7" i="9"/>
  <c r="K6" i="9" s="1"/>
  <c r="S7" i="9"/>
  <c r="S6" i="9" s="1"/>
  <c r="AA7" i="9"/>
  <c r="AI7" i="9"/>
  <c r="L7" i="9"/>
  <c r="L6" i="9" s="1"/>
  <c r="T7" i="9"/>
  <c r="T6" i="9" s="1"/>
  <c r="AB7" i="9"/>
  <c r="AJ6" i="9"/>
  <c r="AA6" i="9"/>
  <c r="AD6" i="9"/>
  <c r="AB6" i="9"/>
  <c r="AI6" i="9"/>
  <c r="AU11" i="9"/>
  <c r="AY11" i="9" s="1"/>
  <c r="AZ11" i="9" s="1"/>
  <c r="G6" i="9"/>
  <c r="W6" i="9"/>
  <c r="AE6" i="9"/>
  <c r="AU8" i="9"/>
  <c r="AY8" i="9" s="1"/>
  <c r="AZ8" i="9" s="1"/>
  <c r="P6" i="9"/>
  <c r="X6" i="9"/>
  <c r="I6" i="9"/>
  <c r="Q6" i="9"/>
  <c r="Y6" i="9"/>
  <c r="Z6" i="9"/>
  <c r="AH6" i="9"/>
  <c r="AU12" i="9"/>
  <c r="AY12" i="9" s="1"/>
  <c r="AZ12" i="9" s="1"/>
  <c r="U6" i="9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AV20" i="8"/>
  <c r="AT20" i="8"/>
  <c r="AR20" i="8"/>
  <c r="AQ20" i="8"/>
  <c r="AP20" i="8"/>
  <c r="AO20" i="8"/>
  <c r="AN20" i="8"/>
  <c r="AM20" i="8"/>
  <c r="AL20" i="8"/>
  <c r="AK20" i="8"/>
  <c r="E20" i="8"/>
  <c r="AV19" i="8"/>
  <c r="AT19" i="8"/>
  <c r="AR19" i="8"/>
  <c r="AQ19" i="8"/>
  <c r="AP19" i="8"/>
  <c r="AO19" i="8"/>
  <c r="AN19" i="8"/>
  <c r="AM19" i="8"/>
  <c r="AL19" i="8"/>
  <c r="AK19" i="8"/>
  <c r="AV18" i="8"/>
  <c r="AT18" i="8"/>
  <c r="AR18" i="8"/>
  <c r="AQ18" i="8"/>
  <c r="AP18" i="8"/>
  <c r="AO18" i="8"/>
  <c r="AN18" i="8"/>
  <c r="AM18" i="8"/>
  <c r="AL18" i="8"/>
  <c r="AK18" i="8"/>
  <c r="E18" i="8"/>
  <c r="AV17" i="8"/>
  <c r="AT17" i="8"/>
  <c r="AR17" i="8"/>
  <c r="AQ17" i="8"/>
  <c r="AP17" i="8"/>
  <c r="AO17" i="8"/>
  <c r="AN17" i="8"/>
  <c r="AM17" i="8"/>
  <c r="AL17" i="8"/>
  <c r="AK17" i="8"/>
  <c r="E17" i="8"/>
  <c r="AV16" i="8"/>
  <c r="AT16" i="8"/>
  <c r="AR16" i="8"/>
  <c r="AQ16" i="8"/>
  <c r="AP16" i="8"/>
  <c r="AO16" i="8"/>
  <c r="AN16" i="8"/>
  <c r="AM16" i="8"/>
  <c r="AL16" i="8"/>
  <c r="AK16" i="8"/>
  <c r="E16" i="8"/>
  <c r="AV15" i="8"/>
  <c r="AT15" i="8"/>
  <c r="AR15" i="8"/>
  <c r="AQ15" i="8"/>
  <c r="AP15" i="8"/>
  <c r="AO15" i="8"/>
  <c r="AN15" i="8"/>
  <c r="AM15" i="8"/>
  <c r="AL15" i="8"/>
  <c r="AK15" i="8"/>
  <c r="E15" i="8"/>
  <c r="AV14" i="8"/>
  <c r="AT14" i="8"/>
  <c r="AR14" i="8"/>
  <c r="AQ14" i="8"/>
  <c r="AP14" i="8"/>
  <c r="AO14" i="8"/>
  <c r="AN14" i="8"/>
  <c r="AM14" i="8"/>
  <c r="AL14" i="8"/>
  <c r="AK14" i="8"/>
  <c r="E14" i="8"/>
  <c r="AV13" i="8"/>
  <c r="AT13" i="8"/>
  <c r="AR13" i="8"/>
  <c r="AQ13" i="8"/>
  <c r="AP13" i="8"/>
  <c r="AO13" i="8"/>
  <c r="AN13" i="8"/>
  <c r="AM13" i="8"/>
  <c r="AL13" i="8"/>
  <c r="AK13" i="8"/>
  <c r="E13" i="8"/>
  <c r="AV12" i="8"/>
  <c r="AR12" i="8"/>
  <c r="AQ12" i="8"/>
  <c r="AP12" i="8"/>
  <c r="AO12" i="8"/>
  <c r="AN12" i="8"/>
  <c r="AM12" i="8"/>
  <c r="AL12" i="8"/>
  <c r="AK12" i="8"/>
  <c r="E12" i="8"/>
  <c r="AV11" i="8"/>
  <c r="AR11" i="8"/>
  <c r="AQ11" i="8"/>
  <c r="AP11" i="8"/>
  <c r="AO11" i="8"/>
  <c r="AN11" i="8"/>
  <c r="AM11" i="8"/>
  <c r="AL11" i="8"/>
  <c r="AK11" i="8"/>
  <c r="E11" i="8"/>
  <c r="AV10" i="8"/>
  <c r="AR10" i="8"/>
  <c r="AQ10" i="8"/>
  <c r="AP10" i="8"/>
  <c r="AO10" i="8"/>
  <c r="AN10" i="8"/>
  <c r="AM10" i="8"/>
  <c r="AL10" i="8"/>
  <c r="AK10" i="8"/>
  <c r="E10" i="8"/>
  <c r="AV9" i="8"/>
  <c r="AR9" i="8"/>
  <c r="AQ9" i="8"/>
  <c r="AP9" i="8"/>
  <c r="AO9" i="8"/>
  <c r="AN9" i="8"/>
  <c r="AM9" i="8"/>
  <c r="AL9" i="8"/>
  <c r="AK9" i="8"/>
  <c r="E9" i="8"/>
  <c r="AV8" i="8"/>
  <c r="AR8" i="8"/>
  <c r="AQ8" i="8"/>
  <c r="AP8" i="8"/>
  <c r="AO8" i="8"/>
  <c r="AN8" i="8"/>
  <c r="AM8" i="8"/>
  <c r="AL8" i="8"/>
  <c r="AK8" i="8"/>
  <c r="E8" i="8"/>
  <c r="AJ7" i="8"/>
  <c r="AJ6" i="8" s="1"/>
  <c r="AV19" i="7"/>
  <c r="AT19" i="7"/>
  <c r="AR19" i="7"/>
  <c r="AQ19" i="7"/>
  <c r="AP19" i="7"/>
  <c r="AO19" i="7"/>
  <c r="AN19" i="7"/>
  <c r="AM19" i="7"/>
  <c r="AL19" i="7"/>
  <c r="AK19" i="7"/>
  <c r="AX17" i="8" l="1"/>
  <c r="AY17" i="8" s="1"/>
  <c r="AX15" i="8"/>
  <c r="AY15" i="8" s="1"/>
  <c r="AT9" i="8"/>
  <c r="AX9" i="8" s="1"/>
  <c r="AY9" i="8" s="1"/>
  <c r="AX13" i="8"/>
  <c r="AY13" i="8" s="1"/>
  <c r="AX16" i="8"/>
  <c r="AY16" i="8" s="1"/>
  <c r="AX18" i="8"/>
  <c r="AY18" i="8" s="1"/>
  <c r="AT10" i="8"/>
  <c r="AX19" i="8"/>
  <c r="AY19" i="8" s="1"/>
  <c r="AX14" i="8"/>
  <c r="AY14" i="8" s="1"/>
  <c r="AX10" i="8"/>
  <c r="AY10" i="8" s="1"/>
  <c r="AT11" i="8"/>
  <c r="AX11" i="8" s="1"/>
  <c r="AY11" i="8" s="1"/>
  <c r="AX20" i="8"/>
  <c r="AY20" i="8" s="1"/>
  <c r="AX19" i="7"/>
  <c r="AY19" i="7" s="1"/>
  <c r="M7" i="8"/>
  <c r="M6" i="8" s="1"/>
  <c r="R7" i="8"/>
  <c r="R6" i="8" s="1"/>
  <c r="AA7" i="8"/>
  <c r="AA6" i="8" s="1"/>
  <c r="S7" i="8"/>
  <c r="S6" i="8" s="1"/>
  <c r="Z7" i="8"/>
  <c r="Z6" i="8" s="1"/>
  <c r="J7" i="8"/>
  <c r="J6" i="8" s="1"/>
  <c r="AC7" i="8"/>
  <c r="AC6" i="8" s="1"/>
  <c r="AI7" i="8"/>
  <c r="AI6" i="8" s="1"/>
  <c r="U7" i="8"/>
  <c r="U6" i="8" s="1"/>
  <c r="K7" i="8"/>
  <c r="K6" i="8" s="1"/>
  <c r="AH7" i="8"/>
  <c r="AH6" i="8" s="1"/>
  <c r="N7" i="8"/>
  <c r="N6" i="8" s="1"/>
  <c r="V7" i="8"/>
  <c r="V6" i="8" s="1"/>
  <c r="AD7" i="8"/>
  <c r="AD6" i="8" s="1"/>
  <c r="AT8" i="8"/>
  <c r="AX8" i="8" s="1"/>
  <c r="AY8" i="8" s="1"/>
  <c r="O7" i="8"/>
  <c r="O6" i="8" s="1"/>
  <c r="W7" i="8"/>
  <c r="W6" i="8" s="1"/>
  <c r="AE7" i="8"/>
  <c r="AE6" i="8" s="1"/>
  <c r="G7" i="8"/>
  <c r="G6" i="8" s="1"/>
  <c r="H7" i="8"/>
  <c r="H6" i="8" s="1"/>
  <c r="P7" i="8"/>
  <c r="P6" i="8" s="1"/>
  <c r="X7" i="8"/>
  <c r="X6" i="8" s="1"/>
  <c r="AF7" i="8"/>
  <c r="AF6" i="8" s="1"/>
  <c r="F7" i="8"/>
  <c r="F6" i="8" s="1"/>
  <c r="I6" i="8"/>
  <c r="Q7" i="8"/>
  <c r="Q6" i="8" s="1"/>
  <c r="Y7" i="8"/>
  <c r="Y6" i="8" s="1"/>
  <c r="AG7" i="8"/>
  <c r="AG6" i="8" s="1"/>
  <c r="AT12" i="8"/>
  <c r="AX12" i="8" s="1"/>
  <c r="AY12" i="8" s="1"/>
  <c r="L7" i="8"/>
  <c r="L6" i="8" s="1"/>
  <c r="T7" i="8"/>
  <c r="T6" i="8" s="1"/>
  <c r="AB7" i="8"/>
  <c r="AB6" i="8" s="1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AV18" i="7"/>
  <c r="AT18" i="7"/>
  <c r="AR18" i="7"/>
  <c r="AQ18" i="7"/>
  <c r="AP18" i="7"/>
  <c r="AO18" i="7"/>
  <c r="AN18" i="7"/>
  <c r="AM18" i="7"/>
  <c r="AL18" i="7"/>
  <c r="AK18" i="7"/>
  <c r="E18" i="7"/>
  <c r="AV17" i="7"/>
  <c r="AT17" i="7"/>
  <c r="AR17" i="7"/>
  <c r="AQ17" i="7"/>
  <c r="AP17" i="7"/>
  <c r="AO17" i="7"/>
  <c r="AN17" i="7"/>
  <c r="AM17" i="7"/>
  <c r="AL17" i="7"/>
  <c r="AK17" i="7"/>
  <c r="E17" i="7"/>
  <c r="AV16" i="7"/>
  <c r="AT16" i="7"/>
  <c r="AR16" i="7"/>
  <c r="AQ16" i="7"/>
  <c r="AP16" i="7"/>
  <c r="AO16" i="7"/>
  <c r="AN16" i="7"/>
  <c r="AM16" i="7"/>
  <c r="AL16" i="7"/>
  <c r="AK16" i="7"/>
  <c r="E16" i="7"/>
  <c r="AV15" i="7"/>
  <c r="AT15" i="7"/>
  <c r="AR15" i="7"/>
  <c r="AQ15" i="7"/>
  <c r="AP15" i="7"/>
  <c r="AO15" i="7"/>
  <c r="AN15" i="7"/>
  <c r="AM15" i="7"/>
  <c r="AL15" i="7"/>
  <c r="AK15" i="7"/>
  <c r="E15" i="7"/>
  <c r="AV14" i="7"/>
  <c r="AT14" i="7"/>
  <c r="AR14" i="7"/>
  <c r="AQ14" i="7"/>
  <c r="AP14" i="7"/>
  <c r="AO14" i="7"/>
  <c r="AN14" i="7"/>
  <c r="AM14" i="7"/>
  <c r="AL14" i="7"/>
  <c r="AK14" i="7"/>
  <c r="E14" i="7"/>
  <c r="AV13" i="7"/>
  <c r="AT13" i="7"/>
  <c r="AR13" i="7"/>
  <c r="AQ13" i="7"/>
  <c r="AP13" i="7"/>
  <c r="AO13" i="7"/>
  <c r="AN13" i="7"/>
  <c r="AM13" i="7"/>
  <c r="AL13" i="7"/>
  <c r="AK13" i="7"/>
  <c r="E13" i="7"/>
  <c r="AV12" i="7"/>
  <c r="AR12" i="7"/>
  <c r="AQ12" i="7"/>
  <c r="AP12" i="7"/>
  <c r="AO12" i="7"/>
  <c r="AN12" i="7"/>
  <c r="AM12" i="7"/>
  <c r="AL12" i="7"/>
  <c r="AK12" i="7"/>
  <c r="E12" i="7"/>
  <c r="AV11" i="7"/>
  <c r="AR11" i="7"/>
  <c r="AQ11" i="7"/>
  <c r="AP11" i="7"/>
  <c r="AO11" i="7"/>
  <c r="AN11" i="7"/>
  <c r="AM11" i="7"/>
  <c r="AL11" i="7"/>
  <c r="AK11" i="7"/>
  <c r="E11" i="7"/>
  <c r="AV10" i="7"/>
  <c r="AR10" i="7"/>
  <c r="AQ10" i="7"/>
  <c r="AP10" i="7"/>
  <c r="AO10" i="7"/>
  <c r="AN10" i="7"/>
  <c r="AM10" i="7"/>
  <c r="AL10" i="7"/>
  <c r="AK10" i="7"/>
  <c r="E10" i="7"/>
  <c r="AV9" i="7"/>
  <c r="AR9" i="7"/>
  <c r="AQ9" i="7"/>
  <c r="AP9" i="7"/>
  <c r="AO9" i="7"/>
  <c r="AN9" i="7"/>
  <c r="AM9" i="7"/>
  <c r="AL9" i="7"/>
  <c r="AK9" i="7"/>
  <c r="E9" i="7"/>
  <c r="AV8" i="7"/>
  <c r="AR8" i="7"/>
  <c r="AQ8" i="7"/>
  <c r="AP8" i="7"/>
  <c r="AO8" i="7"/>
  <c r="AN8" i="7"/>
  <c r="AM8" i="7"/>
  <c r="AL8" i="7"/>
  <c r="AK8" i="7"/>
  <c r="E8" i="7"/>
  <c r="B3" i="7"/>
  <c r="AE7" i="7" s="1"/>
  <c r="AE6" i="7" s="1"/>
  <c r="AT11" i="7" l="1"/>
  <c r="AT8" i="7"/>
  <c r="AX8" i="7" s="1"/>
  <c r="AY8" i="7" s="1"/>
  <c r="AX18" i="7"/>
  <c r="AY18" i="7" s="1"/>
  <c r="AX13" i="7"/>
  <c r="AY13" i="7" s="1"/>
  <c r="AT10" i="7"/>
  <c r="AX10" i="7" s="1"/>
  <c r="AY10" i="7" s="1"/>
  <c r="AX17" i="7"/>
  <c r="AY17" i="7" s="1"/>
  <c r="AX15" i="7"/>
  <c r="AY15" i="7" s="1"/>
  <c r="AX16" i="7"/>
  <c r="AY16" i="7" s="1"/>
  <c r="AX14" i="7"/>
  <c r="AY14" i="7" s="1"/>
  <c r="AX11" i="7"/>
  <c r="AY11" i="7" s="1"/>
  <c r="H7" i="7"/>
  <c r="H6" i="7" s="1"/>
  <c r="P7" i="7"/>
  <c r="P6" i="7" s="1"/>
  <c r="X7" i="7"/>
  <c r="X6" i="7" s="1"/>
  <c r="AF7" i="7"/>
  <c r="AF6" i="7" s="1"/>
  <c r="R7" i="7"/>
  <c r="R6" i="7" s="1"/>
  <c r="AT12" i="7"/>
  <c r="AX12" i="7" s="1"/>
  <c r="AY12" i="7" s="1"/>
  <c r="J7" i="7"/>
  <c r="J6" i="7" s="1"/>
  <c r="Z7" i="7"/>
  <c r="Z6" i="7" s="1"/>
  <c r="AH7" i="7"/>
  <c r="AH6" i="7" s="1"/>
  <c r="I7" i="7"/>
  <c r="I6" i="7" s="1"/>
  <c r="Q7" i="7"/>
  <c r="Q6" i="7" s="1"/>
  <c r="Y7" i="7"/>
  <c r="Y6" i="7" s="1"/>
  <c r="AG7" i="7"/>
  <c r="AG6" i="7" s="1"/>
  <c r="K7" i="7"/>
  <c r="K6" i="7" s="1"/>
  <c r="S7" i="7"/>
  <c r="S6" i="7" s="1"/>
  <c r="AA7" i="7"/>
  <c r="AA6" i="7" s="1"/>
  <c r="AI7" i="7"/>
  <c r="AI6" i="7" s="1"/>
  <c r="AT9" i="7"/>
  <c r="AX9" i="7" s="1"/>
  <c r="AY9" i="7" s="1"/>
  <c r="L7" i="7"/>
  <c r="L6" i="7" s="1"/>
  <c r="T7" i="7"/>
  <c r="T6" i="7" s="1"/>
  <c r="AB7" i="7"/>
  <c r="AB6" i="7" s="1"/>
  <c r="AJ7" i="7"/>
  <c r="AJ6" i="7" s="1"/>
  <c r="M7" i="7"/>
  <c r="M6" i="7" s="1"/>
  <c r="U7" i="7"/>
  <c r="U6" i="7" s="1"/>
  <c r="AC7" i="7"/>
  <c r="AC6" i="7" s="1"/>
  <c r="F7" i="7"/>
  <c r="F6" i="7" s="1"/>
  <c r="N7" i="7"/>
  <c r="N6" i="7" s="1"/>
  <c r="V7" i="7"/>
  <c r="V6" i="7" s="1"/>
  <c r="AD7" i="7"/>
  <c r="AD6" i="7" s="1"/>
  <c r="G7" i="7"/>
  <c r="G6" i="7" s="1"/>
  <c r="O7" i="7"/>
  <c r="O6" i="7" s="1"/>
  <c r="W7" i="7"/>
  <c r="W6" i="7" s="1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AV19" i="6"/>
  <c r="AT19" i="6"/>
  <c r="AR19" i="6"/>
  <c r="AQ19" i="6"/>
  <c r="AP19" i="6"/>
  <c r="AO19" i="6"/>
  <c r="AN19" i="6"/>
  <c r="AM19" i="6"/>
  <c r="AL19" i="6"/>
  <c r="AK19" i="6"/>
  <c r="AX19" i="6" s="1"/>
  <c r="AY19" i="6" s="1"/>
  <c r="AV18" i="6"/>
  <c r="AT18" i="6"/>
  <c r="AR18" i="6"/>
  <c r="AQ18" i="6"/>
  <c r="AP18" i="6"/>
  <c r="AO18" i="6"/>
  <c r="AN18" i="6"/>
  <c r="AM18" i="6"/>
  <c r="AL18" i="6"/>
  <c r="AK18" i="6"/>
  <c r="AX18" i="6" s="1"/>
  <c r="AY18" i="6" s="1"/>
  <c r="E18" i="6"/>
  <c r="AV17" i="6"/>
  <c r="AT17" i="6"/>
  <c r="AR17" i="6"/>
  <c r="AQ17" i="6"/>
  <c r="AP17" i="6"/>
  <c r="AO17" i="6"/>
  <c r="AN17" i="6"/>
  <c r="AM17" i="6"/>
  <c r="AL17" i="6"/>
  <c r="AK17" i="6"/>
  <c r="E17" i="6"/>
  <c r="AV16" i="6"/>
  <c r="AT16" i="6"/>
  <c r="AR16" i="6"/>
  <c r="AQ16" i="6"/>
  <c r="AP16" i="6"/>
  <c r="AO16" i="6"/>
  <c r="AN16" i="6"/>
  <c r="AM16" i="6"/>
  <c r="AL16" i="6"/>
  <c r="AK16" i="6"/>
  <c r="E16" i="6"/>
  <c r="AV15" i="6"/>
  <c r="AT15" i="6"/>
  <c r="AR15" i="6"/>
  <c r="AQ15" i="6"/>
  <c r="AP15" i="6"/>
  <c r="AO15" i="6"/>
  <c r="AN15" i="6"/>
  <c r="AM15" i="6"/>
  <c r="AL15" i="6"/>
  <c r="AK15" i="6"/>
  <c r="E15" i="6"/>
  <c r="AV14" i="6"/>
  <c r="AT14" i="6"/>
  <c r="AR14" i="6"/>
  <c r="AQ14" i="6"/>
  <c r="AP14" i="6"/>
  <c r="AO14" i="6"/>
  <c r="AN14" i="6"/>
  <c r="AM14" i="6"/>
  <c r="AL14" i="6"/>
  <c r="AK14" i="6"/>
  <c r="E14" i="6"/>
  <c r="AV13" i="6"/>
  <c r="AT13" i="6"/>
  <c r="AR13" i="6"/>
  <c r="AQ13" i="6"/>
  <c r="AP13" i="6"/>
  <c r="AO13" i="6"/>
  <c r="AN13" i="6"/>
  <c r="AM13" i="6"/>
  <c r="AL13" i="6"/>
  <c r="AK13" i="6"/>
  <c r="AX13" i="6" s="1"/>
  <c r="AY13" i="6" s="1"/>
  <c r="E13" i="6"/>
  <c r="AV12" i="6"/>
  <c r="AR12" i="6"/>
  <c r="AQ12" i="6"/>
  <c r="AP12" i="6"/>
  <c r="AO12" i="6"/>
  <c r="AN12" i="6"/>
  <c r="AM12" i="6"/>
  <c r="AL12" i="6"/>
  <c r="AK12" i="6"/>
  <c r="E12" i="6"/>
  <c r="AV11" i="6"/>
  <c r="AR11" i="6"/>
  <c r="AQ11" i="6"/>
  <c r="AP11" i="6"/>
  <c r="AO11" i="6"/>
  <c r="AN11" i="6"/>
  <c r="AM11" i="6"/>
  <c r="AL11" i="6"/>
  <c r="AK11" i="6"/>
  <c r="E11" i="6"/>
  <c r="AV10" i="6"/>
  <c r="AR10" i="6"/>
  <c r="AQ10" i="6"/>
  <c r="AP10" i="6"/>
  <c r="AO10" i="6"/>
  <c r="AN10" i="6"/>
  <c r="AM10" i="6"/>
  <c r="AL10" i="6"/>
  <c r="AK10" i="6"/>
  <c r="E10" i="6"/>
  <c r="AV9" i="6"/>
  <c r="AR9" i="6"/>
  <c r="AQ9" i="6"/>
  <c r="AP9" i="6"/>
  <c r="AO9" i="6"/>
  <c r="AN9" i="6"/>
  <c r="AM9" i="6"/>
  <c r="AL9" i="6"/>
  <c r="AK9" i="6"/>
  <c r="E9" i="6"/>
  <c r="AV8" i="6"/>
  <c r="AR8" i="6"/>
  <c r="AQ8" i="6"/>
  <c r="AP8" i="6"/>
  <c r="AO8" i="6"/>
  <c r="AN8" i="6"/>
  <c r="AM8" i="6"/>
  <c r="AX8" i="6" s="1"/>
  <c r="AY8" i="6" s="1"/>
  <c r="AL8" i="6"/>
  <c r="AK8" i="6"/>
  <c r="AT8" i="6" s="1"/>
  <c r="E8" i="6"/>
  <c r="AH7" i="6"/>
  <c r="AH6" i="6" s="1"/>
  <c r="AF7" i="6"/>
  <c r="AF6" i="6" s="1"/>
  <c r="W7" i="6"/>
  <c r="W6" i="6" s="1"/>
  <c r="U7" i="6"/>
  <c r="U6" i="6" s="1"/>
  <c r="L7" i="6"/>
  <c r="L6" i="6" s="1"/>
  <c r="K7" i="6"/>
  <c r="K6" i="6" s="1"/>
  <c r="B3" i="6"/>
  <c r="AD7" i="6" s="1"/>
  <c r="AD6" i="6" s="1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AV19" i="5"/>
  <c r="AT19" i="5"/>
  <c r="AR19" i="5"/>
  <c r="AQ19" i="5"/>
  <c r="AP19" i="5"/>
  <c r="AO19" i="5"/>
  <c r="AN19" i="5"/>
  <c r="AM19" i="5"/>
  <c r="AL19" i="5"/>
  <c r="AK19" i="5"/>
  <c r="AV18" i="5"/>
  <c r="AT18" i="5"/>
  <c r="AR18" i="5"/>
  <c r="AQ18" i="5"/>
  <c r="AP18" i="5"/>
  <c r="AO18" i="5"/>
  <c r="AN18" i="5"/>
  <c r="AM18" i="5"/>
  <c r="AL18" i="5"/>
  <c r="AK18" i="5"/>
  <c r="E18" i="5"/>
  <c r="AV17" i="5"/>
  <c r="AT17" i="5"/>
  <c r="AR17" i="5"/>
  <c r="AQ17" i="5"/>
  <c r="AP17" i="5"/>
  <c r="AO17" i="5"/>
  <c r="AN17" i="5"/>
  <c r="AM17" i="5"/>
  <c r="AL17" i="5"/>
  <c r="AK17" i="5"/>
  <c r="E17" i="5"/>
  <c r="AV16" i="5"/>
  <c r="AT16" i="5"/>
  <c r="AR16" i="5"/>
  <c r="AQ16" i="5"/>
  <c r="AP16" i="5"/>
  <c r="AO16" i="5"/>
  <c r="AN16" i="5"/>
  <c r="AM16" i="5"/>
  <c r="AL16" i="5"/>
  <c r="AK16" i="5"/>
  <c r="E16" i="5"/>
  <c r="AV15" i="5"/>
  <c r="AT15" i="5"/>
  <c r="AR15" i="5"/>
  <c r="AQ15" i="5"/>
  <c r="AP15" i="5"/>
  <c r="AO15" i="5"/>
  <c r="AN15" i="5"/>
  <c r="AM15" i="5"/>
  <c r="AL15" i="5"/>
  <c r="AK15" i="5"/>
  <c r="E15" i="5"/>
  <c r="AV14" i="5"/>
  <c r="AT14" i="5"/>
  <c r="AR14" i="5"/>
  <c r="AQ14" i="5"/>
  <c r="AP14" i="5"/>
  <c r="AO14" i="5"/>
  <c r="AN14" i="5"/>
  <c r="AM14" i="5"/>
  <c r="AL14" i="5"/>
  <c r="AK14" i="5"/>
  <c r="E14" i="5"/>
  <c r="AV13" i="5"/>
  <c r="AT13" i="5"/>
  <c r="AR13" i="5"/>
  <c r="AQ13" i="5"/>
  <c r="AP13" i="5"/>
  <c r="AO13" i="5"/>
  <c r="AN13" i="5"/>
  <c r="AM13" i="5"/>
  <c r="AL13" i="5"/>
  <c r="AK13" i="5"/>
  <c r="E13" i="5"/>
  <c r="AV12" i="5"/>
  <c r="AR12" i="5"/>
  <c r="AQ12" i="5"/>
  <c r="AP12" i="5"/>
  <c r="AO12" i="5"/>
  <c r="AN12" i="5"/>
  <c r="AM12" i="5"/>
  <c r="AL12" i="5"/>
  <c r="AK12" i="5"/>
  <c r="E12" i="5"/>
  <c r="AV11" i="5"/>
  <c r="AR11" i="5"/>
  <c r="AQ11" i="5"/>
  <c r="AP11" i="5"/>
  <c r="AO11" i="5"/>
  <c r="AN11" i="5"/>
  <c r="AM11" i="5"/>
  <c r="AL11" i="5"/>
  <c r="AK11" i="5"/>
  <c r="E11" i="5"/>
  <c r="AV10" i="5"/>
  <c r="AR10" i="5"/>
  <c r="AQ10" i="5"/>
  <c r="AP10" i="5"/>
  <c r="AO10" i="5"/>
  <c r="AN10" i="5"/>
  <c r="AM10" i="5"/>
  <c r="AL10" i="5"/>
  <c r="AK10" i="5"/>
  <c r="E10" i="5"/>
  <c r="AV9" i="5"/>
  <c r="AR9" i="5"/>
  <c r="AQ9" i="5"/>
  <c r="AP9" i="5"/>
  <c r="AO9" i="5"/>
  <c r="AN9" i="5"/>
  <c r="AM9" i="5"/>
  <c r="AL9" i="5"/>
  <c r="AK9" i="5"/>
  <c r="AT9" i="5" s="1"/>
  <c r="E9" i="5"/>
  <c r="AV8" i="5"/>
  <c r="AR8" i="5"/>
  <c r="AQ8" i="5"/>
  <c r="AP8" i="5"/>
  <c r="AO8" i="5"/>
  <c r="AN8" i="5"/>
  <c r="AM8" i="5"/>
  <c r="AL8" i="5"/>
  <c r="AK8" i="5"/>
  <c r="E8" i="5"/>
  <c r="B3" i="5"/>
  <c r="AI7" i="5" s="1"/>
  <c r="AI6" i="5" s="1"/>
  <c r="AB7" i="5" l="1"/>
  <c r="AB6" i="5" s="1"/>
  <c r="AH7" i="5"/>
  <c r="AH6" i="5" s="1"/>
  <c r="V7" i="5"/>
  <c r="V6" i="5" s="1"/>
  <c r="AX17" i="6"/>
  <c r="AY17" i="6" s="1"/>
  <c r="AX16" i="6"/>
  <c r="AY16" i="6" s="1"/>
  <c r="AX14" i="6"/>
  <c r="AY14" i="6" s="1"/>
  <c r="AX15" i="6"/>
  <c r="AY15" i="6" s="1"/>
  <c r="X7" i="6"/>
  <c r="X6" i="6" s="1"/>
  <c r="M7" i="6"/>
  <c r="M6" i="6" s="1"/>
  <c r="AI7" i="6"/>
  <c r="AI6" i="6" s="1"/>
  <c r="O7" i="6"/>
  <c r="O6" i="6" s="1"/>
  <c r="Z7" i="6"/>
  <c r="Z6" i="6" s="1"/>
  <c r="AJ7" i="6"/>
  <c r="AJ6" i="6" s="1"/>
  <c r="AA7" i="6"/>
  <c r="AA6" i="6" s="1"/>
  <c r="G7" i="6"/>
  <c r="G6" i="6" s="1"/>
  <c r="R7" i="6"/>
  <c r="R6" i="6" s="1"/>
  <c r="AB7" i="6"/>
  <c r="AB6" i="6" s="1"/>
  <c r="P7" i="6"/>
  <c r="P6" i="6" s="1"/>
  <c r="H7" i="6"/>
  <c r="H6" i="6" s="1"/>
  <c r="S7" i="6"/>
  <c r="S6" i="6" s="1"/>
  <c r="AC7" i="6"/>
  <c r="AC6" i="6" s="1"/>
  <c r="J7" i="6"/>
  <c r="J6" i="6" s="1"/>
  <c r="T7" i="6"/>
  <c r="T6" i="6" s="1"/>
  <c r="AE7" i="6"/>
  <c r="AE6" i="6" s="1"/>
  <c r="AX10" i="6"/>
  <c r="AY10" i="6" s="1"/>
  <c r="AX11" i="6"/>
  <c r="AY11" i="6" s="1"/>
  <c r="AT10" i="6"/>
  <c r="I7" i="6"/>
  <c r="I6" i="6" s="1"/>
  <c r="Q7" i="6"/>
  <c r="Q6" i="6" s="1"/>
  <c r="Y7" i="6"/>
  <c r="Y6" i="6" s="1"/>
  <c r="AG7" i="6"/>
  <c r="AG6" i="6" s="1"/>
  <c r="AT12" i="6"/>
  <c r="AX12" i="6" s="1"/>
  <c r="AY12" i="6" s="1"/>
  <c r="AT9" i="6"/>
  <c r="AX9" i="6" s="1"/>
  <c r="AY9" i="6" s="1"/>
  <c r="AT11" i="6"/>
  <c r="F7" i="6"/>
  <c r="F6" i="6" s="1"/>
  <c r="N7" i="6"/>
  <c r="N6" i="6" s="1"/>
  <c r="V7" i="6"/>
  <c r="V6" i="6" s="1"/>
  <c r="AJ7" i="5"/>
  <c r="AJ6" i="5" s="1"/>
  <c r="L7" i="5"/>
  <c r="L6" i="5" s="1"/>
  <c r="AX15" i="5"/>
  <c r="AY15" i="5" s="1"/>
  <c r="AX14" i="5"/>
  <c r="AY14" i="5" s="1"/>
  <c r="T7" i="5"/>
  <c r="T6" i="5" s="1"/>
  <c r="AX18" i="5"/>
  <c r="AY18" i="5" s="1"/>
  <c r="AX16" i="5"/>
  <c r="AY16" i="5" s="1"/>
  <c r="AD7" i="5"/>
  <c r="AD6" i="5" s="1"/>
  <c r="AT10" i="5"/>
  <c r="AX10" i="5" s="1"/>
  <c r="AY10" i="5" s="1"/>
  <c r="AX13" i="5"/>
  <c r="AY13" i="5" s="1"/>
  <c r="AX19" i="5"/>
  <c r="AY19" i="5" s="1"/>
  <c r="AX17" i="5"/>
  <c r="AY17" i="5" s="1"/>
  <c r="AT12" i="5"/>
  <c r="AX12" i="5" s="1"/>
  <c r="AY12" i="5" s="1"/>
  <c r="M7" i="5"/>
  <c r="M6" i="5" s="1"/>
  <c r="U7" i="5"/>
  <c r="U6" i="5" s="1"/>
  <c r="AC7" i="5"/>
  <c r="AC6" i="5" s="1"/>
  <c r="AX9" i="5"/>
  <c r="AY9" i="5" s="1"/>
  <c r="AT11" i="5"/>
  <c r="AX11" i="5" s="1"/>
  <c r="AY11" i="5" s="1"/>
  <c r="F7" i="5"/>
  <c r="F6" i="5" s="1"/>
  <c r="N7" i="5"/>
  <c r="N6" i="5" s="1"/>
  <c r="AT8" i="5"/>
  <c r="AX8" i="5" s="1"/>
  <c r="AY8" i="5" s="1"/>
  <c r="G7" i="5"/>
  <c r="G6" i="5" s="1"/>
  <c r="O7" i="5"/>
  <c r="O6" i="5" s="1"/>
  <c r="W7" i="5"/>
  <c r="W6" i="5" s="1"/>
  <c r="AE7" i="5"/>
  <c r="AE6" i="5" s="1"/>
  <c r="H7" i="5"/>
  <c r="H6" i="5" s="1"/>
  <c r="P7" i="5"/>
  <c r="P6" i="5" s="1"/>
  <c r="X7" i="5"/>
  <c r="X6" i="5" s="1"/>
  <c r="AF7" i="5"/>
  <c r="AF6" i="5" s="1"/>
  <c r="I7" i="5"/>
  <c r="I6" i="5" s="1"/>
  <c r="Q7" i="5"/>
  <c r="Q6" i="5" s="1"/>
  <c r="Y7" i="5"/>
  <c r="Y6" i="5" s="1"/>
  <c r="AG7" i="5"/>
  <c r="AG6" i="5" s="1"/>
  <c r="J7" i="5"/>
  <c r="J6" i="5" s="1"/>
  <c r="R7" i="5"/>
  <c r="R6" i="5" s="1"/>
  <c r="Z7" i="5"/>
  <c r="Z6" i="5" s="1"/>
  <c r="K7" i="5"/>
  <c r="K6" i="5" s="1"/>
  <c r="S7" i="5"/>
  <c r="S6" i="5" s="1"/>
  <c r="AA7" i="5"/>
  <c r="AA6" i="5" s="1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AV17" i="4"/>
  <c r="AT17" i="4"/>
  <c r="AR17" i="4"/>
  <c r="AQ17" i="4"/>
  <c r="AP17" i="4"/>
  <c r="AO17" i="4"/>
  <c r="AN17" i="4"/>
  <c r="AM17" i="4"/>
  <c r="AL17" i="4"/>
  <c r="AK17" i="4"/>
  <c r="E17" i="4"/>
  <c r="AV16" i="4"/>
  <c r="AT16" i="4"/>
  <c r="AR16" i="4"/>
  <c r="AQ16" i="4"/>
  <c r="AP16" i="4"/>
  <c r="AO16" i="4"/>
  <c r="AN16" i="4"/>
  <c r="AM16" i="4"/>
  <c r="AL16" i="4"/>
  <c r="AK16" i="4"/>
  <c r="E16" i="4"/>
  <c r="AV15" i="4"/>
  <c r="AT15" i="4"/>
  <c r="AR15" i="4"/>
  <c r="AQ15" i="4"/>
  <c r="AP15" i="4"/>
  <c r="AO15" i="4"/>
  <c r="AN15" i="4"/>
  <c r="AM15" i="4"/>
  <c r="AL15" i="4"/>
  <c r="AK15" i="4"/>
  <c r="E15" i="4"/>
  <c r="AV14" i="4"/>
  <c r="AT14" i="4"/>
  <c r="AR14" i="4"/>
  <c r="AQ14" i="4"/>
  <c r="AP14" i="4"/>
  <c r="AO14" i="4"/>
  <c r="AN14" i="4"/>
  <c r="AM14" i="4"/>
  <c r="AL14" i="4"/>
  <c r="AK14" i="4"/>
  <c r="E14" i="4"/>
  <c r="AV13" i="4"/>
  <c r="AT13" i="4"/>
  <c r="AR13" i="4"/>
  <c r="AQ13" i="4"/>
  <c r="AP13" i="4"/>
  <c r="AO13" i="4"/>
  <c r="AN13" i="4"/>
  <c r="AM13" i="4"/>
  <c r="AL13" i="4"/>
  <c r="AK13" i="4"/>
  <c r="E13" i="4"/>
  <c r="AV12" i="4"/>
  <c r="AR12" i="4"/>
  <c r="AQ12" i="4"/>
  <c r="AP12" i="4"/>
  <c r="AO12" i="4"/>
  <c r="AN12" i="4"/>
  <c r="AM12" i="4"/>
  <c r="AL12" i="4"/>
  <c r="AK12" i="4"/>
  <c r="E12" i="4"/>
  <c r="AV11" i="4"/>
  <c r="AR11" i="4"/>
  <c r="AQ11" i="4"/>
  <c r="AP11" i="4"/>
  <c r="AO11" i="4"/>
  <c r="AN11" i="4"/>
  <c r="AM11" i="4"/>
  <c r="AL11" i="4"/>
  <c r="AK11" i="4"/>
  <c r="E11" i="4"/>
  <c r="AV10" i="4"/>
  <c r="AR10" i="4"/>
  <c r="AQ10" i="4"/>
  <c r="AP10" i="4"/>
  <c r="AO10" i="4"/>
  <c r="AN10" i="4"/>
  <c r="AM10" i="4"/>
  <c r="AL10" i="4"/>
  <c r="AK10" i="4"/>
  <c r="E10" i="4"/>
  <c r="AV9" i="4"/>
  <c r="AR9" i="4"/>
  <c r="AQ9" i="4"/>
  <c r="AP9" i="4"/>
  <c r="AO9" i="4"/>
  <c r="AN9" i="4"/>
  <c r="AM9" i="4"/>
  <c r="AL9" i="4"/>
  <c r="AK9" i="4"/>
  <c r="E9" i="4"/>
  <c r="AV8" i="4"/>
  <c r="AR8" i="4"/>
  <c r="AQ8" i="4"/>
  <c r="AP8" i="4"/>
  <c r="AO8" i="4"/>
  <c r="AN8" i="4"/>
  <c r="AM8" i="4"/>
  <c r="AL8" i="4"/>
  <c r="AK8" i="4"/>
  <c r="E8" i="4"/>
  <c r="B3" i="4"/>
  <c r="N7" i="4" s="1"/>
  <c r="N6" i="4" s="1"/>
  <c r="AT10" i="4" l="1"/>
  <c r="AX10" i="4" s="1"/>
  <c r="AY10" i="4" s="1"/>
  <c r="AX13" i="4"/>
  <c r="AY13" i="4" s="1"/>
  <c r="AX14" i="4"/>
  <c r="AY14" i="4" s="1"/>
  <c r="AX16" i="4"/>
  <c r="AY16" i="4" s="1"/>
  <c r="AT8" i="4"/>
  <c r="AX15" i="4"/>
  <c r="AY15" i="4" s="1"/>
  <c r="AX17" i="4"/>
  <c r="AY17" i="4" s="1"/>
  <c r="AT9" i="4"/>
  <c r="AX9" i="4" s="1"/>
  <c r="AY9" i="4" s="1"/>
  <c r="V7" i="4"/>
  <c r="V6" i="4" s="1"/>
  <c r="Q7" i="4"/>
  <c r="Q6" i="4" s="1"/>
  <c r="Y7" i="4"/>
  <c r="Y6" i="4" s="1"/>
  <c r="AG7" i="4"/>
  <c r="AG6" i="4" s="1"/>
  <c r="J7" i="4"/>
  <c r="J6" i="4" s="1"/>
  <c r="R7" i="4"/>
  <c r="R6" i="4" s="1"/>
  <c r="Z7" i="4"/>
  <c r="Z6" i="4" s="1"/>
  <c r="AH7" i="4"/>
  <c r="AH6" i="4" s="1"/>
  <c r="AT12" i="4"/>
  <c r="AX12" i="4" s="1"/>
  <c r="AY12" i="4" s="1"/>
  <c r="K7" i="4"/>
  <c r="K6" i="4" s="1"/>
  <c r="S7" i="4"/>
  <c r="S6" i="4" s="1"/>
  <c r="AA7" i="4"/>
  <c r="AA6" i="4" s="1"/>
  <c r="AI7" i="4"/>
  <c r="AI6" i="4" s="1"/>
  <c r="L7" i="4"/>
  <c r="L6" i="4" s="1"/>
  <c r="T7" i="4"/>
  <c r="T6" i="4" s="1"/>
  <c r="AB7" i="4"/>
  <c r="AB6" i="4" s="1"/>
  <c r="AJ7" i="4"/>
  <c r="AJ6" i="4" s="1"/>
  <c r="M7" i="4"/>
  <c r="M6" i="4" s="1"/>
  <c r="U7" i="4"/>
  <c r="U6" i="4" s="1"/>
  <c r="AC7" i="4"/>
  <c r="AC6" i="4" s="1"/>
  <c r="AT11" i="4"/>
  <c r="AX11" i="4" s="1"/>
  <c r="AY11" i="4" s="1"/>
  <c r="O7" i="4"/>
  <c r="O6" i="4" s="1"/>
  <c r="W7" i="4"/>
  <c r="W6" i="4" s="1"/>
  <c r="AE7" i="4"/>
  <c r="AE6" i="4" s="1"/>
  <c r="F7" i="4"/>
  <c r="F6" i="4" s="1"/>
  <c r="AD7" i="4"/>
  <c r="AD6" i="4" s="1"/>
  <c r="G7" i="4"/>
  <c r="G6" i="4" s="1"/>
  <c r="H7" i="4"/>
  <c r="H6" i="4" s="1"/>
  <c r="P7" i="4"/>
  <c r="P6" i="4" s="1"/>
  <c r="X7" i="4"/>
  <c r="X6" i="4" s="1"/>
  <c r="AF7" i="4"/>
  <c r="AF6" i="4" s="1"/>
  <c r="AX8" i="4"/>
  <c r="AY8" i="4" s="1"/>
  <c r="I7" i="4"/>
  <c r="I6" i="4" s="1"/>
  <c r="AJ64" i="3" l="1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AV62" i="3"/>
  <c r="AT62" i="3"/>
  <c r="AR62" i="3"/>
  <c r="AQ62" i="3"/>
  <c r="AP62" i="3"/>
  <c r="AO62" i="3"/>
  <c r="AN62" i="3"/>
  <c r="AM62" i="3"/>
  <c r="AL62" i="3"/>
  <c r="AK62" i="3"/>
  <c r="AV61" i="3"/>
  <c r="AT61" i="3"/>
  <c r="AR61" i="3"/>
  <c r="AQ61" i="3"/>
  <c r="AP61" i="3"/>
  <c r="AO61" i="3"/>
  <c r="AN61" i="3"/>
  <c r="AM61" i="3"/>
  <c r="AL61" i="3"/>
  <c r="AK61" i="3"/>
  <c r="AV60" i="3"/>
  <c r="AT60" i="3"/>
  <c r="AR60" i="3"/>
  <c r="AQ60" i="3"/>
  <c r="AP60" i="3"/>
  <c r="AO60" i="3"/>
  <c r="AN60" i="3"/>
  <c r="AM60" i="3"/>
  <c r="AL60" i="3"/>
  <c r="AK60" i="3"/>
  <c r="AV59" i="3"/>
  <c r="AT59" i="3"/>
  <c r="AR59" i="3"/>
  <c r="AQ59" i="3"/>
  <c r="AP59" i="3"/>
  <c r="AO59" i="3"/>
  <c r="AN59" i="3"/>
  <c r="AM59" i="3"/>
  <c r="AL59" i="3"/>
  <c r="AK59" i="3"/>
  <c r="AV58" i="3"/>
  <c r="AT58" i="3"/>
  <c r="AR58" i="3"/>
  <c r="AQ58" i="3"/>
  <c r="AP58" i="3"/>
  <c r="AO58" i="3"/>
  <c r="AN58" i="3"/>
  <c r="AM58" i="3"/>
  <c r="AL58" i="3"/>
  <c r="AK58" i="3"/>
  <c r="AV57" i="3"/>
  <c r="AT57" i="3"/>
  <c r="AR57" i="3"/>
  <c r="AQ57" i="3"/>
  <c r="AP57" i="3"/>
  <c r="AO57" i="3"/>
  <c r="AN57" i="3"/>
  <c r="AM57" i="3"/>
  <c r="AL57" i="3"/>
  <c r="AK57" i="3"/>
  <c r="AV56" i="3"/>
  <c r="AT56" i="3"/>
  <c r="AR56" i="3"/>
  <c r="AQ56" i="3"/>
  <c r="AP56" i="3"/>
  <c r="AO56" i="3"/>
  <c r="AN56" i="3"/>
  <c r="AM56" i="3"/>
  <c r="AL56" i="3"/>
  <c r="AK56" i="3"/>
  <c r="AV55" i="3"/>
  <c r="AT55" i="3"/>
  <c r="AR55" i="3"/>
  <c r="AQ55" i="3"/>
  <c r="AP55" i="3"/>
  <c r="AO55" i="3"/>
  <c r="AN55" i="3"/>
  <c r="AM55" i="3"/>
  <c r="AL55" i="3"/>
  <c r="AK55" i="3"/>
  <c r="AV54" i="3"/>
  <c r="AT54" i="3"/>
  <c r="AR54" i="3"/>
  <c r="AQ54" i="3"/>
  <c r="AP54" i="3"/>
  <c r="AO54" i="3"/>
  <c r="AN54" i="3"/>
  <c r="AM54" i="3"/>
  <c r="AL54" i="3"/>
  <c r="AK54" i="3"/>
  <c r="AV53" i="3"/>
  <c r="AT53" i="3"/>
  <c r="AR53" i="3"/>
  <c r="AQ53" i="3"/>
  <c r="AP53" i="3"/>
  <c r="AO53" i="3"/>
  <c r="AN53" i="3"/>
  <c r="AM53" i="3"/>
  <c r="AL53" i="3"/>
  <c r="AK53" i="3"/>
  <c r="AV52" i="3"/>
  <c r="AT52" i="3"/>
  <c r="AR52" i="3"/>
  <c r="AQ52" i="3"/>
  <c r="AP52" i="3"/>
  <c r="AO52" i="3"/>
  <c r="AN52" i="3"/>
  <c r="AM52" i="3"/>
  <c r="AL52" i="3"/>
  <c r="AK52" i="3"/>
  <c r="AV51" i="3"/>
  <c r="AT51" i="3"/>
  <c r="AR51" i="3"/>
  <c r="AQ51" i="3"/>
  <c r="AP51" i="3"/>
  <c r="AO51" i="3"/>
  <c r="AN51" i="3"/>
  <c r="AM51" i="3"/>
  <c r="AL51" i="3"/>
  <c r="AK51" i="3"/>
  <c r="AV50" i="3"/>
  <c r="AT50" i="3"/>
  <c r="AR50" i="3"/>
  <c r="AQ50" i="3"/>
  <c r="AP50" i="3"/>
  <c r="AO50" i="3"/>
  <c r="AN50" i="3"/>
  <c r="AM50" i="3"/>
  <c r="AL50" i="3"/>
  <c r="AK50" i="3"/>
  <c r="AV49" i="3"/>
  <c r="AT49" i="3"/>
  <c r="AR49" i="3"/>
  <c r="AQ49" i="3"/>
  <c r="AP49" i="3"/>
  <c r="AO49" i="3"/>
  <c r="AN49" i="3"/>
  <c r="AM49" i="3"/>
  <c r="AL49" i="3"/>
  <c r="AK49" i="3"/>
  <c r="AV48" i="3"/>
  <c r="AT48" i="3"/>
  <c r="AR48" i="3"/>
  <c r="AQ48" i="3"/>
  <c r="AP48" i="3"/>
  <c r="AO48" i="3"/>
  <c r="AN48" i="3"/>
  <c r="AM48" i="3"/>
  <c r="AL48" i="3"/>
  <c r="AK48" i="3"/>
  <c r="AV47" i="3"/>
  <c r="AT47" i="3"/>
  <c r="AR47" i="3"/>
  <c r="AQ47" i="3"/>
  <c r="AP47" i="3"/>
  <c r="AO47" i="3"/>
  <c r="AN47" i="3"/>
  <c r="AM47" i="3"/>
  <c r="AL47" i="3"/>
  <c r="AK47" i="3"/>
  <c r="AV46" i="3"/>
  <c r="AT46" i="3"/>
  <c r="AR46" i="3"/>
  <c r="AQ46" i="3"/>
  <c r="AP46" i="3"/>
  <c r="AO46" i="3"/>
  <c r="AN46" i="3"/>
  <c r="AM46" i="3"/>
  <c r="AL46" i="3"/>
  <c r="AK46" i="3"/>
  <c r="AV45" i="3"/>
  <c r="AT45" i="3"/>
  <c r="AR45" i="3"/>
  <c r="AQ45" i="3"/>
  <c r="AP45" i="3"/>
  <c r="AO45" i="3"/>
  <c r="AN45" i="3"/>
  <c r="AM45" i="3"/>
  <c r="AL45" i="3"/>
  <c r="AK45" i="3"/>
  <c r="AV44" i="3"/>
  <c r="AT44" i="3"/>
  <c r="AR44" i="3"/>
  <c r="AQ44" i="3"/>
  <c r="AP44" i="3"/>
  <c r="AO44" i="3"/>
  <c r="AN44" i="3"/>
  <c r="AM44" i="3"/>
  <c r="AL44" i="3"/>
  <c r="AK44" i="3"/>
  <c r="AV43" i="3"/>
  <c r="AT43" i="3"/>
  <c r="AR43" i="3"/>
  <c r="AQ43" i="3"/>
  <c r="AP43" i="3"/>
  <c r="AO43" i="3"/>
  <c r="AN43" i="3"/>
  <c r="AM43" i="3"/>
  <c r="AL43" i="3"/>
  <c r="AK43" i="3"/>
  <c r="AV42" i="3"/>
  <c r="AT42" i="3"/>
  <c r="AR42" i="3"/>
  <c r="AQ42" i="3"/>
  <c r="AP42" i="3"/>
  <c r="AO42" i="3"/>
  <c r="AN42" i="3"/>
  <c r="AM42" i="3"/>
  <c r="AL42" i="3"/>
  <c r="AK42" i="3"/>
  <c r="AV41" i="3"/>
  <c r="AT41" i="3"/>
  <c r="AR41" i="3"/>
  <c r="AQ41" i="3"/>
  <c r="AP41" i="3"/>
  <c r="AO41" i="3"/>
  <c r="AN41" i="3"/>
  <c r="AM41" i="3"/>
  <c r="AL41" i="3"/>
  <c r="AK41" i="3"/>
  <c r="AV40" i="3"/>
  <c r="AT40" i="3"/>
  <c r="AR40" i="3"/>
  <c r="AQ40" i="3"/>
  <c r="AP40" i="3"/>
  <c r="AO40" i="3"/>
  <c r="AN40" i="3"/>
  <c r="AM40" i="3"/>
  <c r="AL40" i="3"/>
  <c r="AK40" i="3"/>
  <c r="AV39" i="3"/>
  <c r="AT39" i="3"/>
  <c r="AR39" i="3"/>
  <c r="AQ39" i="3"/>
  <c r="AP39" i="3"/>
  <c r="AO39" i="3"/>
  <c r="AN39" i="3"/>
  <c r="AM39" i="3"/>
  <c r="AL39" i="3"/>
  <c r="AK39" i="3"/>
  <c r="AV38" i="3"/>
  <c r="AT38" i="3"/>
  <c r="AR38" i="3"/>
  <c r="AQ38" i="3"/>
  <c r="AP38" i="3"/>
  <c r="AO38" i="3"/>
  <c r="AN38" i="3"/>
  <c r="AM38" i="3"/>
  <c r="AL38" i="3"/>
  <c r="AK38" i="3"/>
  <c r="AV37" i="3"/>
  <c r="AT37" i="3"/>
  <c r="AR37" i="3"/>
  <c r="AQ37" i="3"/>
  <c r="AP37" i="3"/>
  <c r="AO37" i="3"/>
  <c r="AN37" i="3"/>
  <c r="AM37" i="3"/>
  <c r="AL37" i="3"/>
  <c r="AK37" i="3"/>
  <c r="AV36" i="3"/>
  <c r="AT36" i="3"/>
  <c r="AR36" i="3"/>
  <c r="AQ36" i="3"/>
  <c r="AP36" i="3"/>
  <c r="AO36" i="3"/>
  <c r="AN36" i="3"/>
  <c r="AM36" i="3"/>
  <c r="AL36" i="3"/>
  <c r="AK36" i="3"/>
  <c r="AV35" i="3"/>
  <c r="AT35" i="3"/>
  <c r="AR35" i="3"/>
  <c r="AQ35" i="3"/>
  <c r="AP35" i="3"/>
  <c r="AO35" i="3"/>
  <c r="AN35" i="3"/>
  <c r="AM35" i="3"/>
  <c r="AL35" i="3"/>
  <c r="AK35" i="3"/>
  <c r="AV34" i="3"/>
  <c r="AT34" i="3"/>
  <c r="AR34" i="3"/>
  <c r="AQ34" i="3"/>
  <c r="AP34" i="3"/>
  <c r="AO34" i="3"/>
  <c r="AN34" i="3"/>
  <c r="AM34" i="3"/>
  <c r="AL34" i="3"/>
  <c r="AK34" i="3"/>
  <c r="AV33" i="3"/>
  <c r="AT33" i="3"/>
  <c r="AR33" i="3"/>
  <c r="AQ33" i="3"/>
  <c r="AP33" i="3"/>
  <c r="AO33" i="3"/>
  <c r="AN33" i="3"/>
  <c r="AM33" i="3"/>
  <c r="AL33" i="3"/>
  <c r="AK33" i="3"/>
  <c r="AV32" i="3"/>
  <c r="AT32" i="3"/>
  <c r="AR32" i="3"/>
  <c r="AQ32" i="3"/>
  <c r="AP32" i="3"/>
  <c r="AO32" i="3"/>
  <c r="AN32" i="3"/>
  <c r="AM32" i="3"/>
  <c r="AL32" i="3"/>
  <c r="AK32" i="3"/>
  <c r="AV31" i="3"/>
  <c r="AT31" i="3"/>
  <c r="AR31" i="3"/>
  <c r="AQ31" i="3"/>
  <c r="AP31" i="3"/>
  <c r="AO31" i="3"/>
  <c r="AN31" i="3"/>
  <c r="AM31" i="3"/>
  <c r="AL31" i="3"/>
  <c r="AK31" i="3"/>
  <c r="AV30" i="3"/>
  <c r="AT30" i="3"/>
  <c r="AR30" i="3"/>
  <c r="AQ30" i="3"/>
  <c r="AP30" i="3"/>
  <c r="AO30" i="3"/>
  <c r="AN30" i="3"/>
  <c r="AM30" i="3"/>
  <c r="AL30" i="3"/>
  <c r="AK30" i="3"/>
  <c r="AV29" i="3"/>
  <c r="AT29" i="3"/>
  <c r="AR29" i="3"/>
  <c r="AQ29" i="3"/>
  <c r="AP29" i="3"/>
  <c r="AO29" i="3"/>
  <c r="AN29" i="3"/>
  <c r="AM29" i="3"/>
  <c r="AL29" i="3"/>
  <c r="AK29" i="3"/>
  <c r="AV28" i="3"/>
  <c r="AT28" i="3"/>
  <c r="AR28" i="3"/>
  <c r="AQ28" i="3"/>
  <c r="AP28" i="3"/>
  <c r="AO28" i="3"/>
  <c r="AN28" i="3"/>
  <c r="AM28" i="3"/>
  <c r="AL28" i="3"/>
  <c r="AK28" i="3"/>
  <c r="AV27" i="3"/>
  <c r="AT27" i="3"/>
  <c r="AR27" i="3"/>
  <c r="AQ27" i="3"/>
  <c r="AP27" i="3"/>
  <c r="AO27" i="3"/>
  <c r="AN27" i="3"/>
  <c r="AM27" i="3"/>
  <c r="AL27" i="3"/>
  <c r="AK27" i="3"/>
  <c r="AV26" i="3"/>
  <c r="AT26" i="3"/>
  <c r="AR26" i="3"/>
  <c r="AQ26" i="3"/>
  <c r="AP26" i="3"/>
  <c r="AO26" i="3"/>
  <c r="AN26" i="3"/>
  <c r="AM26" i="3"/>
  <c r="AL26" i="3"/>
  <c r="AK26" i="3"/>
  <c r="AV25" i="3"/>
  <c r="AT25" i="3"/>
  <c r="AR25" i="3"/>
  <c r="AQ25" i="3"/>
  <c r="AP25" i="3"/>
  <c r="AO25" i="3"/>
  <c r="AN25" i="3"/>
  <c r="AM25" i="3"/>
  <c r="AL25" i="3"/>
  <c r="AK25" i="3"/>
  <c r="AV24" i="3"/>
  <c r="AT24" i="3"/>
  <c r="AR24" i="3"/>
  <c r="AQ24" i="3"/>
  <c r="AP24" i="3"/>
  <c r="AO24" i="3"/>
  <c r="AN24" i="3"/>
  <c r="AM24" i="3"/>
  <c r="AL24" i="3"/>
  <c r="AK24" i="3"/>
  <c r="AV23" i="3"/>
  <c r="AT23" i="3"/>
  <c r="AR23" i="3"/>
  <c r="AQ23" i="3"/>
  <c r="AP23" i="3"/>
  <c r="AO23" i="3"/>
  <c r="AN23" i="3"/>
  <c r="AM23" i="3"/>
  <c r="AL23" i="3"/>
  <c r="AK23" i="3"/>
  <c r="AV22" i="3"/>
  <c r="AT22" i="3"/>
  <c r="AR22" i="3"/>
  <c r="AQ22" i="3"/>
  <c r="AP22" i="3"/>
  <c r="AO22" i="3"/>
  <c r="AN22" i="3"/>
  <c r="AM22" i="3"/>
  <c r="AL22" i="3"/>
  <c r="AK22" i="3"/>
  <c r="AV21" i="3"/>
  <c r="AT21" i="3"/>
  <c r="AR21" i="3"/>
  <c r="AQ21" i="3"/>
  <c r="AP21" i="3"/>
  <c r="AO21" i="3"/>
  <c r="AN21" i="3"/>
  <c r="AM21" i="3"/>
  <c r="AL21" i="3"/>
  <c r="AK21" i="3"/>
  <c r="AV20" i="3"/>
  <c r="AT20" i="3"/>
  <c r="AR20" i="3"/>
  <c r="AQ20" i="3"/>
  <c r="AP20" i="3"/>
  <c r="AO20" i="3"/>
  <c r="AN20" i="3"/>
  <c r="AM20" i="3"/>
  <c r="AL20" i="3"/>
  <c r="AK20" i="3"/>
  <c r="AV19" i="3"/>
  <c r="AT19" i="3"/>
  <c r="AR19" i="3"/>
  <c r="AQ19" i="3"/>
  <c r="AP19" i="3"/>
  <c r="AO19" i="3"/>
  <c r="AN19" i="3"/>
  <c r="AM19" i="3"/>
  <c r="AL19" i="3"/>
  <c r="AK19" i="3"/>
  <c r="AV17" i="3"/>
  <c r="AT17" i="3"/>
  <c r="AR17" i="3"/>
  <c r="AQ17" i="3"/>
  <c r="AP17" i="3"/>
  <c r="AO17" i="3"/>
  <c r="AN17" i="3"/>
  <c r="AM17" i="3"/>
  <c r="AL17" i="3"/>
  <c r="AK17" i="3"/>
  <c r="E17" i="3"/>
  <c r="AV16" i="3"/>
  <c r="AT16" i="3"/>
  <c r="AR16" i="3"/>
  <c r="AQ16" i="3"/>
  <c r="AP16" i="3"/>
  <c r="AO16" i="3"/>
  <c r="AN16" i="3"/>
  <c r="AM16" i="3"/>
  <c r="AL16" i="3"/>
  <c r="AK16" i="3"/>
  <c r="E16" i="3"/>
  <c r="AV15" i="3"/>
  <c r="AT15" i="3"/>
  <c r="AR15" i="3"/>
  <c r="AQ15" i="3"/>
  <c r="AP15" i="3"/>
  <c r="AO15" i="3"/>
  <c r="AN15" i="3"/>
  <c r="AM15" i="3"/>
  <c r="AL15" i="3"/>
  <c r="AK15" i="3"/>
  <c r="E15" i="3"/>
  <c r="AV14" i="3"/>
  <c r="AT14" i="3"/>
  <c r="AR14" i="3"/>
  <c r="AQ14" i="3"/>
  <c r="AP14" i="3"/>
  <c r="AO14" i="3"/>
  <c r="AN14" i="3"/>
  <c r="AM14" i="3"/>
  <c r="AL14" i="3"/>
  <c r="AK14" i="3"/>
  <c r="E14" i="3"/>
  <c r="AV13" i="3"/>
  <c r="AT13" i="3"/>
  <c r="AR13" i="3"/>
  <c r="AQ13" i="3"/>
  <c r="AP13" i="3"/>
  <c r="AO13" i="3"/>
  <c r="AN13" i="3"/>
  <c r="AM13" i="3"/>
  <c r="AL13" i="3"/>
  <c r="AX13" i="3" s="1"/>
  <c r="AY13" i="3" s="1"/>
  <c r="AK13" i="3"/>
  <c r="E13" i="3"/>
  <c r="AV12" i="3"/>
  <c r="AR12" i="3"/>
  <c r="AQ12" i="3"/>
  <c r="AP12" i="3"/>
  <c r="AO12" i="3"/>
  <c r="AN12" i="3"/>
  <c r="AM12" i="3"/>
  <c r="AL12" i="3"/>
  <c r="AK12" i="3"/>
  <c r="E12" i="3"/>
  <c r="AV11" i="3"/>
  <c r="AR11" i="3"/>
  <c r="AQ11" i="3"/>
  <c r="AP11" i="3"/>
  <c r="AO11" i="3"/>
  <c r="AN11" i="3"/>
  <c r="AM11" i="3"/>
  <c r="AL11" i="3"/>
  <c r="AK11" i="3"/>
  <c r="E11" i="3"/>
  <c r="AV10" i="3"/>
  <c r="AR10" i="3"/>
  <c r="AQ10" i="3"/>
  <c r="AP10" i="3"/>
  <c r="AO10" i="3"/>
  <c r="AN10" i="3"/>
  <c r="AM10" i="3"/>
  <c r="AL10" i="3"/>
  <c r="AK10" i="3"/>
  <c r="E10" i="3"/>
  <c r="AV9" i="3"/>
  <c r="AR9" i="3"/>
  <c r="AQ9" i="3"/>
  <c r="AP9" i="3"/>
  <c r="AO9" i="3"/>
  <c r="AN9" i="3"/>
  <c r="AM9" i="3"/>
  <c r="AL9" i="3"/>
  <c r="AK9" i="3"/>
  <c r="E9" i="3"/>
  <c r="AV8" i="3"/>
  <c r="AR8" i="3"/>
  <c r="AQ8" i="3"/>
  <c r="AP8" i="3"/>
  <c r="AO8" i="3"/>
  <c r="AN8" i="3"/>
  <c r="AM8" i="3"/>
  <c r="AL8" i="3"/>
  <c r="AK8" i="3"/>
  <c r="E8" i="3"/>
  <c r="AI7" i="3"/>
  <c r="AI6" i="3" s="1"/>
  <c r="AC7" i="3"/>
  <c r="AC6" i="3" s="1"/>
  <c r="AB7" i="3"/>
  <c r="AB6" i="3" s="1"/>
  <c r="X7" i="3"/>
  <c r="X6" i="3" s="1"/>
  <c r="U7" i="3"/>
  <c r="U6" i="3" s="1"/>
  <c r="Q7" i="3"/>
  <c r="Q6" i="3" s="1"/>
  <c r="M7" i="3"/>
  <c r="M6" i="3" s="1"/>
  <c r="I7" i="3"/>
  <c r="I6" i="3" s="1"/>
  <c r="H7" i="3"/>
  <c r="H6" i="3" s="1"/>
  <c r="B3" i="3"/>
  <c r="AE7" i="3" s="1"/>
  <c r="AE6" i="3" s="1"/>
  <c r="K7" i="3" l="1"/>
  <c r="K6" i="3" s="1"/>
  <c r="R7" i="3"/>
  <c r="R6" i="3" s="1"/>
  <c r="Y7" i="3"/>
  <c r="Y6" i="3" s="1"/>
  <c r="AG7" i="3"/>
  <c r="AG6" i="3" s="1"/>
  <c r="L7" i="3"/>
  <c r="L6" i="3" s="1"/>
  <c r="S7" i="3"/>
  <c r="S6" i="3" s="1"/>
  <c r="AA7" i="3"/>
  <c r="AA6" i="3" s="1"/>
  <c r="AH7" i="3"/>
  <c r="AH6" i="3" s="1"/>
  <c r="AT8" i="3"/>
  <c r="AT12" i="3"/>
  <c r="AX21" i="3"/>
  <c r="AY21" i="3" s="1"/>
  <c r="AX23" i="3"/>
  <c r="AY23" i="3" s="1"/>
  <c r="AX25" i="3"/>
  <c r="AY25" i="3" s="1"/>
  <c r="AX27" i="3"/>
  <c r="AY27" i="3" s="1"/>
  <c r="AX29" i="3"/>
  <c r="AY29" i="3" s="1"/>
  <c r="AX31" i="3"/>
  <c r="AY31" i="3" s="1"/>
  <c r="AX33" i="3"/>
  <c r="AY33" i="3" s="1"/>
  <c r="AX35" i="3"/>
  <c r="AY35" i="3" s="1"/>
  <c r="AX37" i="3"/>
  <c r="AY37" i="3" s="1"/>
  <c r="AX39" i="3"/>
  <c r="AY39" i="3" s="1"/>
  <c r="AX41" i="3"/>
  <c r="AY41" i="3" s="1"/>
  <c r="AX43" i="3"/>
  <c r="AY43" i="3" s="1"/>
  <c r="AX45" i="3"/>
  <c r="AY45" i="3" s="1"/>
  <c r="AX47" i="3"/>
  <c r="AY47" i="3" s="1"/>
  <c r="AX49" i="3"/>
  <c r="AY49" i="3" s="1"/>
  <c r="AX51" i="3"/>
  <c r="AY51" i="3" s="1"/>
  <c r="AX53" i="3"/>
  <c r="AY53" i="3" s="1"/>
  <c r="AX55" i="3"/>
  <c r="AY55" i="3" s="1"/>
  <c r="AX57" i="3"/>
  <c r="AY57" i="3" s="1"/>
  <c r="AX59" i="3"/>
  <c r="AY59" i="3" s="1"/>
  <c r="AX61" i="3"/>
  <c r="AY61" i="3" s="1"/>
  <c r="AX14" i="3"/>
  <c r="AY14" i="3" s="1"/>
  <c r="AX16" i="3"/>
  <c r="AY16" i="3" s="1"/>
  <c r="J7" i="3"/>
  <c r="J6" i="3" s="1"/>
  <c r="P7" i="3"/>
  <c r="P6" i="3" s="1"/>
  <c r="T7" i="3"/>
  <c r="T6" i="3" s="1"/>
  <c r="Z7" i="3"/>
  <c r="Z6" i="3" s="1"/>
  <c r="AF7" i="3"/>
  <c r="AF6" i="3" s="1"/>
  <c r="AJ7" i="3"/>
  <c r="AJ6" i="3" s="1"/>
  <c r="AX15" i="3"/>
  <c r="AY15" i="3" s="1"/>
  <c r="AX17" i="3"/>
  <c r="AY17" i="3" s="1"/>
  <c r="AX20" i="3"/>
  <c r="AY20" i="3" s="1"/>
  <c r="AX22" i="3"/>
  <c r="AY22" i="3" s="1"/>
  <c r="AX24" i="3"/>
  <c r="AY24" i="3" s="1"/>
  <c r="AX26" i="3"/>
  <c r="AY26" i="3" s="1"/>
  <c r="AX28" i="3"/>
  <c r="AY28" i="3" s="1"/>
  <c r="AX30" i="3"/>
  <c r="AY30" i="3" s="1"/>
  <c r="AX32" i="3"/>
  <c r="AY32" i="3" s="1"/>
  <c r="AX34" i="3"/>
  <c r="AY34" i="3" s="1"/>
  <c r="AX36" i="3"/>
  <c r="AY36" i="3" s="1"/>
  <c r="AX38" i="3"/>
  <c r="AY38" i="3" s="1"/>
  <c r="AX40" i="3"/>
  <c r="AY40" i="3" s="1"/>
  <c r="AX42" i="3"/>
  <c r="AY42" i="3" s="1"/>
  <c r="AX44" i="3"/>
  <c r="AY44" i="3" s="1"/>
  <c r="AX46" i="3"/>
  <c r="AY46" i="3" s="1"/>
  <c r="AX48" i="3"/>
  <c r="AY48" i="3" s="1"/>
  <c r="AX50" i="3"/>
  <c r="AY50" i="3" s="1"/>
  <c r="AX52" i="3"/>
  <c r="AY52" i="3" s="1"/>
  <c r="AX54" i="3"/>
  <c r="AY54" i="3" s="1"/>
  <c r="AX56" i="3"/>
  <c r="AY56" i="3" s="1"/>
  <c r="AX58" i="3"/>
  <c r="AY58" i="3" s="1"/>
  <c r="AX60" i="3"/>
  <c r="AY60" i="3" s="1"/>
  <c r="AX62" i="3"/>
  <c r="AY62" i="3" s="1"/>
  <c r="AX19" i="3"/>
  <c r="AY19" i="3" s="1"/>
  <c r="AX8" i="3"/>
  <c r="AY8" i="3" s="1"/>
  <c r="AX12" i="3"/>
  <c r="AY12" i="3" s="1"/>
  <c r="AT9" i="3"/>
  <c r="AX9" i="3" s="1"/>
  <c r="AY9" i="3" s="1"/>
  <c r="AT11" i="3"/>
  <c r="AX11" i="3" s="1"/>
  <c r="AY11" i="3" s="1"/>
  <c r="F7" i="3"/>
  <c r="F6" i="3" s="1"/>
  <c r="N7" i="3"/>
  <c r="N6" i="3" s="1"/>
  <c r="V7" i="3"/>
  <c r="V6" i="3" s="1"/>
  <c r="AD7" i="3"/>
  <c r="AD6" i="3" s="1"/>
  <c r="G7" i="3"/>
  <c r="G6" i="3" s="1"/>
  <c r="O7" i="3"/>
  <c r="O6" i="3" s="1"/>
  <c r="W7" i="3"/>
  <c r="W6" i="3" s="1"/>
  <c r="AT10" i="3"/>
  <c r="AX10" i="3" s="1"/>
  <c r="AY10" i="3" s="1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AV62" i="2"/>
  <c r="AT62" i="2"/>
  <c r="AR62" i="2"/>
  <c r="AQ62" i="2"/>
  <c r="AP62" i="2"/>
  <c r="AO62" i="2"/>
  <c r="AN62" i="2"/>
  <c r="AM62" i="2"/>
  <c r="AL62" i="2"/>
  <c r="AK62" i="2"/>
  <c r="AV61" i="2"/>
  <c r="AT61" i="2"/>
  <c r="AR61" i="2"/>
  <c r="AQ61" i="2"/>
  <c r="AP61" i="2"/>
  <c r="AO61" i="2"/>
  <c r="AN61" i="2"/>
  <c r="AM61" i="2"/>
  <c r="AL61" i="2"/>
  <c r="AK61" i="2"/>
  <c r="AV60" i="2"/>
  <c r="AT60" i="2"/>
  <c r="AR60" i="2"/>
  <c r="AQ60" i="2"/>
  <c r="AP60" i="2"/>
  <c r="AO60" i="2"/>
  <c r="AN60" i="2"/>
  <c r="AM60" i="2"/>
  <c r="AL60" i="2"/>
  <c r="AK60" i="2"/>
  <c r="AV59" i="2"/>
  <c r="AT59" i="2"/>
  <c r="AR59" i="2"/>
  <c r="AQ59" i="2"/>
  <c r="AP59" i="2"/>
  <c r="AO59" i="2"/>
  <c r="AN59" i="2"/>
  <c r="AM59" i="2"/>
  <c r="AL59" i="2"/>
  <c r="AK59" i="2"/>
  <c r="AV58" i="2"/>
  <c r="AT58" i="2"/>
  <c r="AR58" i="2"/>
  <c r="AQ58" i="2"/>
  <c r="AP58" i="2"/>
  <c r="AO58" i="2"/>
  <c r="AN58" i="2"/>
  <c r="AM58" i="2"/>
  <c r="AL58" i="2"/>
  <c r="AK58" i="2"/>
  <c r="AV57" i="2"/>
  <c r="AT57" i="2"/>
  <c r="AR57" i="2"/>
  <c r="AQ57" i="2"/>
  <c r="AP57" i="2"/>
  <c r="AO57" i="2"/>
  <c r="AN57" i="2"/>
  <c r="AM57" i="2"/>
  <c r="AL57" i="2"/>
  <c r="AK57" i="2"/>
  <c r="AV56" i="2"/>
  <c r="AT56" i="2"/>
  <c r="AR56" i="2"/>
  <c r="AQ56" i="2"/>
  <c r="AP56" i="2"/>
  <c r="AO56" i="2"/>
  <c r="AN56" i="2"/>
  <c r="AM56" i="2"/>
  <c r="AL56" i="2"/>
  <c r="AK56" i="2"/>
  <c r="AV55" i="2"/>
  <c r="AT55" i="2"/>
  <c r="AR55" i="2"/>
  <c r="AQ55" i="2"/>
  <c r="AP55" i="2"/>
  <c r="AO55" i="2"/>
  <c r="AN55" i="2"/>
  <c r="AM55" i="2"/>
  <c r="AL55" i="2"/>
  <c r="AK55" i="2"/>
  <c r="AV54" i="2"/>
  <c r="AT54" i="2"/>
  <c r="AR54" i="2"/>
  <c r="AQ54" i="2"/>
  <c r="AP54" i="2"/>
  <c r="AO54" i="2"/>
  <c r="AN54" i="2"/>
  <c r="AM54" i="2"/>
  <c r="AL54" i="2"/>
  <c r="AK54" i="2"/>
  <c r="AV53" i="2"/>
  <c r="AT53" i="2"/>
  <c r="AR53" i="2"/>
  <c r="AQ53" i="2"/>
  <c r="AP53" i="2"/>
  <c r="AO53" i="2"/>
  <c r="AN53" i="2"/>
  <c r="AM53" i="2"/>
  <c r="AL53" i="2"/>
  <c r="AK53" i="2"/>
  <c r="AV52" i="2"/>
  <c r="AT52" i="2"/>
  <c r="AR52" i="2"/>
  <c r="AQ52" i="2"/>
  <c r="AP52" i="2"/>
  <c r="AO52" i="2"/>
  <c r="AN52" i="2"/>
  <c r="AM52" i="2"/>
  <c r="AL52" i="2"/>
  <c r="AK52" i="2"/>
  <c r="AV51" i="2"/>
  <c r="AT51" i="2"/>
  <c r="AR51" i="2"/>
  <c r="AQ51" i="2"/>
  <c r="AP51" i="2"/>
  <c r="AO51" i="2"/>
  <c r="AN51" i="2"/>
  <c r="AM51" i="2"/>
  <c r="AL51" i="2"/>
  <c r="AK51" i="2"/>
  <c r="AV50" i="2"/>
  <c r="AT50" i="2"/>
  <c r="AR50" i="2"/>
  <c r="AQ50" i="2"/>
  <c r="AP50" i="2"/>
  <c r="AO50" i="2"/>
  <c r="AN50" i="2"/>
  <c r="AM50" i="2"/>
  <c r="AL50" i="2"/>
  <c r="AK50" i="2"/>
  <c r="AV49" i="2"/>
  <c r="AT49" i="2"/>
  <c r="AR49" i="2"/>
  <c r="AQ49" i="2"/>
  <c r="AP49" i="2"/>
  <c r="AO49" i="2"/>
  <c r="AN49" i="2"/>
  <c r="AM49" i="2"/>
  <c r="AL49" i="2"/>
  <c r="AK49" i="2"/>
  <c r="AV48" i="2"/>
  <c r="AT48" i="2"/>
  <c r="AR48" i="2"/>
  <c r="AQ48" i="2"/>
  <c r="AP48" i="2"/>
  <c r="AO48" i="2"/>
  <c r="AN48" i="2"/>
  <c r="AM48" i="2"/>
  <c r="AL48" i="2"/>
  <c r="AK48" i="2"/>
  <c r="AV47" i="2"/>
  <c r="AT47" i="2"/>
  <c r="AR47" i="2"/>
  <c r="AQ47" i="2"/>
  <c r="AP47" i="2"/>
  <c r="AO47" i="2"/>
  <c r="AN47" i="2"/>
  <c r="AM47" i="2"/>
  <c r="AL47" i="2"/>
  <c r="AK47" i="2"/>
  <c r="AV46" i="2"/>
  <c r="AT46" i="2"/>
  <c r="AR46" i="2"/>
  <c r="AQ46" i="2"/>
  <c r="AP46" i="2"/>
  <c r="AO46" i="2"/>
  <c r="AN46" i="2"/>
  <c r="AM46" i="2"/>
  <c r="AL46" i="2"/>
  <c r="AK46" i="2"/>
  <c r="AV45" i="2"/>
  <c r="AT45" i="2"/>
  <c r="AR45" i="2"/>
  <c r="AQ45" i="2"/>
  <c r="AP45" i="2"/>
  <c r="AO45" i="2"/>
  <c r="AN45" i="2"/>
  <c r="AM45" i="2"/>
  <c r="AL45" i="2"/>
  <c r="AK45" i="2"/>
  <c r="AV44" i="2"/>
  <c r="AT44" i="2"/>
  <c r="AR44" i="2"/>
  <c r="AQ44" i="2"/>
  <c r="AP44" i="2"/>
  <c r="AO44" i="2"/>
  <c r="AN44" i="2"/>
  <c r="AM44" i="2"/>
  <c r="AL44" i="2"/>
  <c r="AK44" i="2"/>
  <c r="AV43" i="2"/>
  <c r="AT43" i="2"/>
  <c r="AR43" i="2"/>
  <c r="AQ43" i="2"/>
  <c r="AP43" i="2"/>
  <c r="AO43" i="2"/>
  <c r="AN43" i="2"/>
  <c r="AM43" i="2"/>
  <c r="AL43" i="2"/>
  <c r="AK43" i="2"/>
  <c r="AV42" i="2"/>
  <c r="AT42" i="2"/>
  <c r="AR42" i="2"/>
  <c r="AQ42" i="2"/>
  <c r="AP42" i="2"/>
  <c r="AO42" i="2"/>
  <c r="AN42" i="2"/>
  <c r="AM42" i="2"/>
  <c r="AL42" i="2"/>
  <c r="AK42" i="2"/>
  <c r="AV41" i="2"/>
  <c r="AT41" i="2"/>
  <c r="AR41" i="2"/>
  <c r="AQ41" i="2"/>
  <c r="AP41" i="2"/>
  <c r="AO41" i="2"/>
  <c r="AN41" i="2"/>
  <c r="AM41" i="2"/>
  <c r="AL41" i="2"/>
  <c r="AK41" i="2"/>
  <c r="AV40" i="2"/>
  <c r="AT40" i="2"/>
  <c r="AR40" i="2"/>
  <c r="AQ40" i="2"/>
  <c r="AP40" i="2"/>
  <c r="AO40" i="2"/>
  <c r="AN40" i="2"/>
  <c r="AM40" i="2"/>
  <c r="AL40" i="2"/>
  <c r="AK40" i="2"/>
  <c r="AV39" i="2"/>
  <c r="AT39" i="2"/>
  <c r="AR39" i="2"/>
  <c r="AQ39" i="2"/>
  <c r="AP39" i="2"/>
  <c r="AO39" i="2"/>
  <c r="AN39" i="2"/>
  <c r="AM39" i="2"/>
  <c r="AL39" i="2"/>
  <c r="AK39" i="2"/>
  <c r="AV38" i="2"/>
  <c r="AT38" i="2"/>
  <c r="AR38" i="2"/>
  <c r="AQ38" i="2"/>
  <c r="AP38" i="2"/>
  <c r="AO38" i="2"/>
  <c r="AN38" i="2"/>
  <c r="AM38" i="2"/>
  <c r="AL38" i="2"/>
  <c r="AK38" i="2"/>
  <c r="AV37" i="2"/>
  <c r="AT37" i="2"/>
  <c r="AR37" i="2"/>
  <c r="AQ37" i="2"/>
  <c r="AP37" i="2"/>
  <c r="AO37" i="2"/>
  <c r="AN37" i="2"/>
  <c r="AM37" i="2"/>
  <c r="AL37" i="2"/>
  <c r="AK37" i="2"/>
  <c r="AV36" i="2"/>
  <c r="AT36" i="2"/>
  <c r="AR36" i="2"/>
  <c r="AQ36" i="2"/>
  <c r="AP36" i="2"/>
  <c r="AO36" i="2"/>
  <c r="AN36" i="2"/>
  <c r="AM36" i="2"/>
  <c r="AL36" i="2"/>
  <c r="AK36" i="2"/>
  <c r="AV35" i="2"/>
  <c r="AT35" i="2"/>
  <c r="AR35" i="2"/>
  <c r="AQ35" i="2"/>
  <c r="AP35" i="2"/>
  <c r="AO35" i="2"/>
  <c r="AN35" i="2"/>
  <c r="AM35" i="2"/>
  <c r="AL35" i="2"/>
  <c r="AK35" i="2"/>
  <c r="AV34" i="2"/>
  <c r="AT34" i="2"/>
  <c r="AR34" i="2"/>
  <c r="AQ34" i="2"/>
  <c r="AP34" i="2"/>
  <c r="AO34" i="2"/>
  <c r="AN34" i="2"/>
  <c r="AM34" i="2"/>
  <c r="AL34" i="2"/>
  <c r="AK34" i="2"/>
  <c r="AV33" i="2"/>
  <c r="AT33" i="2"/>
  <c r="AR33" i="2"/>
  <c r="AQ33" i="2"/>
  <c r="AP33" i="2"/>
  <c r="AO33" i="2"/>
  <c r="AN33" i="2"/>
  <c r="AM33" i="2"/>
  <c r="AL33" i="2"/>
  <c r="AK33" i="2"/>
  <c r="AV32" i="2"/>
  <c r="AT32" i="2"/>
  <c r="AR32" i="2"/>
  <c r="AQ32" i="2"/>
  <c r="AP32" i="2"/>
  <c r="AO32" i="2"/>
  <c r="AN32" i="2"/>
  <c r="AM32" i="2"/>
  <c r="AL32" i="2"/>
  <c r="AK32" i="2"/>
  <c r="AV31" i="2"/>
  <c r="AT31" i="2"/>
  <c r="AR31" i="2"/>
  <c r="AQ31" i="2"/>
  <c r="AP31" i="2"/>
  <c r="AO31" i="2"/>
  <c r="AN31" i="2"/>
  <c r="AM31" i="2"/>
  <c r="AL31" i="2"/>
  <c r="AK31" i="2"/>
  <c r="AV30" i="2"/>
  <c r="AT30" i="2"/>
  <c r="AR30" i="2"/>
  <c r="AQ30" i="2"/>
  <c r="AP30" i="2"/>
  <c r="AO30" i="2"/>
  <c r="AN30" i="2"/>
  <c r="AM30" i="2"/>
  <c r="AL30" i="2"/>
  <c r="AK30" i="2"/>
  <c r="AV29" i="2"/>
  <c r="AT29" i="2"/>
  <c r="AR29" i="2"/>
  <c r="AQ29" i="2"/>
  <c r="AP29" i="2"/>
  <c r="AO29" i="2"/>
  <c r="AN29" i="2"/>
  <c r="AM29" i="2"/>
  <c r="AL29" i="2"/>
  <c r="AK29" i="2"/>
  <c r="AV28" i="2"/>
  <c r="AT28" i="2"/>
  <c r="AR28" i="2"/>
  <c r="AQ28" i="2"/>
  <c r="AP28" i="2"/>
  <c r="AO28" i="2"/>
  <c r="AN28" i="2"/>
  <c r="AM28" i="2"/>
  <c r="AL28" i="2"/>
  <c r="AK28" i="2"/>
  <c r="AV27" i="2"/>
  <c r="AT27" i="2"/>
  <c r="AR27" i="2"/>
  <c r="AQ27" i="2"/>
  <c r="AP27" i="2"/>
  <c r="AO27" i="2"/>
  <c r="AN27" i="2"/>
  <c r="AM27" i="2"/>
  <c r="AL27" i="2"/>
  <c r="AK27" i="2"/>
  <c r="AV26" i="2"/>
  <c r="AT26" i="2"/>
  <c r="AR26" i="2"/>
  <c r="AQ26" i="2"/>
  <c r="AP26" i="2"/>
  <c r="AO26" i="2"/>
  <c r="AN26" i="2"/>
  <c r="AM26" i="2"/>
  <c r="AL26" i="2"/>
  <c r="AK26" i="2"/>
  <c r="AV25" i="2"/>
  <c r="AT25" i="2"/>
  <c r="AR25" i="2"/>
  <c r="AQ25" i="2"/>
  <c r="AP25" i="2"/>
  <c r="AO25" i="2"/>
  <c r="AN25" i="2"/>
  <c r="AM25" i="2"/>
  <c r="AL25" i="2"/>
  <c r="AK25" i="2"/>
  <c r="AV24" i="2"/>
  <c r="AT24" i="2"/>
  <c r="AR24" i="2"/>
  <c r="AQ24" i="2"/>
  <c r="AP24" i="2"/>
  <c r="AO24" i="2"/>
  <c r="AN24" i="2"/>
  <c r="AM24" i="2"/>
  <c r="AL24" i="2"/>
  <c r="AK24" i="2"/>
  <c r="AV23" i="2"/>
  <c r="AT23" i="2"/>
  <c r="AR23" i="2"/>
  <c r="AQ23" i="2"/>
  <c r="AP23" i="2"/>
  <c r="AO23" i="2"/>
  <c r="AN23" i="2"/>
  <c r="AM23" i="2"/>
  <c r="AL23" i="2"/>
  <c r="AK23" i="2"/>
  <c r="AV22" i="2"/>
  <c r="AT22" i="2"/>
  <c r="AR22" i="2"/>
  <c r="AQ22" i="2"/>
  <c r="AP22" i="2"/>
  <c r="AO22" i="2"/>
  <c r="AN22" i="2"/>
  <c r="AM22" i="2"/>
  <c r="AL22" i="2"/>
  <c r="AK22" i="2"/>
  <c r="AV21" i="2"/>
  <c r="AT21" i="2"/>
  <c r="AR21" i="2"/>
  <c r="AQ21" i="2"/>
  <c r="AP21" i="2"/>
  <c r="AO21" i="2"/>
  <c r="AN21" i="2"/>
  <c r="AM21" i="2"/>
  <c r="AL21" i="2"/>
  <c r="AK21" i="2"/>
  <c r="AV20" i="2"/>
  <c r="AT20" i="2"/>
  <c r="AR20" i="2"/>
  <c r="AQ20" i="2"/>
  <c r="AP20" i="2"/>
  <c r="AO20" i="2"/>
  <c r="AN20" i="2"/>
  <c r="AM20" i="2"/>
  <c r="AL20" i="2"/>
  <c r="AK20" i="2"/>
  <c r="AV17" i="2"/>
  <c r="AT17" i="2"/>
  <c r="AR17" i="2"/>
  <c r="AQ17" i="2"/>
  <c r="AP17" i="2"/>
  <c r="AO17" i="2"/>
  <c r="AN17" i="2"/>
  <c r="AM17" i="2"/>
  <c r="AL17" i="2"/>
  <c r="AK17" i="2"/>
  <c r="E17" i="2"/>
  <c r="AV16" i="2"/>
  <c r="AT16" i="2"/>
  <c r="AR16" i="2"/>
  <c r="AQ16" i="2"/>
  <c r="AP16" i="2"/>
  <c r="AO16" i="2"/>
  <c r="AN16" i="2"/>
  <c r="AM16" i="2"/>
  <c r="AL16" i="2"/>
  <c r="AK16" i="2"/>
  <c r="E16" i="2"/>
  <c r="AV15" i="2"/>
  <c r="AT15" i="2"/>
  <c r="AR15" i="2"/>
  <c r="AQ15" i="2"/>
  <c r="AP15" i="2"/>
  <c r="AO15" i="2"/>
  <c r="AN15" i="2"/>
  <c r="AM15" i="2"/>
  <c r="AL15" i="2"/>
  <c r="AK15" i="2"/>
  <c r="E15" i="2"/>
  <c r="AV14" i="2"/>
  <c r="AT14" i="2"/>
  <c r="AR14" i="2"/>
  <c r="AQ14" i="2"/>
  <c r="AP14" i="2"/>
  <c r="AO14" i="2"/>
  <c r="AN14" i="2"/>
  <c r="AM14" i="2"/>
  <c r="AL14" i="2"/>
  <c r="AK14" i="2"/>
  <c r="E14" i="2"/>
  <c r="AV13" i="2"/>
  <c r="AT13" i="2"/>
  <c r="AR13" i="2"/>
  <c r="AQ13" i="2"/>
  <c r="AP13" i="2"/>
  <c r="AO13" i="2"/>
  <c r="AN13" i="2"/>
  <c r="AM13" i="2"/>
  <c r="AL13" i="2"/>
  <c r="AK13" i="2"/>
  <c r="E13" i="2"/>
  <c r="AV12" i="2"/>
  <c r="AR12" i="2"/>
  <c r="AQ12" i="2"/>
  <c r="AP12" i="2"/>
  <c r="AO12" i="2"/>
  <c r="AN12" i="2"/>
  <c r="AM12" i="2"/>
  <c r="AL12" i="2"/>
  <c r="AK12" i="2"/>
  <c r="E12" i="2"/>
  <c r="AV11" i="2"/>
  <c r="AR11" i="2"/>
  <c r="AQ11" i="2"/>
  <c r="AP11" i="2"/>
  <c r="AO11" i="2"/>
  <c r="AN11" i="2"/>
  <c r="AM11" i="2"/>
  <c r="AL11" i="2"/>
  <c r="AK11" i="2"/>
  <c r="E11" i="2"/>
  <c r="AV10" i="2"/>
  <c r="AR10" i="2"/>
  <c r="AQ10" i="2"/>
  <c r="AP10" i="2"/>
  <c r="AO10" i="2"/>
  <c r="AN10" i="2"/>
  <c r="AM10" i="2"/>
  <c r="AL10" i="2"/>
  <c r="AK10" i="2"/>
  <c r="E10" i="2"/>
  <c r="AV9" i="2"/>
  <c r="AR9" i="2"/>
  <c r="AQ9" i="2"/>
  <c r="AP9" i="2"/>
  <c r="AO9" i="2"/>
  <c r="AN9" i="2"/>
  <c r="AM9" i="2"/>
  <c r="AL9" i="2"/>
  <c r="AK9" i="2"/>
  <c r="E9" i="2"/>
  <c r="AV8" i="2"/>
  <c r="AR8" i="2"/>
  <c r="AQ8" i="2"/>
  <c r="AP8" i="2"/>
  <c r="AO8" i="2"/>
  <c r="AN8" i="2"/>
  <c r="AM8" i="2"/>
  <c r="AL8" i="2"/>
  <c r="AK8" i="2"/>
  <c r="E8" i="2"/>
  <c r="B3" i="2"/>
  <c r="AH7" i="2" s="1"/>
  <c r="AH6" i="2" s="1"/>
  <c r="K7" i="2" l="1"/>
  <c r="K6" i="2" s="1"/>
  <c r="Y7" i="2"/>
  <c r="Y6" i="2" s="1"/>
  <c r="I7" i="2"/>
  <c r="I6" i="2" s="1"/>
  <c r="AI7" i="2"/>
  <c r="AI6" i="2" s="1"/>
  <c r="M7" i="2"/>
  <c r="M6" i="2" s="1"/>
  <c r="AC7" i="2"/>
  <c r="AC6" i="2" s="1"/>
  <c r="AG7" i="2"/>
  <c r="AG6" i="2" s="1"/>
  <c r="S7" i="2"/>
  <c r="S6" i="2" s="1"/>
  <c r="U7" i="2"/>
  <c r="U6" i="2" s="1"/>
  <c r="AX15" i="2"/>
  <c r="AY15" i="2" s="1"/>
  <c r="AA7" i="2"/>
  <c r="AA6" i="2" s="1"/>
  <c r="AX23" i="2"/>
  <c r="AY23" i="2" s="1"/>
  <c r="AX27" i="2"/>
  <c r="AY27" i="2" s="1"/>
  <c r="AX31" i="2"/>
  <c r="AY31" i="2" s="1"/>
  <c r="AX35" i="2"/>
  <c r="AY35" i="2" s="1"/>
  <c r="AX39" i="2"/>
  <c r="AY39" i="2" s="1"/>
  <c r="AX43" i="2"/>
  <c r="AY43" i="2" s="1"/>
  <c r="AX47" i="2"/>
  <c r="AY47" i="2" s="1"/>
  <c r="AX51" i="2"/>
  <c r="AY51" i="2" s="1"/>
  <c r="AX55" i="2"/>
  <c r="AY55" i="2" s="1"/>
  <c r="AX59" i="2"/>
  <c r="AY59" i="2" s="1"/>
  <c r="AX13" i="2"/>
  <c r="AY13" i="2" s="1"/>
  <c r="AX16" i="2"/>
  <c r="AY16" i="2" s="1"/>
  <c r="AX14" i="2"/>
  <c r="AY14" i="2" s="1"/>
  <c r="AX20" i="2"/>
  <c r="AY20" i="2" s="1"/>
  <c r="AX24" i="2"/>
  <c r="AY24" i="2" s="1"/>
  <c r="AX28" i="2"/>
  <c r="AY28" i="2" s="1"/>
  <c r="AX32" i="2"/>
  <c r="AY32" i="2" s="1"/>
  <c r="AX36" i="2"/>
  <c r="AY36" i="2" s="1"/>
  <c r="AX40" i="2"/>
  <c r="AY40" i="2" s="1"/>
  <c r="AX44" i="2"/>
  <c r="AY44" i="2" s="1"/>
  <c r="AX48" i="2"/>
  <c r="AY48" i="2" s="1"/>
  <c r="AX52" i="2"/>
  <c r="AY52" i="2" s="1"/>
  <c r="AX56" i="2"/>
  <c r="AY56" i="2" s="1"/>
  <c r="AX60" i="2"/>
  <c r="AY60" i="2" s="1"/>
  <c r="AX17" i="2"/>
  <c r="AY17" i="2" s="1"/>
  <c r="Q7" i="2"/>
  <c r="Q6" i="2" s="1"/>
  <c r="AX21" i="2"/>
  <c r="AY21" i="2" s="1"/>
  <c r="AX25" i="2"/>
  <c r="AY25" i="2" s="1"/>
  <c r="AX29" i="2"/>
  <c r="AY29" i="2" s="1"/>
  <c r="AX33" i="2"/>
  <c r="AY33" i="2" s="1"/>
  <c r="AX37" i="2"/>
  <c r="AY37" i="2" s="1"/>
  <c r="AX41" i="2"/>
  <c r="AY41" i="2" s="1"/>
  <c r="AX45" i="2"/>
  <c r="AY45" i="2" s="1"/>
  <c r="AX49" i="2"/>
  <c r="AY49" i="2" s="1"/>
  <c r="AX53" i="2"/>
  <c r="AY53" i="2" s="1"/>
  <c r="AX57" i="2"/>
  <c r="AY57" i="2" s="1"/>
  <c r="AX61" i="2"/>
  <c r="AY61" i="2" s="1"/>
  <c r="AT12" i="2"/>
  <c r="AX12" i="2" s="1"/>
  <c r="AY12" i="2" s="1"/>
  <c r="AX22" i="2"/>
  <c r="AY22" i="2" s="1"/>
  <c r="AX26" i="2"/>
  <c r="AY26" i="2" s="1"/>
  <c r="AX30" i="2"/>
  <c r="AY30" i="2" s="1"/>
  <c r="AX34" i="2"/>
  <c r="AY34" i="2" s="1"/>
  <c r="AX38" i="2"/>
  <c r="AY38" i="2" s="1"/>
  <c r="AX42" i="2"/>
  <c r="AY42" i="2" s="1"/>
  <c r="AX46" i="2"/>
  <c r="AY46" i="2" s="1"/>
  <c r="AX50" i="2"/>
  <c r="AY50" i="2" s="1"/>
  <c r="AX54" i="2"/>
  <c r="AY54" i="2" s="1"/>
  <c r="AX58" i="2"/>
  <c r="AY58" i="2" s="1"/>
  <c r="AX62" i="2"/>
  <c r="AY62" i="2" s="1"/>
  <c r="AT9" i="2"/>
  <c r="AX9" i="2" s="1"/>
  <c r="AY9" i="2" s="1"/>
  <c r="L7" i="2"/>
  <c r="L6" i="2" s="1"/>
  <c r="T7" i="2"/>
  <c r="T6" i="2" s="1"/>
  <c r="AB7" i="2"/>
  <c r="AB6" i="2" s="1"/>
  <c r="AJ7" i="2"/>
  <c r="AJ6" i="2" s="1"/>
  <c r="AT11" i="2"/>
  <c r="AX11" i="2" s="1"/>
  <c r="AY11" i="2" s="1"/>
  <c r="F7" i="2"/>
  <c r="F6" i="2" s="1"/>
  <c r="N7" i="2"/>
  <c r="N6" i="2" s="1"/>
  <c r="V7" i="2"/>
  <c r="V6" i="2" s="1"/>
  <c r="AD7" i="2"/>
  <c r="AD6" i="2" s="1"/>
  <c r="AT8" i="2"/>
  <c r="AX8" i="2" s="1"/>
  <c r="AY8" i="2" s="1"/>
  <c r="G7" i="2"/>
  <c r="G6" i="2" s="1"/>
  <c r="O7" i="2"/>
  <c r="O6" i="2" s="1"/>
  <c r="W7" i="2"/>
  <c r="W6" i="2" s="1"/>
  <c r="AE7" i="2"/>
  <c r="AE6" i="2" s="1"/>
  <c r="H7" i="2"/>
  <c r="H6" i="2" s="1"/>
  <c r="P7" i="2"/>
  <c r="P6" i="2" s="1"/>
  <c r="X7" i="2"/>
  <c r="X6" i="2" s="1"/>
  <c r="AF7" i="2"/>
  <c r="AF6" i="2" s="1"/>
  <c r="AT10" i="2"/>
  <c r="AX10" i="2" s="1"/>
  <c r="AY10" i="2" s="1"/>
  <c r="J7" i="2"/>
  <c r="J6" i="2" s="1"/>
  <c r="R7" i="2"/>
  <c r="R6" i="2" s="1"/>
  <c r="Z7" i="2"/>
  <c r="Z6" i="2" s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V62" i="1"/>
  <c r="AT62" i="1"/>
  <c r="AR62" i="1"/>
  <c r="AQ62" i="1"/>
  <c r="AP62" i="1"/>
  <c r="AO62" i="1"/>
  <c r="AN62" i="1"/>
  <c r="AM62" i="1"/>
  <c r="AL62" i="1"/>
  <c r="AK62" i="1"/>
  <c r="AV61" i="1"/>
  <c r="AT61" i="1"/>
  <c r="AR61" i="1"/>
  <c r="AQ61" i="1"/>
  <c r="AP61" i="1"/>
  <c r="AO61" i="1"/>
  <c r="AN61" i="1"/>
  <c r="AM61" i="1"/>
  <c r="AL61" i="1"/>
  <c r="AK61" i="1"/>
  <c r="AV60" i="1"/>
  <c r="AT60" i="1"/>
  <c r="AR60" i="1"/>
  <c r="AQ60" i="1"/>
  <c r="AP60" i="1"/>
  <c r="AO60" i="1"/>
  <c r="AN60" i="1"/>
  <c r="AM60" i="1"/>
  <c r="AL60" i="1"/>
  <c r="AK60" i="1"/>
  <c r="AV59" i="1"/>
  <c r="AT59" i="1"/>
  <c r="AR59" i="1"/>
  <c r="AQ59" i="1"/>
  <c r="AP59" i="1"/>
  <c r="AO59" i="1"/>
  <c r="AN59" i="1"/>
  <c r="AM59" i="1"/>
  <c r="AL59" i="1"/>
  <c r="AK59" i="1"/>
  <c r="AV58" i="1"/>
  <c r="AT58" i="1"/>
  <c r="AR58" i="1"/>
  <c r="AQ58" i="1"/>
  <c r="AP58" i="1"/>
  <c r="AO58" i="1"/>
  <c r="AN58" i="1"/>
  <c r="AM58" i="1"/>
  <c r="AL58" i="1"/>
  <c r="AK58" i="1"/>
  <c r="AV57" i="1"/>
  <c r="AT57" i="1"/>
  <c r="AR57" i="1"/>
  <c r="AQ57" i="1"/>
  <c r="AP57" i="1"/>
  <c r="AO57" i="1"/>
  <c r="AN57" i="1"/>
  <c r="AM57" i="1"/>
  <c r="AL57" i="1"/>
  <c r="AK57" i="1"/>
  <c r="AV56" i="1"/>
  <c r="AT56" i="1"/>
  <c r="AR56" i="1"/>
  <c r="AQ56" i="1"/>
  <c r="AP56" i="1"/>
  <c r="AO56" i="1"/>
  <c r="AN56" i="1"/>
  <c r="AM56" i="1"/>
  <c r="AL56" i="1"/>
  <c r="AK56" i="1"/>
  <c r="AV55" i="1"/>
  <c r="AT55" i="1"/>
  <c r="AR55" i="1"/>
  <c r="AQ55" i="1"/>
  <c r="AP55" i="1"/>
  <c r="AO55" i="1"/>
  <c r="AN55" i="1"/>
  <c r="AM55" i="1"/>
  <c r="AL55" i="1"/>
  <c r="AK55" i="1"/>
  <c r="AV54" i="1"/>
  <c r="AT54" i="1"/>
  <c r="AR54" i="1"/>
  <c r="AQ54" i="1"/>
  <c r="AP54" i="1"/>
  <c r="AO54" i="1"/>
  <c r="AN54" i="1"/>
  <c r="AM54" i="1"/>
  <c r="AL54" i="1"/>
  <c r="AK54" i="1"/>
  <c r="AV53" i="1"/>
  <c r="AT53" i="1"/>
  <c r="AR53" i="1"/>
  <c r="AQ53" i="1"/>
  <c r="AP53" i="1"/>
  <c r="AO53" i="1"/>
  <c r="AN53" i="1"/>
  <c r="AM53" i="1"/>
  <c r="AL53" i="1"/>
  <c r="AK53" i="1"/>
  <c r="AV52" i="1"/>
  <c r="AT52" i="1"/>
  <c r="AR52" i="1"/>
  <c r="AQ52" i="1"/>
  <c r="AP52" i="1"/>
  <c r="AO52" i="1"/>
  <c r="AN52" i="1"/>
  <c r="AM52" i="1"/>
  <c r="AL52" i="1"/>
  <c r="AK52" i="1"/>
  <c r="AV51" i="1"/>
  <c r="AT51" i="1"/>
  <c r="AR51" i="1"/>
  <c r="AQ51" i="1"/>
  <c r="AP51" i="1"/>
  <c r="AO51" i="1"/>
  <c r="AN51" i="1"/>
  <c r="AM51" i="1"/>
  <c r="AL51" i="1"/>
  <c r="AK51" i="1"/>
  <c r="AV50" i="1"/>
  <c r="AT50" i="1"/>
  <c r="AR50" i="1"/>
  <c r="AQ50" i="1"/>
  <c r="AP50" i="1"/>
  <c r="AO50" i="1"/>
  <c r="AN50" i="1"/>
  <c r="AM50" i="1"/>
  <c r="AL50" i="1"/>
  <c r="AK50" i="1"/>
  <c r="AV49" i="1"/>
  <c r="AT49" i="1"/>
  <c r="AR49" i="1"/>
  <c r="AQ49" i="1"/>
  <c r="AP49" i="1"/>
  <c r="AO49" i="1"/>
  <c r="AN49" i="1"/>
  <c r="AM49" i="1"/>
  <c r="AL49" i="1"/>
  <c r="AK49" i="1"/>
  <c r="AV48" i="1"/>
  <c r="AT48" i="1"/>
  <c r="AR48" i="1"/>
  <c r="AQ48" i="1"/>
  <c r="AP48" i="1"/>
  <c r="AO48" i="1"/>
  <c r="AN48" i="1"/>
  <c r="AM48" i="1"/>
  <c r="AL48" i="1"/>
  <c r="AK48" i="1"/>
  <c r="AV47" i="1"/>
  <c r="AT47" i="1"/>
  <c r="AR47" i="1"/>
  <c r="AQ47" i="1"/>
  <c r="AP47" i="1"/>
  <c r="AO47" i="1"/>
  <c r="AN47" i="1"/>
  <c r="AM47" i="1"/>
  <c r="AL47" i="1"/>
  <c r="AK47" i="1"/>
  <c r="AV46" i="1"/>
  <c r="AT46" i="1"/>
  <c r="AR46" i="1"/>
  <c r="AQ46" i="1"/>
  <c r="AP46" i="1"/>
  <c r="AO46" i="1"/>
  <c r="AN46" i="1"/>
  <c r="AM46" i="1"/>
  <c r="AL46" i="1"/>
  <c r="AK46" i="1"/>
  <c r="AV45" i="1"/>
  <c r="AT45" i="1"/>
  <c r="AR45" i="1"/>
  <c r="AQ45" i="1"/>
  <c r="AP45" i="1"/>
  <c r="AO45" i="1"/>
  <c r="AN45" i="1"/>
  <c r="AM45" i="1"/>
  <c r="AL45" i="1"/>
  <c r="AK45" i="1"/>
  <c r="AV44" i="1"/>
  <c r="AT44" i="1"/>
  <c r="AR44" i="1"/>
  <c r="AQ44" i="1"/>
  <c r="AP44" i="1"/>
  <c r="AO44" i="1"/>
  <c r="AN44" i="1"/>
  <c r="AM44" i="1"/>
  <c r="AL44" i="1"/>
  <c r="AK44" i="1"/>
  <c r="AV43" i="1"/>
  <c r="AT43" i="1"/>
  <c r="AR43" i="1"/>
  <c r="AQ43" i="1"/>
  <c r="AP43" i="1"/>
  <c r="AO43" i="1"/>
  <c r="AN43" i="1"/>
  <c r="AM43" i="1"/>
  <c r="AL43" i="1"/>
  <c r="AK43" i="1"/>
  <c r="AV42" i="1"/>
  <c r="AT42" i="1"/>
  <c r="AR42" i="1"/>
  <c r="AQ42" i="1"/>
  <c r="AP42" i="1"/>
  <c r="AO42" i="1"/>
  <c r="AN42" i="1"/>
  <c r="AM42" i="1"/>
  <c r="AL42" i="1"/>
  <c r="AK42" i="1"/>
  <c r="AV41" i="1"/>
  <c r="AT41" i="1"/>
  <c r="AR41" i="1"/>
  <c r="AQ41" i="1"/>
  <c r="AP41" i="1"/>
  <c r="AO41" i="1"/>
  <c r="AN41" i="1"/>
  <c r="AM41" i="1"/>
  <c r="AL41" i="1"/>
  <c r="AK41" i="1"/>
  <c r="AV40" i="1"/>
  <c r="AT40" i="1"/>
  <c r="AR40" i="1"/>
  <c r="AQ40" i="1"/>
  <c r="AP40" i="1"/>
  <c r="AO40" i="1"/>
  <c r="AN40" i="1"/>
  <c r="AM40" i="1"/>
  <c r="AL40" i="1"/>
  <c r="AK40" i="1"/>
  <c r="AV39" i="1"/>
  <c r="AT39" i="1"/>
  <c r="AR39" i="1"/>
  <c r="AQ39" i="1"/>
  <c r="AP39" i="1"/>
  <c r="AO39" i="1"/>
  <c r="AN39" i="1"/>
  <c r="AM39" i="1"/>
  <c r="AL39" i="1"/>
  <c r="AK39" i="1"/>
  <c r="AV38" i="1"/>
  <c r="AT38" i="1"/>
  <c r="AR38" i="1"/>
  <c r="AQ38" i="1"/>
  <c r="AP38" i="1"/>
  <c r="AO38" i="1"/>
  <c r="AN38" i="1"/>
  <c r="AM38" i="1"/>
  <c r="AL38" i="1"/>
  <c r="AK38" i="1"/>
  <c r="AV37" i="1"/>
  <c r="AT37" i="1"/>
  <c r="AR37" i="1"/>
  <c r="AQ37" i="1"/>
  <c r="AP37" i="1"/>
  <c r="AO37" i="1"/>
  <c r="AN37" i="1"/>
  <c r="AM37" i="1"/>
  <c r="AL37" i="1"/>
  <c r="AK37" i="1"/>
  <c r="AV36" i="1"/>
  <c r="AT36" i="1"/>
  <c r="AR36" i="1"/>
  <c r="AQ36" i="1"/>
  <c r="AP36" i="1"/>
  <c r="AO36" i="1"/>
  <c r="AN36" i="1"/>
  <c r="AM36" i="1"/>
  <c r="AL36" i="1"/>
  <c r="AK36" i="1"/>
  <c r="AV35" i="1"/>
  <c r="AT35" i="1"/>
  <c r="AR35" i="1"/>
  <c r="AQ35" i="1"/>
  <c r="AP35" i="1"/>
  <c r="AO35" i="1"/>
  <c r="AN35" i="1"/>
  <c r="AM35" i="1"/>
  <c r="AL35" i="1"/>
  <c r="AK35" i="1"/>
  <c r="AV34" i="1"/>
  <c r="AT34" i="1"/>
  <c r="AR34" i="1"/>
  <c r="AQ34" i="1"/>
  <c r="AP34" i="1"/>
  <c r="AO34" i="1"/>
  <c r="AN34" i="1"/>
  <c r="AM34" i="1"/>
  <c r="AL34" i="1"/>
  <c r="AK34" i="1"/>
  <c r="AV33" i="1"/>
  <c r="AT33" i="1"/>
  <c r="AR33" i="1"/>
  <c r="AQ33" i="1"/>
  <c r="AP33" i="1"/>
  <c r="AO33" i="1"/>
  <c r="AN33" i="1"/>
  <c r="AM33" i="1"/>
  <c r="AL33" i="1"/>
  <c r="AK33" i="1"/>
  <c r="AV32" i="1"/>
  <c r="AT32" i="1"/>
  <c r="AR32" i="1"/>
  <c r="AQ32" i="1"/>
  <c r="AP32" i="1"/>
  <c r="AO32" i="1"/>
  <c r="AN32" i="1"/>
  <c r="AM32" i="1"/>
  <c r="AL32" i="1"/>
  <c r="AK32" i="1"/>
  <c r="AV31" i="1"/>
  <c r="AT31" i="1"/>
  <c r="AR31" i="1"/>
  <c r="AQ31" i="1"/>
  <c r="AP31" i="1"/>
  <c r="AO31" i="1"/>
  <c r="AN31" i="1"/>
  <c r="AM31" i="1"/>
  <c r="AL31" i="1"/>
  <c r="AK31" i="1"/>
  <c r="AV30" i="1"/>
  <c r="AT30" i="1"/>
  <c r="AR30" i="1"/>
  <c r="AQ30" i="1"/>
  <c r="AP30" i="1"/>
  <c r="AO30" i="1"/>
  <c r="AN30" i="1"/>
  <c r="AM30" i="1"/>
  <c r="AL30" i="1"/>
  <c r="AK30" i="1"/>
  <c r="AV29" i="1"/>
  <c r="AT29" i="1"/>
  <c r="AR29" i="1"/>
  <c r="AQ29" i="1"/>
  <c r="AP29" i="1"/>
  <c r="AO29" i="1"/>
  <c r="AN29" i="1"/>
  <c r="AM29" i="1"/>
  <c r="AL29" i="1"/>
  <c r="AK29" i="1"/>
  <c r="AV28" i="1"/>
  <c r="AT28" i="1"/>
  <c r="AR28" i="1"/>
  <c r="AQ28" i="1"/>
  <c r="AP28" i="1"/>
  <c r="AO28" i="1"/>
  <c r="AN28" i="1"/>
  <c r="AM28" i="1"/>
  <c r="AL28" i="1"/>
  <c r="AK28" i="1"/>
  <c r="AV27" i="1"/>
  <c r="AT27" i="1"/>
  <c r="AR27" i="1"/>
  <c r="AQ27" i="1"/>
  <c r="AP27" i="1"/>
  <c r="AO27" i="1"/>
  <c r="AN27" i="1"/>
  <c r="AM27" i="1"/>
  <c r="AL27" i="1"/>
  <c r="AK27" i="1"/>
  <c r="AV26" i="1"/>
  <c r="AT26" i="1"/>
  <c r="AR26" i="1"/>
  <c r="AQ26" i="1"/>
  <c r="AP26" i="1"/>
  <c r="AO26" i="1"/>
  <c r="AN26" i="1"/>
  <c r="AM26" i="1"/>
  <c r="AL26" i="1"/>
  <c r="AK26" i="1"/>
  <c r="AV25" i="1"/>
  <c r="AT25" i="1"/>
  <c r="AR25" i="1"/>
  <c r="AQ25" i="1"/>
  <c r="AP25" i="1"/>
  <c r="AO25" i="1"/>
  <c r="AN25" i="1"/>
  <c r="AM25" i="1"/>
  <c r="AL25" i="1"/>
  <c r="AK25" i="1"/>
  <c r="AV24" i="1"/>
  <c r="AT24" i="1"/>
  <c r="AR24" i="1"/>
  <c r="AQ24" i="1"/>
  <c r="AP24" i="1"/>
  <c r="AO24" i="1"/>
  <c r="AN24" i="1"/>
  <c r="AM24" i="1"/>
  <c r="AL24" i="1"/>
  <c r="AK24" i="1"/>
  <c r="AV23" i="1"/>
  <c r="AT23" i="1"/>
  <c r="AR23" i="1"/>
  <c r="AQ23" i="1"/>
  <c r="AP23" i="1"/>
  <c r="AO23" i="1"/>
  <c r="AN23" i="1"/>
  <c r="AM23" i="1"/>
  <c r="AL23" i="1"/>
  <c r="AK23" i="1"/>
  <c r="AV22" i="1"/>
  <c r="AT22" i="1"/>
  <c r="AR22" i="1"/>
  <c r="AQ22" i="1"/>
  <c r="AP22" i="1"/>
  <c r="AO22" i="1"/>
  <c r="AN22" i="1"/>
  <c r="AM22" i="1"/>
  <c r="AL22" i="1"/>
  <c r="AK22" i="1"/>
  <c r="AV21" i="1"/>
  <c r="AT21" i="1"/>
  <c r="AR21" i="1"/>
  <c r="AQ21" i="1"/>
  <c r="AP21" i="1"/>
  <c r="AO21" i="1"/>
  <c r="AN21" i="1"/>
  <c r="AM21" i="1"/>
  <c r="AL21" i="1"/>
  <c r="AK21" i="1"/>
  <c r="AV20" i="1"/>
  <c r="AT20" i="1"/>
  <c r="AR20" i="1"/>
  <c r="AQ20" i="1"/>
  <c r="AP20" i="1"/>
  <c r="AO20" i="1"/>
  <c r="AN20" i="1"/>
  <c r="AM20" i="1"/>
  <c r="AL20" i="1"/>
  <c r="AK20" i="1"/>
  <c r="AV19" i="1"/>
  <c r="AT19" i="1"/>
  <c r="AR19" i="1"/>
  <c r="AQ19" i="1"/>
  <c r="AP19" i="1"/>
  <c r="AO19" i="1"/>
  <c r="AN19" i="1"/>
  <c r="AM19" i="1"/>
  <c r="AL19" i="1"/>
  <c r="AK19" i="1"/>
  <c r="AV17" i="1"/>
  <c r="AT17" i="1"/>
  <c r="AR17" i="1"/>
  <c r="AQ17" i="1"/>
  <c r="AP17" i="1"/>
  <c r="AO17" i="1"/>
  <c r="AN17" i="1"/>
  <c r="AM17" i="1"/>
  <c r="AL17" i="1"/>
  <c r="AK17" i="1"/>
  <c r="E17" i="1"/>
  <c r="AV16" i="1"/>
  <c r="AT16" i="1"/>
  <c r="AR16" i="1"/>
  <c r="AQ16" i="1"/>
  <c r="AP16" i="1"/>
  <c r="AO16" i="1"/>
  <c r="AN16" i="1"/>
  <c r="AM16" i="1"/>
  <c r="AL16" i="1"/>
  <c r="AK16" i="1"/>
  <c r="E16" i="1"/>
  <c r="AV15" i="1"/>
  <c r="AT15" i="1"/>
  <c r="AR15" i="1"/>
  <c r="AQ15" i="1"/>
  <c r="AP15" i="1"/>
  <c r="AO15" i="1"/>
  <c r="AN15" i="1"/>
  <c r="AM15" i="1"/>
  <c r="AL15" i="1"/>
  <c r="AK15" i="1"/>
  <c r="E15" i="1"/>
  <c r="AV14" i="1"/>
  <c r="AT14" i="1"/>
  <c r="AR14" i="1"/>
  <c r="AQ14" i="1"/>
  <c r="AP14" i="1"/>
  <c r="AO14" i="1"/>
  <c r="AN14" i="1"/>
  <c r="AM14" i="1"/>
  <c r="AL14" i="1"/>
  <c r="AK14" i="1"/>
  <c r="E14" i="1"/>
  <c r="AV13" i="1"/>
  <c r="AT13" i="1"/>
  <c r="AR13" i="1"/>
  <c r="AQ13" i="1"/>
  <c r="AP13" i="1"/>
  <c r="AO13" i="1"/>
  <c r="AN13" i="1"/>
  <c r="AM13" i="1"/>
  <c r="AL13" i="1"/>
  <c r="AK13" i="1"/>
  <c r="E13" i="1"/>
  <c r="AV12" i="1"/>
  <c r="AR12" i="1"/>
  <c r="AQ12" i="1"/>
  <c r="AP12" i="1"/>
  <c r="AO12" i="1"/>
  <c r="AN12" i="1"/>
  <c r="AM12" i="1"/>
  <c r="AL12" i="1"/>
  <c r="AK12" i="1"/>
  <c r="E12" i="1"/>
  <c r="AV11" i="1"/>
  <c r="AR11" i="1"/>
  <c r="AQ11" i="1"/>
  <c r="AP11" i="1"/>
  <c r="AO11" i="1"/>
  <c r="AN11" i="1"/>
  <c r="AM11" i="1"/>
  <c r="AL11" i="1"/>
  <c r="AK11" i="1"/>
  <c r="E11" i="1"/>
  <c r="AV10" i="1"/>
  <c r="AR10" i="1"/>
  <c r="AQ10" i="1"/>
  <c r="AP10" i="1"/>
  <c r="AO10" i="1"/>
  <c r="AN10" i="1"/>
  <c r="AM10" i="1"/>
  <c r="AL10" i="1"/>
  <c r="AK10" i="1"/>
  <c r="E10" i="1"/>
  <c r="AV9" i="1"/>
  <c r="AR9" i="1"/>
  <c r="AQ9" i="1"/>
  <c r="AP9" i="1"/>
  <c r="AO9" i="1"/>
  <c r="AN9" i="1"/>
  <c r="AM9" i="1"/>
  <c r="AL9" i="1"/>
  <c r="AK9" i="1"/>
  <c r="E9" i="1"/>
  <c r="AV8" i="1"/>
  <c r="AR8" i="1"/>
  <c r="AQ8" i="1"/>
  <c r="AP8" i="1"/>
  <c r="AO8" i="1"/>
  <c r="AN8" i="1"/>
  <c r="AM8" i="1"/>
  <c r="AL8" i="1"/>
  <c r="AK8" i="1"/>
  <c r="E8" i="1"/>
  <c r="B3" i="1"/>
  <c r="AE7" i="1" s="1"/>
  <c r="AE6" i="1" s="1"/>
  <c r="AX14" i="1" l="1"/>
  <c r="AY14" i="1" s="1"/>
  <c r="AX24" i="1"/>
  <c r="AY24" i="1" s="1"/>
  <c r="AX31" i="1"/>
  <c r="AY31" i="1" s="1"/>
  <c r="AX32" i="1"/>
  <c r="AY32" i="1" s="1"/>
  <c r="AX43" i="1"/>
  <c r="AY43" i="1" s="1"/>
  <c r="AX44" i="1"/>
  <c r="AY44" i="1" s="1"/>
  <c r="AX51" i="1"/>
  <c r="AY51" i="1" s="1"/>
  <c r="AX52" i="1"/>
  <c r="AY52" i="1" s="1"/>
  <c r="AX60" i="1"/>
  <c r="AY60" i="1" s="1"/>
  <c r="AX16" i="1"/>
  <c r="AY16" i="1" s="1"/>
  <c r="AX20" i="1"/>
  <c r="AY20" i="1" s="1"/>
  <c r="AX27" i="1"/>
  <c r="AY27" i="1" s="1"/>
  <c r="AX28" i="1"/>
  <c r="AY28" i="1" s="1"/>
  <c r="AX35" i="1"/>
  <c r="AY35" i="1" s="1"/>
  <c r="AX36" i="1"/>
  <c r="AY36" i="1" s="1"/>
  <c r="AX39" i="1"/>
  <c r="AY39" i="1" s="1"/>
  <c r="AX40" i="1"/>
  <c r="AY40" i="1" s="1"/>
  <c r="AX47" i="1"/>
  <c r="AY47" i="1" s="1"/>
  <c r="AX48" i="1"/>
  <c r="AY48" i="1" s="1"/>
  <c r="AX55" i="1"/>
  <c r="AY55" i="1" s="1"/>
  <c r="AX56" i="1"/>
  <c r="AY56" i="1" s="1"/>
  <c r="AX59" i="1"/>
  <c r="AY59" i="1" s="1"/>
  <c r="Q7" i="1"/>
  <c r="Q6" i="1" s="1"/>
  <c r="R7" i="1"/>
  <c r="R6" i="1" s="1"/>
  <c r="AG7" i="1"/>
  <c r="AG6" i="1" s="1"/>
  <c r="AH7" i="1"/>
  <c r="AH6" i="1" s="1"/>
  <c r="K7" i="1"/>
  <c r="K6" i="1" s="1"/>
  <c r="AA7" i="1"/>
  <c r="AA6" i="1" s="1"/>
  <c r="AX15" i="1"/>
  <c r="AY15" i="1" s="1"/>
  <c r="P7" i="1"/>
  <c r="P6" i="1" s="1"/>
  <c r="AF7" i="1"/>
  <c r="AF6" i="1" s="1"/>
  <c r="AX13" i="1"/>
  <c r="AY13" i="1" s="1"/>
  <c r="AX19" i="1"/>
  <c r="AY19" i="1" s="1"/>
  <c r="AX23" i="1"/>
  <c r="AY23" i="1" s="1"/>
  <c r="S7" i="1"/>
  <c r="S6" i="1" s="1"/>
  <c r="AI7" i="1"/>
  <c r="AI6" i="1" s="1"/>
  <c r="AX17" i="1"/>
  <c r="AY17" i="1" s="1"/>
  <c r="H7" i="1"/>
  <c r="H6" i="1" s="1"/>
  <c r="X7" i="1"/>
  <c r="X6" i="1" s="1"/>
  <c r="I7" i="1"/>
  <c r="I6" i="1" s="1"/>
  <c r="Y7" i="1"/>
  <c r="Y6" i="1" s="1"/>
  <c r="AT8" i="1"/>
  <c r="AX8" i="1" s="1"/>
  <c r="AY8" i="1" s="1"/>
  <c r="AT12" i="1"/>
  <c r="AX12" i="1" s="1"/>
  <c r="AY12" i="1" s="1"/>
  <c r="AX21" i="1"/>
  <c r="AY21" i="1" s="1"/>
  <c r="AX25" i="1"/>
  <c r="AY25" i="1" s="1"/>
  <c r="J7" i="1"/>
  <c r="J6" i="1" s="1"/>
  <c r="Z7" i="1"/>
  <c r="Z6" i="1" s="1"/>
  <c r="AX22" i="1"/>
  <c r="AY22" i="1" s="1"/>
  <c r="AX26" i="1"/>
  <c r="AY26" i="1" s="1"/>
  <c r="AX29" i="1"/>
  <c r="AY29" i="1" s="1"/>
  <c r="AX30" i="1"/>
  <c r="AY30" i="1" s="1"/>
  <c r="AX33" i="1"/>
  <c r="AY33" i="1" s="1"/>
  <c r="AX34" i="1"/>
  <c r="AY34" i="1" s="1"/>
  <c r="AX37" i="1"/>
  <c r="AY37" i="1" s="1"/>
  <c r="AX38" i="1"/>
  <c r="AY38" i="1" s="1"/>
  <c r="AX41" i="1"/>
  <c r="AY41" i="1" s="1"/>
  <c r="AX42" i="1"/>
  <c r="AY42" i="1" s="1"/>
  <c r="AX45" i="1"/>
  <c r="AY45" i="1" s="1"/>
  <c r="AX46" i="1"/>
  <c r="AY46" i="1" s="1"/>
  <c r="AX49" i="1"/>
  <c r="AY49" i="1" s="1"/>
  <c r="AX50" i="1"/>
  <c r="AY50" i="1" s="1"/>
  <c r="AX53" i="1"/>
  <c r="AY53" i="1" s="1"/>
  <c r="AX54" i="1"/>
  <c r="AY54" i="1" s="1"/>
  <c r="AX57" i="1"/>
  <c r="AY57" i="1" s="1"/>
  <c r="AX58" i="1"/>
  <c r="AY58" i="1" s="1"/>
  <c r="AX61" i="1"/>
  <c r="AY61" i="1" s="1"/>
  <c r="AX62" i="1"/>
  <c r="AY62" i="1" s="1"/>
  <c r="AT9" i="1"/>
  <c r="AX9" i="1" s="1"/>
  <c r="AY9" i="1" s="1"/>
  <c r="L7" i="1"/>
  <c r="L6" i="1" s="1"/>
  <c r="T7" i="1"/>
  <c r="T6" i="1" s="1"/>
  <c r="AB7" i="1"/>
  <c r="AB6" i="1" s="1"/>
  <c r="AJ7" i="1"/>
  <c r="AJ6" i="1" s="1"/>
  <c r="M7" i="1"/>
  <c r="M6" i="1" s="1"/>
  <c r="U7" i="1"/>
  <c r="U6" i="1" s="1"/>
  <c r="AC7" i="1"/>
  <c r="AC6" i="1" s="1"/>
  <c r="AT11" i="1"/>
  <c r="AX11" i="1" s="1"/>
  <c r="AY11" i="1" s="1"/>
  <c r="F7" i="1"/>
  <c r="F6" i="1" s="1"/>
  <c r="N7" i="1"/>
  <c r="N6" i="1" s="1"/>
  <c r="V7" i="1"/>
  <c r="V6" i="1" s="1"/>
  <c r="AD7" i="1"/>
  <c r="AD6" i="1" s="1"/>
  <c r="G7" i="1"/>
  <c r="G6" i="1" s="1"/>
  <c r="O7" i="1"/>
  <c r="O6" i="1" s="1"/>
  <c r="W7" i="1"/>
  <c r="W6" i="1" s="1"/>
  <c r="AT10" i="1"/>
  <c r="AX10" i="1" s="1"/>
  <c r="AY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3" authorId="0" shapeId="0" xr:uid="{665EFD52-8CD6-48CF-B73E-C536E741DA0F}">
      <text>
        <r>
          <rPr>
            <sz val="11"/>
            <color theme="1"/>
            <rFont val="Calibri"/>
            <family val="2"/>
            <scheme val="minor"/>
          </rPr>
          <t>Started working at 11:30 AM today
======</t>
        </r>
      </text>
    </comment>
    <comment ref="AI13" authorId="0" shapeId="0" xr:uid="{2AD69DDA-AD54-4422-ABC5-7767A8046A8C}">
      <text>
        <r>
          <rPr>
            <sz val="11"/>
            <color theme="1"/>
            <rFont val="Calibri"/>
            <family val="2"/>
            <scheme val="minor"/>
          </rPr>
          <t>Logged in at 10:45 AM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3" authorId="0" shapeId="0" xr:uid="{D8D0A091-BBF6-4556-9077-1EF990084041}">
      <text>
        <r>
          <rPr>
            <sz val="11"/>
            <color theme="1"/>
            <rFont val="Calibri"/>
            <family val="2"/>
            <scheme val="minor"/>
          </rPr>
          <t>Started working at 11:30 AM today
======</t>
        </r>
      </text>
    </comment>
    <comment ref="AI13" authorId="0" shapeId="0" xr:uid="{B02EDB51-603C-4B36-A18E-FF64729C6316}">
      <text>
        <r>
          <rPr>
            <sz val="11"/>
            <color theme="1"/>
            <rFont val="Calibri"/>
            <family val="2"/>
            <scheme val="minor"/>
          </rPr>
          <t>Logged in at 10:45 AM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1" authorId="0" shapeId="0" xr:uid="{6BF6C4F6-884B-4067-AC93-2586CA33402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Allowed to leave early on 7th Feb</t>
        </r>
      </text>
    </comment>
    <comment ref="T11" authorId="0" shapeId="0" xr:uid="{28A5158F-FAF9-41BF-9D77-8B10854B2E0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Allowed to leave early on 14th Feb</t>
        </r>
      </text>
    </comment>
    <comment ref="G16" authorId="0" shapeId="0" xr:uid="{BE478E52-7CF5-42CA-9A0D-BFD1294D634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Leaves for an exam</t>
        </r>
      </text>
    </comment>
    <comment ref="X16" authorId="0" shapeId="0" xr:uid="{C1C9EB48-EB28-49BF-B1DE-1A45D4070E5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On Leave from 18th to 21st Feb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C11" authorId="0" shapeId="0" xr:uid="{0003A177-91B5-45DC-BBCD-39A7DF0072F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Taken half day due to college work. Left at 2 PM.</t>
        </r>
      </text>
    </comment>
    <comment ref="AF14" authorId="0" shapeId="0" xr:uid="{2A9C8430-A2CF-40BA-ACD9-6D9E9B58B96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Taken half day due to fever. Left at 1 PM from office.</t>
        </r>
      </text>
    </comment>
    <comment ref="AC17" authorId="0" shapeId="0" xr:uid="{14BCEFA8-25ED-4366-90EE-5515C0FC74A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Arrived at 2 PM. Taken half day due to exam.</t>
        </r>
      </text>
    </comment>
    <comment ref="AD17" authorId="0" shapeId="0" xr:uid="{CD7930EF-9851-40BB-A5C4-117D83CA2E6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Came at 12:00 PM due to exam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11" authorId="0" shapeId="0" xr:uid="{62E922F2-5DF7-4C6E-8E4C-41E5070617B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Taken half-day leave due to Good Friay.</t>
        </r>
      </text>
    </comment>
    <comment ref="N14" authorId="0" shapeId="0" xr:uid="{E2968A63-B4CF-4AD1-8C70-740A51AE50F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Taken half-day leave due to health issue of Mom.</t>
        </r>
      </text>
    </comment>
    <comment ref="S16" authorId="0" shapeId="0" xr:uid="{6C0E54AD-5173-49CF-8079-1983FD35B14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Worked on Sunday 12th April. So we asked her to mark Present today. She requested for leave due to reports submission at her college.</t>
        </r>
      </text>
    </comment>
    <comment ref="AD17" authorId="0" shapeId="0" xr:uid="{4FAA8116-BDC0-4E60-AEBE-16709B88115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Arrived at 12:30 PM due to college admission</t>
        </r>
      </text>
    </comment>
  </commentList>
</comments>
</file>

<file path=xl/sharedStrings.xml><?xml version="1.0" encoding="utf-8"?>
<sst xmlns="http://schemas.openxmlformats.org/spreadsheetml/2006/main" count="6283" uniqueCount="112">
  <si>
    <t>JAIKALKI TECHNOLOGY PVT. LTD.</t>
  </si>
  <si>
    <t xml:space="preserve">Employee Attendance Sheet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</si>
  <si>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</si>
  <si>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</si>
  <si>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</si>
  <si>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</si>
  <si>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</si>
  <si>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</si>
  <si>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</si>
  <si>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</si>
  <si>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</si>
  <si>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</si>
  <si>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Novemeber</t>
  </si>
  <si>
    <t>December</t>
  </si>
  <si>
    <t>Year</t>
  </si>
  <si>
    <t>D  O  B</t>
  </si>
  <si>
    <t>D  O  J</t>
  </si>
  <si>
    <t>Date</t>
  </si>
  <si>
    <t>Monthly Attendance Summary</t>
  </si>
  <si>
    <t>Month</t>
  </si>
  <si>
    <t>Type of Day</t>
  </si>
  <si>
    <t>Emp. ID</t>
  </si>
  <si>
    <t>Employee Name</t>
  </si>
  <si>
    <t>P</t>
  </si>
  <si>
    <t>L</t>
  </si>
  <si>
    <t>HD</t>
  </si>
  <si>
    <t>NH</t>
  </si>
  <si>
    <t>FH</t>
  </si>
  <si>
    <t>T</t>
  </si>
  <si>
    <t>ML</t>
  </si>
  <si>
    <t>EL</t>
  </si>
  <si>
    <t>EL AL</t>
  </si>
  <si>
    <t>SL</t>
  </si>
  <si>
    <t>SL AL</t>
  </si>
  <si>
    <t>CL</t>
  </si>
  <si>
    <t>CL AL</t>
  </si>
  <si>
    <t>Working Days</t>
  </si>
  <si>
    <t>Days Payable</t>
  </si>
  <si>
    <t>JKT001</t>
  </si>
  <si>
    <t>Shyamveer Singh</t>
  </si>
  <si>
    <t>11th Sept 1991</t>
  </si>
  <si>
    <t>14th Sept 2024</t>
  </si>
  <si>
    <t>JKT002</t>
  </si>
  <si>
    <t>Rohitkumar Kannojiya</t>
  </si>
  <si>
    <t>10th May 2001</t>
  </si>
  <si>
    <t>JKT003</t>
  </si>
  <si>
    <t>Krunal Trivedi</t>
  </si>
  <si>
    <t>29th May 1987</t>
  </si>
  <si>
    <t>JKT004</t>
  </si>
  <si>
    <t>Ranjeetkumar Yadav</t>
  </si>
  <si>
    <t>27th Mar 1987</t>
  </si>
  <si>
    <t>JKT005</t>
  </si>
  <si>
    <t>Santosh Vishwakarma</t>
  </si>
  <si>
    <t>4th Jul 1998</t>
  </si>
  <si>
    <t>JKT006</t>
  </si>
  <si>
    <t>Deepak Borana</t>
  </si>
  <si>
    <t>23rd June 2000</t>
  </si>
  <si>
    <t>6th Jan 2025</t>
  </si>
  <si>
    <t>JKT007</t>
  </si>
  <si>
    <t>Jincy Mathew</t>
  </si>
  <si>
    <t>19th April 1999</t>
  </si>
  <si>
    <t>13th Jan 2025</t>
  </si>
  <si>
    <t>JKT008</t>
  </si>
  <si>
    <t>Sanjay Jaiswar</t>
  </si>
  <si>
    <t>18th Feb 2002</t>
  </si>
  <si>
    <t>16th Jan 2025</t>
  </si>
  <si>
    <t>JKT009</t>
  </si>
  <si>
    <t>Chauhan Badal</t>
  </si>
  <si>
    <t>12th Mar 2002</t>
  </si>
  <si>
    <t>30th Jan 2025</t>
  </si>
  <si>
    <t>JKT010</t>
  </si>
  <si>
    <t>Vikas Kotiyan</t>
  </si>
  <si>
    <t>18th Sept 1999</t>
  </si>
  <si>
    <t>17th Mar 2025</t>
  </si>
  <si>
    <t>JKT011</t>
  </si>
  <si>
    <t>Pratibha Tiwari</t>
  </si>
  <si>
    <t>14th Feb 2004</t>
  </si>
  <si>
    <t>17th Apr 2025</t>
  </si>
  <si>
    <t>Daily Attendance</t>
  </si>
  <si>
    <t>H</t>
  </si>
  <si>
    <t>JKT012</t>
  </si>
  <si>
    <t>Anupam Pal</t>
  </si>
  <si>
    <t>10th Nov 2001</t>
  </si>
  <si>
    <t>5th May 2025</t>
  </si>
  <si>
    <t>Ruma Ramchandar Jaiswar</t>
  </si>
  <si>
    <t>16th Sept 2003</t>
  </si>
  <si>
    <t>10th Nov 2025</t>
  </si>
  <si>
    <t>Pooja Kumawat</t>
  </si>
  <si>
    <t>Anurag Randive</t>
  </si>
  <si>
    <t>D  O  J / D O E</t>
  </si>
  <si>
    <t>Guruprasad Dineshkumar Shen</t>
  </si>
  <si>
    <t>15th May 2007</t>
  </si>
  <si>
    <t>8th Dec 2025</t>
  </si>
  <si>
    <t>JKT013</t>
  </si>
  <si>
    <t>Soham Roy</t>
  </si>
  <si>
    <t>18th Dec 2025</t>
  </si>
  <si>
    <t>In-hand Salary</t>
  </si>
  <si>
    <t>JKT014</t>
  </si>
  <si>
    <t>JKT015</t>
  </si>
  <si>
    <t>Atharv Sachin Parte</t>
  </si>
  <si>
    <t>1st Jan 2026</t>
  </si>
  <si>
    <t>29th Dec 2025</t>
  </si>
  <si>
    <t>21st Jan 2026</t>
  </si>
  <si>
    <t>1st Nov 1990</t>
  </si>
  <si>
    <t>12th Oct 2004</t>
  </si>
  <si>
    <t>28th Apr 2004</t>
  </si>
  <si>
    <t>D O E</t>
  </si>
  <si>
    <t>16th May 2025</t>
  </si>
  <si>
    <t>8th Nov 2025</t>
  </si>
  <si>
    <t>3rd Dec 2025</t>
  </si>
  <si>
    <t>12th June 2025</t>
  </si>
  <si>
    <t>17th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</si>
</sst>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35"/>
      <color rgb="FF452E17"/>
      <name val="Calibri"/>
      <family val="2"/>
    </font>
    <font>
      <b/>
      <sz val="35"/>
      <color rgb="FFFF0000"/>
      <name val="Calibri"/>
      <family val="2"/>
    </font>
    <font>
      <b/>
      <sz val="19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rgb="FF7F7F7F"/>
        <bgColor rgb="FF7F7F7F"/>
      </patternFill>
    </fill>
    <fill>
      <patternFill patternType="solid">
        <fgColor rgb="FFFABF8F"/>
        <bgColor theme="6"/>
      </patternFill>
    </fill>
    <fill>
      <patternFill patternType="solid">
        <fgColor rgb="FFFABF8F"/>
        <bgColor rgb="FF9BBB59"/>
      </patternFill>
    </fill>
    <fill>
      <patternFill patternType="solid">
        <fgColor rgb="FFEAF1DD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AF1DD"/>
      </patternFill>
    </fill>
    <fill>
      <patternFill patternType="solid">
        <fgColor theme="6"/>
        <bgColor rgb="FF9BBB59"/>
      </patternFill>
    </fill>
    <fill>
      <patternFill patternType="solid">
        <fgColor theme="6"/>
        <bgColor rgb="FFFABF8F"/>
      </patternFill>
    </fill>
    <fill>
      <patternFill patternType="solid">
        <fgColor theme="6"/>
        <bgColor rgb="FFEAF1DD"/>
      </patternFill>
    </fill>
    <fill>
      <patternFill patternType="solid">
        <fgColor rgb="FFFFFF00"/>
        <bgColor rgb="FF9BBB59"/>
      </patternFill>
    </fill>
    <fill>
      <patternFill patternType="solid">
        <fgColor rgb="FFFFFF00"/>
        <bgColor rgb="FFFABF8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6"/>
      </patternFill>
    </fill>
    <fill>
      <patternFill patternType="solid">
        <fgColor theme="0"/>
        <bgColor rgb="FFEAF1DD"/>
      </patternFill>
    </fill>
  </fills>
  <borders count="15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textRotation="90"/>
    </xf>
    <xf numFmtId="0" fontId="7" fillId="3" borderId="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/>
    </xf>
    <xf numFmtId="0" fontId="6" fillId="7" borderId="9" xfId="0" applyFont="1" applyFill="1" applyBorder="1" applyAlignment="1"/>
    <xf numFmtId="0" fontId="6" fillId="7" borderId="7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2" fontId="6" fillId="6" borderId="9" xfId="0" applyNumberFormat="1" applyFont="1" applyFill="1" applyBorder="1" applyAlignment="1">
      <alignment horizontal="center"/>
    </xf>
    <xf numFmtId="2" fontId="6" fillId="7" borderId="9" xfId="0" applyNumberFormat="1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2" fontId="6" fillId="9" borderId="9" xfId="0" applyNumberFormat="1" applyFont="1" applyFill="1" applyBorder="1" applyAlignment="1">
      <alignment horizontal="center"/>
    </xf>
    <xf numFmtId="0" fontId="0" fillId="10" borderId="0" xfId="0" applyFill="1"/>
    <xf numFmtId="0" fontId="0" fillId="0" borderId="0" xfId="0" applyFont="1" applyAlignment="1"/>
    <xf numFmtId="0" fontId="6" fillId="4" borderId="12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2" fontId="6" fillId="4" borderId="9" xfId="0" applyNumberFormat="1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6" fillId="12" borderId="9" xfId="0" applyFont="1" applyFill="1" applyBorder="1" applyAlignment="1"/>
    <xf numFmtId="0" fontId="6" fillId="12" borderId="7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/>
    </xf>
    <xf numFmtId="2" fontId="6" fillId="12" borderId="9" xfId="0" applyNumberFormat="1" applyFont="1" applyFill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2" fontId="6" fillId="13" borderId="9" xfId="0" applyNumberFormat="1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/>
    </xf>
    <xf numFmtId="2" fontId="6" fillId="0" borderId="9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6" fillId="10" borderId="12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vertical="center"/>
    </xf>
    <xf numFmtId="0" fontId="6" fillId="10" borderId="7" xfId="0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center"/>
    </xf>
    <xf numFmtId="0" fontId="0" fillId="10" borderId="0" xfId="0" applyFont="1" applyFill="1" applyAlignment="1"/>
    <xf numFmtId="0" fontId="6" fillId="10" borderId="12" xfId="0" applyFont="1" applyFill="1" applyBorder="1" applyAlignment="1">
      <alignment horizontal="center"/>
    </xf>
    <xf numFmtId="0" fontId="6" fillId="10" borderId="9" xfId="0" applyFont="1" applyFill="1" applyBorder="1" applyAlignment="1"/>
    <xf numFmtId="0" fontId="6" fillId="10" borderId="7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2" fontId="6" fillId="15" borderId="9" xfId="0" applyNumberFormat="1" applyFont="1" applyFill="1" applyBorder="1" applyAlignment="1">
      <alignment horizontal="center"/>
    </xf>
    <xf numFmtId="0" fontId="6" fillId="16" borderId="9" xfId="0" applyFont="1" applyFill="1" applyBorder="1" applyAlignment="1">
      <alignment horizontal="center"/>
    </xf>
    <xf numFmtId="2" fontId="6" fillId="16" borderId="9" xfId="0" applyNumberFormat="1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/>
    </xf>
    <xf numFmtId="0" fontId="6" fillId="17" borderId="9" xfId="0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2" fontId="2" fillId="0" borderId="9" xfId="0" applyNumberFormat="1" applyFont="1" applyFill="1" applyBorder="1" applyAlignment="1">
      <alignment horizontal="center"/>
    </xf>
    <xf numFmtId="0" fontId="8" fillId="0" borderId="0" xfId="0" applyFont="1" applyFill="1"/>
    <xf numFmtId="0" fontId="6" fillId="19" borderId="12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vertical="center"/>
    </xf>
    <xf numFmtId="0" fontId="6" fillId="19" borderId="7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/>
    </xf>
    <xf numFmtId="0" fontId="6" fillId="19" borderId="9" xfId="0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/>
    </xf>
    <xf numFmtId="2" fontId="6" fillId="20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 applyFill="1" applyAlignment="1">
      <alignment horizontal="center"/>
    </xf>
    <xf numFmtId="0" fontId="6" fillId="21" borderId="9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Fill="1"/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2" fillId="0" borderId="3" xfId="0" applyFont="1" applyBorder="1"/>
    <xf numFmtId="1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3" fillId="2" borderId="4" xfId="0" quotePrefix="1" applyFont="1" applyFill="1" applyBorder="1" applyAlignment="1">
      <alignment horizontal="center" vertical="center"/>
    </xf>
    <xf numFmtId="0" fontId="2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/>
    <xf numFmtId="0" fontId="5" fillId="2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07"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7F7F7F"/>
      </font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EAF1DD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61071</xdr:rowOff>
    </xdr:from>
    <xdr:ext cx="1524000" cy="828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CE73823-BB12-44F0-8855-358FD81782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61071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61071</xdr:rowOff>
    </xdr:from>
    <xdr:ext cx="1524000" cy="828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6B627BD-1249-452F-9653-6BDEBB0B6C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61071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61071</xdr:rowOff>
    </xdr:from>
    <xdr:ext cx="1524000" cy="828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815126D-5356-4D56-A243-D0A0FB3A69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61071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61071</xdr:rowOff>
    </xdr:from>
    <xdr:ext cx="1524000" cy="8286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10F75B6B-07D7-46F5-ADE6-B6FEF5A8A7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61071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7A706EF-57D8-4A08-9E46-DE58B9DBD1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11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7A9B978D-7B8F-436F-B6AE-EC8545E30A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1C0D8848-1B3C-4922-A977-288250D1C4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11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161925</xdr:colOff>
      <xdr:row>1</xdr:row>
      <xdr:rowOff>57150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CAB3F7B5-35C1-422A-85C9-89E2A48BCF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6860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53068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D078256B-E48A-469D-A0F6-3530B7A04C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53068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161925</xdr:colOff>
      <xdr:row>1</xdr:row>
      <xdr:rowOff>57150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D4C12BB3-052F-4BC3-B332-7ACA22CF98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6860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B108D047-286F-4821-8680-94D9B6511E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161925</xdr:colOff>
      <xdr:row>1</xdr:row>
      <xdr:rowOff>57150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63AD2F20-918A-46CF-AE2B-72FFDEB6FE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6860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D1F8F26B-AC88-41A5-B28C-1F9BF8B3F79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161925</xdr:colOff>
      <xdr:row>1</xdr:row>
      <xdr:rowOff>57150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36839FB3-E225-4405-82FB-7C53ADD09F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6860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1402AAD9-564B-48CF-B18A-D7A8BCB99C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EB1D1D92-47A7-4225-AB4B-4957558FA2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6860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C27056FB-2381-4174-B711-6373B355B5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0C924BA0-72D1-4C39-A0EC-BCFB061822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59355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2F946C9D-2AFD-4087-89DA-D14867E962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77BFE7F0-FBCE-4367-9C50-7A09037243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593550" y="638175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161925</xdr:rowOff>
    </xdr:from>
    <xdr:ext cx="1524000" cy="8286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D2F24069-302E-48FF-8D7E-8B8C871CE2E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161925"/>
          <a:ext cx="15240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B6A17239-9240-4A39-A5E2-3B426EB0DD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87161C5E-95C1-4F8C-BEA3-E658DD0D132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92DAF8EF-5FCB-44CA-959D-69B7E8CFB8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C4527E1B-D042-4EE2-8A33-F4E00E92A4D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E4F5C2FE-AC07-417A-A026-AC9574D126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C36F5441-6118-4B87-9E9A-021396B915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19BCAFFF-D550-49C6-AB26-0F023D40C1C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B72CAD7E-1F9F-49DC-A344-83508F4863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38CE004E-10AB-463D-AA7B-1420E842821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3F74DD85-C4FA-4D52-94E1-64D2014B99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58C9E28D-E21B-4AC1-B537-8E77EE8791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DC4EEAD7-9814-49A3-8F74-159BFD3AD2D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6C3D95BC-1033-4BDB-94F6-67A8166A54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1EE7A366-A968-4670-9037-8788FDCB956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CCA558D8-0703-43E3-91C1-E27AC34BFF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7AB6536E-079D-4C3C-ACB1-0206A2A389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499D2943-3035-49E4-AFD0-263F8045D7B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3E4D4C6E-EBA7-4232-80C4-409C9EAB90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62FC2D7B-B370-494B-BF36-4CF458B0242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42C7081F-5875-4B91-BF06-FC25B30360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570FD3BF-FA34-4B79-8B4D-E52A0FCF92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C186BC3D-F093-40A2-AFBA-C63751628D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A7D13AB7-2D41-4291-96B1-704A55EB3C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4B7444F2-2BB7-4284-BA73-A08CCB6DAB6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C99D1B20-DFFC-46E0-80D3-70EB814136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60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161925</xdr:colOff>
      <xdr:row>0</xdr:row>
      <xdr:rowOff>0</xdr:rowOff>
    </xdr:from>
    <xdr:ext cx="82867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59E82BDE-689A-4293-BEA3-F255FD4DF4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5095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63DB648A-CD09-4D36-9697-06AE2E2A959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0</xdr:row>
      <xdr:rowOff>0</xdr:rowOff>
    </xdr:from>
    <xdr:ext cx="828675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3B6C915E-4A3C-496F-86BB-435B4F829B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50950" y="0"/>
          <a:ext cx="8286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0</xdr:rowOff>
    </xdr:from>
    <xdr:ext cx="1524000" cy="828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4919FC8B-CF16-4298-BAB9-53A293C90E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0"/>
          <a:ext cx="15240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161925</xdr:colOff>
      <xdr:row>1</xdr:row>
      <xdr:rowOff>57150</xdr:rowOff>
    </xdr:from>
    <xdr:ext cx="828675" cy="295275"/>
    <xdr:pic>
      <xdr:nvPicPr>
        <xdr:cNvPr id="6" name="image1.png">
          <a:extLst>
            <a:ext uri="{FF2B5EF4-FFF2-40B4-BE49-F238E27FC236}">
              <a16:creationId xmlns:a16="http://schemas.microsoft.com/office/drawing/2014/main" id="{5452DACA-8100-4E8C-8E03-CC5597B816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50950" y="638175"/>
          <a:ext cx="82867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0CB3-3183-4035-9BE9-445108EDF904}">
  <dimension ref="A1:AY65"/>
  <sheetViews>
    <sheetView zoomScale="55" zoomScaleNormal="55" workbookViewId="0">
      <pane xSplit="3" ySplit="7" topLeftCell="H8" activePane="bottomRight" state="frozen"/>
      <selection pane="topRight" activeCell="D1" sqref="D1"/>
      <selection pane="bottomLeft" activeCell="A8" sqref="A8"/>
      <selection pane="bottomRight" activeCell="A14" sqref="A14"/>
    </sheetView>
  </sheetViews>
  <sheetFormatPr defaultRowHeight="15" x14ac:dyDescent="0.25"/>
  <cols>
    <col min="2" max="2" width="22" bestFit="1" customWidth="1"/>
    <col min="3" max="3" width="14.5703125" bestFit="1" customWidth="1"/>
    <col min="4" max="4" width="14.28515625" bestFit="1" customWidth="1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1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2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H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H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H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H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Wed</v>
      </c>
      <c r="G7" s="11" t="str">
        <f t="shared" si="1"/>
        <v>Thu</v>
      </c>
      <c r="H7" s="11" t="str">
        <f t="shared" si="1"/>
        <v>Fri</v>
      </c>
      <c r="I7" s="11" t="str">
        <f t="shared" si="1"/>
        <v>Sat</v>
      </c>
      <c r="J7" s="11" t="str">
        <f t="shared" si="1"/>
        <v>Sun</v>
      </c>
      <c r="K7" s="11" t="str">
        <f t="shared" si="1"/>
        <v>Mon</v>
      </c>
      <c r="L7" s="11" t="str">
        <f t="shared" si="1"/>
        <v>Tue</v>
      </c>
      <c r="M7" s="11" t="str">
        <f t="shared" si="1"/>
        <v>Wed</v>
      </c>
      <c r="N7" s="11" t="str">
        <f t="shared" si="1"/>
        <v>Thu</v>
      </c>
      <c r="O7" s="11" t="str">
        <f t="shared" si="1"/>
        <v>Fri</v>
      </c>
      <c r="P7" s="11" t="str">
        <f t="shared" si="1"/>
        <v>Sat</v>
      </c>
      <c r="Q7" s="11" t="str">
        <f t="shared" si="1"/>
        <v>Sun</v>
      </c>
      <c r="R7" s="11" t="str">
        <f t="shared" si="1"/>
        <v>Mon</v>
      </c>
      <c r="S7" s="11" t="str">
        <f t="shared" si="1"/>
        <v>Tue</v>
      </c>
      <c r="T7" s="11" t="str">
        <f t="shared" si="1"/>
        <v>Wed</v>
      </c>
      <c r="U7" s="11" t="str">
        <f t="shared" si="1"/>
        <v>Thu</v>
      </c>
      <c r="V7" s="11" t="str">
        <f t="shared" si="1"/>
        <v>Fri</v>
      </c>
      <c r="W7" s="11" t="str">
        <f t="shared" si="1"/>
        <v>Sat</v>
      </c>
      <c r="X7" s="11" t="str">
        <f t="shared" si="1"/>
        <v>Sun</v>
      </c>
      <c r="Y7" s="11" t="str">
        <f t="shared" si="1"/>
        <v>Mon</v>
      </c>
      <c r="Z7" s="11" t="str">
        <f t="shared" si="1"/>
        <v>Tue</v>
      </c>
      <c r="AA7" s="11" t="str">
        <f t="shared" si="1"/>
        <v>Wed</v>
      </c>
      <c r="AB7" s="11" t="str">
        <f t="shared" si="1"/>
        <v>Thu</v>
      </c>
      <c r="AC7" s="11" t="str">
        <f t="shared" si="1"/>
        <v>Fri</v>
      </c>
      <c r="AD7" s="11" t="str">
        <f t="shared" si="1"/>
        <v>Sat</v>
      </c>
      <c r="AE7" s="11" t="str">
        <f t="shared" si="1"/>
        <v>Sun</v>
      </c>
      <c r="AF7" s="11" t="str">
        <f t="shared" si="1"/>
        <v>Mon</v>
      </c>
      <c r="AG7" s="11" t="str">
        <f t="shared" si="1"/>
        <v>Tue</v>
      </c>
      <c r="AH7" s="11" t="str">
        <f t="shared" si="1"/>
        <v>Wed</v>
      </c>
      <c r="AI7" s="11" t="str">
        <f t="shared" si="1"/>
        <v>Thu</v>
      </c>
      <c r="AJ7" s="11" t="str">
        <f t="shared" si="1"/>
        <v>Fri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8" si="2">$B$6</f>
        <v>January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62" si="3">COUNTIF(F8:AJ8,"P")</f>
        <v>12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12</v>
      </c>
      <c r="AY8" s="18">
        <f t="shared" ref="AY8:AY17" si="14">AX8-AL8-(AM8/2)</f>
        <v>12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January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12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12</v>
      </c>
      <c r="AY9" s="18">
        <f t="shared" si="14"/>
        <v>12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January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12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12</v>
      </c>
      <c r="AY10" s="18">
        <f t="shared" si="14"/>
        <v>12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January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 t="s">
        <v>23</v>
      </c>
      <c r="AI11" s="16" t="s">
        <v>23</v>
      </c>
      <c r="AJ11" s="16" t="s">
        <v>23</v>
      </c>
      <c r="AK11" s="17">
        <f t="shared" si="3"/>
        <v>12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12</v>
      </c>
      <c r="AY11" s="18">
        <f t="shared" si="14"/>
        <v>12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January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 t="s">
        <v>23</v>
      </c>
      <c r="AI12" s="16" t="s">
        <v>23</v>
      </c>
      <c r="AJ12" s="16" t="s">
        <v>23</v>
      </c>
      <c r="AK12" s="17">
        <f t="shared" si="3"/>
        <v>12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12</v>
      </c>
      <c r="AY12" s="18">
        <f t="shared" si="14"/>
        <v>12</v>
      </c>
    </row>
    <row r="13" spans="1:51" s="105" customFormat="1" x14ac:dyDescent="0.25">
      <c r="A13" s="61" t="s">
        <v>54</v>
      </c>
      <c r="B13" s="62" t="s">
        <v>55</v>
      </c>
      <c r="C13" s="63" t="s">
        <v>56</v>
      </c>
      <c r="D13" s="63" t="s">
        <v>57</v>
      </c>
      <c r="E13" s="63" t="str">
        <f t="shared" si="2"/>
        <v>January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 t="s">
        <v>23</v>
      </c>
      <c r="Z13" s="64" t="s">
        <v>23</v>
      </c>
      <c r="AA13" s="64" t="s">
        <v>23</v>
      </c>
      <c r="AB13" s="64" t="s">
        <v>23</v>
      </c>
      <c r="AC13" s="64" t="s">
        <v>23</v>
      </c>
      <c r="AD13" s="64" t="s">
        <v>23</v>
      </c>
      <c r="AE13" s="64" t="s">
        <v>23</v>
      </c>
      <c r="AF13" s="64" t="s">
        <v>23</v>
      </c>
      <c r="AG13" s="64" t="s">
        <v>23</v>
      </c>
      <c r="AH13" s="64" t="s">
        <v>23</v>
      </c>
      <c r="AI13" s="64" t="s">
        <v>23</v>
      </c>
      <c r="AJ13" s="64" t="s">
        <v>23</v>
      </c>
      <c r="AK13" s="64">
        <f t="shared" si="3"/>
        <v>12</v>
      </c>
      <c r="AL13" s="64">
        <f t="shared" si="4"/>
        <v>0</v>
      </c>
      <c r="AM13" s="64">
        <f t="shared" si="5"/>
        <v>0</v>
      </c>
      <c r="AN13" s="64">
        <f t="shared" si="6"/>
        <v>0</v>
      </c>
      <c r="AO13" s="64">
        <f t="shared" si="7"/>
        <v>0</v>
      </c>
      <c r="AP13" s="64">
        <f t="shared" si="8"/>
        <v>0</v>
      </c>
      <c r="AQ13" s="64">
        <f t="shared" si="9"/>
        <v>0</v>
      </c>
      <c r="AR13" s="64">
        <f t="shared" si="10"/>
        <v>0</v>
      </c>
      <c r="AS13" s="64">
        <v>1</v>
      </c>
      <c r="AT13" s="64">
        <f t="shared" ref="AT13:AT62" si="15">COUNTIF(F13:AJ13,"SL")</f>
        <v>0</v>
      </c>
      <c r="AU13" s="64">
        <v>2</v>
      </c>
      <c r="AV13" s="64">
        <f t="shared" si="12"/>
        <v>0</v>
      </c>
      <c r="AW13" s="64">
        <v>2</v>
      </c>
      <c r="AX13" s="65">
        <f t="shared" si="13"/>
        <v>12</v>
      </c>
      <c r="AY13" s="65">
        <f t="shared" si="14"/>
        <v>12</v>
      </c>
    </row>
    <row r="14" spans="1:51" x14ac:dyDescent="0.25">
      <c r="A14" s="26" t="s">
        <v>58</v>
      </c>
      <c r="B14" s="27" t="s">
        <v>59</v>
      </c>
      <c r="C14" s="28" t="s">
        <v>60</v>
      </c>
      <c r="D14" s="28" t="s">
        <v>61</v>
      </c>
      <c r="E14" s="28" t="str">
        <f t="shared" si="2"/>
        <v>January</v>
      </c>
      <c r="F14" s="36"/>
      <c r="G14" s="36"/>
      <c r="H14" s="36"/>
      <c r="I14" s="36"/>
      <c r="J14" s="36"/>
      <c r="K14" s="19"/>
      <c r="L14" s="36"/>
      <c r="M14" s="36"/>
      <c r="N14" s="36"/>
      <c r="O14" s="36"/>
      <c r="P14" s="36"/>
      <c r="Q14" s="36"/>
      <c r="R14" s="19"/>
      <c r="S14" s="36"/>
      <c r="T14" s="36"/>
      <c r="U14" s="36"/>
      <c r="V14" s="36"/>
      <c r="W14" s="36"/>
      <c r="X14" s="36"/>
      <c r="Y14" s="16" t="s">
        <v>23</v>
      </c>
      <c r="Z14" s="36" t="s">
        <v>23</v>
      </c>
      <c r="AA14" s="36" t="s">
        <v>23</v>
      </c>
      <c r="AB14" s="36" t="s">
        <v>23</v>
      </c>
      <c r="AC14" s="36" t="s">
        <v>23</v>
      </c>
      <c r="AD14" s="36" t="s">
        <v>24</v>
      </c>
      <c r="AE14" s="36" t="s">
        <v>23</v>
      </c>
      <c r="AF14" s="19" t="s">
        <v>23</v>
      </c>
      <c r="AG14" s="36" t="s">
        <v>23</v>
      </c>
      <c r="AH14" s="36" t="s">
        <v>23</v>
      </c>
      <c r="AI14" s="36" t="s">
        <v>23</v>
      </c>
      <c r="AJ14" s="36" t="s">
        <v>23</v>
      </c>
      <c r="AK14" s="32">
        <f t="shared" si="3"/>
        <v>11</v>
      </c>
      <c r="AL14" s="32">
        <f t="shared" si="4"/>
        <v>1</v>
      </c>
      <c r="AM14" s="32">
        <f t="shared" si="5"/>
        <v>0</v>
      </c>
      <c r="AN14" s="32">
        <f t="shared" si="6"/>
        <v>0</v>
      </c>
      <c r="AO14" s="32">
        <f t="shared" si="7"/>
        <v>0</v>
      </c>
      <c r="AP14" s="32">
        <f t="shared" si="8"/>
        <v>0</v>
      </c>
      <c r="AQ14" s="32">
        <f t="shared" si="9"/>
        <v>0</v>
      </c>
      <c r="AR14" s="32">
        <f t="shared" si="10"/>
        <v>0</v>
      </c>
      <c r="AS14" s="36">
        <v>1</v>
      </c>
      <c r="AT14" s="32">
        <f t="shared" si="15"/>
        <v>0</v>
      </c>
      <c r="AU14" s="36">
        <v>2</v>
      </c>
      <c r="AV14" s="32">
        <f t="shared" si="12"/>
        <v>0</v>
      </c>
      <c r="AW14" s="36">
        <v>2</v>
      </c>
      <c r="AX14" s="34">
        <f t="shared" si="13"/>
        <v>12</v>
      </c>
      <c r="AY14" s="34">
        <f t="shared" si="14"/>
        <v>11</v>
      </c>
    </row>
    <row r="15" spans="1:51" x14ac:dyDescent="0.25">
      <c r="A15" s="26" t="s">
        <v>62</v>
      </c>
      <c r="B15" s="27" t="s">
        <v>63</v>
      </c>
      <c r="C15" s="28" t="s">
        <v>64</v>
      </c>
      <c r="D15" s="28" t="s">
        <v>65</v>
      </c>
      <c r="E15" s="28" t="str">
        <f t="shared" si="2"/>
        <v>January</v>
      </c>
      <c r="F15" s="36"/>
      <c r="G15" s="36"/>
      <c r="H15" s="36"/>
      <c r="I15" s="36"/>
      <c r="J15" s="36"/>
      <c r="K15" s="19"/>
      <c r="L15" s="36"/>
      <c r="M15" s="36"/>
      <c r="N15" s="36"/>
      <c r="O15" s="36"/>
      <c r="P15" s="36"/>
      <c r="Q15" s="36"/>
      <c r="R15" s="19"/>
      <c r="S15" s="36"/>
      <c r="T15" s="36"/>
      <c r="U15" s="36"/>
      <c r="V15" s="36"/>
      <c r="W15" s="36"/>
      <c r="X15" s="36"/>
      <c r="Y15" s="16" t="s">
        <v>23</v>
      </c>
      <c r="Z15" s="36" t="s">
        <v>23</v>
      </c>
      <c r="AA15" s="36" t="s">
        <v>23</v>
      </c>
      <c r="AB15" s="36" t="s">
        <v>23</v>
      </c>
      <c r="AC15" s="36" t="s">
        <v>23</v>
      </c>
      <c r="AD15" s="36" t="s">
        <v>23</v>
      </c>
      <c r="AE15" s="36" t="s">
        <v>23</v>
      </c>
      <c r="AF15" s="19" t="s">
        <v>23</v>
      </c>
      <c r="AG15" s="36" t="s">
        <v>23</v>
      </c>
      <c r="AH15" s="36" t="s">
        <v>23</v>
      </c>
      <c r="AI15" s="36" t="s">
        <v>23</v>
      </c>
      <c r="AJ15" s="36" t="s">
        <v>23</v>
      </c>
      <c r="AK15" s="32">
        <f t="shared" si="3"/>
        <v>12</v>
      </c>
      <c r="AL15" s="32">
        <f t="shared" si="4"/>
        <v>0</v>
      </c>
      <c r="AM15" s="32">
        <f t="shared" si="5"/>
        <v>0</v>
      </c>
      <c r="AN15" s="32">
        <f t="shared" si="6"/>
        <v>0</v>
      </c>
      <c r="AO15" s="32">
        <f t="shared" si="7"/>
        <v>0</v>
      </c>
      <c r="AP15" s="32">
        <f t="shared" si="8"/>
        <v>0</v>
      </c>
      <c r="AQ15" s="32">
        <f t="shared" si="9"/>
        <v>0</v>
      </c>
      <c r="AR15" s="32">
        <f t="shared" si="10"/>
        <v>0</v>
      </c>
      <c r="AS15" s="36">
        <v>1</v>
      </c>
      <c r="AT15" s="32">
        <f t="shared" si="15"/>
        <v>0</v>
      </c>
      <c r="AU15" s="36">
        <v>2</v>
      </c>
      <c r="AV15" s="32">
        <f t="shared" si="12"/>
        <v>0</v>
      </c>
      <c r="AW15" s="36">
        <v>2</v>
      </c>
      <c r="AX15" s="34">
        <f t="shared" si="13"/>
        <v>12</v>
      </c>
      <c r="AY15" s="34">
        <f t="shared" si="14"/>
        <v>12</v>
      </c>
    </row>
    <row r="16" spans="1:51" x14ac:dyDescent="0.25">
      <c r="A16" s="26" t="s">
        <v>66</v>
      </c>
      <c r="B16" s="27" t="s">
        <v>67</v>
      </c>
      <c r="C16" s="28" t="s">
        <v>68</v>
      </c>
      <c r="D16" s="28" t="s">
        <v>69</v>
      </c>
      <c r="E16" s="28" t="str">
        <f t="shared" si="2"/>
        <v>January</v>
      </c>
      <c r="F16" s="36"/>
      <c r="G16" s="36"/>
      <c r="H16" s="36"/>
      <c r="I16" s="36"/>
      <c r="J16" s="36"/>
      <c r="K16" s="19"/>
      <c r="L16" s="36"/>
      <c r="M16" s="36"/>
      <c r="N16" s="36"/>
      <c r="O16" s="36"/>
      <c r="P16" s="36"/>
      <c r="Q16" s="36"/>
      <c r="R16" s="19"/>
      <c r="S16" s="36"/>
      <c r="T16" s="36"/>
      <c r="U16" s="36"/>
      <c r="V16" s="36"/>
      <c r="W16" s="36"/>
      <c r="X16" s="36"/>
      <c r="Y16" s="16" t="s">
        <v>23</v>
      </c>
      <c r="Z16" s="36" t="s">
        <v>23</v>
      </c>
      <c r="AA16" s="36" t="s">
        <v>23</v>
      </c>
      <c r="AB16" s="36" t="s">
        <v>23</v>
      </c>
      <c r="AC16" s="36" t="s">
        <v>23</v>
      </c>
      <c r="AD16" s="36" t="s">
        <v>24</v>
      </c>
      <c r="AE16" s="36" t="s">
        <v>23</v>
      </c>
      <c r="AF16" s="19" t="s">
        <v>23</v>
      </c>
      <c r="AG16" s="36" t="s">
        <v>23</v>
      </c>
      <c r="AH16" s="36" t="s">
        <v>23</v>
      </c>
      <c r="AI16" s="36" t="s">
        <v>23</v>
      </c>
      <c r="AJ16" s="36" t="s">
        <v>23</v>
      </c>
      <c r="AK16" s="32">
        <f t="shared" si="3"/>
        <v>11</v>
      </c>
      <c r="AL16" s="32">
        <f t="shared" si="4"/>
        <v>1</v>
      </c>
      <c r="AM16" s="32">
        <f t="shared" si="5"/>
        <v>0</v>
      </c>
      <c r="AN16" s="32">
        <f t="shared" si="6"/>
        <v>0</v>
      </c>
      <c r="AO16" s="32">
        <f t="shared" si="7"/>
        <v>0</v>
      </c>
      <c r="AP16" s="32">
        <f t="shared" si="8"/>
        <v>0</v>
      </c>
      <c r="AQ16" s="32">
        <f t="shared" si="9"/>
        <v>0</v>
      </c>
      <c r="AR16" s="32">
        <f t="shared" si="10"/>
        <v>0</v>
      </c>
      <c r="AS16" s="36">
        <v>1</v>
      </c>
      <c r="AT16" s="32">
        <f t="shared" si="15"/>
        <v>0</v>
      </c>
      <c r="AU16" s="36">
        <v>2</v>
      </c>
      <c r="AV16" s="32">
        <f t="shared" si="12"/>
        <v>0</v>
      </c>
      <c r="AW16" s="36">
        <v>2</v>
      </c>
      <c r="AX16" s="34">
        <f t="shared" si="13"/>
        <v>12</v>
      </c>
      <c r="AY16" s="34">
        <f t="shared" si="14"/>
        <v>11</v>
      </c>
    </row>
    <row r="17" spans="1:51" x14ac:dyDescent="0.25">
      <c r="A17" s="26" t="s">
        <v>70</v>
      </c>
      <c r="B17" s="27" t="s">
        <v>71</v>
      </c>
      <c r="C17" s="28" t="s">
        <v>72</v>
      </c>
      <c r="D17" s="28" t="s">
        <v>73</v>
      </c>
      <c r="E17" s="28" t="str">
        <f t="shared" si="2"/>
        <v>January</v>
      </c>
      <c r="F17" s="36"/>
      <c r="G17" s="36"/>
      <c r="H17" s="36"/>
      <c r="I17" s="36"/>
      <c r="J17" s="36"/>
      <c r="K17" s="19"/>
      <c r="L17" s="36"/>
      <c r="M17" s="36"/>
      <c r="N17" s="36"/>
      <c r="O17" s="36"/>
      <c r="P17" s="36"/>
      <c r="Q17" s="36"/>
      <c r="R17" s="19"/>
      <c r="S17" s="36"/>
      <c r="T17" s="36"/>
      <c r="U17" s="36"/>
      <c r="V17" s="36"/>
      <c r="W17" s="36"/>
      <c r="X17" s="36"/>
      <c r="Y17" s="16" t="s">
        <v>23</v>
      </c>
      <c r="Z17" s="36" t="s">
        <v>23</v>
      </c>
      <c r="AA17" s="36" t="s">
        <v>23</v>
      </c>
      <c r="AB17" s="36" t="s">
        <v>23</v>
      </c>
      <c r="AC17" s="36" t="s">
        <v>23</v>
      </c>
      <c r="AD17" s="36" t="s">
        <v>23</v>
      </c>
      <c r="AE17" s="36" t="s">
        <v>23</v>
      </c>
      <c r="AF17" s="19" t="s">
        <v>23</v>
      </c>
      <c r="AG17" s="36" t="s">
        <v>23</v>
      </c>
      <c r="AH17" s="36" t="s">
        <v>23</v>
      </c>
      <c r="AI17" s="36" t="s">
        <v>23</v>
      </c>
      <c r="AJ17" s="36" t="s">
        <v>23</v>
      </c>
      <c r="AK17" s="32">
        <f t="shared" si="3"/>
        <v>12</v>
      </c>
      <c r="AL17" s="32">
        <f t="shared" si="4"/>
        <v>0</v>
      </c>
      <c r="AM17" s="32">
        <f t="shared" si="5"/>
        <v>0</v>
      </c>
      <c r="AN17" s="32">
        <f t="shared" si="6"/>
        <v>0</v>
      </c>
      <c r="AO17" s="32">
        <f t="shared" si="7"/>
        <v>0</v>
      </c>
      <c r="AP17" s="32">
        <f t="shared" si="8"/>
        <v>0</v>
      </c>
      <c r="AQ17" s="32">
        <f t="shared" si="9"/>
        <v>0</v>
      </c>
      <c r="AR17" s="32">
        <f t="shared" si="10"/>
        <v>0</v>
      </c>
      <c r="AS17" s="36">
        <v>1</v>
      </c>
      <c r="AT17" s="32">
        <f t="shared" si="15"/>
        <v>0</v>
      </c>
      <c r="AU17" s="36">
        <v>2</v>
      </c>
      <c r="AV17" s="32">
        <f t="shared" si="12"/>
        <v>0</v>
      </c>
      <c r="AW17" s="36">
        <v>2</v>
      </c>
      <c r="AX17" s="34">
        <f t="shared" si="13"/>
        <v>12</v>
      </c>
      <c r="AY17" s="34">
        <f t="shared" si="14"/>
        <v>12</v>
      </c>
    </row>
    <row r="18" spans="1:51" x14ac:dyDescent="0.25">
      <c r="A18" s="29" t="s">
        <v>74</v>
      </c>
      <c r="B18" s="30" t="s">
        <v>75</v>
      </c>
      <c r="C18" s="31" t="s">
        <v>76</v>
      </c>
      <c r="D18" s="31" t="s">
        <v>77</v>
      </c>
      <c r="E18" s="31" t="str">
        <f t="shared" si="2"/>
        <v>January</v>
      </c>
      <c r="F18" s="36"/>
      <c r="G18" s="36"/>
      <c r="H18" s="36"/>
      <c r="I18" s="36"/>
      <c r="J18" s="36"/>
      <c r="K18" s="20"/>
      <c r="L18" s="36"/>
      <c r="M18" s="36"/>
      <c r="N18" s="36"/>
      <c r="O18" s="36"/>
      <c r="P18" s="36"/>
      <c r="Q18" s="36"/>
      <c r="R18" s="20"/>
      <c r="S18" s="36"/>
      <c r="T18" s="36"/>
      <c r="U18" s="36"/>
      <c r="V18" s="36"/>
      <c r="W18" s="36"/>
      <c r="X18" s="36"/>
      <c r="Y18" s="20" t="s">
        <v>23</v>
      </c>
      <c r="Z18" s="36" t="s">
        <v>23</v>
      </c>
      <c r="AA18" s="36" t="s">
        <v>23</v>
      </c>
      <c r="AB18" s="36" t="s">
        <v>23</v>
      </c>
      <c r="AC18" s="36" t="s">
        <v>23</v>
      </c>
      <c r="AD18" s="36" t="s">
        <v>23</v>
      </c>
      <c r="AE18" s="36" t="s">
        <v>23</v>
      </c>
      <c r="AF18" s="20" t="s">
        <v>23</v>
      </c>
      <c r="AG18" s="36" t="s">
        <v>23</v>
      </c>
      <c r="AH18" s="36" t="s">
        <v>23</v>
      </c>
      <c r="AI18" s="36" t="s">
        <v>23</v>
      </c>
      <c r="AJ18" s="36" t="s">
        <v>23</v>
      </c>
      <c r="AK18" s="33">
        <f t="shared" si="3"/>
        <v>12</v>
      </c>
      <c r="AL18" s="33">
        <f t="shared" si="4"/>
        <v>0</v>
      </c>
      <c r="AM18" s="33">
        <f t="shared" si="5"/>
        <v>0</v>
      </c>
      <c r="AN18" s="33">
        <f t="shared" si="6"/>
        <v>0</v>
      </c>
      <c r="AO18" s="33">
        <f t="shared" si="7"/>
        <v>0</v>
      </c>
      <c r="AP18" s="33">
        <f t="shared" si="8"/>
        <v>0</v>
      </c>
      <c r="AQ18" s="33">
        <f t="shared" si="9"/>
        <v>0</v>
      </c>
      <c r="AR18" s="33">
        <f t="shared" si="10"/>
        <v>0</v>
      </c>
      <c r="AS18" s="36">
        <v>1</v>
      </c>
      <c r="AT18" s="33">
        <f t="shared" si="15"/>
        <v>0</v>
      </c>
      <c r="AU18" s="36">
        <v>2</v>
      </c>
      <c r="AV18" s="33">
        <f t="shared" si="12"/>
        <v>0</v>
      </c>
      <c r="AW18" s="36">
        <v>2</v>
      </c>
      <c r="AX18" s="35">
        <f t="shared" si="13"/>
        <v>12</v>
      </c>
      <c r="AY18" s="35">
        <f>AX18-AL18-(AM18/2)</f>
        <v>12</v>
      </c>
    </row>
    <row r="19" spans="1:51" x14ac:dyDescent="0.25">
      <c r="A19" s="13"/>
      <c r="B19" s="14"/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>
        <f t="shared" si="3"/>
        <v>0</v>
      </c>
      <c r="AL19" s="17">
        <f t="shared" si="4"/>
        <v>0</v>
      </c>
      <c r="AM19" s="17">
        <f t="shared" si="5"/>
        <v>0</v>
      </c>
      <c r="AN19" s="17">
        <f t="shared" si="6"/>
        <v>0</v>
      </c>
      <c r="AO19" s="17">
        <f t="shared" si="7"/>
        <v>0</v>
      </c>
      <c r="AP19" s="17">
        <f t="shared" si="8"/>
        <v>0</v>
      </c>
      <c r="AQ19" s="17">
        <f t="shared" si="9"/>
        <v>0</v>
      </c>
      <c r="AR19" s="17">
        <f t="shared" si="10"/>
        <v>0</v>
      </c>
      <c r="AS19" s="36">
        <v>1</v>
      </c>
      <c r="AT19" s="17">
        <f t="shared" si="15"/>
        <v>0</v>
      </c>
      <c r="AU19" s="36">
        <v>2</v>
      </c>
      <c r="AV19" s="17">
        <f t="shared" si="12"/>
        <v>0</v>
      </c>
      <c r="AW19" s="36">
        <v>2</v>
      </c>
      <c r="AX19" s="18">
        <f t="shared" si="13"/>
        <v>0</v>
      </c>
      <c r="AY19" s="18">
        <f t="shared" ref="AY19:AY62" si="16">AX19-AL19-(AM19/2)</f>
        <v>0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36">
        <v>1</v>
      </c>
      <c r="AT20" s="17">
        <f t="shared" si="15"/>
        <v>0</v>
      </c>
      <c r="AU20" s="36">
        <v>2</v>
      </c>
      <c r="AV20" s="17">
        <f t="shared" si="12"/>
        <v>0</v>
      </c>
      <c r="AW20" s="3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36">
        <v>1</v>
      </c>
      <c r="AT21" s="17">
        <f t="shared" si="15"/>
        <v>0</v>
      </c>
      <c r="AU21" s="16">
        <v>2</v>
      </c>
      <c r="AV21" s="17">
        <f t="shared" si="12"/>
        <v>0</v>
      </c>
      <c r="AW21" s="3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0</v>
      </c>
      <c r="G64" s="6">
        <f t="shared" si="17"/>
        <v>0</v>
      </c>
      <c r="H64" s="6">
        <f t="shared" si="17"/>
        <v>0</v>
      </c>
      <c r="I64" s="6">
        <f t="shared" si="17"/>
        <v>0</v>
      </c>
      <c r="J64" s="6">
        <f t="shared" si="17"/>
        <v>0</v>
      </c>
      <c r="K64" s="6">
        <f t="shared" si="17"/>
        <v>0</v>
      </c>
      <c r="L64" s="6">
        <f t="shared" si="17"/>
        <v>0</v>
      </c>
      <c r="M64" s="6">
        <f t="shared" si="17"/>
        <v>0</v>
      </c>
      <c r="N64" s="6">
        <f t="shared" si="17"/>
        <v>0</v>
      </c>
      <c r="O64" s="6">
        <f t="shared" si="17"/>
        <v>0</v>
      </c>
      <c r="P64" s="6">
        <f t="shared" si="17"/>
        <v>0</v>
      </c>
      <c r="Q64" s="6">
        <f t="shared" si="17"/>
        <v>0</v>
      </c>
      <c r="R64" s="6">
        <f t="shared" si="17"/>
        <v>0</v>
      </c>
      <c r="S64" s="6">
        <f t="shared" si="17"/>
        <v>0</v>
      </c>
      <c r="T64" s="6">
        <f t="shared" si="17"/>
        <v>0</v>
      </c>
      <c r="U64" s="6">
        <f t="shared" si="17"/>
        <v>0</v>
      </c>
      <c r="V64" s="6">
        <f t="shared" si="17"/>
        <v>0</v>
      </c>
      <c r="W64" s="6">
        <f t="shared" si="17"/>
        <v>0</v>
      </c>
      <c r="X64" s="6">
        <f t="shared" si="17"/>
        <v>0</v>
      </c>
      <c r="Y64" s="6">
        <f t="shared" si="17"/>
        <v>6</v>
      </c>
      <c r="Z64" s="6">
        <f t="shared" si="17"/>
        <v>6</v>
      </c>
      <c r="AA64" s="6">
        <f t="shared" si="17"/>
        <v>6</v>
      </c>
      <c r="AB64" s="6">
        <f t="shared" si="17"/>
        <v>6</v>
      </c>
      <c r="AC64" s="6">
        <f t="shared" si="17"/>
        <v>6</v>
      </c>
      <c r="AD64" s="6">
        <f t="shared" si="17"/>
        <v>4</v>
      </c>
      <c r="AE64" s="6">
        <f t="shared" si="17"/>
        <v>6</v>
      </c>
      <c r="AF64" s="6">
        <f t="shared" si="17"/>
        <v>6</v>
      </c>
      <c r="AG64" s="6">
        <f t="shared" si="17"/>
        <v>6</v>
      </c>
      <c r="AH64" s="6">
        <f t="shared" si="17"/>
        <v>6</v>
      </c>
      <c r="AI64" s="6">
        <f t="shared" si="17"/>
        <v>6</v>
      </c>
      <c r="AJ64" s="6">
        <f t="shared" si="17"/>
        <v>6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906" priority="1">
      <formula>F$5&gt;DAY(EOMONTH(DATE($B$5,$B$3,1),0))</formula>
    </cfRule>
  </conditionalFormatting>
  <conditionalFormatting sqref="F8:AJ62">
    <cfRule type="expression" dxfId="1905" priority="2">
      <formula>F$7="Sun"</formula>
    </cfRule>
  </conditionalFormatting>
  <dataValidations count="3">
    <dataValidation type="list" allowBlank="1" showErrorMessage="1" sqref="F63:AJ63" xr:uid="{29A5A459-1B1C-4C6B-9CD8-F949DC6EF719}">
      <formula1>"P,A,HD,OT,SL,CL,NH,FH,T,ML,EL"</formula1>
    </dataValidation>
    <dataValidation type="list" allowBlank="1" showErrorMessage="1" sqref="F8:AJ62" xr:uid="{C6BA2874-67FD-4478-9F12-D4331D63CDBC}">
      <formula1>"P,L,H,HD,SL,CL,NH,FH,T,ML,EL"</formula1>
    </dataValidation>
    <dataValidation type="list" allowBlank="1" showErrorMessage="1" sqref="B6" xr:uid="{955E1E1D-557C-4E98-9F2A-D44657A05008}">
      <formula1>E3:P3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9805-832D-485A-8D63-5A33F26B08B1}">
  <dimension ref="A1:AY65"/>
  <sheetViews>
    <sheetView zoomScale="55" zoomScaleNormal="55" workbookViewId="0">
      <pane xSplit="3" ySplit="7" topLeftCell="H8" activePane="bottomRight" state="frozen"/>
      <selection pane="topRight" activeCell="D1" sqref="D1"/>
      <selection pane="bottomLeft" activeCell="A8" sqref="A8"/>
      <selection pane="bottomRight" activeCell="A14" sqref="A14"/>
    </sheetView>
  </sheetViews>
  <sheetFormatPr defaultRowHeight="15" x14ac:dyDescent="0.25"/>
  <cols>
    <col min="2" max="2" width="22" bestFit="1" customWidth="1"/>
    <col min="3" max="3" width="14.5703125" bestFit="1" customWidth="1"/>
    <col min="4" max="4" width="14.28515625" bestFit="1" customWidth="1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2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3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H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Sat</v>
      </c>
      <c r="G7" s="11" t="str">
        <f t="shared" si="1"/>
        <v>Sun</v>
      </c>
      <c r="H7" s="11" t="str">
        <f t="shared" si="1"/>
        <v>Mon</v>
      </c>
      <c r="I7" s="11" t="str">
        <f t="shared" si="1"/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8" si="2">$B$6</f>
        <v>February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/>
      <c r="AI8" s="16"/>
      <c r="AJ8" s="16"/>
      <c r="AK8" s="17">
        <f t="shared" ref="AK8:AK62" si="3">COUNTIF(F8:AJ8,"P")</f>
        <v>28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28</v>
      </c>
      <c r="AY8" s="18">
        <f t="shared" ref="AY8:AY17" si="14">AX8-AL8-(AM8/2)</f>
        <v>28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February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/>
      <c r="AI9" s="16"/>
      <c r="AJ9" s="16"/>
      <c r="AK9" s="17">
        <f t="shared" si="3"/>
        <v>28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28</v>
      </c>
      <c r="AY9" s="18">
        <f t="shared" si="14"/>
        <v>28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February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/>
      <c r="AI10" s="16"/>
      <c r="AJ10" s="16"/>
      <c r="AK10" s="17">
        <f t="shared" si="3"/>
        <v>28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28</v>
      </c>
      <c r="AY10" s="18">
        <f t="shared" si="14"/>
        <v>28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February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 t="s">
        <v>23</v>
      </c>
      <c r="R11" s="16" t="s">
        <v>23</v>
      </c>
      <c r="S11" s="16" t="s">
        <v>23</v>
      </c>
      <c r="T11" s="16" t="s">
        <v>23</v>
      </c>
      <c r="U11" s="16" t="s">
        <v>23</v>
      </c>
      <c r="V11" s="16" t="s">
        <v>23</v>
      </c>
      <c r="W11" s="16" t="s">
        <v>23</v>
      </c>
      <c r="X11" s="16" t="s">
        <v>23</v>
      </c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/>
      <c r="AI11" s="16"/>
      <c r="AJ11" s="16"/>
      <c r="AK11" s="17">
        <f t="shared" si="3"/>
        <v>28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28</v>
      </c>
      <c r="AY11" s="18">
        <f t="shared" si="14"/>
        <v>28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February</v>
      </c>
      <c r="F12" s="16" t="s">
        <v>23</v>
      </c>
      <c r="G12" s="16" t="s">
        <v>23</v>
      </c>
      <c r="H12" s="16" t="s">
        <v>23</v>
      </c>
      <c r="I12" s="16" t="s">
        <v>23</v>
      </c>
      <c r="J12" s="16" t="s">
        <v>23</v>
      </c>
      <c r="K12" s="16" t="s">
        <v>23</v>
      </c>
      <c r="L12" s="16" t="s">
        <v>23</v>
      </c>
      <c r="M12" s="16" t="s">
        <v>23</v>
      </c>
      <c r="N12" s="16" t="s">
        <v>23</v>
      </c>
      <c r="O12" s="16" t="s">
        <v>23</v>
      </c>
      <c r="P12" s="16" t="s">
        <v>23</v>
      </c>
      <c r="Q12" s="16" t="s">
        <v>23</v>
      </c>
      <c r="R12" s="16" t="s">
        <v>23</v>
      </c>
      <c r="S12" s="16" t="s">
        <v>23</v>
      </c>
      <c r="T12" s="16" t="s">
        <v>23</v>
      </c>
      <c r="U12" s="16" t="s">
        <v>23</v>
      </c>
      <c r="V12" s="16" t="s">
        <v>23</v>
      </c>
      <c r="W12" s="16" t="s">
        <v>23</v>
      </c>
      <c r="X12" s="16" t="s">
        <v>23</v>
      </c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/>
      <c r="AI12" s="16"/>
      <c r="AJ12" s="16"/>
      <c r="AK12" s="17">
        <f t="shared" si="3"/>
        <v>28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28</v>
      </c>
      <c r="AY12" s="18">
        <f t="shared" si="14"/>
        <v>28</v>
      </c>
    </row>
    <row r="13" spans="1:51" s="105" customFormat="1" x14ac:dyDescent="0.25">
      <c r="A13" s="61" t="s">
        <v>54</v>
      </c>
      <c r="B13" s="62" t="s">
        <v>55</v>
      </c>
      <c r="C13" s="63" t="s">
        <v>56</v>
      </c>
      <c r="D13" s="63" t="s">
        <v>57</v>
      </c>
      <c r="E13" s="63" t="str">
        <f t="shared" si="2"/>
        <v>February</v>
      </c>
      <c r="F13" s="64" t="s">
        <v>23</v>
      </c>
      <c r="G13" s="64" t="s">
        <v>23</v>
      </c>
      <c r="H13" s="64" t="s">
        <v>23</v>
      </c>
      <c r="I13" s="64" t="s">
        <v>23</v>
      </c>
      <c r="J13" s="64" t="s">
        <v>23</v>
      </c>
      <c r="K13" s="64" t="s">
        <v>23</v>
      </c>
      <c r="L13" s="64" t="s">
        <v>23</v>
      </c>
      <c r="M13" s="64" t="s">
        <v>23</v>
      </c>
      <c r="N13" s="64" t="s">
        <v>23</v>
      </c>
      <c r="O13" s="64" t="s">
        <v>23</v>
      </c>
      <c r="P13" s="64" t="s">
        <v>23</v>
      </c>
      <c r="Q13" s="64" t="s">
        <v>23</v>
      </c>
      <c r="R13" s="64" t="s">
        <v>23</v>
      </c>
      <c r="S13" s="64" t="s">
        <v>24</v>
      </c>
      <c r="T13" s="64" t="s">
        <v>23</v>
      </c>
      <c r="U13" s="64" t="s">
        <v>23</v>
      </c>
      <c r="V13" s="64" t="s">
        <v>23</v>
      </c>
      <c r="W13" s="64" t="s">
        <v>23</v>
      </c>
      <c r="X13" s="64" t="s">
        <v>23</v>
      </c>
      <c r="Y13" s="64" t="s">
        <v>23</v>
      </c>
      <c r="Z13" s="64" t="s">
        <v>23</v>
      </c>
      <c r="AA13" s="64" t="s">
        <v>23</v>
      </c>
      <c r="AB13" s="64" t="s">
        <v>23</v>
      </c>
      <c r="AC13" s="64" t="s">
        <v>23</v>
      </c>
      <c r="AD13" s="64" t="s">
        <v>23</v>
      </c>
      <c r="AE13" s="64" t="s">
        <v>23</v>
      </c>
      <c r="AF13" s="64" t="s">
        <v>23</v>
      </c>
      <c r="AG13" s="64" t="s">
        <v>23</v>
      </c>
      <c r="AH13" s="64"/>
      <c r="AI13" s="64"/>
      <c r="AJ13" s="64"/>
      <c r="AK13" s="64">
        <f t="shared" si="3"/>
        <v>27</v>
      </c>
      <c r="AL13" s="64">
        <f t="shared" si="4"/>
        <v>1</v>
      </c>
      <c r="AM13" s="64">
        <f t="shared" si="5"/>
        <v>0</v>
      </c>
      <c r="AN13" s="64">
        <f t="shared" si="6"/>
        <v>0</v>
      </c>
      <c r="AO13" s="64">
        <f t="shared" si="7"/>
        <v>0</v>
      </c>
      <c r="AP13" s="64">
        <f t="shared" si="8"/>
        <v>0</v>
      </c>
      <c r="AQ13" s="64">
        <f t="shared" si="9"/>
        <v>0</v>
      </c>
      <c r="AR13" s="64">
        <f t="shared" si="10"/>
        <v>0</v>
      </c>
      <c r="AS13" s="64">
        <v>1</v>
      </c>
      <c r="AT13" s="64">
        <f t="shared" ref="AT13:AT62" si="15">COUNTIF(F13:AJ13,"SL")</f>
        <v>0</v>
      </c>
      <c r="AU13" s="64">
        <v>2</v>
      </c>
      <c r="AV13" s="64">
        <f t="shared" si="12"/>
        <v>0</v>
      </c>
      <c r="AW13" s="64">
        <v>2</v>
      </c>
      <c r="AX13" s="65">
        <f t="shared" si="13"/>
        <v>28</v>
      </c>
      <c r="AY13" s="65">
        <f t="shared" si="14"/>
        <v>27</v>
      </c>
    </row>
    <row r="14" spans="1:51" x14ac:dyDescent="0.25">
      <c r="A14" s="26" t="s">
        <v>58</v>
      </c>
      <c r="B14" s="27" t="s">
        <v>59</v>
      </c>
      <c r="C14" s="28" t="s">
        <v>60</v>
      </c>
      <c r="D14" s="28" t="s">
        <v>61</v>
      </c>
      <c r="E14" s="28" t="str">
        <f t="shared" si="2"/>
        <v>February</v>
      </c>
      <c r="F14" s="36" t="s">
        <v>24</v>
      </c>
      <c r="G14" s="36" t="s">
        <v>23</v>
      </c>
      <c r="H14" s="36" t="s">
        <v>23</v>
      </c>
      <c r="I14" s="36" t="s">
        <v>24</v>
      </c>
      <c r="J14" s="36" t="s">
        <v>24</v>
      </c>
      <c r="K14" s="19" t="s">
        <v>24</v>
      </c>
      <c r="L14" s="36" t="s">
        <v>23</v>
      </c>
      <c r="M14" s="36" t="s">
        <v>24</v>
      </c>
      <c r="N14" s="36" t="s">
        <v>23</v>
      </c>
      <c r="O14" s="36" t="s">
        <v>23</v>
      </c>
      <c r="P14" s="36" t="s">
        <v>24</v>
      </c>
      <c r="Q14" s="36" t="s">
        <v>24</v>
      </c>
      <c r="R14" s="19" t="s">
        <v>23</v>
      </c>
      <c r="S14" s="36" t="s">
        <v>23</v>
      </c>
      <c r="T14" s="36" t="s">
        <v>24</v>
      </c>
      <c r="U14" s="36" t="s">
        <v>23</v>
      </c>
      <c r="V14" s="36" t="s">
        <v>23</v>
      </c>
      <c r="W14" s="36" t="s">
        <v>24</v>
      </c>
      <c r="X14" s="36" t="s">
        <v>24</v>
      </c>
      <c r="Y14" s="16" t="s">
        <v>23</v>
      </c>
      <c r="Z14" s="36" t="s">
        <v>23</v>
      </c>
      <c r="AA14" s="36" t="s">
        <v>24</v>
      </c>
      <c r="AB14" s="36" t="s">
        <v>23</v>
      </c>
      <c r="AC14" s="36" t="s">
        <v>23</v>
      </c>
      <c r="AD14" s="36" t="s">
        <v>23</v>
      </c>
      <c r="AE14" s="36" t="s">
        <v>24</v>
      </c>
      <c r="AF14" s="19" t="s">
        <v>23</v>
      </c>
      <c r="AG14" s="36" t="s">
        <v>23</v>
      </c>
      <c r="AH14" s="36"/>
      <c r="AI14" s="36"/>
      <c r="AJ14" s="19"/>
      <c r="AK14" s="32">
        <f t="shared" si="3"/>
        <v>16</v>
      </c>
      <c r="AL14" s="32">
        <f t="shared" si="4"/>
        <v>12</v>
      </c>
      <c r="AM14" s="32">
        <f t="shared" si="5"/>
        <v>0</v>
      </c>
      <c r="AN14" s="32">
        <f t="shared" si="6"/>
        <v>0</v>
      </c>
      <c r="AO14" s="32">
        <f t="shared" si="7"/>
        <v>0</v>
      </c>
      <c r="AP14" s="32">
        <f t="shared" si="8"/>
        <v>0</v>
      </c>
      <c r="AQ14" s="32">
        <f t="shared" si="9"/>
        <v>0</v>
      </c>
      <c r="AR14" s="32">
        <f t="shared" si="10"/>
        <v>0</v>
      </c>
      <c r="AS14" s="36">
        <v>1</v>
      </c>
      <c r="AT14" s="32">
        <f t="shared" si="15"/>
        <v>0</v>
      </c>
      <c r="AU14" s="36">
        <v>2</v>
      </c>
      <c r="AV14" s="32">
        <f t="shared" si="12"/>
        <v>0</v>
      </c>
      <c r="AW14" s="36">
        <v>2</v>
      </c>
      <c r="AX14" s="34">
        <f t="shared" si="13"/>
        <v>28</v>
      </c>
      <c r="AY14" s="34">
        <f t="shared" si="14"/>
        <v>16</v>
      </c>
    </row>
    <row r="15" spans="1:51" x14ac:dyDescent="0.25">
      <c r="A15" s="26" t="s">
        <v>62</v>
      </c>
      <c r="B15" s="27" t="s">
        <v>63</v>
      </c>
      <c r="C15" s="28" t="s">
        <v>64</v>
      </c>
      <c r="D15" s="28" t="s">
        <v>65</v>
      </c>
      <c r="E15" s="28" t="str">
        <f t="shared" si="2"/>
        <v>February</v>
      </c>
      <c r="F15" s="36" t="s">
        <v>23</v>
      </c>
      <c r="G15" s="36" t="s">
        <v>23</v>
      </c>
      <c r="H15" s="36" t="s">
        <v>23</v>
      </c>
      <c r="I15" s="36" t="s">
        <v>23</v>
      </c>
      <c r="J15" s="36" t="s">
        <v>23</v>
      </c>
      <c r="K15" s="19" t="s">
        <v>23</v>
      </c>
      <c r="L15" s="36" t="s">
        <v>23</v>
      </c>
      <c r="M15" s="36" t="s">
        <v>23</v>
      </c>
      <c r="N15" s="36" t="s">
        <v>23</v>
      </c>
      <c r="O15" s="36" t="s">
        <v>23</v>
      </c>
      <c r="P15" s="36" t="s">
        <v>23</v>
      </c>
      <c r="Q15" s="36" t="s">
        <v>23</v>
      </c>
      <c r="R15" s="19" t="s">
        <v>23</v>
      </c>
      <c r="S15" s="36" t="s">
        <v>23</v>
      </c>
      <c r="T15" s="36" t="s">
        <v>23</v>
      </c>
      <c r="U15" s="36" t="s">
        <v>23</v>
      </c>
      <c r="V15" s="36" t="s">
        <v>23</v>
      </c>
      <c r="W15" s="36" t="s">
        <v>23</v>
      </c>
      <c r="X15" s="36" t="s">
        <v>23</v>
      </c>
      <c r="Y15" s="16" t="s">
        <v>23</v>
      </c>
      <c r="Z15" s="36" t="s">
        <v>23</v>
      </c>
      <c r="AA15" s="36" t="s">
        <v>23</v>
      </c>
      <c r="AB15" s="36" t="s">
        <v>23</v>
      </c>
      <c r="AC15" s="36" t="s">
        <v>23</v>
      </c>
      <c r="AD15" s="36" t="s">
        <v>23</v>
      </c>
      <c r="AE15" s="36" t="s">
        <v>23</v>
      </c>
      <c r="AF15" s="19" t="s">
        <v>23</v>
      </c>
      <c r="AG15" s="36" t="s">
        <v>23</v>
      </c>
      <c r="AH15" s="36"/>
      <c r="AI15" s="36"/>
      <c r="AJ15" s="19"/>
      <c r="AK15" s="32">
        <f t="shared" si="3"/>
        <v>28</v>
      </c>
      <c r="AL15" s="32">
        <f t="shared" si="4"/>
        <v>0</v>
      </c>
      <c r="AM15" s="32">
        <f t="shared" si="5"/>
        <v>0</v>
      </c>
      <c r="AN15" s="32">
        <f t="shared" si="6"/>
        <v>0</v>
      </c>
      <c r="AO15" s="32">
        <f t="shared" si="7"/>
        <v>0</v>
      </c>
      <c r="AP15" s="32">
        <f t="shared" si="8"/>
        <v>0</v>
      </c>
      <c r="AQ15" s="32">
        <f t="shared" si="9"/>
        <v>0</v>
      </c>
      <c r="AR15" s="32">
        <f t="shared" si="10"/>
        <v>0</v>
      </c>
      <c r="AS15" s="36">
        <v>1</v>
      </c>
      <c r="AT15" s="32">
        <f t="shared" si="15"/>
        <v>0</v>
      </c>
      <c r="AU15" s="36">
        <v>2</v>
      </c>
      <c r="AV15" s="32">
        <f t="shared" si="12"/>
        <v>0</v>
      </c>
      <c r="AW15" s="36">
        <v>2</v>
      </c>
      <c r="AX15" s="34">
        <f t="shared" si="13"/>
        <v>28</v>
      </c>
      <c r="AY15" s="34">
        <f t="shared" si="14"/>
        <v>28</v>
      </c>
    </row>
    <row r="16" spans="1:51" x14ac:dyDescent="0.25">
      <c r="A16" s="26" t="s">
        <v>66</v>
      </c>
      <c r="B16" s="27" t="s">
        <v>67</v>
      </c>
      <c r="C16" s="28" t="s">
        <v>68</v>
      </c>
      <c r="D16" s="28" t="s">
        <v>69</v>
      </c>
      <c r="E16" s="28" t="str">
        <f t="shared" si="2"/>
        <v>February</v>
      </c>
      <c r="F16" s="36" t="s">
        <v>23</v>
      </c>
      <c r="G16" s="36" t="s">
        <v>23</v>
      </c>
      <c r="H16" s="36" t="s">
        <v>23</v>
      </c>
      <c r="I16" s="36" t="s">
        <v>23</v>
      </c>
      <c r="J16" s="36" t="s">
        <v>23</v>
      </c>
      <c r="K16" s="19" t="s">
        <v>23</v>
      </c>
      <c r="L16" s="36" t="s">
        <v>23</v>
      </c>
      <c r="M16" s="36" t="s">
        <v>23</v>
      </c>
      <c r="N16" s="36" t="s">
        <v>23</v>
      </c>
      <c r="O16" s="36" t="s">
        <v>23</v>
      </c>
      <c r="P16" s="36" t="s">
        <v>23</v>
      </c>
      <c r="Q16" s="36" t="s">
        <v>23</v>
      </c>
      <c r="R16" s="19" t="s">
        <v>23</v>
      </c>
      <c r="S16" s="36" t="s">
        <v>23</v>
      </c>
      <c r="T16" s="36" t="s">
        <v>24</v>
      </c>
      <c r="U16" s="36" t="s">
        <v>23</v>
      </c>
      <c r="V16" s="36" t="s">
        <v>23</v>
      </c>
      <c r="W16" s="36" t="s">
        <v>23</v>
      </c>
      <c r="X16" s="36" t="s">
        <v>23</v>
      </c>
      <c r="Y16" s="16" t="s">
        <v>23</v>
      </c>
      <c r="Z16" s="36" t="s">
        <v>23</v>
      </c>
      <c r="AA16" s="36" t="s">
        <v>23</v>
      </c>
      <c r="AB16" s="36" t="s">
        <v>23</v>
      </c>
      <c r="AC16" s="36" t="s">
        <v>23</v>
      </c>
      <c r="AD16" s="36" t="s">
        <v>24</v>
      </c>
      <c r="AE16" s="36" t="s">
        <v>23</v>
      </c>
      <c r="AF16" s="19" t="s">
        <v>23</v>
      </c>
      <c r="AG16" s="36" t="s">
        <v>23</v>
      </c>
      <c r="AH16" s="36"/>
      <c r="AI16" s="36"/>
      <c r="AJ16" s="19"/>
      <c r="AK16" s="32">
        <f t="shared" si="3"/>
        <v>26</v>
      </c>
      <c r="AL16" s="32">
        <f t="shared" si="4"/>
        <v>2</v>
      </c>
      <c r="AM16" s="32">
        <f t="shared" si="5"/>
        <v>0</v>
      </c>
      <c r="AN16" s="32">
        <f t="shared" si="6"/>
        <v>0</v>
      </c>
      <c r="AO16" s="32">
        <f t="shared" si="7"/>
        <v>0</v>
      </c>
      <c r="AP16" s="32">
        <f t="shared" si="8"/>
        <v>0</v>
      </c>
      <c r="AQ16" s="32">
        <f t="shared" si="9"/>
        <v>0</v>
      </c>
      <c r="AR16" s="32">
        <f t="shared" si="10"/>
        <v>0</v>
      </c>
      <c r="AS16" s="36">
        <v>1</v>
      </c>
      <c r="AT16" s="32">
        <f t="shared" si="15"/>
        <v>0</v>
      </c>
      <c r="AU16" s="36">
        <v>2</v>
      </c>
      <c r="AV16" s="32">
        <f t="shared" si="12"/>
        <v>0</v>
      </c>
      <c r="AW16" s="36">
        <v>2</v>
      </c>
      <c r="AX16" s="34">
        <f t="shared" si="13"/>
        <v>28</v>
      </c>
      <c r="AY16" s="34">
        <f t="shared" si="14"/>
        <v>26</v>
      </c>
    </row>
    <row r="17" spans="1:51" x14ac:dyDescent="0.25">
      <c r="A17" s="26" t="s">
        <v>70</v>
      </c>
      <c r="B17" s="27" t="s">
        <v>71</v>
      </c>
      <c r="C17" s="28" t="s">
        <v>72</v>
      </c>
      <c r="D17" s="28" t="s">
        <v>73</v>
      </c>
      <c r="E17" s="28" t="str">
        <f t="shared" si="2"/>
        <v>February</v>
      </c>
      <c r="F17" s="36"/>
      <c r="G17" s="36"/>
      <c r="H17" s="36"/>
      <c r="I17" s="36"/>
      <c r="J17" s="36"/>
      <c r="K17" s="19"/>
      <c r="L17" s="36"/>
      <c r="M17" s="36"/>
      <c r="N17" s="36"/>
      <c r="O17" s="36"/>
      <c r="P17" s="36"/>
      <c r="Q17" s="36"/>
      <c r="R17" s="19"/>
      <c r="S17" s="36"/>
      <c r="T17" s="36"/>
      <c r="U17" s="36"/>
      <c r="V17" s="36"/>
      <c r="W17" s="36"/>
      <c r="X17" s="36"/>
      <c r="Y17" s="16"/>
      <c r="Z17" s="36"/>
      <c r="AA17" s="36"/>
      <c r="AB17" s="36"/>
      <c r="AC17" s="36"/>
      <c r="AD17" s="36"/>
      <c r="AE17" s="36"/>
      <c r="AF17" s="19"/>
      <c r="AG17" s="36"/>
      <c r="AH17" s="36"/>
      <c r="AI17" s="36"/>
      <c r="AJ17" s="19"/>
      <c r="AK17" s="32">
        <f t="shared" si="3"/>
        <v>0</v>
      </c>
      <c r="AL17" s="32">
        <f t="shared" si="4"/>
        <v>0</v>
      </c>
      <c r="AM17" s="32">
        <f t="shared" si="5"/>
        <v>0</v>
      </c>
      <c r="AN17" s="32">
        <f t="shared" si="6"/>
        <v>0</v>
      </c>
      <c r="AO17" s="32">
        <f t="shared" si="7"/>
        <v>0</v>
      </c>
      <c r="AP17" s="32">
        <f t="shared" si="8"/>
        <v>0</v>
      </c>
      <c r="AQ17" s="32">
        <f t="shared" si="9"/>
        <v>0</v>
      </c>
      <c r="AR17" s="32">
        <f t="shared" si="10"/>
        <v>0</v>
      </c>
      <c r="AS17" s="36">
        <v>1</v>
      </c>
      <c r="AT17" s="32">
        <f t="shared" si="15"/>
        <v>0</v>
      </c>
      <c r="AU17" s="36">
        <v>2</v>
      </c>
      <c r="AV17" s="32">
        <f t="shared" si="12"/>
        <v>0</v>
      </c>
      <c r="AW17" s="36">
        <v>2</v>
      </c>
      <c r="AX17" s="34">
        <f t="shared" si="13"/>
        <v>0</v>
      </c>
      <c r="AY17" s="34">
        <f t="shared" si="14"/>
        <v>0</v>
      </c>
    </row>
    <row r="18" spans="1:51" x14ac:dyDescent="0.25">
      <c r="A18" s="29" t="s">
        <v>74</v>
      </c>
      <c r="B18" s="30" t="s">
        <v>75</v>
      </c>
      <c r="C18" s="31" t="s">
        <v>76</v>
      </c>
      <c r="D18" s="31" t="s">
        <v>77</v>
      </c>
      <c r="E18" s="31" t="str">
        <f t="shared" si="2"/>
        <v>February</v>
      </c>
      <c r="F18" s="36"/>
      <c r="G18" s="36"/>
      <c r="H18" s="36"/>
      <c r="I18" s="36"/>
      <c r="J18" s="36"/>
      <c r="K18" s="20"/>
      <c r="L18" s="36"/>
      <c r="M18" s="36"/>
      <c r="N18" s="36"/>
      <c r="O18" s="36"/>
      <c r="P18" s="36"/>
      <c r="Q18" s="36"/>
      <c r="R18" s="20"/>
      <c r="S18" s="36"/>
      <c r="T18" s="36"/>
      <c r="U18" s="36"/>
      <c r="V18" s="36"/>
      <c r="W18" s="36"/>
      <c r="X18" s="36"/>
      <c r="Y18" s="20"/>
      <c r="Z18" s="36"/>
      <c r="AA18" s="36"/>
      <c r="AB18" s="36"/>
      <c r="AC18" s="36"/>
      <c r="AD18" s="36"/>
      <c r="AE18" s="36"/>
      <c r="AF18" s="20"/>
      <c r="AG18" s="36"/>
      <c r="AH18" s="36"/>
      <c r="AI18" s="36"/>
      <c r="AJ18" s="20"/>
      <c r="AK18" s="33">
        <f t="shared" si="3"/>
        <v>0</v>
      </c>
      <c r="AL18" s="33">
        <f t="shared" si="4"/>
        <v>0</v>
      </c>
      <c r="AM18" s="33">
        <f t="shared" si="5"/>
        <v>0</v>
      </c>
      <c r="AN18" s="33">
        <f t="shared" si="6"/>
        <v>0</v>
      </c>
      <c r="AO18" s="33">
        <f t="shared" si="7"/>
        <v>0</v>
      </c>
      <c r="AP18" s="33">
        <f t="shared" si="8"/>
        <v>0</v>
      </c>
      <c r="AQ18" s="33">
        <f t="shared" si="9"/>
        <v>0</v>
      </c>
      <c r="AR18" s="33">
        <f t="shared" si="10"/>
        <v>0</v>
      </c>
      <c r="AS18" s="36">
        <v>1</v>
      </c>
      <c r="AT18" s="33">
        <f t="shared" si="15"/>
        <v>0</v>
      </c>
      <c r="AU18" s="36">
        <v>2</v>
      </c>
      <c r="AV18" s="33">
        <f t="shared" si="12"/>
        <v>0</v>
      </c>
      <c r="AW18" s="36">
        <v>2</v>
      </c>
      <c r="AX18" s="35">
        <f t="shared" si="13"/>
        <v>0</v>
      </c>
      <c r="AY18" s="35">
        <f>AX18-AL18-(AM18/2)</f>
        <v>0</v>
      </c>
    </row>
    <row r="19" spans="1:51" x14ac:dyDescent="0.25">
      <c r="A19" s="13"/>
      <c r="B19" s="14"/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>
        <f t="shared" si="3"/>
        <v>0</v>
      </c>
      <c r="AL19" s="17">
        <f t="shared" si="4"/>
        <v>0</v>
      </c>
      <c r="AM19" s="17">
        <f t="shared" si="5"/>
        <v>0</v>
      </c>
      <c r="AN19" s="17">
        <f t="shared" si="6"/>
        <v>0</v>
      </c>
      <c r="AO19" s="17">
        <f t="shared" si="7"/>
        <v>0</v>
      </c>
      <c r="AP19" s="17">
        <f t="shared" si="8"/>
        <v>0</v>
      </c>
      <c r="AQ19" s="17">
        <f t="shared" si="9"/>
        <v>0</v>
      </c>
      <c r="AR19" s="17">
        <f t="shared" si="10"/>
        <v>0</v>
      </c>
      <c r="AS19" s="36">
        <v>1</v>
      </c>
      <c r="AT19" s="17">
        <f t="shared" si="15"/>
        <v>0</v>
      </c>
      <c r="AU19" s="36">
        <v>2</v>
      </c>
      <c r="AV19" s="17">
        <f t="shared" si="12"/>
        <v>0</v>
      </c>
      <c r="AW19" s="36">
        <v>2</v>
      </c>
      <c r="AX19" s="18">
        <f t="shared" si="13"/>
        <v>0</v>
      </c>
      <c r="AY19" s="18">
        <f t="shared" ref="AY19:AY62" si="16">AX19-AL19-(AM19/2)</f>
        <v>0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36">
        <v>1</v>
      </c>
      <c r="AT20" s="17">
        <f t="shared" si="15"/>
        <v>0</v>
      </c>
      <c r="AU20" s="36">
        <v>2</v>
      </c>
      <c r="AV20" s="17">
        <f t="shared" si="12"/>
        <v>0</v>
      </c>
      <c r="AW20" s="3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36">
        <v>1</v>
      </c>
      <c r="AT21" s="17">
        <f t="shared" si="15"/>
        <v>0</v>
      </c>
      <c r="AU21" s="16">
        <v>2</v>
      </c>
      <c r="AV21" s="17">
        <f t="shared" si="12"/>
        <v>0</v>
      </c>
      <c r="AW21" s="3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3</v>
      </c>
      <c r="G64" s="6">
        <f t="shared" si="17"/>
        <v>4</v>
      </c>
      <c r="H64" s="6">
        <f t="shared" si="17"/>
        <v>4</v>
      </c>
      <c r="I64" s="6">
        <f t="shared" si="17"/>
        <v>3</v>
      </c>
      <c r="J64" s="6">
        <f t="shared" si="17"/>
        <v>3</v>
      </c>
      <c r="K64" s="6">
        <f t="shared" si="17"/>
        <v>3</v>
      </c>
      <c r="L64" s="6">
        <f t="shared" si="17"/>
        <v>4</v>
      </c>
      <c r="M64" s="6">
        <f t="shared" si="17"/>
        <v>3</v>
      </c>
      <c r="N64" s="6">
        <f t="shared" si="17"/>
        <v>4</v>
      </c>
      <c r="O64" s="6">
        <f t="shared" si="17"/>
        <v>4</v>
      </c>
      <c r="P64" s="6">
        <f t="shared" si="17"/>
        <v>3</v>
      </c>
      <c r="Q64" s="6">
        <f t="shared" si="17"/>
        <v>3</v>
      </c>
      <c r="R64" s="6">
        <f t="shared" si="17"/>
        <v>4</v>
      </c>
      <c r="S64" s="6">
        <f t="shared" si="17"/>
        <v>3</v>
      </c>
      <c r="T64" s="6">
        <f t="shared" si="17"/>
        <v>2</v>
      </c>
      <c r="U64" s="6">
        <f t="shared" si="17"/>
        <v>4</v>
      </c>
      <c r="V64" s="6">
        <f t="shared" si="17"/>
        <v>4</v>
      </c>
      <c r="W64" s="6">
        <f t="shared" si="17"/>
        <v>3</v>
      </c>
      <c r="X64" s="6">
        <f t="shared" si="17"/>
        <v>3</v>
      </c>
      <c r="Y64" s="6">
        <f t="shared" si="17"/>
        <v>4</v>
      </c>
      <c r="Z64" s="6">
        <f t="shared" si="17"/>
        <v>4</v>
      </c>
      <c r="AA64" s="6">
        <f t="shared" si="17"/>
        <v>3</v>
      </c>
      <c r="AB64" s="6">
        <f t="shared" si="17"/>
        <v>4</v>
      </c>
      <c r="AC64" s="6">
        <f t="shared" si="17"/>
        <v>4</v>
      </c>
      <c r="AD64" s="6">
        <f t="shared" si="17"/>
        <v>3</v>
      </c>
      <c r="AE64" s="6">
        <f t="shared" si="17"/>
        <v>3</v>
      </c>
      <c r="AF64" s="6">
        <f t="shared" si="17"/>
        <v>4</v>
      </c>
      <c r="AG64" s="6">
        <f t="shared" si="17"/>
        <v>4</v>
      </c>
      <c r="AH64" s="6">
        <f t="shared" si="17"/>
        <v>0</v>
      </c>
      <c r="AI64" s="6">
        <f t="shared" si="17"/>
        <v>0</v>
      </c>
      <c r="AJ64" s="6">
        <f t="shared" si="17"/>
        <v>0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904" priority="1">
      <formula>F$5&gt;DAY(EOMONTH(DATE($B$5,$B$3,1),0))</formula>
    </cfRule>
  </conditionalFormatting>
  <conditionalFormatting sqref="F8:AJ62">
    <cfRule type="expression" dxfId="1903" priority="2">
      <formula>F$7="Sun"</formula>
    </cfRule>
  </conditionalFormatting>
  <dataValidations count="3">
    <dataValidation type="list" allowBlank="1" showErrorMessage="1" sqref="F63:AJ63" xr:uid="{C1163704-0558-4002-BE81-806AECD4537E}">
      <formula1>"P,A,HD,OT,SL,CL,NH,FH,T,ML,EL"</formula1>
    </dataValidation>
    <dataValidation type="list" allowBlank="1" showErrorMessage="1" sqref="F8:AJ62" xr:uid="{3F9C352C-C979-4A0B-9D63-DA014BF6586C}">
      <formula1>"P,L,H,HD,SL,CL,NH,FH,T,ML,EL"</formula1>
    </dataValidation>
    <dataValidation type="list" allowBlank="1" showErrorMessage="1" sqref="B6" xr:uid="{CA8A9582-98DE-4DBA-85A2-ECC00A3A9A22}">
      <formula1>E3:P3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3242-E3D9-4740-B8F2-5C7A90A2C9E7}">
  <dimension ref="A1:AY65"/>
  <sheetViews>
    <sheetView topLeftCell="A3" zoomScale="55" zoomScaleNormal="55" workbookViewId="0">
      <pane xSplit="3" ySplit="5" topLeftCell="D8" activePane="bottomRight" state="frozen"/>
      <selection activeCell="A3" sqref="A3"/>
      <selection pane="topRight" activeCell="D3" sqref="D3"/>
      <selection pane="bottomLeft" activeCell="A8" sqref="A8"/>
      <selection pane="bottomRight" activeCell="A15" sqref="A15"/>
    </sheetView>
  </sheetViews>
  <sheetFormatPr defaultRowHeight="15" x14ac:dyDescent="0.25"/>
  <cols>
    <col min="2" max="2" width="22" bestFit="1" customWidth="1"/>
    <col min="3" max="3" width="14.5703125" bestFit="1" customWidth="1"/>
    <col min="4" max="4" width="14.28515625" bestFit="1" customWidth="1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3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4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H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Sat</v>
      </c>
      <c r="G7" s="11" t="str">
        <f t="shared" si="1"/>
        <v>Sun</v>
      </c>
      <c r="H7" s="11" t="str">
        <f t="shared" si="1"/>
        <v>Mon</v>
      </c>
      <c r="I7" s="11" t="str">
        <f t="shared" si="1"/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8" si="2">$B$6</f>
        <v>March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64" t="s">
        <v>23</v>
      </c>
      <c r="AK8" s="17">
        <f t="shared" ref="AK8:AK62" si="3">COUNTIF(F8:AJ8,"P")</f>
        <v>31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March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64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March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64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March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 t="s">
        <v>23</v>
      </c>
      <c r="R11" s="16" t="s">
        <v>23</v>
      </c>
      <c r="S11" s="16" t="s">
        <v>23</v>
      </c>
      <c r="T11" s="16" t="s">
        <v>23</v>
      </c>
      <c r="U11" s="16" t="s">
        <v>23</v>
      </c>
      <c r="V11" s="16" t="s">
        <v>23</v>
      </c>
      <c r="W11" s="16" t="s">
        <v>23</v>
      </c>
      <c r="X11" s="16" t="s">
        <v>23</v>
      </c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 t="s">
        <v>23</v>
      </c>
      <c r="AI11" s="16" t="s">
        <v>23</v>
      </c>
      <c r="AJ11" s="64" t="s">
        <v>23</v>
      </c>
      <c r="AK11" s="17">
        <f t="shared" si="3"/>
        <v>31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31</v>
      </c>
      <c r="AY11" s="18">
        <f t="shared" si="14"/>
        <v>31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March</v>
      </c>
      <c r="F12" s="16" t="s">
        <v>23</v>
      </c>
      <c r="G12" s="16" t="s">
        <v>23</v>
      </c>
      <c r="H12" s="16" t="s">
        <v>23</v>
      </c>
      <c r="I12" s="16" t="s">
        <v>23</v>
      </c>
      <c r="J12" s="16" t="s">
        <v>23</v>
      </c>
      <c r="K12" s="16" t="s">
        <v>23</v>
      </c>
      <c r="L12" s="16" t="s">
        <v>23</v>
      </c>
      <c r="M12" s="16" t="s">
        <v>23</v>
      </c>
      <c r="N12" s="16" t="s">
        <v>23</v>
      </c>
      <c r="O12" s="16" t="s">
        <v>23</v>
      </c>
      <c r="P12" s="16" t="s">
        <v>23</v>
      </c>
      <c r="Q12" s="16" t="s">
        <v>23</v>
      </c>
      <c r="R12" s="16" t="s">
        <v>23</v>
      </c>
      <c r="S12" s="16" t="s">
        <v>23</v>
      </c>
      <c r="T12" s="16" t="s">
        <v>23</v>
      </c>
      <c r="U12" s="16" t="s">
        <v>23</v>
      </c>
      <c r="V12" s="16" t="s">
        <v>23</v>
      </c>
      <c r="W12" s="16" t="s">
        <v>23</v>
      </c>
      <c r="X12" s="16" t="s">
        <v>23</v>
      </c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 t="s">
        <v>23</v>
      </c>
      <c r="AI12" s="16" t="s">
        <v>23</v>
      </c>
      <c r="AJ12" s="64" t="s">
        <v>23</v>
      </c>
      <c r="AK12" s="17">
        <f t="shared" si="3"/>
        <v>31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31</v>
      </c>
      <c r="AY12" s="18">
        <f t="shared" si="14"/>
        <v>31</v>
      </c>
    </row>
    <row r="13" spans="1:51" s="105" customFormat="1" x14ac:dyDescent="0.25">
      <c r="A13" s="61" t="s">
        <v>54</v>
      </c>
      <c r="B13" s="62" t="s">
        <v>55</v>
      </c>
      <c r="C13" s="63" t="s">
        <v>56</v>
      </c>
      <c r="D13" s="63" t="s">
        <v>57</v>
      </c>
      <c r="E13" s="63" t="str">
        <f t="shared" si="2"/>
        <v>March</v>
      </c>
      <c r="F13" s="64" t="s">
        <v>23</v>
      </c>
      <c r="G13" s="64" t="s">
        <v>23</v>
      </c>
      <c r="H13" s="64" t="s">
        <v>23</v>
      </c>
      <c r="I13" s="64" t="s">
        <v>23</v>
      </c>
      <c r="J13" s="64" t="s">
        <v>23</v>
      </c>
      <c r="K13" s="64" t="s">
        <v>23</v>
      </c>
      <c r="L13" s="64" t="s">
        <v>23</v>
      </c>
      <c r="M13" s="64" t="s">
        <v>23</v>
      </c>
      <c r="N13" s="64" t="s">
        <v>23</v>
      </c>
      <c r="O13" s="64" t="s">
        <v>23</v>
      </c>
      <c r="P13" s="64" t="s">
        <v>23</v>
      </c>
      <c r="Q13" s="64" t="s">
        <v>23</v>
      </c>
      <c r="R13" s="64" t="s">
        <v>23</v>
      </c>
      <c r="S13" s="64" t="s">
        <v>24</v>
      </c>
      <c r="T13" s="64" t="s">
        <v>23</v>
      </c>
      <c r="U13" s="64" t="s">
        <v>23</v>
      </c>
      <c r="V13" s="64" t="s">
        <v>23</v>
      </c>
      <c r="W13" s="64" t="s">
        <v>23</v>
      </c>
      <c r="X13" s="64" t="s">
        <v>23</v>
      </c>
      <c r="Y13" s="64" t="s">
        <v>23</v>
      </c>
      <c r="Z13" s="64" t="s">
        <v>23</v>
      </c>
      <c r="AA13" s="64" t="s">
        <v>23</v>
      </c>
      <c r="AB13" s="64" t="s">
        <v>23</v>
      </c>
      <c r="AC13" s="64" t="s">
        <v>23</v>
      </c>
      <c r="AD13" s="64" t="s">
        <v>23</v>
      </c>
      <c r="AE13" s="64" t="s">
        <v>23</v>
      </c>
      <c r="AF13" s="64" t="s">
        <v>23</v>
      </c>
      <c r="AG13" s="64" t="s">
        <v>23</v>
      </c>
      <c r="AH13" s="64" t="s">
        <v>23</v>
      </c>
      <c r="AI13" s="64" t="s">
        <v>23</v>
      </c>
      <c r="AJ13" s="64" t="s">
        <v>23</v>
      </c>
      <c r="AK13" s="64">
        <f t="shared" si="3"/>
        <v>30</v>
      </c>
      <c r="AL13" s="64">
        <f t="shared" si="4"/>
        <v>1</v>
      </c>
      <c r="AM13" s="64">
        <f t="shared" si="5"/>
        <v>0</v>
      </c>
      <c r="AN13" s="64">
        <f t="shared" si="6"/>
        <v>0</v>
      </c>
      <c r="AO13" s="64">
        <f t="shared" si="7"/>
        <v>0</v>
      </c>
      <c r="AP13" s="64">
        <f t="shared" si="8"/>
        <v>0</v>
      </c>
      <c r="AQ13" s="64">
        <f t="shared" si="9"/>
        <v>0</v>
      </c>
      <c r="AR13" s="64">
        <f t="shared" si="10"/>
        <v>0</v>
      </c>
      <c r="AS13" s="64">
        <v>1</v>
      </c>
      <c r="AT13" s="64">
        <f t="shared" ref="AT13:AT62" si="15">COUNTIF(F13:AJ13,"SL")</f>
        <v>0</v>
      </c>
      <c r="AU13" s="64">
        <v>2</v>
      </c>
      <c r="AV13" s="64">
        <f t="shared" si="12"/>
        <v>0</v>
      </c>
      <c r="AW13" s="64">
        <v>2</v>
      </c>
      <c r="AX13" s="65">
        <f t="shared" si="13"/>
        <v>31</v>
      </c>
      <c r="AY13" s="65">
        <f t="shared" si="14"/>
        <v>30</v>
      </c>
    </row>
    <row r="14" spans="1:51" x14ac:dyDescent="0.25">
      <c r="A14" s="26" t="s">
        <v>58</v>
      </c>
      <c r="B14" s="27" t="s">
        <v>59</v>
      </c>
      <c r="C14" s="28" t="s">
        <v>60</v>
      </c>
      <c r="D14" s="28" t="s">
        <v>61</v>
      </c>
      <c r="E14" s="28" t="str">
        <f t="shared" si="2"/>
        <v>March</v>
      </c>
      <c r="F14" s="36" t="s">
        <v>24</v>
      </c>
      <c r="G14" s="36" t="s">
        <v>23</v>
      </c>
      <c r="H14" s="36" t="s">
        <v>23</v>
      </c>
      <c r="I14" s="36" t="s">
        <v>23</v>
      </c>
      <c r="J14" s="36" t="s">
        <v>23</v>
      </c>
      <c r="K14" s="36" t="s">
        <v>23</v>
      </c>
      <c r="L14" s="36" t="s">
        <v>23</v>
      </c>
      <c r="M14" s="36" t="s">
        <v>24</v>
      </c>
      <c r="N14" s="36" t="s">
        <v>23</v>
      </c>
      <c r="O14" s="36" t="s">
        <v>23</v>
      </c>
      <c r="P14" s="36" t="s">
        <v>23</v>
      </c>
      <c r="Q14" s="36" t="s">
        <v>23</v>
      </c>
      <c r="R14" s="36" t="s">
        <v>23</v>
      </c>
      <c r="S14" s="36" t="s">
        <v>23</v>
      </c>
      <c r="T14" s="36" t="s">
        <v>24</v>
      </c>
      <c r="U14" s="36" t="s">
        <v>23</v>
      </c>
      <c r="V14" s="36" t="s">
        <v>23</v>
      </c>
      <c r="W14" s="36" t="s">
        <v>23</v>
      </c>
      <c r="X14" s="36" t="s">
        <v>23</v>
      </c>
      <c r="Y14" s="36" t="s">
        <v>23</v>
      </c>
      <c r="Z14" s="36" t="s">
        <v>23</v>
      </c>
      <c r="AA14" s="36" t="s">
        <v>24</v>
      </c>
      <c r="AB14" s="36" t="s">
        <v>23</v>
      </c>
      <c r="AC14" s="36" t="s">
        <v>24</v>
      </c>
      <c r="AD14" s="36" t="s">
        <v>23</v>
      </c>
      <c r="AE14" s="36" t="s">
        <v>23</v>
      </c>
      <c r="AF14" s="36" t="s">
        <v>23</v>
      </c>
      <c r="AG14" s="36" t="s">
        <v>23</v>
      </c>
      <c r="AH14" s="36" t="s">
        <v>24</v>
      </c>
      <c r="AI14" s="36" t="s">
        <v>23</v>
      </c>
      <c r="AJ14" s="64" t="s">
        <v>23</v>
      </c>
      <c r="AK14" s="32">
        <f t="shared" si="3"/>
        <v>25</v>
      </c>
      <c r="AL14" s="32">
        <f t="shared" si="4"/>
        <v>6</v>
      </c>
      <c r="AM14" s="32">
        <f t="shared" si="5"/>
        <v>0</v>
      </c>
      <c r="AN14" s="32">
        <f t="shared" si="6"/>
        <v>0</v>
      </c>
      <c r="AO14" s="32">
        <f t="shared" si="7"/>
        <v>0</v>
      </c>
      <c r="AP14" s="32">
        <f t="shared" si="8"/>
        <v>0</v>
      </c>
      <c r="AQ14" s="32">
        <f t="shared" si="9"/>
        <v>0</v>
      </c>
      <c r="AR14" s="32">
        <f t="shared" si="10"/>
        <v>0</v>
      </c>
      <c r="AS14" s="36">
        <v>1</v>
      </c>
      <c r="AT14" s="32">
        <f t="shared" si="15"/>
        <v>0</v>
      </c>
      <c r="AU14" s="36">
        <v>2</v>
      </c>
      <c r="AV14" s="32">
        <f t="shared" si="12"/>
        <v>0</v>
      </c>
      <c r="AW14" s="36">
        <v>2</v>
      </c>
      <c r="AX14" s="34">
        <f t="shared" si="13"/>
        <v>31</v>
      </c>
      <c r="AY14" s="34">
        <f t="shared" si="14"/>
        <v>25</v>
      </c>
    </row>
    <row r="15" spans="1:51" x14ac:dyDescent="0.25">
      <c r="A15" s="26" t="s">
        <v>62</v>
      </c>
      <c r="B15" s="27" t="s">
        <v>63</v>
      </c>
      <c r="C15" s="28" t="s">
        <v>64</v>
      </c>
      <c r="D15" s="28" t="s">
        <v>65</v>
      </c>
      <c r="E15" s="28" t="str">
        <f t="shared" si="2"/>
        <v>March</v>
      </c>
      <c r="F15" s="36" t="s">
        <v>23</v>
      </c>
      <c r="G15" s="36" t="s">
        <v>23</v>
      </c>
      <c r="H15" s="36" t="s">
        <v>23</v>
      </c>
      <c r="I15" s="36" t="s">
        <v>23</v>
      </c>
      <c r="J15" s="36" t="s">
        <v>23</v>
      </c>
      <c r="K15" s="36" t="s">
        <v>23</v>
      </c>
      <c r="L15" s="36" t="s">
        <v>23</v>
      </c>
      <c r="M15" s="36" t="s">
        <v>23</v>
      </c>
      <c r="N15" s="36" t="s">
        <v>23</v>
      </c>
      <c r="O15" s="36" t="s">
        <v>23</v>
      </c>
      <c r="P15" s="36" t="s">
        <v>23</v>
      </c>
      <c r="Q15" s="36" t="s">
        <v>23</v>
      </c>
      <c r="R15" s="36" t="s">
        <v>23</v>
      </c>
      <c r="S15" s="36" t="s">
        <v>23</v>
      </c>
      <c r="T15" s="36" t="s">
        <v>23</v>
      </c>
      <c r="U15" s="36" t="s">
        <v>23</v>
      </c>
      <c r="V15" s="36" t="s">
        <v>23</v>
      </c>
      <c r="W15" s="36" t="s">
        <v>23</v>
      </c>
      <c r="X15" s="36" t="s">
        <v>23</v>
      </c>
      <c r="Y15" s="16" t="s">
        <v>23</v>
      </c>
      <c r="Z15" s="36" t="s">
        <v>23</v>
      </c>
      <c r="AA15" s="36" t="s">
        <v>23</v>
      </c>
      <c r="AB15" s="36" t="s">
        <v>23</v>
      </c>
      <c r="AC15" s="36" t="s">
        <v>23</v>
      </c>
      <c r="AD15" s="36" t="s">
        <v>23</v>
      </c>
      <c r="AE15" s="36" t="s">
        <v>23</v>
      </c>
      <c r="AF15" s="36" t="s">
        <v>23</v>
      </c>
      <c r="AG15" s="36" t="s">
        <v>23</v>
      </c>
      <c r="AH15" s="36" t="s">
        <v>23</v>
      </c>
      <c r="AI15" s="36" t="s">
        <v>23</v>
      </c>
      <c r="AJ15" s="64" t="s">
        <v>23</v>
      </c>
      <c r="AK15" s="32">
        <f t="shared" si="3"/>
        <v>31</v>
      </c>
      <c r="AL15" s="32">
        <f t="shared" si="4"/>
        <v>0</v>
      </c>
      <c r="AM15" s="32">
        <f t="shared" si="5"/>
        <v>0</v>
      </c>
      <c r="AN15" s="32">
        <f t="shared" si="6"/>
        <v>0</v>
      </c>
      <c r="AO15" s="32">
        <f t="shared" si="7"/>
        <v>0</v>
      </c>
      <c r="AP15" s="32">
        <f t="shared" si="8"/>
        <v>0</v>
      </c>
      <c r="AQ15" s="32">
        <f t="shared" si="9"/>
        <v>0</v>
      </c>
      <c r="AR15" s="32">
        <f t="shared" si="10"/>
        <v>0</v>
      </c>
      <c r="AS15" s="36">
        <v>1</v>
      </c>
      <c r="AT15" s="32">
        <f t="shared" si="15"/>
        <v>0</v>
      </c>
      <c r="AU15" s="36">
        <v>2</v>
      </c>
      <c r="AV15" s="32">
        <f t="shared" si="12"/>
        <v>0</v>
      </c>
      <c r="AW15" s="36">
        <v>2</v>
      </c>
      <c r="AX15" s="34">
        <f t="shared" si="13"/>
        <v>31</v>
      </c>
      <c r="AY15" s="34">
        <f t="shared" si="14"/>
        <v>31</v>
      </c>
    </row>
    <row r="16" spans="1:51" x14ac:dyDescent="0.25">
      <c r="A16" s="26" t="s">
        <v>66</v>
      </c>
      <c r="B16" s="27" t="s">
        <v>67</v>
      </c>
      <c r="C16" s="28" t="s">
        <v>68</v>
      </c>
      <c r="D16" s="28" t="s">
        <v>69</v>
      </c>
      <c r="E16" s="28" t="str">
        <f t="shared" si="2"/>
        <v>March</v>
      </c>
      <c r="F16" s="36" t="s">
        <v>23</v>
      </c>
      <c r="G16" s="36" t="s">
        <v>23</v>
      </c>
      <c r="H16" s="36" t="s">
        <v>23</v>
      </c>
      <c r="I16" s="36" t="s">
        <v>23</v>
      </c>
      <c r="J16" s="36" t="s">
        <v>23</v>
      </c>
      <c r="K16" s="36" t="s">
        <v>23</v>
      </c>
      <c r="L16" s="36" t="s">
        <v>23</v>
      </c>
      <c r="M16" s="36" t="s">
        <v>23</v>
      </c>
      <c r="N16" s="36" t="s">
        <v>23</v>
      </c>
      <c r="O16" s="36" t="s">
        <v>23</v>
      </c>
      <c r="P16" s="36" t="s">
        <v>23</v>
      </c>
      <c r="Q16" s="36" t="s">
        <v>23</v>
      </c>
      <c r="R16" s="36" t="s">
        <v>23</v>
      </c>
      <c r="S16" s="36" t="s">
        <v>24</v>
      </c>
      <c r="T16" s="36" t="s">
        <v>23</v>
      </c>
      <c r="U16" s="36" t="s">
        <v>23</v>
      </c>
      <c r="V16" s="36" t="s">
        <v>23</v>
      </c>
      <c r="W16" s="36" t="s">
        <v>23</v>
      </c>
      <c r="X16" s="36" t="s">
        <v>23</v>
      </c>
      <c r="Y16" s="16" t="s">
        <v>23</v>
      </c>
      <c r="Z16" s="36" t="s">
        <v>23</v>
      </c>
      <c r="AA16" s="36" t="s">
        <v>24</v>
      </c>
      <c r="AB16" s="36" t="s">
        <v>23</v>
      </c>
      <c r="AC16" s="36" t="s">
        <v>23</v>
      </c>
      <c r="AD16" s="36" t="s">
        <v>24</v>
      </c>
      <c r="AE16" s="36" t="s">
        <v>23</v>
      </c>
      <c r="AF16" s="36" t="s">
        <v>23</v>
      </c>
      <c r="AG16" s="36" t="s">
        <v>23</v>
      </c>
      <c r="AH16" s="36" t="s">
        <v>24</v>
      </c>
      <c r="AI16" s="36" t="s">
        <v>23</v>
      </c>
      <c r="AJ16" s="64" t="s">
        <v>23</v>
      </c>
      <c r="AK16" s="32">
        <f t="shared" si="3"/>
        <v>27</v>
      </c>
      <c r="AL16" s="32">
        <f t="shared" si="4"/>
        <v>4</v>
      </c>
      <c r="AM16" s="32">
        <f t="shared" si="5"/>
        <v>0</v>
      </c>
      <c r="AN16" s="32">
        <f t="shared" si="6"/>
        <v>0</v>
      </c>
      <c r="AO16" s="32">
        <f t="shared" si="7"/>
        <v>0</v>
      </c>
      <c r="AP16" s="32">
        <f t="shared" si="8"/>
        <v>0</v>
      </c>
      <c r="AQ16" s="32">
        <f t="shared" si="9"/>
        <v>0</v>
      </c>
      <c r="AR16" s="32">
        <f t="shared" si="10"/>
        <v>0</v>
      </c>
      <c r="AS16" s="36">
        <v>1</v>
      </c>
      <c r="AT16" s="32">
        <f t="shared" si="15"/>
        <v>0</v>
      </c>
      <c r="AU16" s="36">
        <v>2</v>
      </c>
      <c r="AV16" s="32">
        <f t="shared" si="12"/>
        <v>0</v>
      </c>
      <c r="AW16" s="36">
        <v>2</v>
      </c>
      <c r="AX16" s="34">
        <f t="shared" si="13"/>
        <v>31</v>
      </c>
      <c r="AY16" s="34">
        <f t="shared" si="14"/>
        <v>27</v>
      </c>
    </row>
    <row r="17" spans="1:51" x14ac:dyDescent="0.25">
      <c r="A17" s="26" t="s">
        <v>70</v>
      </c>
      <c r="B17" s="27" t="s">
        <v>71</v>
      </c>
      <c r="C17" s="28" t="s">
        <v>72</v>
      </c>
      <c r="D17" s="28" t="s">
        <v>73</v>
      </c>
      <c r="E17" s="28" t="str">
        <f t="shared" si="2"/>
        <v>March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 t="s">
        <v>23</v>
      </c>
      <c r="W17" s="36" t="s">
        <v>23</v>
      </c>
      <c r="X17" s="36" t="s">
        <v>23</v>
      </c>
      <c r="Y17" s="16" t="s">
        <v>23</v>
      </c>
      <c r="Z17" s="36" t="s">
        <v>23</v>
      </c>
      <c r="AA17" s="36" t="s">
        <v>23</v>
      </c>
      <c r="AB17" s="36" t="s">
        <v>23</v>
      </c>
      <c r="AC17" s="36" t="s">
        <v>23</v>
      </c>
      <c r="AD17" s="36" t="s">
        <v>23</v>
      </c>
      <c r="AE17" s="36" t="s">
        <v>23</v>
      </c>
      <c r="AF17" s="36" t="s">
        <v>23</v>
      </c>
      <c r="AG17" s="36" t="s">
        <v>23</v>
      </c>
      <c r="AH17" s="36" t="s">
        <v>23</v>
      </c>
      <c r="AI17" s="36" t="s">
        <v>23</v>
      </c>
      <c r="AJ17" s="64" t="s">
        <v>23</v>
      </c>
      <c r="AK17" s="32">
        <f t="shared" si="3"/>
        <v>15</v>
      </c>
      <c r="AL17" s="32">
        <f t="shared" si="4"/>
        <v>0</v>
      </c>
      <c r="AM17" s="32">
        <f t="shared" si="5"/>
        <v>0</v>
      </c>
      <c r="AN17" s="32">
        <f t="shared" si="6"/>
        <v>0</v>
      </c>
      <c r="AO17" s="32">
        <f t="shared" si="7"/>
        <v>0</v>
      </c>
      <c r="AP17" s="32">
        <f t="shared" si="8"/>
        <v>0</v>
      </c>
      <c r="AQ17" s="32">
        <f t="shared" si="9"/>
        <v>0</v>
      </c>
      <c r="AR17" s="32">
        <f t="shared" si="10"/>
        <v>0</v>
      </c>
      <c r="AS17" s="36">
        <v>1</v>
      </c>
      <c r="AT17" s="32">
        <f t="shared" si="15"/>
        <v>0</v>
      </c>
      <c r="AU17" s="36">
        <v>2</v>
      </c>
      <c r="AV17" s="32">
        <f t="shared" si="12"/>
        <v>0</v>
      </c>
      <c r="AW17" s="36">
        <v>2</v>
      </c>
      <c r="AX17" s="34">
        <f t="shared" si="13"/>
        <v>15</v>
      </c>
      <c r="AY17" s="34">
        <f t="shared" si="14"/>
        <v>15</v>
      </c>
    </row>
    <row r="18" spans="1:51" x14ac:dyDescent="0.25">
      <c r="A18" s="29" t="s">
        <v>74</v>
      </c>
      <c r="B18" s="30" t="s">
        <v>75</v>
      </c>
      <c r="C18" s="31" t="s">
        <v>76</v>
      </c>
      <c r="D18" s="31" t="s">
        <v>77</v>
      </c>
      <c r="E18" s="31" t="str">
        <f t="shared" si="2"/>
        <v>March</v>
      </c>
      <c r="F18" s="36"/>
      <c r="G18" s="36"/>
      <c r="H18" s="36"/>
      <c r="I18" s="36"/>
      <c r="J18" s="36"/>
      <c r="K18" s="20"/>
      <c r="L18" s="36"/>
      <c r="M18" s="36"/>
      <c r="N18" s="36"/>
      <c r="O18" s="36"/>
      <c r="P18" s="36"/>
      <c r="Q18" s="36"/>
      <c r="R18" s="20"/>
      <c r="S18" s="36"/>
      <c r="T18" s="36"/>
      <c r="U18" s="36"/>
      <c r="V18" s="36"/>
      <c r="W18" s="36"/>
      <c r="X18" s="36"/>
      <c r="Y18" s="20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64"/>
      <c r="AK18" s="33">
        <f t="shared" si="3"/>
        <v>0</v>
      </c>
      <c r="AL18" s="33">
        <f t="shared" si="4"/>
        <v>0</v>
      </c>
      <c r="AM18" s="33">
        <f t="shared" si="5"/>
        <v>0</v>
      </c>
      <c r="AN18" s="33">
        <f t="shared" si="6"/>
        <v>0</v>
      </c>
      <c r="AO18" s="33">
        <f t="shared" si="7"/>
        <v>0</v>
      </c>
      <c r="AP18" s="33">
        <f t="shared" si="8"/>
        <v>0</v>
      </c>
      <c r="AQ18" s="33">
        <f t="shared" si="9"/>
        <v>0</v>
      </c>
      <c r="AR18" s="33">
        <f t="shared" si="10"/>
        <v>0</v>
      </c>
      <c r="AS18" s="36">
        <v>1</v>
      </c>
      <c r="AT18" s="33">
        <f t="shared" si="15"/>
        <v>0</v>
      </c>
      <c r="AU18" s="36">
        <v>2</v>
      </c>
      <c r="AV18" s="33">
        <f t="shared" si="12"/>
        <v>0</v>
      </c>
      <c r="AW18" s="36">
        <v>2</v>
      </c>
      <c r="AX18" s="35">
        <f t="shared" si="13"/>
        <v>0</v>
      </c>
      <c r="AY18" s="35">
        <f>AX18-AL18-(AM18/2)</f>
        <v>0</v>
      </c>
    </row>
    <row r="19" spans="1:51" x14ac:dyDescent="0.25">
      <c r="A19" s="13"/>
      <c r="B19" s="14"/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>
        <f t="shared" si="3"/>
        <v>0</v>
      </c>
      <c r="AL19" s="17">
        <f t="shared" si="4"/>
        <v>0</v>
      </c>
      <c r="AM19" s="17">
        <f t="shared" si="5"/>
        <v>0</v>
      </c>
      <c r="AN19" s="17">
        <f t="shared" si="6"/>
        <v>0</v>
      </c>
      <c r="AO19" s="17">
        <f t="shared" si="7"/>
        <v>0</v>
      </c>
      <c r="AP19" s="17">
        <f t="shared" si="8"/>
        <v>0</v>
      </c>
      <c r="AQ19" s="17">
        <f t="shared" si="9"/>
        <v>0</v>
      </c>
      <c r="AR19" s="17">
        <f t="shared" si="10"/>
        <v>0</v>
      </c>
      <c r="AS19" s="36">
        <v>1</v>
      </c>
      <c r="AT19" s="17">
        <f t="shared" si="15"/>
        <v>0</v>
      </c>
      <c r="AU19" s="36">
        <v>2</v>
      </c>
      <c r="AV19" s="17">
        <f t="shared" si="12"/>
        <v>0</v>
      </c>
      <c r="AW19" s="36">
        <v>2</v>
      </c>
      <c r="AX19" s="18">
        <f t="shared" si="13"/>
        <v>0</v>
      </c>
      <c r="AY19" s="18">
        <f t="shared" ref="AY19:AY62" si="16">AX19-AL19-(AM19/2)</f>
        <v>0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36">
        <v>1</v>
      </c>
      <c r="AT20" s="17">
        <f t="shared" si="15"/>
        <v>0</v>
      </c>
      <c r="AU20" s="36">
        <v>2</v>
      </c>
      <c r="AV20" s="17">
        <f t="shared" si="12"/>
        <v>0</v>
      </c>
      <c r="AW20" s="3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36">
        <v>1</v>
      </c>
      <c r="AT21" s="17">
        <f t="shared" si="15"/>
        <v>0</v>
      </c>
      <c r="AU21" s="16">
        <v>2</v>
      </c>
      <c r="AV21" s="17">
        <f t="shared" si="12"/>
        <v>0</v>
      </c>
      <c r="AW21" s="3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3</v>
      </c>
      <c r="G64" s="6">
        <f t="shared" si="17"/>
        <v>4</v>
      </c>
      <c r="H64" s="6">
        <f t="shared" si="17"/>
        <v>4</v>
      </c>
      <c r="I64" s="6">
        <f t="shared" si="17"/>
        <v>4</v>
      </c>
      <c r="J64" s="6">
        <f t="shared" si="17"/>
        <v>4</v>
      </c>
      <c r="K64" s="6">
        <f t="shared" si="17"/>
        <v>4</v>
      </c>
      <c r="L64" s="6">
        <f t="shared" si="17"/>
        <v>4</v>
      </c>
      <c r="M64" s="6">
        <f t="shared" si="17"/>
        <v>3</v>
      </c>
      <c r="N64" s="6">
        <f t="shared" si="17"/>
        <v>4</v>
      </c>
      <c r="O64" s="6">
        <f t="shared" si="17"/>
        <v>4</v>
      </c>
      <c r="P64" s="6">
        <f t="shared" si="17"/>
        <v>4</v>
      </c>
      <c r="Q64" s="6">
        <f t="shared" si="17"/>
        <v>4</v>
      </c>
      <c r="R64" s="6">
        <f t="shared" si="17"/>
        <v>4</v>
      </c>
      <c r="S64" s="6">
        <f t="shared" si="17"/>
        <v>2</v>
      </c>
      <c r="T64" s="6">
        <f t="shared" si="17"/>
        <v>3</v>
      </c>
      <c r="U64" s="6">
        <f t="shared" si="17"/>
        <v>4</v>
      </c>
      <c r="V64" s="6">
        <f t="shared" si="17"/>
        <v>5</v>
      </c>
      <c r="W64" s="6">
        <f t="shared" si="17"/>
        <v>5</v>
      </c>
      <c r="X64" s="6">
        <f t="shared" si="17"/>
        <v>5</v>
      </c>
      <c r="Y64" s="6">
        <f t="shared" si="17"/>
        <v>5</v>
      </c>
      <c r="Z64" s="6">
        <f t="shared" si="17"/>
        <v>5</v>
      </c>
      <c r="AA64" s="6">
        <f t="shared" si="17"/>
        <v>3</v>
      </c>
      <c r="AB64" s="6">
        <f t="shared" si="17"/>
        <v>5</v>
      </c>
      <c r="AC64" s="6">
        <f t="shared" si="17"/>
        <v>4</v>
      </c>
      <c r="AD64" s="6">
        <f t="shared" si="17"/>
        <v>4</v>
      </c>
      <c r="AE64" s="6">
        <f t="shared" si="17"/>
        <v>5</v>
      </c>
      <c r="AF64" s="6">
        <f t="shared" si="17"/>
        <v>5</v>
      </c>
      <c r="AG64" s="6">
        <f t="shared" si="17"/>
        <v>5</v>
      </c>
      <c r="AH64" s="6">
        <f t="shared" si="17"/>
        <v>3</v>
      </c>
      <c r="AI64" s="6">
        <f t="shared" si="17"/>
        <v>5</v>
      </c>
      <c r="AJ64" s="6">
        <f t="shared" si="17"/>
        <v>5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902" priority="1">
      <formula>F$5&gt;DAY(EOMONTH(DATE($B$5,$B$3,1),0))</formula>
    </cfRule>
  </conditionalFormatting>
  <conditionalFormatting sqref="F8:AJ62">
    <cfRule type="expression" dxfId="1901" priority="2">
      <formula>F$7="Sun"</formula>
    </cfRule>
  </conditionalFormatting>
  <dataValidations count="3">
    <dataValidation type="list" allowBlank="1" showErrorMessage="1" sqref="F63:AJ63" xr:uid="{3C4CC45E-CB38-437A-8B56-0F0C17837559}">
      <formula1>"P,A,HD,OT,SL,CL,NH,FH,T,ML,EL"</formula1>
    </dataValidation>
    <dataValidation type="list" allowBlank="1" showErrorMessage="1" sqref="F8:AJ62" xr:uid="{FD638E79-2116-455B-B6B0-D8D031F0A2ED}">
      <formula1>"P,L,H,HD,SL,CL,NH,FH,T,ML,EL"</formula1>
    </dataValidation>
    <dataValidation type="list" allowBlank="1" showErrorMessage="1" sqref="B6" xr:uid="{20FBBE83-A5EB-4603-AAD5-171D84A47D63}">
      <formula1>E3:P3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65C8-704F-4906-92F8-FF212F2A0575}">
  <dimension ref="A1:AY65"/>
  <sheetViews>
    <sheetView topLeftCell="A3" zoomScale="55" zoomScaleNormal="55" workbookViewId="0">
      <pane xSplit="3" ySplit="5" topLeftCell="T8" activePane="bottomRight" state="frozen"/>
      <selection activeCell="A3" sqref="A3"/>
      <selection pane="topRight" activeCell="D3" sqref="D3"/>
      <selection pane="bottomLeft" activeCell="A8" sqref="A8"/>
      <selection pane="bottomRight" activeCell="A14" sqref="A14"/>
    </sheetView>
  </sheetViews>
  <sheetFormatPr defaultRowHeight="15" x14ac:dyDescent="0.25"/>
  <cols>
    <col min="2" max="2" width="22" bestFit="1" customWidth="1"/>
    <col min="3" max="3" width="14.5703125" bestFit="1" customWidth="1"/>
    <col min="4" max="4" width="14.28515625" bestFit="1" customWidth="1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4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5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H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H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H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H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Tue</v>
      </c>
      <c r="G7" s="11" t="str">
        <f t="shared" si="1"/>
        <v>Wed</v>
      </c>
      <c r="H7" s="11" t="str">
        <f t="shared" si="1"/>
        <v>Thu</v>
      </c>
      <c r="I7" s="11" t="str">
        <f t="shared" si="1"/>
        <v>Fri</v>
      </c>
      <c r="J7" s="11" t="str">
        <f t="shared" si="1"/>
        <v>Sat</v>
      </c>
      <c r="K7" s="11" t="str">
        <f t="shared" si="1"/>
        <v>Sun</v>
      </c>
      <c r="L7" s="11" t="str">
        <f t="shared" si="1"/>
        <v>Mon</v>
      </c>
      <c r="M7" s="11" t="str">
        <f t="shared" si="1"/>
        <v>Tue</v>
      </c>
      <c r="N7" s="11" t="str">
        <f t="shared" si="1"/>
        <v>Wed</v>
      </c>
      <c r="O7" s="11" t="str">
        <f t="shared" si="1"/>
        <v>Thu</v>
      </c>
      <c r="P7" s="11" t="str">
        <f t="shared" si="1"/>
        <v>Fri</v>
      </c>
      <c r="Q7" s="11" t="str">
        <f t="shared" si="1"/>
        <v>Sat</v>
      </c>
      <c r="R7" s="11" t="str">
        <f t="shared" si="1"/>
        <v>Sun</v>
      </c>
      <c r="S7" s="11" t="str">
        <f t="shared" si="1"/>
        <v>Mon</v>
      </c>
      <c r="T7" s="11" t="str">
        <f t="shared" si="1"/>
        <v>Tue</v>
      </c>
      <c r="U7" s="11" t="str">
        <f t="shared" si="1"/>
        <v>Wed</v>
      </c>
      <c r="V7" s="11" t="str">
        <f t="shared" si="1"/>
        <v>Thu</v>
      </c>
      <c r="W7" s="11" t="str">
        <f t="shared" si="1"/>
        <v>Fri</v>
      </c>
      <c r="X7" s="11" t="str">
        <f t="shared" si="1"/>
        <v>Sat</v>
      </c>
      <c r="Y7" s="11" t="str">
        <f t="shared" si="1"/>
        <v>Sun</v>
      </c>
      <c r="Z7" s="11" t="str">
        <f t="shared" si="1"/>
        <v>Mon</v>
      </c>
      <c r="AA7" s="11" t="str">
        <f t="shared" si="1"/>
        <v>Tue</v>
      </c>
      <c r="AB7" s="11" t="str">
        <f t="shared" si="1"/>
        <v>Wed</v>
      </c>
      <c r="AC7" s="11" t="str">
        <f t="shared" si="1"/>
        <v>Thu</v>
      </c>
      <c r="AD7" s="11" t="str">
        <f t="shared" si="1"/>
        <v>Fri</v>
      </c>
      <c r="AE7" s="11" t="str">
        <f t="shared" si="1"/>
        <v>Sat</v>
      </c>
      <c r="AF7" s="11" t="str">
        <f t="shared" si="1"/>
        <v>Sun</v>
      </c>
      <c r="AG7" s="11" t="str">
        <f t="shared" si="1"/>
        <v>Mon</v>
      </c>
      <c r="AH7" s="11" t="str">
        <f t="shared" si="1"/>
        <v>Tue</v>
      </c>
      <c r="AI7" s="11" t="str">
        <f t="shared" si="1"/>
        <v>Wed</v>
      </c>
      <c r="AJ7" s="11" t="str">
        <f t="shared" si="1"/>
        <v>Thu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8" si="2">$B$6</f>
        <v>April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/>
      <c r="AK8" s="17">
        <f t="shared" ref="AK8:AK62" si="3">COUNTIF(F8:AJ8,"P")</f>
        <v>30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30</v>
      </c>
      <c r="AY8" s="18">
        <f t="shared" ref="AY8:AY17" si="14">AX8-AL8-(AM8/2)</f>
        <v>30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April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/>
      <c r="AK9" s="17">
        <f t="shared" si="3"/>
        <v>30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30</v>
      </c>
      <c r="AY9" s="18">
        <f t="shared" si="14"/>
        <v>30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April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/>
      <c r="AK10" s="17">
        <f t="shared" si="3"/>
        <v>30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30</v>
      </c>
      <c r="AY10" s="18">
        <f t="shared" si="14"/>
        <v>30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April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 t="s">
        <v>23</v>
      </c>
      <c r="R11" s="16" t="s">
        <v>23</v>
      </c>
      <c r="S11" s="16" t="s">
        <v>23</v>
      </c>
      <c r="T11" s="16" t="s">
        <v>23</v>
      </c>
      <c r="U11" s="16" t="s">
        <v>23</v>
      </c>
      <c r="V11" s="16" t="s">
        <v>23</v>
      </c>
      <c r="W11" s="16" t="s">
        <v>23</v>
      </c>
      <c r="X11" s="16" t="s">
        <v>23</v>
      </c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 t="s">
        <v>23</v>
      </c>
      <c r="AI11" s="16" t="s">
        <v>23</v>
      </c>
      <c r="AJ11" s="16"/>
      <c r="AK11" s="17">
        <f t="shared" si="3"/>
        <v>30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30</v>
      </c>
      <c r="AY11" s="18">
        <f t="shared" si="14"/>
        <v>30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April</v>
      </c>
      <c r="F12" s="16" t="s">
        <v>23</v>
      </c>
      <c r="G12" s="16" t="s">
        <v>23</v>
      </c>
      <c r="H12" s="16" t="s">
        <v>23</v>
      </c>
      <c r="I12" s="16" t="s">
        <v>23</v>
      </c>
      <c r="J12" s="16" t="s">
        <v>23</v>
      </c>
      <c r="K12" s="16" t="s">
        <v>23</v>
      </c>
      <c r="L12" s="16" t="s">
        <v>23</v>
      </c>
      <c r="M12" s="16" t="s">
        <v>23</v>
      </c>
      <c r="N12" s="16" t="s">
        <v>23</v>
      </c>
      <c r="O12" s="16" t="s">
        <v>23</v>
      </c>
      <c r="P12" s="16" t="s">
        <v>23</v>
      </c>
      <c r="Q12" s="16" t="s">
        <v>23</v>
      </c>
      <c r="R12" s="16" t="s">
        <v>23</v>
      </c>
      <c r="S12" s="16" t="s">
        <v>23</v>
      </c>
      <c r="T12" s="16" t="s">
        <v>23</v>
      </c>
      <c r="U12" s="16" t="s">
        <v>23</v>
      </c>
      <c r="V12" s="16" t="s">
        <v>23</v>
      </c>
      <c r="W12" s="16" t="s">
        <v>23</v>
      </c>
      <c r="X12" s="16" t="s">
        <v>23</v>
      </c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 t="s">
        <v>23</v>
      </c>
      <c r="AI12" s="16" t="s">
        <v>23</v>
      </c>
      <c r="AJ12" s="16"/>
      <c r="AK12" s="17">
        <f t="shared" si="3"/>
        <v>30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30</v>
      </c>
      <c r="AY12" s="18">
        <f t="shared" si="14"/>
        <v>30</v>
      </c>
    </row>
    <row r="13" spans="1:51" s="44" customFormat="1" x14ac:dyDescent="0.25">
      <c r="A13" s="37" t="s">
        <v>54</v>
      </c>
      <c r="B13" s="38" t="s">
        <v>55</v>
      </c>
      <c r="C13" s="39" t="s">
        <v>56</v>
      </c>
      <c r="D13" s="39" t="s">
        <v>57</v>
      </c>
      <c r="E13" s="39" t="str">
        <f t="shared" si="2"/>
        <v>April</v>
      </c>
      <c r="F13" s="40" t="s">
        <v>23</v>
      </c>
      <c r="G13" s="40" t="s">
        <v>23</v>
      </c>
      <c r="H13" s="40" t="s">
        <v>23</v>
      </c>
      <c r="I13" s="40" t="s">
        <v>23</v>
      </c>
      <c r="J13" s="40" t="s">
        <v>23</v>
      </c>
      <c r="K13" s="41" t="s">
        <v>23</v>
      </c>
      <c r="L13" s="40" t="s">
        <v>23</v>
      </c>
      <c r="M13" s="40" t="s">
        <v>23</v>
      </c>
      <c r="N13" s="40" t="s">
        <v>23</v>
      </c>
      <c r="O13" s="40" t="s">
        <v>23</v>
      </c>
      <c r="P13" s="40" t="s">
        <v>23</v>
      </c>
      <c r="Q13" s="40" t="s">
        <v>23</v>
      </c>
      <c r="R13" s="41" t="s">
        <v>23</v>
      </c>
      <c r="S13" s="40" t="s">
        <v>24</v>
      </c>
      <c r="T13" s="40" t="s">
        <v>23</v>
      </c>
      <c r="U13" s="40" t="s">
        <v>23</v>
      </c>
      <c r="V13" s="40" t="s">
        <v>23</v>
      </c>
      <c r="W13" s="40" t="s">
        <v>23</v>
      </c>
      <c r="X13" s="40" t="s">
        <v>23</v>
      </c>
      <c r="Y13" s="42" t="s">
        <v>23</v>
      </c>
      <c r="Z13" s="40" t="s">
        <v>23</v>
      </c>
      <c r="AA13" s="40" t="s">
        <v>23</v>
      </c>
      <c r="AB13" s="40" t="s">
        <v>23</v>
      </c>
      <c r="AC13" s="40" t="s">
        <v>23</v>
      </c>
      <c r="AD13" s="40" t="s">
        <v>23</v>
      </c>
      <c r="AE13" s="40" t="s">
        <v>23</v>
      </c>
      <c r="AF13" s="41" t="s">
        <v>23</v>
      </c>
      <c r="AG13" s="40" t="s">
        <v>23</v>
      </c>
      <c r="AH13" s="40" t="s">
        <v>23</v>
      </c>
      <c r="AI13" s="40" t="s">
        <v>23</v>
      </c>
      <c r="AJ13" s="41"/>
      <c r="AK13" s="41">
        <f t="shared" si="3"/>
        <v>29</v>
      </c>
      <c r="AL13" s="41">
        <f t="shared" si="4"/>
        <v>1</v>
      </c>
      <c r="AM13" s="41">
        <f t="shared" si="5"/>
        <v>0</v>
      </c>
      <c r="AN13" s="41">
        <f t="shared" si="6"/>
        <v>0</v>
      </c>
      <c r="AO13" s="41">
        <f t="shared" si="7"/>
        <v>0</v>
      </c>
      <c r="AP13" s="41">
        <f t="shared" si="8"/>
        <v>0</v>
      </c>
      <c r="AQ13" s="41">
        <f t="shared" si="9"/>
        <v>0</v>
      </c>
      <c r="AR13" s="41">
        <f t="shared" si="10"/>
        <v>0</v>
      </c>
      <c r="AS13" s="40">
        <v>1</v>
      </c>
      <c r="AT13" s="41">
        <f t="shared" ref="AT13:AT62" si="15">COUNTIF(F13:AJ13,"SL")</f>
        <v>0</v>
      </c>
      <c r="AU13" s="40">
        <v>2</v>
      </c>
      <c r="AV13" s="41">
        <f t="shared" si="12"/>
        <v>0</v>
      </c>
      <c r="AW13" s="40">
        <v>2</v>
      </c>
      <c r="AX13" s="43">
        <f t="shared" si="13"/>
        <v>30</v>
      </c>
      <c r="AY13" s="43">
        <f t="shared" si="14"/>
        <v>29</v>
      </c>
    </row>
    <row r="14" spans="1:51" x14ac:dyDescent="0.25">
      <c r="A14" s="26" t="s">
        <v>58</v>
      </c>
      <c r="B14" s="27" t="s">
        <v>59</v>
      </c>
      <c r="C14" s="28" t="s">
        <v>60</v>
      </c>
      <c r="D14" s="28" t="s">
        <v>61</v>
      </c>
      <c r="E14" s="28" t="str">
        <f t="shared" si="2"/>
        <v>April</v>
      </c>
      <c r="F14" s="36" t="s">
        <v>23</v>
      </c>
      <c r="G14" s="36" t="s">
        <v>23</v>
      </c>
      <c r="H14" s="36" t="s">
        <v>23</v>
      </c>
      <c r="I14" s="36" t="s">
        <v>23</v>
      </c>
      <c r="J14" s="36" t="s">
        <v>24</v>
      </c>
      <c r="K14" s="19" t="s">
        <v>23</v>
      </c>
      <c r="L14" s="36" t="s">
        <v>23</v>
      </c>
      <c r="M14" s="36" t="s">
        <v>23</v>
      </c>
      <c r="N14" s="36" t="s">
        <v>23</v>
      </c>
      <c r="O14" s="36" t="s">
        <v>23</v>
      </c>
      <c r="P14" s="36" t="s">
        <v>24</v>
      </c>
      <c r="Q14" s="36" t="s">
        <v>24</v>
      </c>
      <c r="R14" s="19" t="s">
        <v>23</v>
      </c>
      <c r="S14" s="36" t="s">
        <v>23</v>
      </c>
      <c r="T14" s="36" t="s">
        <v>23</v>
      </c>
      <c r="U14" s="36" t="s">
        <v>23</v>
      </c>
      <c r="V14" s="36" t="s">
        <v>23</v>
      </c>
      <c r="W14" s="36" t="s">
        <v>24</v>
      </c>
      <c r="X14" s="36" t="s">
        <v>24</v>
      </c>
      <c r="Y14" s="16" t="s">
        <v>23</v>
      </c>
      <c r="Z14" s="36" t="s">
        <v>23</v>
      </c>
      <c r="AA14" s="36" t="s">
        <v>23</v>
      </c>
      <c r="AB14" s="36" t="s">
        <v>23</v>
      </c>
      <c r="AC14" s="36" t="s">
        <v>23</v>
      </c>
      <c r="AD14" s="36" t="s">
        <v>23</v>
      </c>
      <c r="AE14" s="36" t="s">
        <v>24</v>
      </c>
      <c r="AF14" s="19" t="s">
        <v>23</v>
      </c>
      <c r="AG14" s="36" t="s">
        <v>23</v>
      </c>
      <c r="AH14" s="36" t="s">
        <v>23</v>
      </c>
      <c r="AI14" s="36" t="s">
        <v>23</v>
      </c>
      <c r="AJ14" s="19"/>
      <c r="AK14" s="32">
        <f t="shared" si="3"/>
        <v>24</v>
      </c>
      <c r="AL14" s="32">
        <f t="shared" si="4"/>
        <v>6</v>
      </c>
      <c r="AM14" s="32">
        <f t="shared" si="5"/>
        <v>0</v>
      </c>
      <c r="AN14" s="32">
        <f t="shared" si="6"/>
        <v>0</v>
      </c>
      <c r="AO14" s="32">
        <f t="shared" si="7"/>
        <v>0</v>
      </c>
      <c r="AP14" s="32">
        <f t="shared" si="8"/>
        <v>0</v>
      </c>
      <c r="AQ14" s="32">
        <f t="shared" si="9"/>
        <v>0</v>
      </c>
      <c r="AR14" s="32">
        <f t="shared" si="10"/>
        <v>0</v>
      </c>
      <c r="AS14" s="36">
        <v>1</v>
      </c>
      <c r="AT14" s="32">
        <f t="shared" si="15"/>
        <v>0</v>
      </c>
      <c r="AU14" s="36">
        <v>2</v>
      </c>
      <c r="AV14" s="32">
        <f t="shared" si="12"/>
        <v>0</v>
      </c>
      <c r="AW14" s="36">
        <v>2</v>
      </c>
      <c r="AX14" s="34">
        <f t="shared" si="13"/>
        <v>30</v>
      </c>
      <c r="AY14" s="34">
        <f t="shared" si="14"/>
        <v>24</v>
      </c>
    </row>
    <row r="15" spans="1:51" x14ac:dyDescent="0.25">
      <c r="A15" s="26" t="s">
        <v>62</v>
      </c>
      <c r="B15" s="27" t="s">
        <v>63</v>
      </c>
      <c r="C15" s="28" t="s">
        <v>64</v>
      </c>
      <c r="D15" s="28" t="s">
        <v>65</v>
      </c>
      <c r="E15" s="28" t="str">
        <f t="shared" si="2"/>
        <v>April</v>
      </c>
      <c r="F15" s="36" t="s">
        <v>23</v>
      </c>
      <c r="G15" s="36" t="s">
        <v>23</v>
      </c>
      <c r="H15" s="36" t="s">
        <v>23</v>
      </c>
      <c r="I15" s="36" t="s">
        <v>23</v>
      </c>
      <c r="J15" s="36" t="s">
        <v>23</v>
      </c>
      <c r="K15" s="19" t="s">
        <v>23</v>
      </c>
      <c r="L15" s="36" t="s">
        <v>23</v>
      </c>
      <c r="M15" s="36" t="s">
        <v>23</v>
      </c>
      <c r="N15" s="36" t="s">
        <v>23</v>
      </c>
      <c r="O15" s="36" t="s">
        <v>23</v>
      </c>
      <c r="P15" s="36" t="s">
        <v>23</v>
      </c>
      <c r="Q15" s="36" t="s">
        <v>23</v>
      </c>
      <c r="R15" s="19" t="s">
        <v>23</v>
      </c>
      <c r="S15" s="36" t="s">
        <v>23</v>
      </c>
      <c r="T15" s="36" t="s">
        <v>23</v>
      </c>
      <c r="U15" s="36" t="s">
        <v>23</v>
      </c>
      <c r="V15" s="36" t="s">
        <v>23</v>
      </c>
      <c r="W15" s="36" t="s">
        <v>23</v>
      </c>
      <c r="X15" s="36" t="s">
        <v>23</v>
      </c>
      <c r="Y15" s="16" t="s">
        <v>23</v>
      </c>
      <c r="Z15" s="36" t="s">
        <v>23</v>
      </c>
      <c r="AA15" s="36" t="s">
        <v>23</v>
      </c>
      <c r="AB15" s="36" t="s">
        <v>23</v>
      </c>
      <c r="AC15" s="36" t="s">
        <v>23</v>
      </c>
      <c r="AD15" s="36" t="s">
        <v>23</v>
      </c>
      <c r="AE15" s="36" t="s">
        <v>23</v>
      </c>
      <c r="AF15" s="19" t="s">
        <v>23</v>
      </c>
      <c r="AG15" s="36" t="s">
        <v>23</v>
      </c>
      <c r="AH15" s="36" t="s">
        <v>23</v>
      </c>
      <c r="AI15" s="36" t="s">
        <v>23</v>
      </c>
      <c r="AJ15" s="19"/>
      <c r="AK15" s="32">
        <f t="shared" si="3"/>
        <v>30</v>
      </c>
      <c r="AL15" s="32">
        <f t="shared" si="4"/>
        <v>0</v>
      </c>
      <c r="AM15" s="32">
        <f t="shared" si="5"/>
        <v>0</v>
      </c>
      <c r="AN15" s="32">
        <f t="shared" si="6"/>
        <v>0</v>
      </c>
      <c r="AO15" s="32">
        <f t="shared" si="7"/>
        <v>0</v>
      </c>
      <c r="AP15" s="32">
        <f t="shared" si="8"/>
        <v>0</v>
      </c>
      <c r="AQ15" s="32">
        <f t="shared" si="9"/>
        <v>0</v>
      </c>
      <c r="AR15" s="32">
        <f t="shared" si="10"/>
        <v>0</v>
      </c>
      <c r="AS15" s="36">
        <v>1</v>
      </c>
      <c r="AT15" s="32">
        <f t="shared" si="15"/>
        <v>0</v>
      </c>
      <c r="AU15" s="36">
        <v>2</v>
      </c>
      <c r="AV15" s="32">
        <f t="shared" si="12"/>
        <v>0</v>
      </c>
      <c r="AW15" s="36">
        <v>2</v>
      </c>
      <c r="AX15" s="34">
        <f t="shared" si="13"/>
        <v>30</v>
      </c>
      <c r="AY15" s="34">
        <f t="shared" si="14"/>
        <v>30</v>
      </c>
    </row>
    <row r="16" spans="1:51" x14ac:dyDescent="0.25">
      <c r="A16" s="26" t="s">
        <v>66</v>
      </c>
      <c r="B16" s="27" t="s">
        <v>67</v>
      </c>
      <c r="C16" s="28" t="s">
        <v>68</v>
      </c>
      <c r="D16" s="28" t="s">
        <v>69</v>
      </c>
      <c r="E16" s="28" t="str">
        <f t="shared" si="2"/>
        <v>April</v>
      </c>
      <c r="F16" s="36" t="s">
        <v>23</v>
      </c>
      <c r="G16" s="36" t="s">
        <v>23</v>
      </c>
      <c r="H16" s="36" t="s">
        <v>23</v>
      </c>
      <c r="I16" s="36" t="s">
        <v>23</v>
      </c>
      <c r="J16" s="36" t="s">
        <v>23</v>
      </c>
      <c r="K16" s="19" t="s">
        <v>23</v>
      </c>
      <c r="L16" s="36" t="s">
        <v>23</v>
      </c>
      <c r="M16" s="36" t="s">
        <v>23</v>
      </c>
      <c r="N16" s="36" t="s">
        <v>23</v>
      </c>
      <c r="O16" s="36" t="s">
        <v>23</v>
      </c>
      <c r="P16" s="36" t="s">
        <v>23</v>
      </c>
      <c r="Q16" s="36" t="s">
        <v>23</v>
      </c>
      <c r="R16" s="19" t="s">
        <v>23</v>
      </c>
      <c r="S16" s="36" t="s">
        <v>23</v>
      </c>
      <c r="T16" s="36" t="s">
        <v>23</v>
      </c>
      <c r="U16" s="36" t="s">
        <v>23</v>
      </c>
      <c r="V16" s="36" t="s">
        <v>23</v>
      </c>
      <c r="W16" s="36" t="s">
        <v>23</v>
      </c>
      <c r="X16" s="36" t="s">
        <v>23</v>
      </c>
      <c r="Y16" s="16" t="s">
        <v>23</v>
      </c>
      <c r="Z16" s="36" t="s">
        <v>23</v>
      </c>
      <c r="AA16" s="36" t="s">
        <v>23</v>
      </c>
      <c r="AB16" s="36" t="s">
        <v>23</v>
      </c>
      <c r="AC16" s="36" t="s">
        <v>23</v>
      </c>
      <c r="AD16" s="36" t="s">
        <v>24</v>
      </c>
      <c r="AE16" s="36" t="s">
        <v>23</v>
      </c>
      <c r="AF16" s="19" t="s">
        <v>23</v>
      </c>
      <c r="AG16" s="36" t="s">
        <v>23</v>
      </c>
      <c r="AH16" s="36" t="s">
        <v>23</v>
      </c>
      <c r="AI16" s="36" t="s">
        <v>23</v>
      </c>
      <c r="AJ16" s="19"/>
      <c r="AK16" s="32">
        <f t="shared" si="3"/>
        <v>29</v>
      </c>
      <c r="AL16" s="32">
        <f t="shared" si="4"/>
        <v>1</v>
      </c>
      <c r="AM16" s="32">
        <f t="shared" si="5"/>
        <v>0</v>
      </c>
      <c r="AN16" s="32">
        <f t="shared" si="6"/>
        <v>0</v>
      </c>
      <c r="AO16" s="32">
        <f t="shared" si="7"/>
        <v>0</v>
      </c>
      <c r="AP16" s="32">
        <f t="shared" si="8"/>
        <v>0</v>
      </c>
      <c r="AQ16" s="32">
        <f t="shared" si="9"/>
        <v>0</v>
      </c>
      <c r="AR16" s="32">
        <f t="shared" si="10"/>
        <v>0</v>
      </c>
      <c r="AS16" s="36">
        <v>1</v>
      </c>
      <c r="AT16" s="32">
        <f t="shared" si="15"/>
        <v>0</v>
      </c>
      <c r="AU16" s="36">
        <v>2</v>
      </c>
      <c r="AV16" s="32">
        <f t="shared" si="12"/>
        <v>0</v>
      </c>
      <c r="AW16" s="36">
        <v>2</v>
      </c>
      <c r="AX16" s="34">
        <f t="shared" si="13"/>
        <v>30</v>
      </c>
      <c r="AY16" s="34">
        <f t="shared" si="14"/>
        <v>29</v>
      </c>
    </row>
    <row r="17" spans="1:51" x14ac:dyDescent="0.25">
      <c r="A17" s="26" t="s">
        <v>70</v>
      </c>
      <c r="B17" s="27" t="s">
        <v>71</v>
      </c>
      <c r="C17" s="28" t="s">
        <v>72</v>
      </c>
      <c r="D17" s="28" t="s">
        <v>73</v>
      </c>
      <c r="E17" s="28" t="str">
        <f t="shared" si="2"/>
        <v>April</v>
      </c>
      <c r="F17" s="36" t="s">
        <v>23</v>
      </c>
      <c r="G17" s="36" t="s">
        <v>23</v>
      </c>
      <c r="H17" s="36" t="s">
        <v>23</v>
      </c>
      <c r="I17" s="36" t="s">
        <v>23</v>
      </c>
      <c r="J17" s="36" t="s">
        <v>23</v>
      </c>
      <c r="K17" s="19" t="s">
        <v>23</v>
      </c>
      <c r="L17" s="36" t="s">
        <v>24</v>
      </c>
      <c r="M17" s="36" t="s">
        <v>23</v>
      </c>
      <c r="N17" s="36" t="s">
        <v>23</v>
      </c>
      <c r="O17" s="36" t="s">
        <v>23</v>
      </c>
      <c r="P17" s="36" t="s">
        <v>23</v>
      </c>
      <c r="Q17" s="36" t="s">
        <v>23</v>
      </c>
      <c r="R17" s="19" t="s">
        <v>23</v>
      </c>
      <c r="S17" s="36" t="s">
        <v>23</v>
      </c>
      <c r="T17" s="36" t="s">
        <v>23</v>
      </c>
      <c r="U17" s="36" t="s">
        <v>23</v>
      </c>
      <c r="V17" s="36" t="s">
        <v>23</v>
      </c>
      <c r="W17" s="36" t="s">
        <v>23</v>
      </c>
      <c r="X17" s="36" t="s">
        <v>23</v>
      </c>
      <c r="Y17" s="16" t="s">
        <v>23</v>
      </c>
      <c r="Z17" s="36" t="s">
        <v>23</v>
      </c>
      <c r="AA17" s="36" t="s">
        <v>23</v>
      </c>
      <c r="AB17" s="36" t="s">
        <v>23</v>
      </c>
      <c r="AC17" s="36" t="s">
        <v>23</v>
      </c>
      <c r="AD17" s="36" t="s">
        <v>23</v>
      </c>
      <c r="AE17" s="36" t="s">
        <v>23</v>
      </c>
      <c r="AF17" s="19" t="s">
        <v>23</v>
      </c>
      <c r="AG17" s="36" t="s">
        <v>23</v>
      </c>
      <c r="AH17" s="36" t="s">
        <v>23</v>
      </c>
      <c r="AI17" s="36" t="s">
        <v>23</v>
      </c>
      <c r="AJ17" s="19"/>
      <c r="AK17" s="32">
        <f t="shared" si="3"/>
        <v>29</v>
      </c>
      <c r="AL17" s="32">
        <f t="shared" si="4"/>
        <v>1</v>
      </c>
      <c r="AM17" s="32">
        <f t="shared" si="5"/>
        <v>0</v>
      </c>
      <c r="AN17" s="32">
        <f t="shared" si="6"/>
        <v>0</v>
      </c>
      <c r="AO17" s="32">
        <f t="shared" si="7"/>
        <v>0</v>
      </c>
      <c r="AP17" s="32">
        <f t="shared" si="8"/>
        <v>0</v>
      </c>
      <c r="AQ17" s="32">
        <f t="shared" si="9"/>
        <v>0</v>
      </c>
      <c r="AR17" s="32">
        <f t="shared" si="10"/>
        <v>0</v>
      </c>
      <c r="AS17" s="36">
        <v>1</v>
      </c>
      <c r="AT17" s="32">
        <f t="shared" si="15"/>
        <v>0</v>
      </c>
      <c r="AU17" s="36">
        <v>2</v>
      </c>
      <c r="AV17" s="32">
        <f t="shared" si="12"/>
        <v>0</v>
      </c>
      <c r="AW17" s="36">
        <v>2</v>
      </c>
      <c r="AX17" s="34">
        <f t="shared" si="13"/>
        <v>30</v>
      </c>
      <c r="AY17" s="34">
        <f t="shared" si="14"/>
        <v>29</v>
      </c>
    </row>
    <row r="18" spans="1:51" x14ac:dyDescent="0.25">
      <c r="A18" s="29" t="s">
        <v>74</v>
      </c>
      <c r="B18" s="30" t="s">
        <v>75</v>
      </c>
      <c r="C18" s="31" t="s">
        <v>76</v>
      </c>
      <c r="D18" s="31" t="s">
        <v>77</v>
      </c>
      <c r="E18" s="31" t="str">
        <f t="shared" si="2"/>
        <v>April</v>
      </c>
      <c r="F18" s="36"/>
      <c r="G18" s="36"/>
      <c r="H18" s="36"/>
      <c r="I18" s="36"/>
      <c r="J18" s="36"/>
      <c r="K18" s="20"/>
      <c r="L18" s="36"/>
      <c r="M18" s="36"/>
      <c r="N18" s="36"/>
      <c r="O18" s="36"/>
      <c r="P18" s="36"/>
      <c r="Q18" s="36"/>
      <c r="R18" s="20"/>
      <c r="S18" s="36"/>
      <c r="T18" s="36"/>
      <c r="U18" s="36"/>
      <c r="V18" s="36" t="s">
        <v>23</v>
      </c>
      <c r="W18" s="36" t="s">
        <v>23</v>
      </c>
      <c r="X18" s="36" t="s">
        <v>23</v>
      </c>
      <c r="Y18" s="20" t="s">
        <v>23</v>
      </c>
      <c r="Z18" s="36" t="s">
        <v>23</v>
      </c>
      <c r="AA18" s="36" t="s">
        <v>23</v>
      </c>
      <c r="AB18" s="36" t="s">
        <v>23</v>
      </c>
      <c r="AC18" s="36" t="s">
        <v>23</v>
      </c>
      <c r="AD18" s="36" t="s">
        <v>23</v>
      </c>
      <c r="AE18" s="36" t="s">
        <v>23</v>
      </c>
      <c r="AF18" s="20" t="s">
        <v>23</v>
      </c>
      <c r="AG18" s="36" t="s">
        <v>23</v>
      </c>
      <c r="AH18" s="36" t="s">
        <v>23</v>
      </c>
      <c r="AI18" s="36" t="s">
        <v>23</v>
      </c>
      <c r="AJ18" s="20"/>
      <c r="AK18" s="33">
        <f t="shared" si="3"/>
        <v>14</v>
      </c>
      <c r="AL18" s="33">
        <f t="shared" si="4"/>
        <v>0</v>
      </c>
      <c r="AM18" s="33">
        <f t="shared" si="5"/>
        <v>0</v>
      </c>
      <c r="AN18" s="33">
        <f t="shared" si="6"/>
        <v>0</v>
      </c>
      <c r="AO18" s="33">
        <f t="shared" si="7"/>
        <v>0</v>
      </c>
      <c r="AP18" s="33">
        <f t="shared" si="8"/>
        <v>0</v>
      </c>
      <c r="AQ18" s="33">
        <f t="shared" si="9"/>
        <v>0</v>
      </c>
      <c r="AR18" s="33">
        <f t="shared" si="10"/>
        <v>0</v>
      </c>
      <c r="AS18" s="36">
        <v>1</v>
      </c>
      <c r="AT18" s="33">
        <f t="shared" si="15"/>
        <v>0</v>
      </c>
      <c r="AU18" s="36">
        <v>2</v>
      </c>
      <c r="AV18" s="33">
        <f t="shared" si="12"/>
        <v>0</v>
      </c>
      <c r="AW18" s="36">
        <v>2</v>
      </c>
      <c r="AX18" s="35">
        <f t="shared" si="13"/>
        <v>14</v>
      </c>
      <c r="AY18" s="35">
        <f>AX18-AL18-(AM18/2)</f>
        <v>14</v>
      </c>
    </row>
    <row r="19" spans="1:51" x14ac:dyDescent="0.25">
      <c r="A19" s="13"/>
      <c r="B19" s="14"/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>
        <f t="shared" si="3"/>
        <v>0</v>
      </c>
      <c r="AL19" s="17">
        <f t="shared" si="4"/>
        <v>0</v>
      </c>
      <c r="AM19" s="17">
        <f t="shared" si="5"/>
        <v>0</v>
      </c>
      <c r="AN19" s="17">
        <f t="shared" si="6"/>
        <v>0</v>
      </c>
      <c r="AO19" s="17">
        <f t="shared" si="7"/>
        <v>0</v>
      </c>
      <c r="AP19" s="17">
        <f t="shared" si="8"/>
        <v>0</v>
      </c>
      <c r="AQ19" s="17">
        <f t="shared" si="9"/>
        <v>0</v>
      </c>
      <c r="AR19" s="17">
        <f t="shared" si="10"/>
        <v>0</v>
      </c>
      <c r="AS19" s="36">
        <v>1</v>
      </c>
      <c r="AT19" s="17">
        <f t="shared" si="15"/>
        <v>0</v>
      </c>
      <c r="AU19" s="36">
        <v>2</v>
      </c>
      <c r="AV19" s="17">
        <f t="shared" si="12"/>
        <v>0</v>
      </c>
      <c r="AW19" s="36">
        <v>2</v>
      </c>
      <c r="AX19" s="18">
        <f t="shared" si="13"/>
        <v>0</v>
      </c>
      <c r="AY19" s="18">
        <f t="shared" ref="AY19:AY62" si="16">AX19-AL19-(AM19/2)</f>
        <v>0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36">
        <v>1</v>
      </c>
      <c r="AT20" s="17">
        <f t="shared" si="15"/>
        <v>0</v>
      </c>
      <c r="AU20" s="36">
        <v>2</v>
      </c>
      <c r="AV20" s="17">
        <f t="shared" si="12"/>
        <v>0</v>
      </c>
      <c r="AW20" s="3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36">
        <v>1</v>
      </c>
      <c r="AT21" s="17">
        <f t="shared" si="15"/>
        <v>0</v>
      </c>
      <c r="AU21" s="16">
        <v>2</v>
      </c>
      <c r="AV21" s="17">
        <f t="shared" si="12"/>
        <v>0</v>
      </c>
      <c r="AW21" s="3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5</v>
      </c>
      <c r="G64" s="6">
        <f t="shared" si="17"/>
        <v>5</v>
      </c>
      <c r="H64" s="6">
        <f t="shared" si="17"/>
        <v>5</v>
      </c>
      <c r="I64" s="6">
        <f t="shared" si="17"/>
        <v>5</v>
      </c>
      <c r="J64" s="6">
        <f t="shared" si="17"/>
        <v>4</v>
      </c>
      <c r="K64" s="6">
        <f t="shared" si="17"/>
        <v>5</v>
      </c>
      <c r="L64" s="6">
        <f t="shared" si="17"/>
        <v>4</v>
      </c>
      <c r="M64" s="6">
        <f t="shared" si="17"/>
        <v>5</v>
      </c>
      <c r="N64" s="6">
        <f t="shared" si="17"/>
        <v>5</v>
      </c>
      <c r="O64" s="6">
        <f t="shared" si="17"/>
        <v>5</v>
      </c>
      <c r="P64" s="6">
        <f t="shared" si="17"/>
        <v>4</v>
      </c>
      <c r="Q64" s="6">
        <f t="shared" si="17"/>
        <v>4</v>
      </c>
      <c r="R64" s="6">
        <f t="shared" si="17"/>
        <v>5</v>
      </c>
      <c r="S64" s="6">
        <f t="shared" si="17"/>
        <v>4</v>
      </c>
      <c r="T64" s="6">
        <f t="shared" si="17"/>
        <v>5</v>
      </c>
      <c r="U64" s="6">
        <f t="shared" si="17"/>
        <v>5</v>
      </c>
      <c r="V64" s="6">
        <f t="shared" si="17"/>
        <v>6</v>
      </c>
      <c r="W64" s="6">
        <f t="shared" si="17"/>
        <v>5</v>
      </c>
      <c r="X64" s="6">
        <f t="shared" si="17"/>
        <v>5</v>
      </c>
      <c r="Y64" s="6">
        <f t="shared" si="17"/>
        <v>6</v>
      </c>
      <c r="Z64" s="6">
        <f t="shared" si="17"/>
        <v>6</v>
      </c>
      <c r="AA64" s="6">
        <f t="shared" si="17"/>
        <v>6</v>
      </c>
      <c r="AB64" s="6">
        <f t="shared" si="17"/>
        <v>6</v>
      </c>
      <c r="AC64" s="6">
        <f t="shared" si="17"/>
        <v>6</v>
      </c>
      <c r="AD64" s="6">
        <f t="shared" si="17"/>
        <v>5</v>
      </c>
      <c r="AE64" s="6">
        <f t="shared" si="17"/>
        <v>5</v>
      </c>
      <c r="AF64" s="6">
        <f t="shared" si="17"/>
        <v>6</v>
      </c>
      <c r="AG64" s="6">
        <f t="shared" si="17"/>
        <v>6</v>
      </c>
      <c r="AH64" s="6">
        <f t="shared" si="17"/>
        <v>6</v>
      </c>
      <c r="AI64" s="6">
        <f t="shared" si="17"/>
        <v>6</v>
      </c>
      <c r="AJ64" s="6">
        <f t="shared" si="17"/>
        <v>0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900" priority="1">
      <formula>F$5&gt;DAY(EOMONTH(DATE($B$5,$B$3,1),0))</formula>
    </cfRule>
  </conditionalFormatting>
  <conditionalFormatting sqref="F8:AJ62">
    <cfRule type="expression" dxfId="1899" priority="2">
      <formula>F$7="Sun"</formula>
    </cfRule>
  </conditionalFormatting>
  <dataValidations count="3">
    <dataValidation type="list" allowBlank="1" showErrorMessage="1" sqref="B6" xr:uid="{1EA2A763-2489-4040-8473-26F0DCF4AFB6}">
      <formula1>E3:P3</formula1>
    </dataValidation>
    <dataValidation type="list" allowBlank="1" showErrorMessage="1" sqref="F8:AJ62" xr:uid="{625122A6-DC50-4B57-A63F-0C61B6DA20D7}">
      <formula1>"P,L,H,HD,SL,CL,NH,FH,T,ML,EL"</formula1>
    </dataValidation>
    <dataValidation type="list" allowBlank="1" showErrorMessage="1" sqref="F63:AJ63" xr:uid="{A04E160F-E563-4F82-A2AA-9E14F6F2212C}">
      <formula1>"P,A,HD,OT,SL,CL,NH,FH,T,ML,EL"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55D2-1E1B-4347-9208-4BF79022672D}">
  <dimension ref="A1:AY1004"/>
  <sheetViews>
    <sheetView zoomScale="70" zoomScaleNormal="70" workbookViewId="0">
      <selection activeCell="A14" sqref="A14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47.25" customHeight="1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hidden="1" x14ac:dyDescent="0.25">
      <c r="A3" s="3"/>
      <c r="B3" s="3">
        <f>HLOOKUP(B6,$E$3:$O$4,2,0)</f>
        <v>5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idden="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6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H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H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H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H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Thu</v>
      </c>
      <c r="G7" s="11" t="str">
        <f t="shared" si="1"/>
        <v>Fri</v>
      </c>
      <c r="H7" s="11" t="str">
        <f t="shared" si="1"/>
        <v>Sat</v>
      </c>
      <c r="I7" s="11" t="str">
        <f t="shared" si="1"/>
        <v>Sun</v>
      </c>
      <c r="J7" s="11" t="str">
        <f t="shared" si="1"/>
        <v>Mon</v>
      </c>
      <c r="K7" s="11" t="str">
        <f t="shared" si="1"/>
        <v>Tue</v>
      </c>
      <c r="L7" s="11" t="str">
        <f t="shared" si="1"/>
        <v>Wed</v>
      </c>
      <c r="M7" s="11" t="str">
        <f t="shared" si="1"/>
        <v>Thu</v>
      </c>
      <c r="N7" s="11" t="str">
        <f t="shared" si="1"/>
        <v>Fri</v>
      </c>
      <c r="O7" s="11" t="str">
        <f t="shared" si="1"/>
        <v>Sat</v>
      </c>
      <c r="P7" s="11" t="str">
        <f t="shared" si="1"/>
        <v>Sun</v>
      </c>
      <c r="Q7" s="11" t="str">
        <f t="shared" si="1"/>
        <v>Mon</v>
      </c>
      <c r="R7" s="11" t="str">
        <f t="shared" si="1"/>
        <v>Tue</v>
      </c>
      <c r="S7" s="11" t="str">
        <f t="shared" si="1"/>
        <v>Wed</v>
      </c>
      <c r="T7" s="11" t="str">
        <f t="shared" si="1"/>
        <v>Thu</v>
      </c>
      <c r="U7" s="11" t="str">
        <f t="shared" si="1"/>
        <v>Fri</v>
      </c>
      <c r="V7" s="11" t="str">
        <f t="shared" si="1"/>
        <v>Sat</v>
      </c>
      <c r="W7" s="11" t="str">
        <f t="shared" si="1"/>
        <v>Sun</v>
      </c>
      <c r="X7" s="11" t="str">
        <f t="shared" si="1"/>
        <v>Mon</v>
      </c>
      <c r="Y7" s="11" t="str">
        <f t="shared" si="1"/>
        <v>Tue</v>
      </c>
      <c r="Z7" s="11" t="str">
        <f t="shared" si="1"/>
        <v>Wed</v>
      </c>
      <c r="AA7" s="11" t="str">
        <f t="shared" si="1"/>
        <v>Thu</v>
      </c>
      <c r="AB7" s="11" t="str">
        <f t="shared" si="1"/>
        <v>Fri</v>
      </c>
      <c r="AC7" s="11" t="str">
        <f t="shared" si="1"/>
        <v>Sat</v>
      </c>
      <c r="AD7" s="11" t="str">
        <f t="shared" si="1"/>
        <v>Sun</v>
      </c>
      <c r="AE7" s="11" t="str">
        <f t="shared" si="1"/>
        <v>Mon</v>
      </c>
      <c r="AF7" s="11" t="str">
        <f t="shared" si="1"/>
        <v>Tue</v>
      </c>
      <c r="AG7" s="11" t="str">
        <f t="shared" si="1"/>
        <v>Wed</v>
      </c>
      <c r="AH7" s="11" t="str">
        <f t="shared" si="1"/>
        <v>Thu</v>
      </c>
      <c r="AI7" s="11" t="str">
        <f t="shared" si="1"/>
        <v>Fri</v>
      </c>
      <c r="AJ7" s="11" t="str">
        <f t="shared" si="1"/>
        <v>Sat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8" si="2">$B$6</f>
        <v>May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62" si="3">COUNTIF(F8:AJ8,"P")</f>
        <v>31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May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May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May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 t="s">
        <v>23</v>
      </c>
      <c r="R11" s="16" t="s">
        <v>23</v>
      </c>
      <c r="S11" s="16" t="s">
        <v>23</v>
      </c>
      <c r="T11" s="16" t="s">
        <v>23</v>
      </c>
      <c r="U11" s="16" t="s">
        <v>23</v>
      </c>
      <c r="V11" s="16" t="s">
        <v>23</v>
      </c>
      <c r="W11" s="16" t="s">
        <v>23</v>
      </c>
      <c r="X11" s="16" t="s">
        <v>23</v>
      </c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 t="s">
        <v>23</v>
      </c>
      <c r="AI11" s="16" t="s">
        <v>23</v>
      </c>
      <c r="AJ11" s="16" t="s">
        <v>23</v>
      </c>
      <c r="AK11" s="17">
        <f t="shared" si="3"/>
        <v>31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31</v>
      </c>
      <c r="AY11" s="18">
        <f t="shared" si="14"/>
        <v>31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May</v>
      </c>
      <c r="F12" s="16" t="s">
        <v>23</v>
      </c>
      <c r="G12" s="16" t="s">
        <v>23</v>
      </c>
      <c r="H12" s="16" t="s">
        <v>23</v>
      </c>
      <c r="I12" s="16" t="s">
        <v>23</v>
      </c>
      <c r="J12" s="16" t="s">
        <v>23</v>
      </c>
      <c r="K12" s="16" t="s">
        <v>23</v>
      </c>
      <c r="L12" s="16" t="s">
        <v>23</v>
      </c>
      <c r="M12" s="16" t="s">
        <v>23</v>
      </c>
      <c r="N12" s="16" t="s">
        <v>23</v>
      </c>
      <c r="O12" s="16" t="s">
        <v>23</v>
      </c>
      <c r="P12" s="16" t="s">
        <v>23</v>
      </c>
      <c r="Q12" s="16" t="s">
        <v>23</v>
      </c>
      <c r="R12" s="16" t="s">
        <v>23</v>
      </c>
      <c r="S12" s="16" t="s">
        <v>23</v>
      </c>
      <c r="T12" s="16" t="s">
        <v>23</v>
      </c>
      <c r="U12" s="16" t="s">
        <v>23</v>
      </c>
      <c r="V12" s="16" t="s">
        <v>23</v>
      </c>
      <c r="W12" s="16" t="s">
        <v>23</v>
      </c>
      <c r="X12" s="16" t="s">
        <v>23</v>
      </c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 t="s">
        <v>23</v>
      </c>
      <c r="AI12" s="16" t="s">
        <v>23</v>
      </c>
      <c r="AJ12" s="16" t="s">
        <v>23</v>
      </c>
      <c r="AK12" s="17">
        <f t="shared" si="3"/>
        <v>31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31</v>
      </c>
      <c r="AY12" s="18">
        <f t="shared" si="14"/>
        <v>31</v>
      </c>
    </row>
    <row r="13" spans="1:51" x14ac:dyDescent="0.25">
      <c r="A13" s="46" t="s">
        <v>54</v>
      </c>
      <c r="B13" s="47" t="s">
        <v>55</v>
      </c>
      <c r="C13" s="48" t="s">
        <v>56</v>
      </c>
      <c r="D13" s="48" t="s">
        <v>57</v>
      </c>
      <c r="E13" s="48" t="str">
        <f t="shared" si="2"/>
        <v>May</v>
      </c>
      <c r="F13" s="19" t="s">
        <v>79</v>
      </c>
      <c r="G13" s="19" t="s">
        <v>24</v>
      </c>
      <c r="H13" s="19" t="s">
        <v>23</v>
      </c>
      <c r="I13" s="19" t="s">
        <v>23</v>
      </c>
      <c r="J13" s="19" t="s">
        <v>23</v>
      </c>
      <c r="K13" s="19" t="s">
        <v>23</v>
      </c>
      <c r="L13" s="19" t="s">
        <v>23</v>
      </c>
      <c r="M13" s="19" t="s">
        <v>23</v>
      </c>
      <c r="N13" s="19" t="s">
        <v>23</v>
      </c>
      <c r="O13" s="19" t="s">
        <v>23</v>
      </c>
      <c r="P13" s="19" t="s">
        <v>23</v>
      </c>
      <c r="Q13" s="19" t="s">
        <v>23</v>
      </c>
      <c r="R13" s="19" t="s">
        <v>23</v>
      </c>
      <c r="S13" s="19" t="s">
        <v>23</v>
      </c>
      <c r="T13" s="19" t="s">
        <v>24</v>
      </c>
      <c r="U13" s="19" t="s">
        <v>23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f t="shared" si="3"/>
        <v>13</v>
      </c>
      <c r="AL13" s="19">
        <f t="shared" si="4"/>
        <v>2</v>
      </c>
      <c r="AM13" s="19">
        <f t="shared" si="5"/>
        <v>0</v>
      </c>
      <c r="AN13" s="19">
        <f t="shared" si="6"/>
        <v>0</v>
      </c>
      <c r="AO13" s="19">
        <f t="shared" si="7"/>
        <v>0</v>
      </c>
      <c r="AP13" s="19">
        <f t="shared" si="8"/>
        <v>0</v>
      </c>
      <c r="AQ13" s="19">
        <f t="shared" si="9"/>
        <v>0</v>
      </c>
      <c r="AR13" s="19">
        <f t="shared" si="10"/>
        <v>0</v>
      </c>
      <c r="AS13" s="19">
        <v>1</v>
      </c>
      <c r="AT13" s="19">
        <f t="shared" ref="AT13:AT62" si="15">COUNTIF(F13:AJ13,"SL")</f>
        <v>0</v>
      </c>
      <c r="AU13" s="19">
        <v>2</v>
      </c>
      <c r="AV13" s="19">
        <f t="shared" si="12"/>
        <v>0</v>
      </c>
      <c r="AW13" s="19">
        <v>2</v>
      </c>
      <c r="AX13" s="49">
        <f t="shared" si="13"/>
        <v>15</v>
      </c>
      <c r="AY13" s="49">
        <f t="shared" si="14"/>
        <v>13</v>
      </c>
    </row>
    <row r="14" spans="1:51" x14ac:dyDescent="0.25">
      <c r="A14" s="46" t="s">
        <v>58</v>
      </c>
      <c r="B14" s="47" t="s">
        <v>59</v>
      </c>
      <c r="C14" s="48" t="s">
        <v>60</v>
      </c>
      <c r="D14" s="48" t="s">
        <v>61</v>
      </c>
      <c r="E14" s="48" t="str">
        <f t="shared" si="2"/>
        <v>May</v>
      </c>
      <c r="F14" s="19" t="s">
        <v>79</v>
      </c>
      <c r="G14" s="19" t="s">
        <v>24</v>
      </c>
      <c r="H14" s="19" t="s">
        <v>24</v>
      </c>
      <c r="I14" s="19" t="s">
        <v>23</v>
      </c>
      <c r="J14" s="19" t="s">
        <v>23</v>
      </c>
      <c r="K14" s="19" t="s">
        <v>23</v>
      </c>
      <c r="L14" s="19" t="s">
        <v>23</v>
      </c>
      <c r="M14" s="19" t="s">
        <v>23</v>
      </c>
      <c r="N14" s="19" t="s">
        <v>24</v>
      </c>
      <c r="O14" s="19" t="s">
        <v>24</v>
      </c>
      <c r="P14" s="19" t="s">
        <v>23</v>
      </c>
      <c r="Q14" s="19" t="s">
        <v>23</v>
      </c>
      <c r="R14" s="19" t="s">
        <v>23</v>
      </c>
      <c r="S14" s="19" t="s">
        <v>23</v>
      </c>
      <c r="T14" s="19" t="s">
        <v>23</v>
      </c>
      <c r="U14" s="19" t="s">
        <v>23</v>
      </c>
      <c r="V14" s="19" t="s">
        <v>24</v>
      </c>
      <c r="W14" s="19" t="s">
        <v>23</v>
      </c>
      <c r="X14" s="19" t="s">
        <v>23</v>
      </c>
      <c r="Y14" s="19" t="s">
        <v>23</v>
      </c>
      <c r="Z14" s="19" t="s">
        <v>23</v>
      </c>
      <c r="AA14" s="19" t="s">
        <v>23</v>
      </c>
      <c r="AB14" s="19" t="s">
        <v>23</v>
      </c>
      <c r="AC14" s="19" t="s">
        <v>24</v>
      </c>
      <c r="AD14" s="19" t="s">
        <v>23</v>
      </c>
      <c r="AE14" s="19" t="s">
        <v>23</v>
      </c>
      <c r="AF14" s="19" t="s">
        <v>23</v>
      </c>
      <c r="AG14" s="19" t="s">
        <v>23</v>
      </c>
      <c r="AH14" s="19" t="s">
        <v>23</v>
      </c>
      <c r="AI14" s="19" t="s">
        <v>23</v>
      </c>
      <c r="AJ14" s="19" t="s">
        <v>24</v>
      </c>
      <c r="AK14" s="19">
        <f t="shared" si="3"/>
        <v>23</v>
      </c>
      <c r="AL14" s="19">
        <f t="shared" si="4"/>
        <v>7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30</v>
      </c>
      <c r="AY14" s="49">
        <f t="shared" si="14"/>
        <v>23</v>
      </c>
    </row>
    <row r="15" spans="1:51" x14ac:dyDescent="0.25">
      <c r="A15" s="46" t="s">
        <v>62</v>
      </c>
      <c r="B15" s="47" t="s">
        <v>63</v>
      </c>
      <c r="C15" s="48" t="s">
        <v>64</v>
      </c>
      <c r="D15" s="48" t="s">
        <v>65</v>
      </c>
      <c r="E15" s="48" t="str">
        <f t="shared" si="2"/>
        <v>May</v>
      </c>
      <c r="F15" s="19" t="s">
        <v>23</v>
      </c>
      <c r="G15" s="19" t="s">
        <v>23</v>
      </c>
      <c r="H15" s="19" t="s">
        <v>23</v>
      </c>
      <c r="I15" s="19" t="s">
        <v>23</v>
      </c>
      <c r="J15" s="19" t="s">
        <v>23</v>
      </c>
      <c r="K15" s="19" t="s">
        <v>23</v>
      </c>
      <c r="L15" s="19" t="s">
        <v>23</v>
      </c>
      <c r="M15" s="19" t="s">
        <v>23</v>
      </c>
      <c r="N15" s="19" t="s">
        <v>23</v>
      </c>
      <c r="O15" s="19" t="s">
        <v>23</v>
      </c>
      <c r="P15" s="19" t="s">
        <v>23</v>
      </c>
      <c r="Q15" s="19" t="s">
        <v>23</v>
      </c>
      <c r="R15" s="19" t="s">
        <v>23</v>
      </c>
      <c r="S15" s="19" t="s">
        <v>23</v>
      </c>
      <c r="T15" s="19" t="s">
        <v>23</v>
      </c>
      <c r="U15" s="19" t="s">
        <v>23</v>
      </c>
      <c r="V15" s="19" t="s">
        <v>23</v>
      </c>
      <c r="W15" s="19" t="s">
        <v>23</v>
      </c>
      <c r="X15" s="19" t="s">
        <v>23</v>
      </c>
      <c r="Y15" s="19" t="s">
        <v>23</v>
      </c>
      <c r="Z15" s="19" t="s">
        <v>23</v>
      </c>
      <c r="AA15" s="19" t="s">
        <v>23</v>
      </c>
      <c r="AB15" s="19" t="s">
        <v>23</v>
      </c>
      <c r="AC15" s="19" t="s">
        <v>23</v>
      </c>
      <c r="AD15" s="19" t="s">
        <v>23</v>
      </c>
      <c r="AE15" s="19" t="s">
        <v>23</v>
      </c>
      <c r="AF15" s="19" t="s">
        <v>23</v>
      </c>
      <c r="AG15" s="19" t="s">
        <v>23</v>
      </c>
      <c r="AH15" s="19" t="s">
        <v>23</v>
      </c>
      <c r="AI15" s="19" t="s">
        <v>23</v>
      </c>
      <c r="AJ15" s="19" t="s">
        <v>23</v>
      </c>
      <c r="AK15" s="19">
        <f t="shared" si="3"/>
        <v>31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31</v>
      </c>
      <c r="AY15" s="49">
        <f t="shared" si="14"/>
        <v>31</v>
      </c>
    </row>
    <row r="16" spans="1:51" x14ac:dyDescent="0.25">
      <c r="A16" s="46" t="s">
        <v>66</v>
      </c>
      <c r="B16" s="47" t="s">
        <v>67</v>
      </c>
      <c r="C16" s="48" t="s">
        <v>68</v>
      </c>
      <c r="D16" s="48" t="s">
        <v>69</v>
      </c>
      <c r="E16" s="48" t="str">
        <f t="shared" si="2"/>
        <v>May</v>
      </c>
      <c r="F16" s="19" t="s">
        <v>23</v>
      </c>
      <c r="G16" s="19" t="s">
        <v>23</v>
      </c>
      <c r="H16" s="19" t="s">
        <v>23</v>
      </c>
      <c r="I16" s="19" t="s">
        <v>23</v>
      </c>
      <c r="J16" s="19" t="s">
        <v>23</v>
      </c>
      <c r="K16" s="19" t="s">
        <v>23</v>
      </c>
      <c r="L16" s="19" t="s">
        <v>23</v>
      </c>
      <c r="M16" s="19" t="s">
        <v>23</v>
      </c>
      <c r="N16" s="19" t="s">
        <v>23</v>
      </c>
      <c r="O16" s="19" t="s">
        <v>23</v>
      </c>
      <c r="P16" s="19" t="s">
        <v>23</v>
      </c>
      <c r="Q16" s="19" t="s">
        <v>23</v>
      </c>
      <c r="R16" s="19" t="s">
        <v>23</v>
      </c>
      <c r="S16" s="19" t="s">
        <v>23</v>
      </c>
      <c r="T16" s="19" t="s">
        <v>23</v>
      </c>
      <c r="U16" s="19" t="s">
        <v>23</v>
      </c>
      <c r="V16" s="19" t="s">
        <v>23</v>
      </c>
      <c r="W16" s="19" t="s">
        <v>23</v>
      </c>
      <c r="X16" s="19" t="s">
        <v>23</v>
      </c>
      <c r="Y16" s="19" t="s">
        <v>23</v>
      </c>
      <c r="Z16" s="19" t="s">
        <v>23</v>
      </c>
      <c r="AA16" s="19" t="s">
        <v>23</v>
      </c>
      <c r="AB16" s="19" t="s">
        <v>23</v>
      </c>
      <c r="AC16" s="19" t="s">
        <v>23</v>
      </c>
      <c r="AD16" s="19" t="s">
        <v>23</v>
      </c>
      <c r="AE16" s="19" t="s">
        <v>23</v>
      </c>
      <c r="AF16" s="19" t="s">
        <v>23</v>
      </c>
      <c r="AG16" s="19" t="s">
        <v>23</v>
      </c>
      <c r="AH16" s="19" t="s">
        <v>23</v>
      </c>
      <c r="AI16" s="19" t="s">
        <v>23</v>
      </c>
      <c r="AJ16" s="19" t="s">
        <v>23</v>
      </c>
      <c r="AK16" s="19">
        <f t="shared" si="3"/>
        <v>31</v>
      </c>
      <c r="AL16" s="19">
        <f t="shared" si="4"/>
        <v>0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31</v>
      </c>
      <c r="AY16" s="49">
        <f t="shared" si="14"/>
        <v>31</v>
      </c>
    </row>
    <row r="17" spans="1:51" x14ac:dyDescent="0.25">
      <c r="A17" s="46" t="s">
        <v>70</v>
      </c>
      <c r="B17" s="47" t="s">
        <v>71</v>
      </c>
      <c r="C17" s="48" t="s">
        <v>72</v>
      </c>
      <c r="D17" s="48" t="s">
        <v>73</v>
      </c>
      <c r="E17" s="48" t="str">
        <f t="shared" si="2"/>
        <v>May</v>
      </c>
      <c r="F17" s="19" t="s">
        <v>79</v>
      </c>
      <c r="G17" s="19" t="s">
        <v>23</v>
      </c>
      <c r="H17" s="19" t="s">
        <v>23</v>
      </c>
      <c r="I17" s="19" t="s">
        <v>23</v>
      </c>
      <c r="J17" s="19" t="s">
        <v>23</v>
      </c>
      <c r="K17" s="19" t="s">
        <v>23</v>
      </c>
      <c r="L17" s="19" t="s">
        <v>23</v>
      </c>
      <c r="M17" s="19" t="s">
        <v>23</v>
      </c>
      <c r="N17" s="19" t="s">
        <v>23</v>
      </c>
      <c r="O17" s="19" t="s">
        <v>23</v>
      </c>
      <c r="P17" s="19" t="s">
        <v>23</v>
      </c>
      <c r="Q17" s="19" t="s">
        <v>23</v>
      </c>
      <c r="R17" s="19" t="s">
        <v>24</v>
      </c>
      <c r="S17" s="19" t="s">
        <v>24</v>
      </c>
      <c r="T17" s="19" t="s">
        <v>24</v>
      </c>
      <c r="U17" s="19" t="s">
        <v>24</v>
      </c>
      <c r="V17" s="19" t="s">
        <v>24</v>
      </c>
      <c r="W17" s="19" t="s">
        <v>24</v>
      </c>
      <c r="X17" s="19" t="s">
        <v>24</v>
      </c>
      <c r="Y17" s="19" t="s">
        <v>23</v>
      </c>
      <c r="Z17" s="19" t="s">
        <v>23</v>
      </c>
      <c r="AA17" s="19" t="s">
        <v>23</v>
      </c>
      <c r="AB17" s="19" t="s">
        <v>23</v>
      </c>
      <c r="AC17" s="19" t="s">
        <v>23</v>
      </c>
      <c r="AD17" s="19" t="s">
        <v>23</v>
      </c>
      <c r="AE17" s="19" t="s">
        <v>23</v>
      </c>
      <c r="AF17" s="19" t="s">
        <v>23</v>
      </c>
      <c r="AG17" s="19" t="s">
        <v>23</v>
      </c>
      <c r="AH17" s="19" t="s">
        <v>23</v>
      </c>
      <c r="AI17" s="19" t="s">
        <v>23</v>
      </c>
      <c r="AJ17" s="19" t="s">
        <v>23</v>
      </c>
      <c r="AK17" s="19">
        <f t="shared" si="3"/>
        <v>23</v>
      </c>
      <c r="AL17" s="19">
        <f t="shared" si="4"/>
        <v>7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30</v>
      </c>
      <c r="AY17" s="49">
        <f t="shared" si="14"/>
        <v>23</v>
      </c>
    </row>
    <row r="18" spans="1:51" x14ac:dyDescent="0.25">
      <c r="A18" s="50" t="s">
        <v>74</v>
      </c>
      <c r="B18" s="51" t="s">
        <v>75</v>
      </c>
      <c r="C18" s="52" t="s">
        <v>76</v>
      </c>
      <c r="D18" s="52" t="s">
        <v>77</v>
      </c>
      <c r="E18" s="52" t="str">
        <f t="shared" si="2"/>
        <v>May</v>
      </c>
      <c r="F18" s="19" t="s">
        <v>23</v>
      </c>
      <c r="G18" s="19" t="s">
        <v>23</v>
      </c>
      <c r="H18" s="19" t="s">
        <v>24</v>
      </c>
      <c r="I18" s="19" t="s">
        <v>24</v>
      </c>
      <c r="J18" s="19" t="s">
        <v>24</v>
      </c>
      <c r="K18" s="19" t="s">
        <v>24</v>
      </c>
      <c r="L18" s="19" t="s">
        <v>24</v>
      </c>
      <c r="M18" s="19" t="s">
        <v>24</v>
      </c>
      <c r="N18" s="19" t="s">
        <v>24</v>
      </c>
      <c r="O18" s="19" t="s">
        <v>24</v>
      </c>
      <c r="P18" s="19" t="s">
        <v>24</v>
      </c>
      <c r="Q18" s="19" t="s">
        <v>24</v>
      </c>
      <c r="R18" s="19" t="s">
        <v>24</v>
      </c>
      <c r="S18" s="19" t="s">
        <v>24</v>
      </c>
      <c r="T18" s="19" t="s">
        <v>23</v>
      </c>
      <c r="U18" s="19" t="s">
        <v>23</v>
      </c>
      <c r="V18" s="19" t="s">
        <v>23</v>
      </c>
      <c r="W18" s="19" t="s">
        <v>23</v>
      </c>
      <c r="X18" s="19" t="s">
        <v>23</v>
      </c>
      <c r="Y18" s="19" t="s">
        <v>23</v>
      </c>
      <c r="Z18" s="19" t="s">
        <v>23</v>
      </c>
      <c r="AA18" s="19" t="s">
        <v>23</v>
      </c>
      <c r="AB18" s="19" t="s">
        <v>23</v>
      </c>
      <c r="AC18" s="19" t="s">
        <v>23</v>
      </c>
      <c r="AD18" s="19" t="s">
        <v>23</v>
      </c>
      <c r="AE18" s="19" t="s">
        <v>23</v>
      </c>
      <c r="AF18" s="19" t="s">
        <v>23</v>
      </c>
      <c r="AG18" s="19" t="s">
        <v>23</v>
      </c>
      <c r="AH18" s="19" t="s">
        <v>23</v>
      </c>
      <c r="AI18" s="19" t="s">
        <v>23</v>
      </c>
      <c r="AJ18" s="19" t="s">
        <v>23</v>
      </c>
      <c r="AK18" s="56">
        <f t="shared" si="3"/>
        <v>19</v>
      </c>
      <c r="AL18" s="56">
        <f t="shared" si="4"/>
        <v>12</v>
      </c>
      <c r="AM18" s="56">
        <f t="shared" si="5"/>
        <v>0</v>
      </c>
      <c r="AN18" s="56">
        <f t="shared" si="6"/>
        <v>0</v>
      </c>
      <c r="AO18" s="56">
        <f t="shared" si="7"/>
        <v>0</v>
      </c>
      <c r="AP18" s="56">
        <f t="shared" si="8"/>
        <v>0</v>
      </c>
      <c r="AQ18" s="56">
        <f t="shared" si="9"/>
        <v>0</v>
      </c>
      <c r="AR18" s="56">
        <f t="shared" si="10"/>
        <v>0</v>
      </c>
      <c r="AS18" s="56">
        <v>1</v>
      </c>
      <c r="AT18" s="56">
        <f t="shared" si="15"/>
        <v>0</v>
      </c>
      <c r="AU18" s="56">
        <v>2</v>
      </c>
      <c r="AV18" s="56">
        <f t="shared" si="12"/>
        <v>0</v>
      </c>
      <c r="AW18" s="56">
        <v>2</v>
      </c>
      <c r="AX18" s="57">
        <f t="shared" si="13"/>
        <v>31</v>
      </c>
      <c r="AY18" s="57">
        <f>AX18-AL18-(AM18/2)</f>
        <v>19</v>
      </c>
    </row>
    <row r="19" spans="1:51" x14ac:dyDescent="0.25">
      <c r="A19" s="53" t="s">
        <v>80</v>
      </c>
      <c r="B19" s="54" t="s">
        <v>81</v>
      </c>
      <c r="C19" s="55" t="s">
        <v>82</v>
      </c>
      <c r="D19" s="55" t="s">
        <v>83</v>
      </c>
      <c r="E19" s="55" t="s">
        <v>6</v>
      </c>
      <c r="F19" s="56"/>
      <c r="G19" s="56"/>
      <c r="H19" s="56"/>
      <c r="I19" s="16"/>
      <c r="J19" s="19" t="s">
        <v>23</v>
      </c>
      <c r="K19" s="19" t="s">
        <v>23</v>
      </c>
      <c r="L19" s="19" t="s">
        <v>23</v>
      </c>
      <c r="M19" s="19" t="s">
        <v>23</v>
      </c>
      <c r="N19" s="19" t="s">
        <v>23</v>
      </c>
      <c r="O19" s="19" t="s">
        <v>23</v>
      </c>
      <c r="P19" s="19" t="s">
        <v>23</v>
      </c>
      <c r="Q19" s="19" t="s">
        <v>23</v>
      </c>
      <c r="R19" s="19" t="s">
        <v>23</v>
      </c>
      <c r="S19" s="19" t="s">
        <v>23</v>
      </c>
      <c r="T19" s="19" t="s">
        <v>23</v>
      </c>
      <c r="U19" s="19" t="s">
        <v>23</v>
      </c>
      <c r="V19" s="19" t="s">
        <v>23</v>
      </c>
      <c r="W19" s="19" t="s">
        <v>23</v>
      </c>
      <c r="X19" s="19" t="s">
        <v>24</v>
      </c>
      <c r="Y19" s="19" t="s">
        <v>24</v>
      </c>
      <c r="Z19" s="19" t="s">
        <v>24</v>
      </c>
      <c r="AA19" s="19" t="s">
        <v>24</v>
      </c>
      <c r="AB19" s="19" t="s">
        <v>24</v>
      </c>
      <c r="AC19" s="19" t="s">
        <v>24</v>
      </c>
      <c r="AD19" s="19" t="s">
        <v>24</v>
      </c>
      <c r="AE19" s="19" t="s">
        <v>24</v>
      </c>
      <c r="AF19" s="19" t="s">
        <v>24</v>
      </c>
      <c r="AG19" s="19" t="s">
        <v>24</v>
      </c>
      <c r="AH19" s="19" t="s">
        <v>24</v>
      </c>
      <c r="AI19" s="19" t="s">
        <v>24</v>
      </c>
      <c r="AJ19" s="19" t="s">
        <v>24</v>
      </c>
      <c r="AK19" s="17">
        <f t="shared" si="3"/>
        <v>14</v>
      </c>
      <c r="AL19" s="17">
        <f t="shared" si="4"/>
        <v>13</v>
      </c>
      <c r="AM19" s="17">
        <f t="shared" si="5"/>
        <v>0</v>
      </c>
      <c r="AN19" s="17">
        <f t="shared" si="6"/>
        <v>0</v>
      </c>
      <c r="AO19" s="17">
        <f t="shared" si="7"/>
        <v>0</v>
      </c>
      <c r="AP19" s="17">
        <f t="shared" si="8"/>
        <v>0</v>
      </c>
      <c r="AQ19" s="17">
        <f t="shared" si="9"/>
        <v>0</v>
      </c>
      <c r="AR19" s="17">
        <f t="shared" si="10"/>
        <v>0</v>
      </c>
      <c r="AS19" s="16">
        <v>1</v>
      </c>
      <c r="AT19" s="17">
        <f t="shared" si="15"/>
        <v>0</v>
      </c>
      <c r="AU19" s="16">
        <v>2</v>
      </c>
      <c r="AV19" s="17">
        <f t="shared" si="12"/>
        <v>0</v>
      </c>
      <c r="AW19" s="16">
        <v>2</v>
      </c>
      <c r="AX19" s="18">
        <f t="shared" si="13"/>
        <v>27</v>
      </c>
      <c r="AY19" s="18">
        <f t="shared" ref="AY19:AY62" si="16">AX19-AL19-(AM19/2)</f>
        <v>14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16">
        <v>1</v>
      </c>
      <c r="AT20" s="17">
        <f t="shared" si="15"/>
        <v>0</v>
      </c>
      <c r="AU20" s="16">
        <v>2</v>
      </c>
      <c r="AV20" s="17">
        <f t="shared" si="12"/>
        <v>0</v>
      </c>
      <c r="AW20" s="1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16">
        <v>1</v>
      </c>
      <c r="AT21" s="17">
        <f t="shared" si="15"/>
        <v>0</v>
      </c>
      <c r="AU21" s="16">
        <v>2</v>
      </c>
      <c r="AV21" s="17">
        <f t="shared" si="12"/>
        <v>0</v>
      </c>
      <c r="AW21" s="1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ht="15.75" customHeight="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ht="15.75" customHeight="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ht="15.75" customHeight="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ht="15.75" customHeight="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ht="15.75" customHeight="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ht="15.75" customHeight="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ht="15.75" customHeight="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ht="15.75" customHeight="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ht="15.75" customHeight="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ht="15.75" customHeight="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ht="15.75" customHeight="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ht="15.75" customHeight="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ht="15.75" customHeight="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ht="15.75" customHeight="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ht="15.75" customHeight="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ht="15.75" customHeight="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ht="15.75" customHeight="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ht="15.75" customHeight="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ht="15.75" customHeight="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ht="15.75" customHeight="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ht="15.75" customHeight="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ht="15.75" customHeight="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ht="15.75" customHeight="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ht="15.75" customHeight="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ht="15.75" customHeight="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ht="15.75" customHeight="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ht="15.75" customHeight="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ht="15.75" customHeight="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ht="15.75" customHeight="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ht="15.75" customHeight="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ht="15.75" customHeight="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ht="15.75" customHeight="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ht="15.75" customHeight="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ht="15.75" customHeight="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ht="15.75" customHeight="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ht="15.75" customHeight="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ht="15.75" customHeight="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ht="15.75" customHeight="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ht="15.75" customHeight="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ht="15.75" customHeight="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3</v>
      </c>
      <c r="G64" s="6">
        <f t="shared" si="17"/>
        <v>4</v>
      </c>
      <c r="H64" s="6">
        <f t="shared" si="17"/>
        <v>4</v>
      </c>
      <c r="I64" s="6">
        <f t="shared" si="17"/>
        <v>5</v>
      </c>
      <c r="J64" s="6">
        <f t="shared" si="17"/>
        <v>6</v>
      </c>
      <c r="K64" s="6">
        <f t="shared" si="17"/>
        <v>6</v>
      </c>
      <c r="L64" s="6">
        <f t="shared" si="17"/>
        <v>6</v>
      </c>
      <c r="M64" s="6">
        <f t="shared" si="17"/>
        <v>6</v>
      </c>
      <c r="N64" s="6">
        <f t="shared" si="17"/>
        <v>5</v>
      </c>
      <c r="O64" s="6">
        <f t="shared" si="17"/>
        <v>5</v>
      </c>
      <c r="P64" s="6">
        <f t="shared" si="17"/>
        <v>6</v>
      </c>
      <c r="Q64" s="6">
        <f t="shared" si="17"/>
        <v>6</v>
      </c>
      <c r="R64" s="6">
        <f t="shared" si="17"/>
        <v>5</v>
      </c>
      <c r="S64" s="6">
        <f t="shared" si="17"/>
        <v>5</v>
      </c>
      <c r="T64" s="6">
        <f t="shared" si="17"/>
        <v>5</v>
      </c>
      <c r="U64" s="6">
        <f t="shared" si="17"/>
        <v>6</v>
      </c>
      <c r="V64" s="6">
        <f t="shared" si="17"/>
        <v>4</v>
      </c>
      <c r="W64" s="6">
        <f t="shared" si="17"/>
        <v>5</v>
      </c>
      <c r="X64" s="6">
        <f t="shared" si="17"/>
        <v>4</v>
      </c>
      <c r="Y64" s="6">
        <f t="shared" si="17"/>
        <v>5</v>
      </c>
      <c r="Z64" s="6">
        <f t="shared" si="17"/>
        <v>5</v>
      </c>
      <c r="AA64" s="6">
        <f t="shared" si="17"/>
        <v>5</v>
      </c>
      <c r="AB64" s="6">
        <f t="shared" si="17"/>
        <v>5</v>
      </c>
      <c r="AC64" s="6">
        <f t="shared" si="17"/>
        <v>4</v>
      </c>
      <c r="AD64" s="6">
        <f t="shared" si="17"/>
        <v>5</v>
      </c>
      <c r="AE64" s="6">
        <f t="shared" si="17"/>
        <v>5</v>
      </c>
      <c r="AF64" s="6">
        <f t="shared" si="17"/>
        <v>5</v>
      </c>
      <c r="AG64" s="6">
        <f t="shared" si="17"/>
        <v>5</v>
      </c>
      <c r="AH64" s="6">
        <f t="shared" si="17"/>
        <v>5</v>
      </c>
      <c r="AI64" s="6">
        <f t="shared" si="17"/>
        <v>5</v>
      </c>
      <c r="AJ64" s="6">
        <f t="shared" si="17"/>
        <v>4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1:51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1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1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1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1:51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1:51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1:51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1:51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1:51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1:51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1:51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 spans="1:51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1:51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1:51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1:51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1:51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1:51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1:51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1:51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1:51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1:51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1:51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1:51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1:51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1:51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1:51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 spans="1:51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1:51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1:51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1:51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1:51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1:51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1:51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1:51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1:51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1:51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1:51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  <row r="1001" spans="1:51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spans="1:51" ht="15.7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</row>
    <row r="1003" spans="1:51" ht="15.75" customHeight="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</row>
    <row r="1004" spans="1:51" ht="15.7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898" priority="1">
      <formula>F$5&gt;DAY(EOMONTH(DATE($B$5,$B$3,1),0))</formula>
    </cfRule>
  </conditionalFormatting>
  <conditionalFormatting sqref="F8:AJ62">
    <cfRule type="expression" dxfId="1897" priority="2">
      <formula>F$7="Sun"</formula>
    </cfRule>
  </conditionalFormatting>
  <dataValidations count="3">
    <dataValidation type="list" allowBlank="1" showErrorMessage="1" sqref="B6" xr:uid="{965024DE-898A-4B3F-896A-900489CF3D74}">
      <formula1>E3:P3</formula1>
    </dataValidation>
    <dataValidation type="list" allowBlank="1" showErrorMessage="1" sqref="F8:AJ62" xr:uid="{B2245D37-6E04-40F9-B44A-D807468D356C}">
      <formula1>"P,L,H,HD,SL,CL,NH,FH,T,ML,EL"</formula1>
    </dataValidation>
    <dataValidation type="list" allowBlank="1" showErrorMessage="1" sqref="F63:AJ63" xr:uid="{00DDB666-9D5B-486B-A1F4-A46B7C90C91B}">
      <formula1>"P,A,HD,OT,SL,CL,NH,FH,T,ML,EL"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DBAD-A7D1-4B7F-99EA-9B4C12F9702C}">
  <dimension ref="A1:AY1004"/>
  <sheetViews>
    <sheetView zoomScale="70" zoomScaleNormal="70" workbookViewId="0">
      <selection activeCell="A14" sqref="A14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47.25" customHeight="1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hidden="1" x14ac:dyDescent="0.25">
      <c r="A3" s="3"/>
      <c r="B3" s="3">
        <f>HLOOKUP(B6,$E$3:$O$4,2,0)</f>
        <v>6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idden="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7</v>
      </c>
      <c r="C6" s="121"/>
      <c r="D6" s="121"/>
      <c r="E6" s="10" t="s">
        <v>20</v>
      </c>
      <c r="F6" s="8" t="str">
        <f t="shared" ref="F6:AJ6" si="0">IF(F7="Sun","H","W")</f>
        <v>H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H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H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H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H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Sun</v>
      </c>
      <c r="G7" s="11" t="str">
        <f t="shared" si="1"/>
        <v>Mon</v>
      </c>
      <c r="H7" s="11" t="str">
        <f t="shared" si="1"/>
        <v>Tue</v>
      </c>
      <c r="I7" s="11" t="str">
        <f t="shared" si="1"/>
        <v>Wed</v>
      </c>
      <c r="J7" s="11" t="str">
        <f t="shared" si="1"/>
        <v>Thu</v>
      </c>
      <c r="K7" s="11" t="str">
        <f t="shared" si="1"/>
        <v>Fri</v>
      </c>
      <c r="L7" s="11" t="str">
        <f t="shared" si="1"/>
        <v>Sat</v>
      </c>
      <c r="M7" s="11" t="str">
        <f t="shared" si="1"/>
        <v>Sun</v>
      </c>
      <c r="N7" s="11" t="str">
        <f t="shared" si="1"/>
        <v>Mon</v>
      </c>
      <c r="O7" s="11" t="str">
        <f t="shared" si="1"/>
        <v>Tue</v>
      </c>
      <c r="P7" s="11" t="str">
        <f t="shared" si="1"/>
        <v>Wed</v>
      </c>
      <c r="Q7" s="11" t="str">
        <f t="shared" si="1"/>
        <v>Thu</v>
      </c>
      <c r="R7" s="11" t="str">
        <f t="shared" si="1"/>
        <v>Fri</v>
      </c>
      <c r="S7" s="11" t="str">
        <f t="shared" si="1"/>
        <v>Sat</v>
      </c>
      <c r="T7" s="11" t="str">
        <f t="shared" si="1"/>
        <v>Sun</v>
      </c>
      <c r="U7" s="11" t="str">
        <f t="shared" si="1"/>
        <v>Mon</v>
      </c>
      <c r="V7" s="11" t="str">
        <f t="shared" si="1"/>
        <v>Tue</v>
      </c>
      <c r="W7" s="11" t="str">
        <f t="shared" si="1"/>
        <v>Wed</v>
      </c>
      <c r="X7" s="11" t="str">
        <f t="shared" si="1"/>
        <v>Thu</v>
      </c>
      <c r="Y7" s="11" t="str">
        <f t="shared" si="1"/>
        <v>Fri</v>
      </c>
      <c r="Z7" s="11" t="str">
        <f t="shared" si="1"/>
        <v>Sat</v>
      </c>
      <c r="AA7" s="11" t="str">
        <f t="shared" si="1"/>
        <v>Sun</v>
      </c>
      <c r="AB7" s="11" t="str">
        <f t="shared" si="1"/>
        <v>Mon</v>
      </c>
      <c r="AC7" s="11" t="str">
        <f t="shared" si="1"/>
        <v>Tue</v>
      </c>
      <c r="AD7" s="11" t="str">
        <f t="shared" si="1"/>
        <v>Wed</v>
      </c>
      <c r="AE7" s="11" t="str">
        <f t="shared" si="1"/>
        <v>Thu</v>
      </c>
      <c r="AF7" s="11" t="str">
        <f t="shared" si="1"/>
        <v>Fri</v>
      </c>
      <c r="AG7" s="11" t="str">
        <f t="shared" si="1"/>
        <v>Sat</v>
      </c>
      <c r="AH7" s="11" t="str">
        <f t="shared" si="1"/>
        <v>Sun</v>
      </c>
      <c r="AI7" s="11" t="str">
        <f t="shared" si="1"/>
        <v>Mon</v>
      </c>
      <c r="AJ7" s="11" t="str">
        <f t="shared" si="1"/>
        <v>Tue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13" t="s">
        <v>38</v>
      </c>
      <c r="B8" s="14" t="s">
        <v>39</v>
      </c>
      <c r="C8" s="15" t="s">
        <v>40</v>
      </c>
      <c r="D8" s="15" t="s">
        <v>41</v>
      </c>
      <c r="E8" s="15" t="str">
        <f t="shared" ref="E8:E19" si="2">$B$6</f>
        <v>June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62" si="3">COUNTIF(F8:AJ8,"P")</f>
        <v>31</v>
      </c>
      <c r="AL8" s="17">
        <f t="shared" ref="AL8:AL62" si="4">COUNTIF(F8:AJ8,"L")</f>
        <v>0</v>
      </c>
      <c r="AM8" s="17">
        <f t="shared" ref="AM8:AM62" si="5">COUNTIF(F8:AJ8,"HD")</f>
        <v>0</v>
      </c>
      <c r="AN8" s="17">
        <f t="shared" ref="AN8:AN62" si="6">COUNTIF(F8:AJ8,"NH")</f>
        <v>0</v>
      </c>
      <c r="AO8" s="17">
        <f t="shared" ref="AO8:AO62" si="7">COUNTIF(F8:AJ8,"FH")</f>
        <v>0</v>
      </c>
      <c r="AP8" s="17">
        <f t="shared" ref="AP8:AP62" si="8">COUNTIF(F8:AJ8,"T")</f>
        <v>0</v>
      </c>
      <c r="AQ8" s="17">
        <f t="shared" ref="AQ8:AQ62" si="9">COUNTIF(F8:AJ8,"ML")</f>
        <v>0</v>
      </c>
      <c r="AR8" s="17">
        <f t="shared" ref="AR8:AR62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62" si="12">COUNTIF(F8:AJ8,"CL")</f>
        <v>0</v>
      </c>
      <c r="AW8" s="16">
        <v>2</v>
      </c>
      <c r="AX8" s="18">
        <f t="shared" ref="AX8:AX62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13" t="s">
        <v>42</v>
      </c>
      <c r="B9" s="14" t="s">
        <v>43</v>
      </c>
      <c r="C9" s="15" t="s">
        <v>44</v>
      </c>
      <c r="D9" s="15" t="s">
        <v>41</v>
      </c>
      <c r="E9" s="15" t="str">
        <f t="shared" si="2"/>
        <v>June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13" t="s">
        <v>45</v>
      </c>
      <c r="B10" s="14" t="s">
        <v>46</v>
      </c>
      <c r="C10" s="15" t="s">
        <v>47</v>
      </c>
      <c r="D10" s="15" t="s">
        <v>41</v>
      </c>
      <c r="E10" s="15" t="str">
        <f t="shared" si="2"/>
        <v>June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13" t="s">
        <v>48</v>
      </c>
      <c r="B11" s="14" t="s">
        <v>49</v>
      </c>
      <c r="C11" s="15" t="s">
        <v>50</v>
      </c>
      <c r="D11" s="15" t="s">
        <v>41</v>
      </c>
      <c r="E11" s="15" t="str">
        <f t="shared" si="2"/>
        <v>June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 t="s">
        <v>23</v>
      </c>
      <c r="R11" s="16" t="s">
        <v>23</v>
      </c>
      <c r="S11" s="16" t="s">
        <v>23</v>
      </c>
      <c r="T11" s="16" t="s">
        <v>23</v>
      </c>
      <c r="U11" s="16" t="s">
        <v>23</v>
      </c>
      <c r="V11" s="16" t="s">
        <v>23</v>
      </c>
      <c r="W11" s="16" t="s">
        <v>23</v>
      </c>
      <c r="X11" s="16" t="s">
        <v>23</v>
      </c>
      <c r="Y11" s="16" t="s">
        <v>23</v>
      </c>
      <c r="Z11" s="16" t="s">
        <v>23</v>
      </c>
      <c r="AA11" s="16" t="s">
        <v>23</v>
      </c>
      <c r="AB11" s="16" t="s">
        <v>23</v>
      </c>
      <c r="AC11" s="16" t="s">
        <v>23</v>
      </c>
      <c r="AD11" s="16" t="s">
        <v>23</v>
      </c>
      <c r="AE11" s="16" t="s">
        <v>23</v>
      </c>
      <c r="AF11" s="16" t="s">
        <v>23</v>
      </c>
      <c r="AG11" s="16" t="s">
        <v>23</v>
      </c>
      <c r="AH11" s="16" t="s">
        <v>23</v>
      </c>
      <c r="AI11" s="16" t="s">
        <v>23</v>
      </c>
      <c r="AJ11" s="16" t="s">
        <v>23</v>
      </c>
      <c r="AK11" s="17">
        <f t="shared" si="3"/>
        <v>31</v>
      </c>
      <c r="AL11" s="17">
        <f t="shared" si="4"/>
        <v>0</v>
      </c>
      <c r="AM11" s="17">
        <f t="shared" si="5"/>
        <v>0</v>
      </c>
      <c r="AN11" s="17">
        <f t="shared" si="6"/>
        <v>0</v>
      </c>
      <c r="AO11" s="17">
        <f t="shared" si="7"/>
        <v>0</v>
      </c>
      <c r="AP11" s="17">
        <f t="shared" si="8"/>
        <v>0</v>
      </c>
      <c r="AQ11" s="17">
        <f t="shared" si="9"/>
        <v>0</v>
      </c>
      <c r="AR11" s="17">
        <f t="shared" si="10"/>
        <v>0</v>
      </c>
      <c r="AS11" s="16">
        <v>1</v>
      </c>
      <c r="AT11" s="17">
        <f t="shared" si="11"/>
        <v>0</v>
      </c>
      <c r="AU11" s="16">
        <v>2</v>
      </c>
      <c r="AV11" s="17">
        <f t="shared" si="12"/>
        <v>0</v>
      </c>
      <c r="AW11" s="16">
        <v>2</v>
      </c>
      <c r="AX11" s="18">
        <f t="shared" si="13"/>
        <v>31</v>
      </c>
      <c r="AY11" s="18">
        <f t="shared" si="14"/>
        <v>31</v>
      </c>
    </row>
    <row r="12" spans="1:51" x14ac:dyDescent="0.25">
      <c r="A12" s="13" t="s">
        <v>51</v>
      </c>
      <c r="B12" s="14" t="s">
        <v>52</v>
      </c>
      <c r="C12" s="15" t="s">
        <v>53</v>
      </c>
      <c r="D12" s="15" t="s">
        <v>41</v>
      </c>
      <c r="E12" s="15" t="str">
        <f t="shared" si="2"/>
        <v>June</v>
      </c>
      <c r="F12" s="16" t="s">
        <v>23</v>
      </c>
      <c r="G12" s="16" t="s">
        <v>23</v>
      </c>
      <c r="H12" s="16" t="s">
        <v>23</v>
      </c>
      <c r="I12" s="16" t="s">
        <v>23</v>
      </c>
      <c r="J12" s="16" t="s">
        <v>23</v>
      </c>
      <c r="K12" s="16" t="s">
        <v>23</v>
      </c>
      <c r="L12" s="16" t="s">
        <v>23</v>
      </c>
      <c r="M12" s="16" t="s">
        <v>23</v>
      </c>
      <c r="N12" s="16" t="s">
        <v>23</v>
      </c>
      <c r="O12" s="16" t="s">
        <v>23</v>
      </c>
      <c r="P12" s="16" t="s">
        <v>23</v>
      </c>
      <c r="Q12" s="16" t="s">
        <v>23</v>
      </c>
      <c r="R12" s="16" t="s">
        <v>23</v>
      </c>
      <c r="S12" s="16" t="s">
        <v>23</v>
      </c>
      <c r="T12" s="16" t="s">
        <v>23</v>
      </c>
      <c r="U12" s="16" t="s">
        <v>23</v>
      </c>
      <c r="V12" s="16" t="s">
        <v>23</v>
      </c>
      <c r="W12" s="16" t="s">
        <v>23</v>
      </c>
      <c r="X12" s="16" t="s">
        <v>23</v>
      </c>
      <c r="Y12" s="16" t="s">
        <v>23</v>
      </c>
      <c r="Z12" s="16" t="s">
        <v>23</v>
      </c>
      <c r="AA12" s="16" t="s">
        <v>23</v>
      </c>
      <c r="AB12" s="16" t="s">
        <v>23</v>
      </c>
      <c r="AC12" s="16" t="s">
        <v>23</v>
      </c>
      <c r="AD12" s="16" t="s">
        <v>23</v>
      </c>
      <c r="AE12" s="16" t="s">
        <v>23</v>
      </c>
      <c r="AF12" s="16" t="s">
        <v>23</v>
      </c>
      <c r="AG12" s="16" t="s">
        <v>23</v>
      </c>
      <c r="AH12" s="16" t="s">
        <v>23</v>
      </c>
      <c r="AI12" s="16" t="s">
        <v>23</v>
      </c>
      <c r="AJ12" s="16" t="s">
        <v>23</v>
      </c>
      <c r="AK12" s="17">
        <f t="shared" si="3"/>
        <v>31</v>
      </c>
      <c r="AL12" s="17">
        <f t="shared" si="4"/>
        <v>0</v>
      </c>
      <c r="AM12" s="17">
        <f t="shared" si="5"/>
        <v>0</v>
      </c>
      <c r="AN12" s="17">
        <f t="shared" si="6"/>
        <v>0</v>
      </c>
      <c r="AO12" s="17">
        <f t="shared" si="7"/>
        <v>0</v>
      </c>
      <c r="AP12" s="17">
        <f t="shared" si="8"/>
        <v>0</v>
      </c>
      <c r="AQ12" s="17">
        <f t="shared" si="9"/>
        <v>0</v>
      </c>
      <c r="AR12" s="17">
        <f t="shared" si="10"/>
        <v>0</v>
      </c>
      <c r="AS12" s="16">
        <v>1</v>
      </c>
      <c r="AT12" s="17">
        <f t="shared" si="11"/>
        <v>0</v>
      </c>
      <c r="AU12" s="16">
        <v>2</v>
      </c>
      <c r="AV12" s="17">
        <f t="shared" si="12"/>
        <v>0</v>
      </c>
      <c r="AW12" s="16">
        <v>2</v>
      </c>
      <c r="AX12" s="18">
        <f t="shared" si="13"/>
        <v>31</v>
      </c>
      <c r="AY12" s="18">
        <f t="shared" si="14"/>
        <v>31</v>
      </c>
    </row>
    <row r="13" spans="1:51" x14ac:dyDescent="0.25">
      <c r="A13" s="46" t="s">
        <v>54</v>
      </c>
      <c r="B13" s="47" t="s">
        <v>55</v>
      </c>
      <c r="C13" s="48" t="s">
        <v>56</v>
      </c>
      <c r="D13" s="48" t="s">
        <v>57</v>
      </c>
      <c r="E13" s="48" t="str">
        <f t="shared" si="2"/>
        <v>June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f t="shared" si="3"/>
        <v>0</v>
      </c>
      <c r="AL13" s="19">
        <f t="shared" si="4"/>
        <v>0</v>
      </c>
      <c r="AM13" s="19">
        <f t="shared" si="5"/>
        <v>0</v>
      </c>
      <c r="AN13" s="19">
        <f t="shared" si="6"/>
        <v>0</v>
      </c>
      <c r="AO13" s="19">
        <f t="shared" si="7"/>
        <v>0</v>
      </c>
      <c r="AP13" s="19">
        <f t="shared" si="8"/>
        <v>0</v>
      </c>
      <c r="AQ13" s="19">
        <f t="shared" si="9"/>
        <v>0</v>
      </c>
      <c r="AR13" s="19">
        <f t="shared" si="10"/>
        <v>0</v>
      </c>
      <c r="AS13" s="19">
        <v>1</v>
      </c>
      <c r="AT13" s="19">
        <f t="shared" ref="AT13:AT62" si="15">COUNTIF(F13:AJ13,"SL")</f>
        <v>0</v>
      </c>
      <c r="AU13" s="19">
        <v>2</v>
      </c>
      <c r="AV13" s="19">
        <f t="shared" si="12"/>
        <v>0</v>
      </c>
      <c r="AW13" s="19">
        <v>2</v>
      </c>
      <c r="AX13" s="49">
        <f t="shared" si="13"/>
        <v>0</v>
      </c>
      <c r="AY13" s="49">
        <f t="shared" si="14"/>
        <v>0</v>
      </c>
    </row>
    <row r="14" spans="1:51" x14ac:dyDescent="0.25">
      <c r="A14" s="46" t="s">
        <v>58</v>
      </c>
      <c r="B14" s="47" t="s">
        <v>59</v>
      </c>
      <c r="C14" s="48" t="s">
        <v>60</v>
      </c>
      <c r="D14" s="48" t="s">
        <v>61</v>
      </c>
      <c r="E14" s="48" t="str">
        <f t="shared" si="2"/>
        <v>June</v>
      </c>
      <c r="F14" s="19" t="s">
        <v>23</v>
      </c>
      <c r="G14" s="19" t="s">
        <v>23</v>
      </c>
      <c r="H14" s="19" t="s">
        <v>23</v>
      </c>
      <c r="I14" s="19" t="s">
        <v>23</v>
      </c>
      <c r="J14" s="19" t="s">
        <v>23</v>
      </c>
      <c r="K14" s="19" t="s">
        <v>23</v>
      </c>
      <c r="L14" s="19" t="s">
        <v>24</v>
      </c>
      <c r="M14" s="19" t="s">
        <v>23</v>
      </c>
      <c r="N14" s="19" t="s">
        <v>23</v>
      </c>
      <c r="O14" s="19" t="s">
        <v>23</v>
      </c>
      <c r="P14" s="19" t="s">
        <v>23</v>
      </c>
      <c r="Q14" s="19" t="s">
        <v>23</v>
      </c>
      <c r="R14" s="19" t="s">
        <v>23</v>
      </c>
      <c r="S14" s="19" t="s">
        <v>24</v>
      </c>
      <c r="T14" s="19" t="s">
        <v>23</v>
      </c>
      <c r="U14" s="19" t="s">
        <v>23</v>
      </c>
      <c r="V14" s="19" t="s">
        <v>23</v>
      </c>
      <c r="W14" s="19" t="s">
        <v>23</v>
      </c>
      <c r="X14" s="19" t="s">
        <v>23</v>
      </c>
      <c r="Y14" s="19" t="s">
        <v>23</v>
      </c>
      <c r="Z14" s="19" t="s">
        <v>24</v>
      </c>
      <c r="AA14" s="19" t="s">
        <v>23</v>
      </c>
      <c r="AB14" s="19" t="s">
        <v>23</v>
      </c>
      <c r="AC14" s="19" t="s">
        <v>23</v>
      </c>
      <c r="AD14" s="19" t="s">
        <v>23</v>
      </c>
      <c r="AE14" s="19" t="s">
        <v>23</v>
      </c>
      <c r="AF14" s="19" t="s">
        <v>23</v>
      </c>
      <c r="AG14" s="19" t="s">
        <v>24</v>
      </c>
      <c r="AH14" s="19" t="s">
        <v>23</v>
      </c>
      <c r="AI14" s="19" t="s">
        <v>23</v>
      </c>
      <c r="AJ14" s="19"/>
      <c r="AK14" s="19">
        <f t="shared" si="3"/>
        <v>26</v>
      </c>
      <c r="AL14" s="19">
        <f t="shared" si="4"/>
        <v>4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30</v>
      </c>
      <c r="AY14" s="49">
        <f t="shared" si="14"/>
        <v>26</v>
      </c>
    </row>
    <row r="15" spans="1:51" x14ac:dyDescent="0.25">
      <c r="A15" s="46" t="s">
        <v>62</v>
      </c>
      <c r="B15" s="47" t="s">
        <v>63</v>
      </c>
      <c r="C15" s="48" t="s">
        <v>64</v>
      </c>
      <c r="D15" s="48" t="s">
        <v>65</v>
      </c>
      <c r="E15" s="48" t="str">
        <f t="shared" si="2"/>
        <v>June</v>
      </c>
      <c r="F15" s="19" t="s">
        <v>23</v>
      </c>
      <c r="G15" s="19" t="s">
        <v>23</v>
      </c>
      <c r="H15" s="19" t="s">
        <v>23</v>
      </c>
      <c r="I15" s="19" t="s">
        <v>23</v>
      </c>
      <c r="J15" s="19" t="s">
        <v>23</v>
      </c>
      <c r="K15" s="19" t="s">
        <v>23</v>
      </c>
      <c r="L15" s="19" t="s">
        <v>23</v>
      </c>
      <c r="M15" s="19" t="s">
        <v>23</v>
      </c>
      <c r="N15" s="19" t="s">
        <v>23</v>
      </c>
      <c r="O15" s="19" t="s">
        <v>23</v>
      </c>
      <c r="P15" s="19" t="s">
        <v>23</v>
      </c>
      <c r="Q15" s="19" t="s">
        <v>23</v>
      </c>
      <c r="R15" s="19" t="s">
        <v>23</v>
      </c>
      <c r="S15" s="19" t="s">
        <v>23</v>
      </c>
      <c r="T15" s="19" t="s">
        <v>23</v>
      </c>
      <c r="U15" s="19" t="s">
        <v>23</v>
      </c>
      <c r="V15" s="19" t="s">
        <v>23</v>
      </c>
      <c r="W15" s="19" t="s">
        <v>23</v>
      </c>
      <c r="X15" s="19" t="s">
        <v>23</v>
      </c>
      <c r="Y15" s="19" t="s">
        <v>23</v>
      </c>
      <c r="Z15" s="19" t="s">
        <v>23</v>
      </c>
      <c r="AA15" s="19" t="s">
        <v>23</v>
      </c>
      <c r="AB15" s="19" t="s">
        <v>23</v>
      </c>
      <c r="AC15" s="19" t="s">
        <v>23</v>
      </c>
      <c r="AD15" s="19" t="s">
        <v>23</v>
      </c>
      <c r="AE15" s="19" t="s">
        <v>23</v>
      </c>
      <c r="AF15" s="19" t="s">
        <v>23</v>
      </c>
      <c r="AG15" s="19" t="s">
        <v>23</v>
      </c>
      <c r="AH15" s="19" t="s">
        <v>23</v>
      </c>
      <c r="AI15" s="19" t="s">
        <v>23</v>
      </c>
      <c r="AJ15" s="19"/>
      <c r="AK15" s="19">
        <f t="shared" si="3"/>
        <v>30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30</v>
      </c>
      <c r="AY15" s="49">
        <f t="shared" si="14"/>
        <v>30</v>
      </c>
    </row>
    <row r="16" spans="1:51" x14ac:dyDescent="0.25">
      <c r="A16" s="46" t="s">
        <v>66</v>
      </c>
      <c r="B16" s="47" t="s">
        <v>67</v>
      </c>
      <c r="C16" s="48" t="s">
        <v>68</v>
      </c>
      <c r="D16" s="48" t="s">
        <v>69</v>
      </c>
      <c r="E16" s="48" t="str">
        <f t="shared" si="2"/>
        <v>June</v>
      </c>
      <c r="F16" s="19" t="s">
        <v>23</v>
      </c>
      <c r="G16" s="19" t="s">
        <v>24</v>
      </c>
      <c r="H16" s="19" t="s">
        <v>23</v>
      </c>
      <c r="I16" s="19" t="s">
        <v>23</v>
      </c>
      <c r="J16" s="19" t="s">
        <v>23</v>
      </c>
      <c r="K16" s="19" t="s">
        <v>23</v>
      </c>
      <c r="L16" s="19" t="s">
        <v>23</v>
      </c>
      <c r="M16" s="19" t="s">
        <v>23</v>
      </c>
      <c r="N16" s="19" t="s">
        <v>23</v>
      </c>
      <c r="O16" s="19" t="s">
        <v>23</v>
      </c>
      <c r="P16" s="19" t="s">
        <v>23</v>
      </c>
      <c r="Q16" s="19" t="s">
        <v>23</v>
      </c>
      <c r="R16" s="19" t="s">
        <v>23</v>
      </c>
      <c r="S16" s="19" t="s">
        <v>23</v>
      </c>
      <c r="T16" s="19" t="s">
        <v>23</v>
      </c>
      <c r="U16" s="19" t="s">
        <v>23</v>
      </c>
      <c r="V16" s="19" t="s">
        <v>23</v>
      </c>
      <c r="W16" s="19" t="s">
        <v>24</v>
      </c>
      <c r="X16" s="19" t="s">
        <v>23</v>
      </c>
      <c r="Y16" s="19" t="s">
        <v>23</v>
      </c>
      <c r="Z16" s="19" t="s">
        <v>23</v>
      </c>
      <c r="AA16" s="19" t="s">
        <v>23</v>
      </c>
      <c r="AB16" s="19" t="s">
        <v>23</v>
      </c>
      <c r="AC16" s="19" t="s">
        <v>23</v>
      </c>
      <c r="AD16" s="19" t="s">
        <v>23</v>
      </c>
      <c r="AE16" s="19" t="s">
        <v>23</v>
      </c>
      <c r="AF16" s="19" t="s">
        <v>23</v>
      </c>
      <c r="AG16" s="19" t="s">
        <v>23</v>
      </c>
      <c r="AH16" s="19" t="s">
        <v>23</v>
      </c>
      <c r="AI16" s="19" t="s">
        <v>23</v>
      </c>
      <c r="AJ16" s="19"/>
      <c r="AK16" s="19">
        <f t="shared" si="3"/>
        <v>28</v>
      </c>
      <c r="AL16" s="19">
        <f t="shared" si="4"/>
        <v>2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30</v>
      </c>
      <c r="AY16" s="49">
        <f t="shared" si="14"/>
        <v>28</v>
      </c>
    </row>
    <row r="17" spans="1:51" x14ac:dyDescent="0.25">
      <c r="A17" s="46" t="s">
        <v>70</v>
      </c>
      <c r="B17" s="47" t="s">
        <v>71</v>
      </c>
      <c r="C17" s="48" t="s">
        <v>72</v>
      </c>
      <c r="D17" s="48" t="s">
        <v>73</v>
      </c>
      <c r="E17" s="48" t="str">
        <f t="shared" si="2"/>
        <v>June</v>
      </c>
      <c r="F17" s="19" t="s">
        <v>23</v>
      </c>
      <c r="G17" s="19" t="s">
        <v>23</v>
      </c>
      <c r="H17" s="19" t="s">
        <v>23</v>
      </c>
      <c r="I17" s="19" t="s">
        <v>23</v>
      </c>
      <c r="J17" s="19" t="s">
        <v>23</v>
      </c>
      <c r="K17" s="19" t="s">
        <v>23</v>
      </c>
      <c r="L17" s="19" t="s">
        <v>23</v>
      </c>
      <c r="M17" s="19" t="s">
        <v>23</v>
      </c>
      <c r="N17" s="19" t="s">
        <v>23</v>
      </c>
      <c r="O17" s="19" t="s">
        <v>23</v>
      </c>
      <c r="P17" s="19" t="s">
        <v>23</v>
      </c>
      <c r="Q17" s="19" t="s">
        <v>23</v>
      </c>
      <c r="R17" s="19" t="s">
        <v>23</v>
      </c>
      <c r="S17" s="19" t="s">
        <v>23</v>
      </c>
      <c r="T17" s="19" t="s">
        <v>23</v>
      </c>
      <c r="U17" s="19" t="s">
        <v>23</v>
      </c>
      <c r="V17" s="19" t="s">
        <v>23</v>
      </c>
      <c r="W17" s="19" t="s">
        <v>23</v>
      </c>
      <c r="X17" s="19" t="s">
        <v>23</v>
      </c>
      <c r="Y17" s="19" t="s">
        <v>23</v>
      </c>
      <c r="Z17" s="19" t="s">
        <v>23</v>
      </c>
      <c r="AA17" s="19" t="s">
        <v>23</v>
      </c>
      <c r="AB17" s="19" t="s">
        <v>23</v>
      </c>
      <c r="AC17" s="19" t="s">
        <v>23</v>
      </c>
      <c r="AD17" s="19" t="s">
        <v>23</v>
      </c>
      <c r="AE17" s="19" t="s">
        <v>23</v>
      </c>
      <c r="AF17" s="19" t="s">
        <v>23</v>
      </c>
      <c r="AG17" s="19" t="s">
        <v>23</v>
      </c>
      <c r="AH17" s="19" t="s">
        <v>23</v>
      </c>
      <c r="AI17" s="19" t="s">
        <v>23</v>
      </c>
      <c r="AJ17" s="19"/>
      <c r="AK17" s="19">
        <f t="shared" si="3"/>
        <v>30</v>
      </c>
      <c r="AL17" s="19">
        <f t="shared" si="4"/>
        <v>0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30</v>
      </c>
      <c r="AY17" s="49">
        <f t="shared" si="14"/>
        <v>30</v>
      </c>
    </row>
    <row r="18" spans="1:51" x14ac:dyDescent="0.25">
      <c r="A18" s="50" t="s">
        <v>74</v>
      </c>
      <c r="B18" s="51" t="s">
        <v>75</v>
      </c>
      <c r="C18" s="52" t="s">
        <v>76</v>
      </c>
      <c r="D18" s="52" t="s">
        <v>77</v>
      </c>
      <c r="E18" s="52" t="str">
        <f t="shared" si="2"/>
        <v>June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56">
        <f t="shared" si="3"/>
        <v>0</v>
      </c>
      <c r="AL18" s="56">
        <f t="shared" si="4"/>
        <v>0</v>
      </c>
      <c r="AM18" s="56">
        <f t="shared" si="5"/>
        <v>0</v>
      </c>
      <c r="AN18" s="56">
        <f t="shared" si="6"/>
        <v>0</v>
      </c>
      <c r="AO18" s="56">
        <f t="shared" si="7"/>
        <v>0</v>
      </c>
      <c r="AP18" s="56">
        <f t="shared" si="8"/>
        <v>0</v>
      </c>
      <c r="AQ18" s="56">
        <f t="shared" si="9"/>
        <v>0</v>
      </c>
      <c r="AR18" s="56">
        <f t="shared" si="10"/>
        <v>0</v>
      </c>
      <c r="AS18" s="56">
        <v>1</v>
      </c>
      <c r="AT18" s="56">
        <f t="shared" si="15"/>
        <v>0</v>
      </c>
      <c r="AU18" s="56">
        <v>2</v>
      </c>
      <c r="AV18" s="56">
        <f t="shared" si="12"/>
        <v>0</v>
      </c>
      <c r="AW18" s="56">
        <v>2</v>
      </c>
      <c r="AX18" s="57">
        <f t="shared" si="13"/>
        <v>0</v>
      </c>
      <c r="AY18" s="57">
        <f>AX18-AL18-(AM18/2)</f>
        <v>0</v>
      </c>
    </row>
    <row r="19" spans="1:51" x14ac:dyDescent="0.25">
      <c r="A19" s="53" t="s">
        <v>80</v>
      </c>
      <c r="B19" s="54" t="s">
        <v>81</v>
      </c>
      <c r="C19" s="55" t="s">
        <v>82</v>
      </c>
      <c r="D19" s="55" t="s">
        <v>83</v>
      </c>
      <c r="E19" s="52" t="str">
        <f t="shared" si="2"/>
        <v>June</v>
      </c>
      <c r="F19" s="56" t="s">
        <v>24</v>
      </c>
      <c r="G19" s="56" t="s">
        <v>24</v>
      </c>
      <c r="H19" s="56" t="s">
        <v>24</v>
      </c>
      <c r="I19" s="56" t="s">
        <v>24</v>
      </c>
      <c r="J19" s="56" t="s">
        <v>24</v>
      </c>
      <c r="K19" s="56" t="s">
        <v>24</v>
      </c>
      <c r="L19" s="56" t="s">
        <v>24</v>
      </c>
      <c r="M19" s="56" t="s">
        <v>24</v>
      </c>
      <c r="N19" s="56" t="s">
        <v>24</v>
      </c>
      <c r="O19" s="56" t="s">
        <v>24</v>
      </c>
      <c r="P19" s="56" t="s">
        <v>24</v>
      </c>
      <c r="Q19" s="56" t="s">
        <v>24</v>
      </c>
      <c r="R19" s="56" t="s">
        <v>24</v>
      </c>
      <c r="S19" s="56" t="s">
        <v>24</v>
      </c>
      <c r="T19" s="56" t="s">
        <v>24</v>
      </c>
      <c r="U19" s="56" t="s">
        <v>24</v>
      </c>
      <c r="V19" s="56" t="s">
        <v>24</v>
      </c>
      <c r="W19" s="56" t="s">
        <v>24</v>
      </c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58">
        <f t="shared" si="3"/>
        <v>0</v>
      </c>
      <c r="AL19" s="58">
        <f t="shared" si="4"/>
        <v>18</v>
      </c>
      <c r="AM19" s="58">
        <f t="shared" si="5"/>
        <v>0</v>
      </c>
      <c r="AN19" s="58">
        <f t="shared" si="6"/>
        <v>0</v>
      </c>
      <c r="AO19" s="58">
        <f t="shared" si="7"/>
        <v>0</v>
      </c>
      <c r="AP19" s="58">
        <f t="shared" si="8"/>
        <v>0</v>
      </c>
      <c r="AQ19" s="58">
        <f t="shared" si="9"/>
        <v>0</v>
      </c>
      <c r="AR19" s="58">
        <f t="shared" si="10"/>
        <v>0</v>
      </c>
      <c r="AS19" s="59">
        <v>1</v>
      </c>
      <c r="AT19" s="58">
        <f t="shared" si="15"/>
        <v>0</v>
      </c>
      <c r="AU19" s="59">
        <v>2</v>
      </c>
      <c r="AV19" s="58">
        <f t="shared" si="12"/>
        <v>0</v>
      </c>
      <c r="AW19" s="59">
        <v>2</v>
      </c>
      <c r="AX19" s="60">
        <f t="shared" si="13"/>
        <v>18</v>
      </c>
      <c r="AY19" s="60">
        <f t="shared" ref="AY19:AY62" si="16">AX19-AL19-(AM19/2)</f>
        <v>0</v>
      </c>
    </row>
    <row r="20" spans="1:51" x14ac:dyDescent="0.25">
      <c r="A20" s="13"/>
      <c r="B20" s="14"/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>
        <f t="shared" si="3"/>
        <v>0</v>
      </c>
      <c r="AL20" s="17">
        <f t="shared" si="4"/>
        <v>0</v>
      </c>
      <c r="AM20" s="17">
        <f t="shared" si="5"/>
        <v>0</v>
      </c>
      <c r="AN20" s="17">
        <f t="shared" si="6"/>
        <v>0</v>
      </c>
      <c r="AO20" s="17">
        <f t="shared" si="7"/>
        <v>0</v>
      </c>
      <c r="AP20" s="17">
        <f t="shared" si="8"/>
        <v>0</v>
      </c>
      <c r="AQ20" s="17">
        <f t="shared" si="9"/>
        <v>0</v>
      </c>
      <c r="AR20" s="17">
        <f t="shared" si="10"/>
        <v>0</v>
      </c>
      <c r="AS20" s="16">
        <v>1</v>
      </c>
      <c r="AT20" s="17">
        <f t="shared" si="15"/>
        <v>0</v>
      </c>
      <c r="AU20" s="16">
        <v>2</v>
      </c>
      <c r="AV20" s="17">
        <f t="shared" si="12"/>
        <v>0</v>
      </c>
      <c r="AW20" s="16">
        <v>2</v>
      </c>
      <c r="AX20" s="18">
        <f t="shared" si="13"/>
        <v>0</v>
      </c>
      <c r="AY20" s="18">
        <f t="shared" si="16"/>
        <v>0</v>
      </c>
    </row>
    <row r="21" spans="1:51" x14ac:dyDescent="0.25">
      <c r="A21" s="13"/>
      <c r="B21" s="14"/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>
        <f t="shared" si="3"/>
        <v>0</v>
      </c>
      <c r="AL21" s="17">
        <f t="shared" si="4"/>
        <v>0</v>
      </c>
      <c r="AM21" s="17">
        <f t="shared" si="5"/>
        <v>0</v>
      </c>
      <c r="AN21" s="17">
        <f t="shared" si="6"/>
        <v>0</v>
      </c>
      <c r="AO21" s="17">
        <f t="shared" si="7"/>
        <v>0</v>
      </c>
      <c r="AP21" s="17">
        <f t="shared" si="8"/>
        <v>0</v>
      </c>
      <c r="AQ21" s="17">
        <f t="shared" si="9"/>
        <v>0</v>
      </c>
      <c r="AR21" s="17">
        <f t="shared" si="10"/>
        <v>0</v>
      </c>
      <c r="AS21" s="16">
        <v>1</v>
      </c>
      <c r="AT21" s="17">
        <f t="shared" si="15"/>
        <v>0</v>
      </c>
      <c r="AU21" s="16">
        <v>2</v>
      </c>
      <c r="AV21" s="17">
        <f t="shared" si="12"/>
        <v>0</v>
      </c>
      <c r="AW21" s="16">
        <v>2</v>
      </c>
      <c r="AX21" s="18">
        <f t="shared" si="13"/>
        <v>0</v>
      </c>
      <c r="AY21" s="18">
        <f t="shared" si="16"/>
        <v>0</v>
      </c>
    </row>
    <row r="22" spans="1:51" x14ac:dyDescent="0.25">
      <c r="A22" s="13"/>
      <c r="B22" s="14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>
        <f t="shared" si="3"/>
        <v>0</v>
      </c>
      <c r="AL22" s="17">
        <f t="shared" si="4"/>
        <v>0</v>
      </c>
      <c r="AM22" s="17">
        <f t="shared" si="5"/>
        <v>0</v>
      </c>
      <c r="AN22" s="17">
        <f t="shared" si="6"/>
        <v>0</v>
      </c>
      <c r="AO22" s="17">
        <f t="shared" si="7"/>
        <v>0</v>
      </c>
      <c r="AP22" s="17">
        <f t="shared" si="8"/>
        <v>0</v>
      </c>
      <c r="AQ22" s="17">
        <f t="shared" si="9"/>
        <v>0</v>
      </c>
      <c r="AR22" s="17">
        <f t="shared" si="10"/>
        <v>0</v>
      </c>
      <c r="AS22" s="16">
        <v>1</v>
      </c>
      <c r="AT22" s="17">
        <f t="shared" si="15"/>
        <v>0</v>
      </c>
      <c r="AU22" s="16">
        <v>2</v>
      </c>
      <c r="AV22" s="17">
        <f t="shared" si="12"/>
        <v>0</v>
      </c>
      <c r="AW22" s="16">
        <v>2</v>
      </c>
      <c r="AX22" s="18">
        <f t="shared" si="13"/>
        <v>0</v>
      </c>
      <c r="AY22" s="18">
        <f t="shared" si="16"/>
        <v>0</v>
      </c>
    </row>
    <row r="23" spans="1:51" x14ac:dyDescent="0.25">
      <c r="A23" s="13"/>
      <c r="B23" s="14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7">
        <f t="shared" si="3"/>
        <v>0</v>
      </c>
      <c r="AL23" s="17">
        <f t="shared" si="4"/>
        <v>0</v>
      </c>
      <c r="AM23" s="17">
        <f t="shared" si="5"/>
        <v>0</v>
      </c>
      <c r="AN23" s="17">
        <f t="shared" si="6"/>
        <v>0</v>
      </c>
      <c r="AO23" s="17">
        <f t="shared" si="7"/>
        <v>0</v>
      </c>
      <c r="AP23" s="17">
        <f t="shared" si="8"/>
        <v>0</v>
      </c>
      <c r="AQ23" s="17">
        <f t="shared" si="9"/>
        <v>0</v>
      </c>
      <c r="AR23" s="17">
        <f t="shared" si="10"/>
        <v>0</v>
      </c>
      <c r="AS23" s="16">
        <v>1</v>
      </c>
      <c r="AT23" s="17">
        <f t="shared" si="15"/>
        <v>0</v>
      </c>
      <c r="AU23" s="16">
        <v>2</v>
      </c>
      <c r="AV23" s="17">
        <f t="shared" si="12"/>
        <v>0</v>
      </c>
      <c r="AW23" s="16">
        <v>2</v>
      </c>
      <c r="AX23" s="18">
        <f t="shared" si="13"/>
        <v>0</v>
      </c>
      <c r="AY23" s="18">
        <f t="shared" si="16"/>
        <v>0</v>
      </c>
    </row>
    <row r="24" spans="1:51" x14ac:dyDescent="0.25">
      <c r="A24" s="13"/>
      <c r="B24" s="14"/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7">
        <f t="shared" si="3"/>
        <v>0</v>
      </c>
      <c r="AL24" s="17">
        <f t="shared" si="4"/>
        <v>0</v>
      </c>
      <c r="AM24" s="17">
        <f t="shared" si="5"/>
        <v>0</v>
      </c>
      <c r="AN24" s="17">
        <f t="shared" si="6"/>
        <v>0</v>
      </c>
      <c r="AO24" s="17">
        <f t="shared" si="7"/>
        <v>0</v>
      </c>
      <c r="AP24" s="17">
        <f t="shared" si="8"/>
        <v>0</v>
      </c>
      <c r="AQ24" s="17">
        <f t="shared" si="9"/>
        <v>0</v>
      </c>
      <c r="AR24" s="17">
        <f t="shared" si="10"/>
        <v>0</v>
      </c>
      <c r="AS24" s="16">
        <v>1</v>
      </c>
      <c r="AT24" s="17">
        <f t="shared" si="15"/>
        <v>0</v>
      </c>
      <c r="AU24" s="16">
        <v>2</v>
      </c>
      <c r="AV24" s="17">
        <f t="shared" si="12"/>
        <v>0</v>
      </c>
      <c r="AW24" s="16">
        <v>2</v>
      </c>
      <c r="AX24" s="18">
        <f t="shared" si="13"/>
        <v>0</v>
      </c>
      <c r="AY24" s="18">
        <f t="shared" si="16"/>
        <v>0</v>
      </c>
    </row>
    <row r="25" spans="1:51" ht="15.75" customHeight="1" x14ac:dyDescent="0.25">
      <c r="A25" s="13"/>
      <c r="B25" s="14"/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>
        <f t="shared" si="3"/>
        <v>0</v>
      </c>
      <c r="AL25" s="17">
        <f t="shared" si="4"/>
        <v>0</v>
      </c>
      <c r="AM25" s="17">
        <f t="shared" si="5"/>
        <v>0</v>
      </c>
      <c r="AN25" s="17">
        <f t="shared" si="6"/>
        <v>0</v>
      </c>
      <c r="AO25" s="17">
        <f t="shared" si="7"/>
        <v>0</v>
      </c>
      <c r="AP25" s="17">
        <f t="shared" si="8"/>
        <v>0</v>
      </c>
      <c r="AQ25" s="17">
        <f t="shared" si="9"/>
        <v>0</v>
      </c>
      <c r="AR25" s="17">
        <f t="shared" si="10"/>
        <v>0</v>
      </c>
      <c r="AS25" s="16">
        <v>1</v>
      </c>
      <c r="AT25" s="17">
        <f t="shared" si="15"/>
        <v>0</v>
      </c>
      <c r="AU25" s="16">
        <v>2</v>
      </c>
      <c r="AV25" s="17">
        <f t="shared" si="12"/>
        <v>0</v>
      </c>
      <c r="AW25" s="16">
        <v>2</v>
      </c>
      <c r="AX25" s="18">
        <f t="shared" si="13"/>
        <v>0</v>
      </c>
      <c r="AY25" s="18">
        <f t="shared" si="16"/>
        <v>0</v>
      </c>
    </row>
    <row r="26" spans="1:51" ht="15.75" customHeight="1" x14ac:dyDescent="0.25">
      <c r="A26" s="13"/>
      <c r="B26" s="14"/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>
        <f t="shared" si="3"/>
        <v>0</v>
      </c>
      <c r="AL26" s="17">
        <f t="shared" si="4"/>
        <v>0</v>
      </c>
      <c r="AM26" s="17">
        <f t="shared" si="5"/>
        <v>0</v>
      </c>
      <c r="AN26" s="17">
        <f t="shared" si="6"/>
        <v>0</v>
      </c>
      <c r="AO26" s="17">
        <f t="shared" si="7"/>
        <v>0</v>
      </c>
      <c r="AP26" s="17">
        <f t="shared" si="8"/>
        <v>0</v>
      </c>
      <c r="AQ26" s="17">
        <f t="shared" si="9"/>
        <v>0</v>
      </c>
      <c r="AR26" s="17">
        <f t="shared" si="10"/>
        <v>0</v>
      </c>
      <c r="AS26" s="16">
        <v>1</v>
      </c>
      <c r="AT26" s="17">
        <f t="shared" si="15"/>
        <v>0</v>
      </c>
      <c r="AU26" s="16">
        <v>2</v>
      </c>
      <c r="AV26" s="17">
        <f t="shared" si="12"/>
        <v>0</v>
      </c>
      <c r="AW26" s="16">
        <v>2</v>
      </c>
      <c r="AX26" s="18">
        <f t="shared" si="13"/>
        <v>0</v>
      </c>
      <c r="AY26" s="18">
        <f t="shared" si="16"/>
        <v>0</v>
      </c>
    </row>
    <row r="27" spans="1:51" ht="15.75" customHeight="1" x14ac:dyDescent="0.25">
      <c r="A27" s="13"/>
      <c r="B27" s="14"/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>
        <f t="shared" si="3"/>
        <v>0</v>
      </c>
      <c r="AL27" s="17">
        <f t="shared" si="4"/>
        <v>0</v>
      </c>
      <c r="AM27" s="17">
        <f t="shared" si="5"/>
        <v>0</v>
      </c>
      <c r="AN27" s="17">
        <f t="shared" si="6"/>
        <v>0</v>
      </c>
      <c r="AO27" s="17">
        <f t="shared" si="7"/>
        <v>0</v>
      </c>
      <c r="AP27" s="17">
        <f t="shared" si="8"/>
        <v>0</v>
      </c>
      <c r="AQ27" s="17">
        <f t="shared" si="9"/>
        <v>0</v>
      </c>
      <c r="AR27" s="17">
        <f t="shared" si="10"/>
        <v>0</v>
      </c>
      <c r="AS27" s="16">
        <v>1</v>
      </c>
      <c r="AT27" s="17">
        <f t="shared" si="15"/>
        <v>0</v>
      </c>
      <c r="AU27" s="16">
        <v>2</v>
      </c>
      <c r="AV27" s="17">
        <f t="shared" si="12"/>
        <v>0</v>
      </c>
      <c r="AW27" s="16">
        <v>2</v>
      </c>
      <c r="AX27" s="18">
        <f t="shared" si="13"/>
        <v>0</v>
      </c>
      <c r="AY27" s="18">
        <f t="shared" si="16"/>
        <v>0</v>
      </c>
    </row>
    <row r="28" spans="1:51" ht="15.75" customHeight="1" x14ac:dyDescent="0.25">
      <c r="A28" s="13"/>
      <c r="B28" s="14"/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>
        <f t="shared" si="3"/>
        <v>0</v>
      </c>
      <c r="AL28" s="17">
        <f t="shared" si="4"/>
        <v>0</v>
      </c>
      <c r="AM28" s="17">
        <f t="shared" si="5"/>
        <v>0</v>
      </c>
      <c r="AN28" s="17">
        <f t="shared" si="6"/>
        <v>0</v>
      </c>
      <c r="AO28" s="17">
        <f t="shared" si="7"/>
        <v>0</v>
      </c>
      <c r="AP28" s="17">
        <f t="shared" si="8"/>
        <v>0</v>
      </c>
      <c r="AQ28" s="17">
        <f t="shared" si="9"/>
        <v>0</v>
      </c>
      <c r="AR28" s="17">
        <f t="shared" si="10"/>
        <v>0</v>
      </c>
      <c r="AS28" s="16">
        <v>1</v>
      </c>
      <c r="AT28" s="17">
        <f t="shared" si="15"/>
        <v>0</v>
      </c>
      <c r="AU28" s="16">
        <v>2</v>
      </c>
      <c r="AV28" s="17">
        <f t="shared" si="12"/>
        <v>0</v>
      </c>
      <c r="AW28" s="16">
        <v>2</v>
      </c>
      <c r="AX28" s="18">
        <f t="shared" si="13"/>
        <v>0</v>
      </c>
      <c r="AY28" s="18">
        <f t="shared" si="16"/>
        <v>0</v>
      </c>
    </row>
    <row r="29" spans="1:51" ht="15.75" customHeight="1" x14ac:dyDescent="0.25">
      <c r="A29" s="13"/>
      <c r="B29" s="14"/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>
        <f t="shared" si="3"/>
        <v>0</v>
      </c>
      <c r="AL29" s="17">
        <f t="shared" si="4"/>
        <v>0</v>
      </c>
      <c r="AM29" s="17">
        <f t="shared" si="5"/>
        <v>0</v>
      </c>
      <c r="AN29" s="17">
        <f t="shared" si="6"/>
        <v>0</v>
      </c>
      <c r="AO29" s="17">
        <f t="shared" si="7"/>
        <v>0</v>
      </c>
      <c r="AP29" s="17">
        <f t="shared" si="8"/>
        <v>0</v>
      </c>
      <c r="AQ29" s="17">
        <f t="shared" si="9"/>
        <v>0</v>
      </c>
      <c r="AR29" s="17">
        <f t="shared" si="10"/>
        <v>0</v>
      </c>
      <c r="AS29" s="16">
        <v>1</v>
      </c>
      <c r="AT29" s="17">
        <f t="shared" si="15"/>
        <v>0</v>
      </c>
      <c r="AU29" s="16">
        <v>2</v>
      </c>
      <c r="AV29" s="17">
        <f t="shared" si="12"/>
        <v>0</v>
      </c>
      <c r="AW29" s="16">
        <v>2</v>
      </c>
      <c r="AX29" s="18">
        <f t="shared" si="13"/>
        <v>0</v>
      </c>
      <c r="AY29" s="18">
        <f t="shared" si="16"/>
        <v>0</v>
      </c>
    </row>
    <row r="30" spans="1:51" ht="15.75" customHeight="1" x14ac:dyDescent="0.25">
      <c r="A30" s="13"/>
      <c r="B30" s="14"/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>
        <f t="shared" si="3"/>
        <v>0</v>
      </c>
      <c r="AL30" s="17">
        <f t="shared" si="4"/>
        <v>0</v>
      </c>
      <c r="AM30" s="17">
        <f t="shared" si="5"/>
        <v>0</v>
      </c>
      <c r="AN30" s="17">
        <f t="shared" si="6"/>
        <v>0</v>
      </c>
      <c r="AO30" s="17">
        <f t="shared" si="7"/>
        <v>0</v>
      </c>
      <c r="AP30" s="17">
        <f t="shared" si="8"/>
        <v>0</v>
      </c>
      <c r="AQ30" s="17">
        <f t="shared" si="9"/>
        <v>0</v>
      </c>
      <c r="AR30" s="17">
        <f t="shared" si="10"/>
        <v>0</v>
      </c>
      <c r="AS30" s="16">
        <v>1</v>
      </c>
      <c r="AT30" s="17">
        <f t="shared" si="15"/>
        <v>0</v>
      </c>
      <c r="AU30" s="16">
        <v>2</v>
      </c>
      <c r="AV30" s="17">
        <f t="shared" si="12"/>
        <v>0</v>
      </c>
      <c r="AW30" s="16">
        <v>2</v>
      </c>
      <c r="AX30" s="18">
        <f t="shared" si="13"/>
        <v>0</v>
      </c>
      <c r="AY30" s="18">
        <f t="shared" si="16"/>
        <v>0</v>
      </c>
    </row>
    <row r="31" spans="1:51" ht="15.75" customHeight="1" x14ac:dyDescent="0.25">
      <c r="A31" s="13"/>
      <c r="B31" s="14"/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>
        <f t="shared" si="3"/>
        <v>0</v>
      </c>
      <c r="AL31" s="17">
        <f t="shared" si="4"/>
        <v>0</v>
      </c>
      <c r="AM31" s="17">
        <f t="shared" si="5"/>
        <v>0</v>
      </c>
      <c r="AN31" s="17">
        <f t="shared" si="6"/>
        <v>0</v>
      </c>
      <c r="AO31" s="17">
        <f t="shared" si="7"/>
        <v>0</v>
      </c>
      <c r="AP31" s="17">
        <f t="shared" si="8"/>
        <v>0</v>
      </c>
      <c r="AQ31" s="17">
        <f t="shared" si="9"/>
        <v>0</v>
      </c>
      <c r="AR31" s="17">
        <f t="shared" si="10"/>
        <v>0</v>
      </c>
      <c r="AS31" s="16">
        <v>1</v>
      </c>
      <c r="AT31" s="17">
        <f t="shared" si="15"/>
        <v>0</v>
      </c>
      <c r="AU31" s="16">
        <v>2</v>
      </c>
      <c r="AV31" s="17">
        <f t="shared" si="12"/>
        <v>0</v>
      </c>
      <c r="AW31" s="16">
        <v>2</v>
      </c>
      <c r="AX31" s="18">
        <f t="shared" si="13"/>
        <v>0</v>
      </c>
      <c r="AY31" s="18">
        <f t="shared" si="16"/>
        <v>0</v>
      </c>
    </row>
    <row r="32" spans="1:51" ht="15.75" customHeight="1" x14ac:dyDescent="0.25">
      <c r="A32" s="13"/>
      <c r="B32" s="14"/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>
        <f t="shared" si="3"/>
        <v>0</v>
      </c>
      <c r="AL32" s="17">
        <f t="shared" si="4"/>
        <v>0</v>
      </c>
      <c r="AM32" s="17">
        <f t="shared" si="5"/>
        <v>0</v>
      </c>
      <c r="AN32" s="17">
        <f t="shared" si="6"/>
        <v>0</v>
      </c>
      <c r="AO32" s="17">
        <f t="shared" si="7"/>
        <v>0</v>
      </c>
      <c r="AP32" s="17">
        <f t="shared" si="8"/>
        <v>0</v>
      </c>
      <c r="AQ32" s="17">
        <f t="shared" si="9"/>
        <v>0</v>
      </c>
      <c r="AR32" s="17">
        <f t="shared" si="10"/>
        <v>0</v>
      </c>
      <c r="AS32" s="16">
        <v>1</v>
      </c>
      <c r="AT32" s="17">
        <f t="shared" si="15"/>
        <v>0</v>
      </c>
      <c r="AU32" s="16">
        <v>2</v>
      </c>
      <c r="AV32" s="17">
        <f t="shared" si="12"/>
        <v>0</v>
      </c>
      <c r="AW32" s="16">
        <v>2</v>
      </c>
      <c r="AX32" s="18">
        <f t="shared" si="13"/>
        <v>0</v>
      </c>
      <c r="AY32" s="18">
        <f t="shared" si="16"/>
        <v>0</v>
      </c>
    </row>
    <row r="33" spans="1:51" ht="15.75" customHeight="1" x14ac:dyDescent="0.25">
      <c r="A33" s="13"/>
      <c r="B33" s="14"/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>
        <f t="shared" si="3"/>
        <v>0</v>
      </c>
      <c r="AL33" s="17">
        <f t="shared" si="4"/>
        <v>0</v>
      </c>
      <c r="AM33" s="17">
        <f t="shared" si="5"/>
        <v>0</v>
      </c>
      <c r="AN33" s="17">
        <f t="shared" si="6"/>
        <v>0</v>
      </c>
      <c r="AO33" s="17">
        <f t="shared" si="7"/>
        <v>0</v>
      </c>
      <c r="AP33" s="17">
        <f t="shared" si="8"/>
        <v>0</v>
      </c>
      <c r="AQ33" s="17">
        <f t="shared" si="9"/>
        <v>0</v>
      </c>
      <c r="AR33" s="17">
        <f t="shared" si="10"/>
        <v>0</v>
      </c>
      <c r="AS33" s="16">
        <v>1</v>
      </c>
      <c r="AT33" s="17">
        <f t="shared" si="15"/>
        <v>0</v>
      </c>
      <c r="AU33" s="16">
        <v>2</v>
      </c>
      <c r="AV33" s="17">
        <f t="shared" si="12"/>
        <v>0</v>
      </c>
      <c r="AW33" s="16">
        <v>2</v>
      </c>
      <c r="AX33" s="18">
        <f t="shared" si="13"/>
        <v>0</v>
      </c>
      <c r="AY33" s="18">
        <f t="shared" si="16"/>
        <v>0</v>
      </c>
    </row>
    <row r="34" spans="1:51" ht="15.75" customHeight="1" x14ac:dyDescent="0.25">
      <c r="A34" s="13"/>
      <c r="B34" s="14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7">
        <f t="shared" si="3"/>
        <v>0</v>
      </c>
      <c r="AL34" s="17">
        <f t="shared" si="4"/>
        <v>0</v>
      </c>
      <c r="AM34" s="17">
        <f t="shared" si="5"/>
        <v>0</v>
      </c>
      <c r="AN34" s="17">
        <f t="shared" si="6"/>
        <v>0</v>
      </c>
      <c r="AO34" s="17">
        <f t="shared" si="7"/>
        <v>0</v>
      </c>
      <c r="AP34" s="17">
        <f t="shared" si="8"/>
        <v>0</v>
      </c>
      <c r="AQ34" s="17">
        <f t="shared" si="9"/>
        <v>0</v>
      </c>
      <c r="AR34" s="17">
        <f t="shared" si="10"/>
        <v>0</v>
      </c>
      <c r="AS34" s="16">
        <v>1</v>
      </c>
      <c r="AT34" s="17">
        <f t="shared" si="15"/>
        <v>0</v>
      </c>
      <c r="AU34" s="16">
        <v>2</v>
      </c>
      <c r="AV34" s="17">
        <f t="shared" si="12"/>
        <v>0</v>
      </c>
      <c r="AW34" s="16">
        <v>2</v>
      </c>
      <c r="AX34" s="18">
        <f t="shared" si="13"/>
        <v>0</v>
      </c>
      <c r="AY34" s="18">
        <f t="shared" si="16"/>
        <v>0</v>
      </c>
    </row>
    <row r="35" spans="1:51" ht="15.75" customHeight="1" x14ac:dyDescent="0.25">
      <c r="A35" s="13"/>
      <c r="B35" s="14"/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7">
        <f t="shared" si="3"/>
        <v>0</v>
      </c>
      <c r="AL35" s="17">
        <f t="shared" si="4"/>
        <v>0</v>
      </c>
      <c r="AM35" s="17">
        <f t="shared" si="5"/>
        <v>0</v>
      </c>
      <c r="AN35" s="17">
        <f t="shared" si="6"/>
        <v>0</v>
      </c>
      <c r="AO35" s="17">
        <f t="shared" si="7"/>
        <v>0</v>
      </c>
      <c r="AP35" s="17">
        <f t="shared" si="8"/>
        <v>0</v>
      </c>
      <c r="AQ35" s="17">
        <f t="shared" si="9"/>
        <v>0</v>
      </c>
      <c r="AR35" s="17">
        <f t="shared" si="10"/>
        <v>0</v>
      </c>
      <c r="AS35" s="16">
        <v>1</v>
      </c>
      <c r="AT35" s="17">
        <f t="shared" si="15"/>
        <v>0</v>
      </c>
      <c r="AU35" s="16">
        <v>2</v>
      </c>
      <c r="AV35" s="17">
        <f t="shared" si="12"/>
        <v>0</v>
      </c>
      <c r="AW35" s="16">
        <v>2</v>
      </c>
      <c r="AX35" s="18">
        <f t="shared" si="13"/>
        <v>0</v>
      </c>
      <c r="AY35" s="18">
        <f t="shared" si="16"/>
        <v>0</v>
      </c>
    </row>
    <row r="36" spans="1:51" ht="15.75" customHeight="1" x14ac:dyDescent="0.25">
      <c r="A36" s="13"/>
      <c r="B36" s="14"/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>
        <f t="shared" si="3"/>
        <v>0</v>
      </c>
      <c r="AL36" s="17">
        <f t="shared" si="4"/>
        <v>0</v>
      </c>
      <c r="AM36" s="17">
        <f t="shared" si="5"/>
        <v>0</v>
      </c>
      <c r="AN36" s="17">
        <f t="shared" si="6"/>
        <v>0</v>
      </c>
      <c r="AO36" s="17">
        <f t="shared" si="7"/>
        <v>0</v>
      </c>
      <c r="AP36" s="17">
        <f t="shared" si="8"/>
        <v>0</v>
      </c>
      <c r="AQ36" s="17">
        <f t="shared" si="9"/>
        <v>0</v>
      </c>
      <c r="AR36" s="17">
        <f t="shared" si="10"/>
        <v>0</v>
      </c>
      <c r="AS36" s="16">
        <v>1</v>
      </c>
      <c r="AT36" s="17">
        <f t="shared" si="15"/>
        <v>0</v>
      </c>
      <c r="AU36" s="16">
        <v>2</v>
      </c>
      <c r="AV36" s="17">
        <f t="shared" si="12"/>
        <v>0</v>
      </c>
      <c r="AW36" s="16">
        <v>2</v>
      </c>
      <c r="AX36" s="18">
        <f t="shared" si="13"/>
        <v>0</v>
      </c>
      <c r="AY36" s="18">
        <f t="shared" si="16"/>
        <v>0</v>
      </c>
    </row>
    <row r="37" spans="1:51" ht="15.75" customHeight="1" x14ac:dyDescent="0.25">
      <c r="A37" s="13"/>
      <c r="B37" s="14"/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>
        <f t="shared" si="3"/>
        <v>0</v>
      </c>
      <c r="AL37" s="17">
        <f t="shared" si="4"/>
        <v>0</v>
      </c>
      <c r="AM37" s="17">
        <f t="shared" si="5"/>
        <v>0</v>
      </c>
      <c r="AN37" s="17">
        <f t="shared" si="6"/>
        <v>0</v>
      </c>
      <c r="AO37" s="17">
        <f t="shared" si="7"/>
        <v>0</v>
      </c>
      <c r="AP37" s="17">
        <f t="shared" si="8"/>
        <v>0</v>
      </c>
      <c r="AQ37" s="17">
        <f t="shared" si="9"/>
        <v>0</v>
      </c>
      <c r="AR37" s="17">
        <f t="shared" si="10"/>
        <v>0</v>
      </c>
      <c r="AS37" s="16">
        <v>1</v>
      </c>
      <c r="AT37" s="17">
        <f t="shared" si="15"/>
        <v>0</v>
      </c>
      <c r="AU37" s="16">
        <v>2</v>
      </c>
      <c r="AV37" s="17">
        <f t="shared" si="12"/>
        <v>0</v>
      </c>
      <c r="AW37" s="16">
        <v>2</v>
      </c>
      <c r="AX37" s="18">
        <f t="shared" si="13"/>
        <v>0</v>
      </c>
      <c r="AY37" s="18">
        <f t="shared" si="16"/>
        <v>0</v>
      </c>
    </row>
    <row r="38" spans="1:51" ht="15.75" customHeight="1" x14ac:dyDescent="0.25">
      <c r="A38" s="13"/>
      <c r="B38" s="14"/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>
        <f t="shared" si="3"/>
        <v>0</v>
      </c>
      <c r="AL38" s="17">
        <f t="shared" si="4"/>
        <v>0</v>
      </c>
      <c r="AM38" s="17">
        <f t="shared" si="5"/>
        <v>0</v>
      </c>
      <c r="AN38" s="17">
        <f t="shared" si="6"/>
        <v>0</v>
      </c>
      <c r="AO38" s="17">
        <f t="shared" si="7"/>
        <v>0</v>
      </c>
      <c r="AP38" s="17">
        <f t="shared" si="8"/>
        <v>0</v>
      </c>
      <c r="AQ38" s="17">
        <f t="shared" si="9"/>
        <v>0</v>
      </c>
      <c r="AR38" s="17">
        <f t="shared" si="10"/>
        <v>0</v>
      </c>
      <c r="AS38" s="16">
        <v>1</v>
      </c>
      <c r="AT38" s="17">
        <f t="shared" si="15"/>
        <v>0</v>
      </c>
      <c r="AU38" s="16">
        <v>2</v>
      </c>
      <c r="AV38" s="17">
        <f t="shared" si="12"/>
        <v>0</v>
      </c>
      <c r="AW38" s="16">
        <v>2</v>
      </c>
      <c r="AX38" s="18">
        <f t="shared" si="13"/>
        <v>0</v>
      </c>
      <c r="AY38" s="18">
        <f t="shared" si="16"/>
        <v>0</v>
      </c>
    </row>
    <row r="39" spans="1:51" ht="15.75" customHeight="1" x14ac:dyDescent="0.25">
      <c r="A39" s="13"/>
      <c r="B39" s="14"/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>
        <f t="shared" si="3"/>
        <v>0</v>
      </c>
      <c r="AL39" s="17">
        <f t="shared" si="4"/>
        <v>0</v>
      </c>
      <c r="AM39" s="17">
        <f t="shared" si="5"/>
        <v>0</v>
      </c>
      <c r="AN39" s="17">
        <f t="shared" si="6"/>
        <v>0</v>
      </c>
      <c r="AO39" s="17">
        <f t="shared" si="7"/>
        <v>0</v>
      </c>
      <c r="AP39" s="17">
        <f t="shared" si="8"/>
        <v>0</v>
      </c>
      <c r="AQ39" s="17">
        <f t="shared" si="9"/>
        <v>0</v>
      </c>
      <c r="AR39" s="17">
        <f t="shared" si="10"/>
        <v>0</v>
      </c>
      <c r="AS39" s="16">
        <v>1</v>
      </c>
      <c r="AT39" s="17">
        <f t="shared" si="15"/>
        <v>0</v>
      </c>
      <c r="AU39" s="16">
        <v>2</v>
      </c>
      <c r="AV39" s="17">
        <f t="shared" si="12"/>
        <v>0</v>
      </c>
      <c r="AW39" s="16">
        <v>2</v>
      </c>
      <c r="AX39" s="18">
        <f t="shared" si="13"/>
        <v>0</v>
      </c>
      <c r="AY39" s="18">
        <f t="shared" si="16"/>
        <v>0</v>
      </c>
    </row>
    <row r="40" spans="1:51" ht="15.75" customHeight="1" x14ac:dyDescent="0.25">
      <c r="A40" s="13"/>
      <c r="B40" s="14"/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>
        <f t="shared" si="3"/>
        <v>0</v>
      </c>
      <c r="AL40" s="17">
        <f t="shared" si="4"/>
        <v>0</v>
      </c>
      <c r="AM40" s="17">
        <f t="shared" si="5"/>
        <v>0</v>
      </c>
      <c r="AN40" s="17">
        <f t="shared" si="6"/>
        <v>0</v>
      </c>
      <c r="AO40" s="17">
        <f t="shared" si="7"/>
        <v>0</v>
      </c>
      <c r="AP40" s="17">
        <f t="shared" si="8"/>
        <v>0</v>
      </c>
      <c r="AQ40" s="17">
        <f t="shared" si="9"/>
        <v>0</v>
      </c>
      <c r="AR40" s="17">
        <f t="shared" si="10"/>
        <v>0</v>
      </c>
      <c r="AS40" s="16">
        <v>1</v>
      </c>
      <c r="AT40" s="17">
        <f t="shared" si="15"/>
        <v>0</v>
      </c>
      <c r="AU40" s="16">
        <v>2</v>
      </c>
      <c r="AV40" s="17">
        <f t="shared" si="12"/>
        <v>0</v>
      </c>
      <c r="AW40" s="16">
        <v>2</v>
      </c>
      <c r="AX40" s="18">
        <f t="shared" si="13"/>
        <v>0</v>
      </c>
      <c r="AY40" s="18">
        <f t="shared" si="16"/>
        <v>0</v>
      </c>
    </row>
    <row r="41" spans="1:51" ht="15.75" customHeight="1" x14ac:dyDescent="0.25">
      <c r="A41" s="13"/>
      <c r="B41" s="14"/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>
        <f t="shared" si="3"/>
        <v>0</v>
      </c>
      <c r="AL41" s="17">
        <f t="shared" si="4"/>
        <v>0</v>
      </c>
      <c r="AM41" s="17">
        <f t="shared" si="5"/>
        <v>0</v>
      </c>
      <c r="AN41" s="17">
        <f t="shared" si="6"/>
        <v>0</v>
      </c>
      <c r="AO41" s="17">
        <f t="shared" si="7"/>
        <v>0</v>
      </c>
      <c r="AP41" s="17">
        <f t="shared" si="8"/>
        <v>0</v>
      </c>
      <c r="AQ41" s="17">
        <f t="shared" si="9"/>
        <v>0</v>
      </c>
      <c r="AR41" s="17">
        <f t="shared" si="10"/>
        <v>0</v>
      </c>
      <c r="AS41" s="16">
        <v>1</v>
      </c>
      <c r="AT41" s="17">
        <f t="shared" si="15"/>
        <v>0</v>
      </c>
      <c r="AU41" s="16">
        <v>2</v>
      </c>
      <c r="AV41" s="17">
        <f t="shared" si="12"/>
        <v>0</v>
      </c>
      <c r="AW41" s="16">
        <v>2</v>
      </c>
      <c r="AX41" s="18">
        <f t="shared" si="13"/>
        <v>0</v>
      </c>
      <c r="AY41" s="18">
        <f t="shared" si="16"/>
        <v>0</v>
      </c>
    </row>
    <row r="42" spans="1:51" ht="15.75" customHeight="1" x14ac:dyDescent="0.25">
      <c r="A42" s="13"/>
      <c r="B42" s="14"/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>
        <f t="shared" si="3"/>
        <v>0</v>
      </c>
      <c r="AL42" s="17">
        <f t="shared" si="4"/>
        <v>0</v>
      </c>
      <c r="AM42" s="17">
        <f t="shared" si="5"/>
        <v>0</v>
      </c>
      <c r="AN42" s="17">
        <f t="shared" si="6"/>
        <v>0</v>
      </c>
      <c r="AO42" s="17">
        <f t="shared" si="7"/>
        <v>0</v>
      </c>
      <c r="AP42" s="17">
        <f t="shared" si="8"/>
        <v>0</v>
      </c>
      <c r="AQ42" s="17">
        <f t="shared" si="9"/>
        <v>0</v>
      </c>
      <c r="AR42" s="17">
        <f t="shared" si="10"/>
        <v>0</v>
      </c>
      <c r="AS42" s="16">
        <v>1</v>
      </c>
      <c r="AT42" s="17">
        <f t="shared" si="15"/>
        <v>0</v>
      </c>
      <c r="AU42" s="16">
        <v>2</v>
      </c>
      <c r="AV42" s="17">
        <f t="shared" si="12"/>
        <v>0</v>
      </c>
      <c r="AW42" s="16">
        <v>2</v>
      </c>
      <c r="AX42" s="18">
        <f t="shared" si="13"/>
        <v>0</v>
      </c>
      <c r="AY42" s="18">
        <f t="shared" si="16"/>
        <v>0</v>
      </c>
    </row>
    <row r="43" spans="1:51" ht="15.75" customHeight="1" x14ac:dyDescent="0.25">
      <c r="A43" s="13"/>
      <c r="B43" s="14"/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>
        <f t="shared" si="3"/>
        <v>0</v>
      </c>
      <c r="AL43" s="17">
        <f t="shared" si="4"/>
        <v>0</v>
      </c>
      <c r="AM43" s="17">
        <f t="shared" si="5"/>
        <v>0</v>
      </c>
      <c r="AN43" s="17">
        <f t="shared" si="6"/>
        <v>0</v>
      </c>
      <c r="AO43" s="17">
        <f t="shared" si="7"/>
        <v>0</v>
      </c>
      <c r="AP43" s="17">
        <f t="shared" si="8"/>
        <v>0</v>
      </c>
      <c r="AQ43" s="17">
        <f t="shared" si="9"/>
        <v>0</v>
      </c>
      <c r="AR43" s="17">
        <f t="shared" si="10"/>
        <v>0</v>
      </c>
      <c r="AS43" s="16">
        <v>1</v>
      </c>
      <c r="AT43" s="17">
        <f t="shared" si="15"/>
        <v>0</v>
      </c>
      <c r="AU43" s="16">
        <v>2</v>
      </c>
      <c r="AV43" s="17">
        <f t="shared" si="12"/>
        <v>0</v>
      </c>
      <c r="AW43" s="16">
        <v>2</v>
      </c>
      <c r="AX43" s="18">
        <f t="shared" si="13"/>
        <v>0</v>
      </c>
      <c r="AY43" s="18">
        <f t="shared" si="16"/>
        <v>0</v>
      </c>
    </row>
    <row r="44" spans="1:51" ht="15.75" customHeight="1" x14ac:dyDescent="0.25">
      <c r="A44" s="13"/>
      <c r="B44" s="14"/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>
        <f t="shared" si="3"/>
        <v>0</v>
      </c>
      <c r="AL44" s="17">
        <f t="shared" si="4"/>
        <v>0</v>
      </c>
      <c r="AM44" s="17">
        <f t="shared" si="5"/>
        <v>0</v>
      </c>
      <c r="AN44" s="17">
        <f t="shared" si="6"/>
        <v>0</v>
      </c>
      <c r="AO44" s="17">
        <f t="shared" si="7"/>
        <v>0</v>
      </c>
      <c r="AP44" s="17">
        <f t="shared" si="8"/>
        <v>0</v>
      </c>
      <c r="AQ44" s="17">
        <f t="shared" si="9"/>
        <v>0</v>
      </c>
      <c r="AR44" s="17">
        <f t="shared" si="10"/>
        <v>0</v>
      </c>
      <c r="AS44" s="16">
        <v>1</v>
      </c>
      <c r="AT44" s="17">
        <f t="shared" si="15"/>
        <v>0</v>
      </c>
      <c r="AU44" s="16">
        <v>2</v>
      </c>
      <c r="AV44" s="17">
        <f t="shared" si="12"/>
        <v>0</v>
      </c>
      <c r="AW44" s="16">
        <v>2</v>
      </c>
      <c r="AX44" s="18">
        <f t="shared" si="13"/>
        <v>0</v>
      </c>
      <c r="AY44" s="18">
        <f t="shared" si="16"/>
        <v>0</v>
      </c>
    </row>
    <row r="45" spans="1:51" ht="15.75" customHeight="1" x14ac:dyDescent="0.25">
      <c r="A45" s="13"/>
      <c r="B45" s="14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>
        <f t="shared" si="3"/>
        <v>0</v>
      </c>
      <c r="AL45" s="17">
        <f t="shared" si="4"/>
        <v>0</v>
      </c>
      <c r="AM45" s="17">
        <f t="shared" si="5"/>
        <v>0</v>
      </c>
      <c r="AN45" s="17">
        <f t="shared" si="6"/>
        <v>0</v>
      </c>
      <c r="AO45" s="17">
        <f t="shared" si="7"/>
        <v>0</v>
      </c>
      <c r="AP45" s="17">
        <f t="shared" si="8"/>
        <v>0</v>
      </c>
      <c r="AQ45" s="17">
        <f t="shared" si="9"/>
        <v>0</v>
      </c>
      <c r="AR45" s="17">
        <f t="shared" si="10"/>
        <v>0</v>
      </c>
      <c r="AS45" s="16">
        <v>1</v>
      </c>
      <c r="AT45" s="17">
        <f t="shared" si="15"/>
        <v>0</v>
      </c>
      <c r="AU45" s="16">
        <v>2</v>
      </c>
      <c r="AV45" s="17">
        <f t="shared" si="12"/>
        <v>0</v>
      </c>
      <c r="AW45" s="16">
        <v>2</v>
      </c>
      <c r="AX45" s="18">
        <f t="shared" si="13"/>
        <v>0</v>
      </c>
      <c r="AY45" s="18">
        <f t="shared" si="16"/>
        <v>0</v>
      </c>
    </row>
    <row r="46" spans="1:51" ht="15.75" customHeight="1" x14ac:dyDescent="0.25">
      <c r="A46" s="13"/>
      <c r="B46" s="14"/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>
        <f t="shared" si="3"/>
        <v>0</v>
      </c>
      <c r="AL46" s="17">
        <f t="shared" si="4"/>
        <v>0</v>
      </c>
      <c r="AM46" s="17">
        <f t="shared" si="5"/>
        <v>0</v>
      </c>
      <c r="AN46" s="17">
        <f t="shared" si="6"/>
        <v>0</v>
      </c>
      <c r="AO46" s="17">
        <f t="shared" si="7"/>
        <v>0</v>
      </c>
      <c r="AP46" s="17">
        <f t="shared" si="8"/>
        <v>0</v>
      </c>
      <c r="AQ46" s="17">
        <f t="shared" si="9"/>
        <v>0</v>
      </c>
      <c r="AR46" s="17">
        <f t="shared" si="10"/>
        <v>0</v>
      </c>
      <c r="AS46" s="16">
        <v>1</v>
      </c>
      <c r="AT46" s="17">
        <f t="shared" si="15"/>
        <v>0</v>
      </c>
      <c r="AU46" s="16">
        <v>2</v>
      </c>
      <c r="AV46" s="17">
        <f t="shared" si="12"/>
        <v>0</v>
      </c>
      <c r="AW46" s="16">
        <v>2</v>
      </c>
      <c r="AX46" s="18">
        <f t="shared" si="13"/>
        <v>0</v>
      </c>
      <c r="AY46" s="18">
        <f t="shared" si="16"/>
        <v>0</v>
      </c>
    </row>
    <row r="47" spans="1:51" ht="15.75" customHeight="1" x14ac:dyDescent="0.25">
      <c r="A47" s="13"/>
      <c r="B47" s="14"/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>
        <f t="shared" si="3"/>
        <v>0</v>
      </c>
      <c r="AL47" s="17">
        <f t="shared" si="4"/>
        <v>0</v>
      </c>
      <c r="AM47" s="17">
        <f t="shared" si="5"/>
        <v>0</v>
      </c>
      <c r="AN47" s="17">
        <f t="shared" si="6"/>
        <v>0</v>
      </c>
      <c r="AO47" s="17">
        <f t="shared" si="7"/>
        <v>0</v>
      </c>
      <c r="AP47" s="17">
        <f t="shared" si="8"/>
        <v>0</v>
      </c>
      <c r="AQ47" s="17">
        <f t="shared" si="9"/>
        <v>0</v>
      </c>
      <c r="AR47" s="17">
        <f t="shared" si="10"/>
        <v>0</v>
      </c>
      <c r="AS47" s="16">
        <v>1</v>
      </c>
      <c r="AT47" s="17">
        <f t="shared" si="15"/>
        <v>0</v>
      </c>
      <c r="AU47" s="16">
        <v>2</v>
      </c>
      <c r="AV47" s="17">
        <f t="shared" si="12"/>
        <v>0</v>
      </c>
      <c r="AW47" s="16">
        <v>2</v>
      </c>
      <c r="AX47" s="18">
        <f t="shared" si="13"/>
        <v>0</v>
      </c>
      <c r="AY47" s="18">
        <f t="shared" si="16"/>
        <v>0</v>
      </c>
    </row>
    <row r="48" spans="1:51" ht="15.75" customHeight="1" x14ac:dyDescent="0.25">
      <c r="A48" s="13"/>
      <c r="B48" s="14"/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>
        <f t="shared" si="3"/>
        <v>0</v>
      </c>
      <c r="AL48" s="17">
        <f t="shared" si="4"/>
        <v>0</v>
      </c>
      <c r="AM48" s="17">
        <f t="shared" si="5"/>
        <v>0</v>
      </c>
      <c r="AN48" s="17">
        <f t="shared" si="6"/>
        <v>0</v>
      </c>
      <c r="AO48" s="17">
        <f t="shared" si="7"/>
        <v>0</v>
      </c>
      <c r="AP48" s="17">
        <f t="shared" si="8"/>
        <v>0</v>
      </c>
      <c r="AQ48" s="17">
        <f t="shared" si="9"/>
        <v>0</v>
      </c>
      <c r="AR48" s="17">
        <f t="shared" si="10"/>
        <v>0</v>
      </c>
      <c r="AS48" s="16">
        <v>1</v>
      </c>
      <c r="AT48" s="17">
        <f t="shared" si="15"/>
        <v>0</v>
      </c>
      <c r="AU48" s="16">
        <v>2</v>
      </c>
      <c r="AV48" s="17">
        <f t="shared" si="12"/>
        <v>0</v>
      </c>
      <c r="AW48" s="16">
        <v>2</v>
      </c>
      <c r="AX48" s="18">
        <f t="shared" si="13"/>
        <v>0</v>
      </c>
      <c r="AY48" s="18">
        <f t="shared" si="16"/>
        <v>0</v>
      </c>
    </row>
    <row r="49" spans="1:51" ht="15.75" customHeight="1" x14ac:dyDescent="0.25">
      <c r="A49" s="13"/>
      <c r="B49" s="14"/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>
        <f t="shared" si="3"/>
        <v>0</v>
      </c>
      <c r="AL49" s="17">
        <f t="shared" si="4"/>
        <v>0</v>
      </c>
      <c r="AM49" s="17">
        <f t="shared" si="5"/>
        <v>0</v>
      </c>
      <c r="AN49" s="17">
        <f t="shared" si="6"/>
        <v>0</v>
      </c>
      <c r="AO49" s="17">
        <f t="shared" si="7"/>
        <v>0</v>
      </c>
      <c r="AP49" s="17">
        <f t="shared" si="8"/>
        <v>0</v>
      </c>
      <c r="AQ49" s="17">
        <f t="shared" si="9"/>
        <v>0</v>
      </c>
      <c r="AR49" s="17">
        <f t="shared" si="10"/>
        <v>0</v>
      </c>
      <c r="AS49" s="16">
        <v>1</v>
      </c>
      <c r="AT49" s="17">
        <f t="shared" si="15"/>
        <v>0</v>
      </c>
      <c r="AU49" s="16">
        <v>2</v>
      </c>
      <c r="AV49" s="17">
        <f t="shared" si="12"/>
        <v>0</v>
      </c>
      <c r="AW49" s="16">
        <v>2</v>
      </c>
      <c r="AX49" s="18">
        <f t="shared" si="13"/>
        <v>0</v>
      </c>
      <c r="AY49" s="18">
        <f t="shared" si="16"/>
        <v>0</v>
      </c>
    </row>
    <row r="50" spans="1:51" ht="15.75" customHeight="1" x14ac:dyDescent="0.25">
      <c r="A50" s="13"/>
      <c r="B50" s="14"/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>
        <f t="shared" si="3"/>
        <v>0</v>
      </c>
      <c r="AL50" s="17">
        <f t="shared" si="4"/>
        <v>0</v>
      </c>
      <c r="AM50" s="17">
        <f t="shared" si="5"/>
        <v>0</v>
      </c>
      <c r="AN50" s="17">
        <f t="shared" si="6"/>
        <v>0</v>
      </c>
      <c r="AO50" s="17">
        <f t="shared" si="7"/>
        <v>0</v>
      </c>
      <c r="AP50" s="17">
        <f t="shared" si="8"/>
        <v>0</v>
      </c>
      <c r="AQ50" s="17">
        <f t="shared" si="9"/>
        <v>0</v>
      </c>
      <c r="AR50" s="17">
        <f t="shared" si="10"/>
        <v>0</v>
      </c>
      <c r="AS50" s="16">
        <v>1</v>
      </c>
      <c r="AT50" s="17">
        <f t="shared" si="15"/>
        <v>0</v>
      </c>
      <c r="AU50" s="16">
        <v>2</v>
      </c>
      <c r="AV50" s="17">
        <f t="shared" si="12"/>
        <v>0</v>
      </c>
      <c r="AW50" s="16">
        <v>2</v>
      </c>
      <c r="AX50" s="18">
        <f t="shared" si="13"/>
        <v>0</v>
      </c>
      <c r="AY50" s="18">
        <f t="shared" si="16"/>
        <v>0</v>
      </c>
    </row>
    <row r="51" spans="1:51" ht="15.75" customHeight="1" x14ac:dyDescent="0.25">
      <c r="A51" s="13"/>
      <c r="B51" s="14"/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>
        <f t="shared" si="3"/>
        <v>0</v>
      </c>
      <c r="AL51" s="17">
        <f t="shared" si="4"/>
        <v>0</v>
      </c>
      <c r="AM51" s="17">
        <f t="shared" si="5"/>
        <v>0</v>
      </c>
      <c r="AN51" s="17">
        <f t="shared" si="6"/>
        <v>0</v>
      </c>
      <c r="AO51" s="17">
        <f t="shared" si="7"/>
        <v>0</v>
      </c>
      <c r="AP51" s="17">
        <f t="shared" si="8"/>
        <v>0</v>
      </c>
      <c r="AQ51" s="17">
        <f t="shared" si="9"/>
        <v>0</v>
      </c>
      <c r="AR51" s="17">
        <f t="shared" si="10"/>
        <v>0</v>
      </c>
      <c r="AS51" s="16">
        <v>1</v>
      </c>
      <c r="AT51" s="17">
        <f t="shared" si="15"/>
        <v>0</v>
      </c>
      <c r="AU51" s="16">
        <v>2</v>
      </c>
      <c r="AV51" s="17">
        <f t="shared" si="12"/>
        <v>0</v>
      </c>
      <c r="AW51" s="16">
        <v>2</v>
      </c>
      <c r="AX51" s="18">
        <f t="shared" si="13"/>
        <v>0</v>
      </c>
      <c r="AY51" s="18">
        <f t="shared" si="16"/>
        <v>0</v>
      </c>
    </row>
    <row r="52" spans="1:51" ht="15.75" customHeight="1" x14ac:dyDescent="0.25">
      <c r="A52" s="13"/>
      <c r="B52" s="14"/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>
        <f t="shared" si="3"/>
        <v>0</v>
      </c>
      <c r="AL52" s="17">
        <f t="shared" si="4"/>
        <v>0</v>
      </c>
      <c r="AM52" s="17">
        <f t="shared" si="5"/>
        <v>0</v>
      </c>
      <c r="AN52" s="17">
        <f t="shared" si="6"/>
        <v>0</v>
      </c>
      <c r="AO52" s="17">
        <f t="shared" si="7"/>
        <v>0</v>
      </c>
      <c r="AP52" s="17">
        <f t="shared" si="8"/>
        <v>0</v>
      </c>
      <c r="AQ52" s="17">
        <f t="shared" si="9"/>
        <v>0</v>
      </c>
      <c r="AR52" s="17">
        <f t="shared" si="10"/>
        <v>0</v>
      </c>
      <c r="AS52" s="16">
        <v>1</v>
      </c>
      <c r="AT52" s="17">
        <f t="shared" si="15"/>
        <v>0</v>
      </c>
      <c r="AU52" s="16">
        <v>2</v>
      </c>
      <c r="AV52" s="17">
        <f t="shared" si="12"/>
        <v>0</v>
      </c>
      <c r="AW52" s="16">
        <v>2</v>
      </c>
      <c r="AX52" s="18">
        <f t="shared" si="13"/>
        <v>0</v>
      </c>
      <c r="AY52" s="18">
        <f t="shared" si="16"/>
        <v>0</v>
      </c>
    </row>
    <row r="53" spans="1:51" ht="15.75" customHeight="1" x14ac:dyDescent="0.25">
      <c r="A53" s="13"/>
      <c r="B53" s="14"/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>
        <f t="shared" si="3"/>
        <v>0</v>
      </c>
      <c r="AL53" s="17">
        <f t="shared" si="4"/>
        <v>0</v>
      </c>
      <c r="AM53" s="17">
        <f t="shared" si="5"/>
        <v>0</v>
      </c>
      <c r="AN53" s="17">
        <f t="shared" si="6"/>
        <v>0</v>
      </c>
      <c r="AO53" s="17">
        <f t="shared" si="7"/>
        <v>0</v>
      </c>
      <c r="AP53" s="17">
        <f t="shared" si="8"/>
        <v>0</v>
      </c>
      <c r="AQ53" s="17">
        <f t="shared" si="9"/>
        <v>0</v>
      </c>
      <c r="AR53" s="17">
        <f t="shared" si="10"/>
        <v>0</v>
      </c>
      <c r="AS53" s="16">
        <v>1</v>
      </c>
      <c r="AT53" s="17">
        <f t="shared" si="15"/>
        <v>0</v>
      </c>
      <c r="AU53" s="16">
        <v>2</v>
      </c>
      <c r="AV53" s="17">
        <f t="shared" si="12"/>
        <v>0</v>
      </c>
      <c r="AW53" s="16">
        <v>2</v>
      </c>
      <c r="AX53" s="18">
        <f t="shared" si="13"/>
        <v>0</v>
      </c>
      <c r="AY53" s="18">
        <f t="shared" si="16"/>
        <v>0</v>
      </c>
    </row>
    <row r="54" spans="1:51" ht="15.75" customHeight="1" x14ac:dyDescent="0.25">
      <c r="A54" s="13"/>
      <c r="B54" s="14"/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>
        <f t="shared" si="3"/>
        <v>0</v>
      </c>
      <c r="AL54" s="17">
        <f t="shared" si="4"/>
        <v>0</v>
      </c>
      <c r="AM54" s="17">
        <f t="shared" si="5"/>
        <v>0</v>
      </c>
      <c r="AN54" s="17">
        <f t="shared" si="6"/>
        <v>0</v>
      </c>
      <c r="AO54" s="17">
        <f t="shared" si="7"/>
        <v>0</v>
      </c>
      <c r="AP54" s="17">
        <f t="shared" si="8"/>
        <v>0</v>
      </c>
      <c r="AQ54" s="17">
        <f t="shared" si="9"/>
        <v>0</v>
      </c>
      <c r="AR54" s="17">
        <f t="shared" si="10"/>
        <v>0</v>
      </c>
      <c r="AS54" s="16">
        <v>1</v>
      </c>
      <c r="AT54" s="17">
        <f t="shared" si="15"/>
        <v>0</v>
      </c>
      <c r="AU54" s="16">
        <v>2</v>
      </c>
      <c r="AV54" s="17">
        <f t="shared" si="12"/>
        <v>0</v>
      </c>
      <c r="AW54" s="16">
        <v>2</v>
      </c>
      <c r="AX54" s="18">
        <f t="shared" si="13"/>
        <v>0</v>
      </c>
      <c r="AY54" s="18">
        <f t="shared" si="16"/>
        <v>0</v>
      </c>
    </row>
    <row r="55" spans="1:51" ht="15.75" customHeight="1" x14ac:dyDescent="0.25">
      <c r="A55" s="13"/>
      <c r="B55" s="14"/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>
        <f t="shared" si="3"/>
        <v>0</v>
      </c>
      <c r="AL55" s="17">
        <f t="shared" si="4"/>
        <v>0</v>
      </c>
      <c r="AM55" s="17">
        <f t="shared" si="5"/>
        <v>0</v>
      </c>
      <c r="AN55" s="17">
        <f t="shared" si="6"/>
        <v>0</v>
      </c>
      <c r="AO55" s="17">
        <f t="shared" si="7"/>
        <v>0</v>
      </c>
      <c r="AP55" s="17">
        <f t="shared" si="8"/>
        <v>0</v>
      </c>
      <c r="AQ55" s="17">
        <f t="shared" si="9"/>
        <v>0</v>
      </c>
      <c r="AR55" s="17">
        <f t="shared" si="10"/>
        <v>0</v>
      </c>
      <c r="AS55" s="16">
        <v>1</v>
      </c>
      <c r="AT55" s="17">
        <f t="shared" si="15"/>
        <v>0</v>
      </c>
      <c r="AU55" s="16">
        <v>2</v>
      </c>
      <c r="AV55" s="17">
        <f t="shared" si="12"/>
        <v>0</v>
      </c>
      <c r="AW55" s="16">
        <v>2</v>
      </c>
      <c r="AX55" s="18">
        <f t="shared" si="13"/>
        <v>0</v>
      </c>
      <c r="AY55" s="18">
        <f t="shared" si="16"/>
        <v>0</v>
      </c>
    </row>
    <row r="56" spans="1:51" ht="15.75" customHeight="1" x14ac:dyDescent="0.25">
      <c r="A56" s="13"/>
      <c r="B56" s="14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>
        <f t="shared" si="3"/>
        <v>0</v>
      </c>
      <c r="AL56" s="17">
        <f t="shared" si="4"/>
        <v>0</v>
      </c>
      <c r="AM56" s="17">
        <f t="shared" si="5"/>
        <v>0</v>
      </c>
      <c r="AN56" s="17">
        <f t="shared" si="6"/>
        <v>0</v>
      </c>
      <c r="AO56" s="17">
        <f t="shared" si="7"/>
        <v>0</v>
      </c>
      <c r="AP56" s="17">
        <f t="shared" si="8"/>
        <v>0</v>
      </c>
      <c r="AQ56" s="17">
        <f t="shared" si="9"/>
        <v>0</v>
      </c>
      <c r="AR56" s="17">
        <f t="shared" si="10"/>
        <v>0</v>
      </c>
      <c r="AS56" s="16">
        <v>1</v>
      </c>
      <c r="AT56" s="17">
        <f t="shared" si="15"/>
        <v>0</v>
      </c>
      <c r="AU56" s="16">
        <v>2</v>
      </c>
      <c r="AV56" s="17">
        <f t="shared" si="12"/>
        <v>0</v>
      </c>
      <c r="AW56" s="16">
        <v>2</v>
      </c>
      <c r="AX56" s="18">
        <f t="shared" si="13"/>
        <v>0</v>
      </c>
      <c r="AY56" s="18">
        <f t="shared" si="16"/>
        <v>0</v>
      </c>
    </row>
    <row r="57" spans="1:51" ht="15.75" customHeight="1" x14ac:dyDescent="0.25">
      <c r="A57" s="13"/>
      <c r="B57" s="14"/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>
        <f t="shared" si="3"/>
        <v>0</v>
      </c>
      <c r="AL57" s="17">
        <f t="shared" si="4"/>
        <v>0</v>
      </c>
      <c r="AM57" s="17">
        <f t="shared" si="5"/>
        <v>0</v>
      </c>
      <c r="AN57" s="17">
        <f t="shared" si="6"/>
        <v>0</v>
      </c>
      <c r="AO57" s="17">
        <f t="shared" si="7"/>
        <v>0</v>
      </c>
      <c r="AP57" s="17">
        <f t="shared" si="8"/>
        <v>0</v>
      </c>
      <c r="AQ57" s="17">
        <f t="shared" si="9"/>
        <v>0</v>
      </c>
      <c r="AR57" s="17">
        <f t="shared" si="10"/>
        <v>0</v>
      </c>
      <c r="AS57" s="16">
        <v>1</v>
      </c>
      <c r="AT57" s="17">
        <f t="shared" si="15"/>
        <v>0</v>
      </c>
      <c r="AU57" s="16">
        <v>2</v>
      </c>
      <c r="AV57" s="17">
        <f t="shared" si="12"/>
        <v>0</v>
      </c>
      <c r="AW57" s="16">
        <v>2</v>
      </c>
      <c r="AX57" s="18">
        <f t="shared" si="13"/>
        <v>0</v>
      </c>
      <c r="AY57" s="18">
        <f t="shared" si="16"/>
        <v>0</v>
      </c>
    </row>
    <row r="58" spans="1:51" ht="15.75" customHeight="1" x14ac:dyDescent="0.25">
      <c r="A58" s="13"/>
      <c r="B58" s="14"/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>
        <f t="shared" si="3"/>
        <v>0</v>
      </c>
      <c r="AL58" s="17">
        <f t="shared" si="4"/>
        <v>0</v>
      </c>
      <c r="AM58" s="17">
        <f t="shared" si="5"/>
        <v>0</v>
      </c>
      <c r="AN58" s="17">
        <f t="shared" si="6"/>
        <v>0</v>
      </c>
      <c r="AO58" s="17">
        <f t="shared" si="7"/>
        <v>0</v>
      </c>
      <c r="AP58" s="17">
        <f t="shared" si="8"/>
        <v>0</v>
      </c>
      <c r="AQ58" s="17">
        <f t="shared" si="9"/>
        <v>0</v>
      </c>
      <c r="AR58" s="17">
        <f t="shared" si="10"/>
        <v>0</v>
      </c>
      <c r="AS58" s="16">
        <v>1</v>
      </c>
      <c r="AT58" s="17">
        <f t="shared" si="15"/>
        <v>0</v>
      </c>
      <c r="AU58" s="16">
        <v>2</v>
      </c>
      <c r="AV58" s="17">
        <f t="shared" si="12"/>
        <v>0</v>
      </c>
      <c r="AW58" s="16">
        <v>2</v>
      </c>
      <c r="AX58" s="18">
        <f t="shared" si="13"/>
        <v>0</v>
      </c>
      <c r="AY58" s="18">
        <f t="shared" si="16"/>
        <v>0</v>
      </c>
    </row>
    <row r="59" spans="1:51" ht="15.75" customHeight="1" x14ac:dyDescent="0.25">
      <c r="A59" s="13"/>
      <c r="B59" s="14"/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>
        <f t="shared" si="3"/>
        <v>0</v>
      </c>
      <c r="AL59" s="17">
        <f t="shared" si="4"/>
        <v>0</v>
      </c>
      <c r="AM59" s="17">
        <f t="shared" si="5"/>
        <v>0</v>
      </c>
      <c r="AN59" s="17">
        <f t="shared" si="6"/>
        <v>0</v>
      </c>
      <c r="AO59" s="17">
        <f t="shared" si="7"/>
        <v>0</v>
      </c>
      <c r="AP59" s="17">
        <f t="shared" si="8"/>
        <v>0</v>
      </c>
      <c r="AQ59" s="17">
        <f t="shared" si="9"/>
        <v>0</v>
      </c>
      <c r="AR59" s="17">
        <f t="shared" si="10"/>
        <v>0</v>
      </c>
      <c r="AS59" s="16">
        <v>1</v>
      </c>
      <c r="AT59" s="17">
        <f t="shared" si="15"/>
        <v>0</v>
      </c>
      <c r="AU59" s="16">
        <v>2</v>
      </c>
      <c r="AV59" s="17">
        <f t="shared" si="12"/>
        <v>0</v>
      </c>
      <c r="AW59" s="16">
        <v>2</v>
      </c>
      <c r="AX59" s="18">
        <f t="shared" si="13"/>
        <v>0</v>
      </c>
      <c r="AY59" s="18">
        <f t="shared" si="16"/>
        <v>0</v>
      </c>
    </row>
    <row r="60" spans="1:51" ht="15.75" customHeight="1" x14ac:dyDescent="0.25">
      <c r="A60" s="13"/>
      <c r="B60" s="14"/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>
        <f t="shared" si="3"/>
        <v>0</v>
      </c>
      <c r="AL60" s="17">
        <f t="shared" si="4"/>
        <v>0</v>
      </c>
      <c r="AM60" s="17">
        <f t="shared" si="5"/>
        <v>0</v>
      </c>
      <c r="AN60" s="17">
        <f t="shared" si="6"/>
        <v>0</v>
      </c>
      <c r="AO60" s="17">
        <f t="shared" si="7"/>
        <v>0</v>
      </c>
      <c r="AP60" s="17">
        <f t="shared" si="8"/>
        <v>0</v>
      </c>
      <c r="AQ60" s="17">
        <f t="shared" si="9"/>
        <v>0</v>
      </c>
      <c r="AR60" s="17">
        <f t="shared" si="10"/>
        <v>0</v>
      </c>
      <c r="AS60" s="16">
        <v>1</v>
      </c>
      <c r="AT60" s="17">
        <f t="shared" si="15"/>
        <v>0</v>
      </c>
      <c r="AU60" s="16">
        <v>2</v>
      </c>
      <c r="AV60" s="17">
        <f t="shared" si="12"/>
        <v>0</v>
      </c>
      <c r="AW60" s="16">
        <v>2</v>
      </c>
      <c r="AX60" s="18">
        <f t="shared" si="13"/>
        <v>0</v>
      </c>
      <c r="AY60" s="18">
        <f t="shared" si="16"/>
        <v>0</v>
      </c>
    </row>
    <row r="61" spans="1:51" ht="15.75" customHeight="1" x14ac:dyDescent="0.25">
      <c r="A61" s="13"/>
      <c r="B61" s="14"/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>
        <f t="shared" si="3"/>
        <v>0</v>
      </c>
      <c r="AL61" s="17">
        <f t="shared" si="4"/>
        <v>0</v>
      </c>
      <c r="AM61" s="17">
        <f t="shared" si="5"/>
        <v>0</v>
      </c>
      <c r="AN61" s="17">
        <f t="shared" si="6"/>
        <v>0</v>
      </c>
      <c r="AO61" s="17">
        <f t="shared" si="7"/>
        <v>0</v>
      </c>
      <c r="AP61" s="17">
        <f t="shared" si="8"/>
        <v>0</v>
      </c>
      <c r="AQ61" s="17">
        <f t="shared" si="9"/>
        <v>0</v>
      </c>
      <c r="AR61" s="17">
        <f t="shared" si="10"/>
        <v>0</v>
      </c>
      <c r="AS61" s="16">
        <v>1</v>
      </c>
      <c r="AT61" s="17">
        <f t="shared" si="15"/>
        <v>0</v>
      </c>
      <c r="AU61" s="16">
        <v>2</v>
      </c>
      <c r="AV61" s="17">
        <f t="shared" si="12"/>
        <v>0</v>
      </c>
      <c r="AW61" s="16">
        <v>2</v>
      </c>
      <c r="AX61" s="18">
        <f t="shared" si="13"/>
        <v>0</v>
      </c>
      <c r="AY61" s="18">
        <f t="shared" si="16"/>
        <v>0</v>
      </c>
    </row>
    <row r="62" spans="1:51" ht="15.75" customHeight="1" x14ac:dyDescent="0.25">
      <c r="A62" s="13"/>
      <c r="B62" s="14"/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>
        <f t="shared" si="3"/>
        <v>0</v>
      </c>
      <c r="AL62" s="17">
        <f t="shared" si="4"/>
        <v>0</v>
      </c>
      <c r="AM62" s="17">
        <f t="shared" si="5"/>
        <v>0</v>
      </c>
      <c r="AN62" s="17">
        <f t="shared" si="6"/>
        <v>0</v>
      </c>
      <c r="AO62" s="17">
        <f t="shared" si="7"/>
        <v>0</v>
      </c>
      <c r="AP62" s="17">
        <f t="shared" si="8"/>
        <v>0</v>
      </c>
      <c r="AQ62" s="17">
        <f t="shared" si="9"/>
        <v>0</v>
      </c>
      <c r="AR62" s="17">
        <f t="shared" si="10"/>
        <v>0</v>
      </c>
      <c r="AS62" s="16">
        <v>1</v>
      </c>
      <c r="AT62" s="17">
        <f t="shared" si="15"/>
        <v>0</v>
      </c>
      <c r="AU62" s="16">
        <v>2</v>
      </c>
      <c r="AV62" s="17">
        <f t="shared" si="12"/>
        <v>0</v>
      </c>
      <c r="AW62" s="16">
        <v>2</v>
      </c>
      <c r="AX62" s="18">
        <f t="shared" si="13"/>
        <v>0</v>
      </c>
      <c r="AY62" s="18">
        <f t="shared" si="16"/>
        <v>0</v>
      </c>
    </row>
    <row r="63" spans="1:51" ht="15.75" customHeight="1" x14ac:dyDescent="0.25">
      <c r="A63" s="21"/>
      <c r="B63" s="22"/>
      <c r="C63" s="23"/>
      <c r="D63" s="23"/>
      <c r="E63" s="2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AL63" s="17"/>
      <c r="AM63" s="17"/>
      <c r="AN63" s="17"/>
      <c r="AO63" s="17"/>
      <c r="AP63" s="17"/>
      <c r="AQ63" s="17"/>
      <c r="AR63" s="17"/>
      <c r="AS63" s="16"/>
      <c r="AT63" s="17"/>
      <c r="AU63" s="16"/>
      <c r="AV63" s="17"/>
      <c r="AW63" s="16"/>
      <c r="AX63" s="17"/>
      <c r="AY63" s="17"/>
    </row>
    <row r="64" spans="1:51" ht="15.75" customHeight="1" x14ac:dyDescent="0.25">
      <c r="A64" s="108" t="s">
        <v>78</v>
      </c>
      <c r="B64" s="109"/>
      <c r="C64" s="8"/>
      <c r="D64" s="8"/>
      <c r="E64" s="8"/>
      <c r="F64" s="6">
        <f t="shared" ref="F64:AJ64" si="17">COUNTIF(F13:F62,"P")</f>
        <v>4</v>
      </c>
      <c r="G64" s="6">
        <f t="shared" si="17"/>
        <v>3</v>
      </c>
      <c r="H64" s="6">
        <f t="shared" si="17"/>
        <v>4</v>
      </c>
      <c r="I64" s="6">
        <f t="shared" si="17"/>
        <v>4</v>
      </c>
      <c r="J64" s="6">
        <f t="shared" si="17"/>
        <v>4</v>
      </c>
      <c r="K64" s="6">
        <f t="shared" si="17"/>
        <v>4</v>
      </c>
      <c r="L64" s="6">
        <f t="shared" si="17"/>
        <v>3</v>
      </c>
      <c r="M64" s="6">
        <f t="shared" si="17"/>
        <v>4</v>
      </c>
      <c r="N64" s="6">
        <f t="shared" si="17"/>
        <v>4</v>
      </c>
      <c r="O64" s="6">
        <f t="shared" si="17"/>
        <v>4</v>
      </c>
      <c r="P64" s="6">
        <f t="shared" si="17"/>
        <v>4</v>
      </c>
      <c r="Q64" s="6">
        <f t="shared" si="17"/>
        <v>4</v>
      </c>
      <c r="R64" s="6">
        <f t="shared" si="17"/>
        <v>4</v>
      </c>
      <c r="S64" s="6">
        <f t="shared" si="17"/>
        <v>3</v>
      </c>
      <c r="T64" s="6">
        <f t="shared" si="17"/>
        <v>4</v>
      </c>
      <c r="U64" s="6">
        <f t="shared" si="17"/>
        <v>4</v>
      </c>
      <c r="V64" s="6">
        <f t="shared" si="17"/>
        <v>4</v>
      </c>
      <c r="W64" s="6">
        <f t="shared" si="17"/>
        <v>3</v>
      </c>
      <c r="X64" s="6">
        <f t="shared" si="17"/>
        <v>4</v>
      </c>
      <c r="Y64" s="6">
        <f t="shared" si="17"/>
        <v>4</v>
      </c>
      <c r="Z64" s="6">
        <f t="shared" si="17"/>
        <v>3</v>
      </c>
      <c r="AA64" s="6">
        <f t="shared" si="17"/>
        <v>4</v>
      </c>
      <c r="AB64" s="6">
        <f t="shared" si="17"/>
        <v>4</v>
      </c>
      <c r="AC64" s="6">
        <f t="shared" si="17"/>
        <v>4</v>
      </c>
      <c r="AD64" s="6">
        <f t="shared" si="17"/>
        <v>4</v>
      </c>
      <c r="AE64" s="6">
        <f t="shared" si="17"/>
        <v>4</v>
      </c>
      <c r="AF64" s="6">
        <f t="shared" si="17"/>
        <v>4</v>
      </c>
      <c r="AG64" s="6">
        <f t="shared" si="17"/>
        <v>3</v>
      </c>
      <c r="AH64" s="6">
        <f t="shared" si="17"/>
        <v>4</v>
      </c>
      <c r="AI64" s="6">
        <f t="shared" si="17"/>
        <v>4</v>
      </c>
      <c r="AJ64" s="6">
        <f t="shared" si="17"/>
        <v>0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1:51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1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1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1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1:51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1:51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1:51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1:51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1:51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1:51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1:51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 spans="1:51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1:51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1:51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1:51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1:51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1:51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1:51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1:51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1:51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1:51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1:51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1:51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1:51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1:51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1:51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 spans="1:51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1:51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1:51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1:51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1:51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1:51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1:51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1:51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1:51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1:51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1:51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  <row r="1001" spans="1:51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spans="1:51" ht="15.7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</row>
    <row r="1003" spans="1:51" ht="15.75" customHeight="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</row>
    <row r="1004" spans="1:51" ht="15.7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</row>
  </sheetData>
  <mergeCells count="8">
    <mergeCell ref="A64:B64"/>
    <mergeCell ref="A1:B2"/>
    <mergeCell ref="E1:AJ1"/>
    <mergeCell ref="AK1:AY2"/>
    <mergeCell ref="E2:AJ2"/>
    <mergeCell ref="C5:C7"/>
    <mergeCell ref="D5:D7"/>
    <mergeCell ref="AK5:AY6"/>
  </mergeCells>
  <conditionalFormatting sqref="F5:AJ62">
    <cfRule type="expression" dxfId="1896" priority="1">
      <formula>F$5&gt;DAY(EOMONTH(DATE($B$5,$B$3,1),0))</formula>
    </cfRule>
  </conditionalFormatting>
  <conditionalFormatting sqref="F8:AJ62">
    <cfRule type="expression" dxfId="1895" priority="2">
      <formula>F$7="Sun"</formula>
    </cfRule>
  </conditionalFormatting>
  <dataValidations count="3">
    <dataValidation type="list" allowBlank="1" showErrorMessage="1" sqref="B6" xr:uid="{864F058E-549A-4181-98F7-22AFD964EFD4}">
      <formula1>E3:P3</formula1>
    </dataValidation>
    <dataValidation type="list" allowBlank="1" showErrorMessage="1" sqref="F8:AJ62" xr:uid="{59425773-5507-4EA4-9F07-EBB5B6738166}">
      <formula1>"P,L,H,HD,SL,CL,NH,FH,T,ML,EL"</formula1>
    </dataValidation>
    <dataValidation type="list" allowBlank="1" showErrorMessage="1" sqref="F63:AJ63" xr:uid="{BF432C45-3A10-4E4F-8F05-128DC5290B4D}">
      <formula1>"P,A,HD,OT,SL,CL,NH,FH,T,ML,EL"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139A-0669-422E-9720-D60ED5F3DC15}">
  <dimension ref="A1:AY960"/>
  <sheetViews>
    <sheetView topLeftCell="A5" zoomScale="70" zoomScaleNormal="70" workbookViewId="0">
      <selection activeCell="A14" sqref="A14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47.25" customHeight="1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hidden="1" x14ac:dyDescent="0.25">
      <c r="A3" s="3"/>
      <c r="B3" s="3">
        <f>HLOOKUP(B6,$E$3:$O$4,2,0)</f>
        <v>7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idden="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8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H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H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H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H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Tue</v>
      </c>
      <c r="G7" s="11" t="str">
        <f t="shared" si="1"/>
        <v>Wed</v>
      </c>
      <c r="H7" s="11" t="str">
        <f t="shared" si="1"/>
        <v>Thu</v>
      </c>
      <c r="I7" s="11" t="str">
        <f t="shared" si="1"/>
        <v>Fri</v>
      </c>
      <c r="J7" s="11" t="str">
        <f t="shared" si="1"/>
        <v>Sat</v>
      </c>
      <c r="K7" s="11" t="str">
        <f t="shared" si="1"/>
        <v>Sun</v>
      </c>
      <c r="L7" s="11" t="str">
        <f t="shared" si="1"/>
        <v>Mon</v>
      </c>
      <c r="M7" s="11" t="str">
        <f t="shared" si="1"/>
        <v>Tue</v>
      </c>
      <c r="N7" s="11" t="str">
        <f t="shared" si="1"/>
        <v>Wed</v>
      </c>
      <c r="O7" s="11" t="str">
        <f t="shared" si="1"/>
        <v>Thu</v>
      </c>
      <c r="P7" s="11" t="str">
        <f t="shared" si="1"/>
        <v>Fri</v>
      </c>
      <c r="Q7" s="11" t="str">
        <f t="shared" si="1"/>
        <v>Sat</v>
      </c>
      <c r="R7" s="11" t="str">
        <f t="shared" si="1"/>
        <v>Sun</v>
      </c>
      <c r="S7" s="11" t="str">
        <f t="shared" si="1"/>
        <v>Mon</v>
      </c>
      <c r="T7" s="11" t="str">
        <f t="shared" si="1"/>
        <v>Tue</v>
      </c>
      <c r="U7" s="11" t="str">
        <f t="shared" si="1"/>
        <v>Wed</v>
      </c>
      <c r="V7" s="11" t="str">
        <f t="shared" si="1"/>
        <v>Thu</v>
      </c>
      <c r="W7" s="11" t="str">
        <f t="shared" si="1"/>
        <v>Fri</v>
      </c>
      <c r="X7" s="11" t="str">
        <f t="shared" si="1"/>
        <v>Sat</v>
      </c>
      <c r="Y7" s="11" t="str">
        <f t="shared" si="1"/>
        <v>Sun</v>
      </c>
      <c r="Z7" s="11" t="str">
        <f t="shared" si="1"/>
        <v>Mon</v>
      </c>
      <c r="AA7" s="11" t="str">
        <f t="shared" si="1"/>
        <v>Tue</v>
      </c>
      <c r="AB7" s="11" t="str">
        <f t="shared" si="1"/>
        <v>Wed</v>
      </c>
      <c r="AC7" s="11" t="str">
        <f t="shared" si="1"/>
        <v>Thu</v>
      </c>
      <c r="AD7" s="11" t="str">
        <f t="shared" si="1"/>
        <v>Fri</v>
      </c>
      <c r="AE7" s="11" t="str">
        <f t="shared" si="1"/>
        <v>Sat</v>
      </c>
      <c r="AF7" s="11" t="str">
        <f t="shared" si="1"/>
        <v>Sun</v>
      </c>
      <c r="AG7" s="11" t="str">
        <f t="shared" si="1"/>
        <v>Mon</v>
      </c>
      <c r="AH7" s="11" t="str">
        <f t="shared" si="1"/>
        <v>Tue</v>
      </c>
      <c r="AI7" s="11" t="str">
        <f t="shared" si="1"/>
        <v>Wed</v>
      </c>
      <c r="AJ7" s="11" t="str">
        <f t="shared" si="1"/>
        <v>Thu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s="66" customFormat="1" x14ac:dyDescent="0.25">
      <c r="A8" s="61" t="s">
        <v>38</v>
      </c>
      <c r="B8" s="62" t="s">
        <v>39</v>
      </c>
      <c r="C8" s="63" t="s">
        <v>40</v>
      </c>
      <c r="D8" s="63" t="s">
        <v>41</v>
      </c>
      <c r="E8" s="63" t="str">
        <f t="shared" ref="E8:E19" si="2">$B$6</f>
        <v>July</v>
      </c>
      <c r="F8" s="64" t="s">
        <v>23</v>
      </c>
      <c r="G8" s="64" t="s">
        <v>23</v>
      </c>
      <c r="H8" s="64" t="s">
        <v>23</v>
      </c>
      <c r="I8" s="64" t="s">
        <v>23</v>
      </c>
      <c r="J8" s="64" t="s">
        <v>23</v>
      </c>
      <c r="K8" s="64" t="s">
        <v>23</v>
      </c>
      <c r="L8" s="64" t="s">
        <v>23</v>
      </c>
      <c r="M8" s="64" t="s">
        <v>23</v>
      </c>
      <c r="N8" s="64" t="s">
        <v>23</v>
      </c>
      <c r="O8" s="64" t="s">
        <v>23</v>
      </c>
      <c r="P8" s="64" t="s">
        <v>23</v>
      </c>
      <c r="Q8" s="64" t="s">
        <v>23</v>
      </c>
      <c r="R8" s="64" t="s">
        <v>23</v>
      </c>
      <c r="S8" s="64" t="s">
        <v>23</v>
      </c>
      <c r="T8" s="64" t="s">
        <v>23</v>
      </c>
      <c r="U8" s="64" t="s">
        <v>23</v>
      </c>
      <c r="V8" s="64" t="s">
        <v>23</v>
      </c>
      <c r="W8" s="64" t="s">
        <v>23</v>
      </c>
      <c r="X8" s="64" t="s">
        <v>23</v>
      </c>
      <c r="Y8" s="64" t="s">
        <v>23</v>
      </c>
      <c r="Z8" s="64" t="s">
        <v>23</v>
      </c>
      <c r="AA8" s="64" t="s">
        <v>23</v>
      </c>
      <c r="AB8" s="64" t="s">
        <v>23</v>
      </c>
      <c r="AC8" s="64" t="s">
        <v>23</v>
      </c>
      <c r="AD8" s="64" t="s">
        <v>23</v>
      </c>
      <c r="AE8" s="64" t="s">
        <v>23</v>
      </c>
      <c r="AF8" s="64" t="s">
        <v>23</v>
      </c>
      <c r="AG8" s="64" t="s">
        <v>23</v>
      </c>
      <c r="AH8" s="64" t="s">
        <v>23</v>
      </c>
      <c r="AI8" s="64" t="s">
        <v>23</v>
      </c>
      <c r="AJ8" s="64" t="s">
        <v>23</v>
      </c>
      <c r="AK8" s="64">
        <f t="shared" ref="AK8:AK19" si="3">COUNTIF(F8:AJ8,"P")</f>
        <v>31</v>
      </c>
      <c r="AL8" s="64">
        <f t="shared" ref="AL8:AL19" si="4">COUNTIF(F8:AJ8,"L")</f>
        <v>0</v>
      </c>
      <c r="AM8" s="64">
        <f t="shared" ref="AM8:AM19" si="5">COUNTIF(F8:AJ8,"HD")</f>
        <v>0</v>
      </c>
      <c r="AN8" s="64">
        <f t="shared" ref="AN8:AN19" si="6">COUNTIF(F8:AJ8,"NH")</f>
        <v>0</v>
      </c>
      <c r="AO8" s="64">
        <f t="shared" ref="AO8:AO19" si="7">COUNTIF(F8:AJ8,"FH")</f>
        <v>0</v>
      </c>
      <c r="AP8" s="64">
        <f t="shared" ref="AP8:AP19" si="8">COUNTIF(F8:AJ8,"T")</f>
        <v>0</v>
      </c>
      <c r="AQ8" s="64">
        <f t="shared" ref="AQ8:AQ19" si="9">COUNTIF(F8:AJ8,"ML")</f>
        <v>0</v>
      </c>
      <c r="AR8" s="64">
        <f t="shared" ref="AR8:AR19" si="10">COUNTIF(F8:AJ8,"EL")</f>
        <v>0</v>
      </c>
      <c r="AS8" s="64">
        <v>1</v>
      </c>
      <c r="AT8" s="64">
        <f t="shared" ref="AT8:AT12" si="11">COUNTIF(O8:AS8,"SL")</f>
        <v>0</v>
      </c>
      <c r="AU8" s="64">
        <v>2</v>
      </c>
      <c r="AV8" s="64">
        <f t="shared" ref="AV8:AV19" si="12">COUNTIF(F8:AJ8,"CL")</f>
        <v>0</v>
      </c>
      <c r="AW8" s="64">
        <v>2</v>
      </c>
      <c r="AX8" s="65">
        <f t="shared" ref="AX8:AX19" si="13">AK8+AL8+(AM8+AN8+AO8+AP8+AQ8+AR8+AT8+AV8)</f>
        <v>31</v>
      </c>
      <c r="AY8" s="65">
        <f t="shared" ref="AY8:AY17" si="14">AX8-AL8-(AM8/2)</f>
        <v>31</v>
      </c>
    </row>
    <row r="9" spans="1:51" s="66" customFormat="1" x14ac:dyDescent="0.25">
      <c r="A9" s="61" t="s">
        <v>42</v>
      </c>
      <c r="B9" s="62" t="s">
        <v>43</v>
      </c>
      <c r="C9" s="63" t="s">
        <v>44</v>
      </c>
      <c r="D9" s="63" t="s">
        <v>41</v>
      </c>
      <c r="E9" s="63" t="str">
        <f t="shared" si="2"/>
        <v>July</v>
      </c>
      <c r="F9" s="64" t="s">
        <v>23</v>
      </c>
      <c r="G9" s="64" t="s">
        <v>23</v>
      </c>
      <c r="H9" s="64" t="s">
        <v>23</v>
      </c>
      <c r="I9" s="64" t="s">
        <v>23</v>
      </c>
      <c r="J9" s="64" t="s">
        <v>23</v>
      </c>
      <c r="K9" s="64" t="s">
        <v>23</v>
      </c>
      <c r="L9" s="64" t="s">
        <v>23</v>
      </c>
      <c r="M9" s="64" t="s">
        <v>23</v>
      </c>
      <c r="N9" s="64" t="s">
        <v>23</v>
      </c>
      <c r="O9" s="64" t="s">
        <v>23</v>
      </c>
      <c r="P9" s="64" t="s">
        <v>23</v>
      </c>
      <c r="Q9" s="64" t="s">
        <v>23</v>
      </c>
      <c r="R9" s="64" t="s">
        <v>23</v>
      </c>
      <c r="S9" s="64" t="s">
        <v>23</v>
      </c>
      <c r="T9" s="64" t="s">
        <v>23</v>
      </c>
      <c r="U9" s="64" t="s">
        <v>23</v>
      </c>
      <c r="V9" s="64" t="s">
        <v>23</v>
      </c>
      <c r="W9" s="64" t="s">
        <v>23</v>
      </c>
      <c r="X9" s="64" t="s">
        <v>23</v>
      </c>
      <c r="Y9" s="64" t="s">
        <v>23</v>
      </c>
      <c r="Z9" s="64" t="s">
        <v>23</v>
      </c>
      <c r="AA9" s="64" t="s">
        <v>23</v>
      </c>
      <c r="AB9" s="64" t="s">
        <v>23</v>
      </c>
      <c r="AC9" s="64" t="s">
        <v>23</v>
      </c>
      <c r="AD9" s="64" t="s">
        <v>23</v>
      </c>
      <c r="AE9" s="64" t="s">
        <v>23</v>
      </c>
      <c r="AF9" s="64" t="s">
        <v>23</v>
      </c>
      <c r="AG9" s="64" t="s">
        <v>23</v>
      </c>
      <c r="AH9" s="64" t="s">
        <v>23</v>
      </c>
      <c r="AI9" s="64" t="s">
        <v>23</v>
      </c>
      <c r="AJ9" s="64" t="s">
        <v>23</v>
      </c>
      <c r="AK9" s="64">
        <f t="shared" si="3"/>
        <v>31</v>
      </c>
      <c r="AL9" s="64">
        <f t="shared" si="4"/>
        <v>0</v>
      </c>
      <c r="AM9" s="64">
        <f t="shared" si="5"/>
        <v>0</v>
      </c>
      <c r="AN9" s="64">
        <f t="shared" si="6"/>
        <v>0</v>
      </c>
      <c r="AO9" s="64">
        <f t="shared" si="7"/>
        <v>0</v>
      </c>
      <c r="AP9" s="64">
        <f t="shared" si="8"/>
        <v>0</v>
      </c>
      <c r="AQ9" s="64">
        <f t="shared" si="9"/>
        <v>0</v>
      </c>
      <c r="AR9" s="64">
        <f t="shared" si="10"/>
        <v>0</v>
      </c>
      <c r="AS9" s="64">
        <v>1</v>
      </c>
      <c r="AT9" s="64">
        <f t="shared" si="11"/>
        <v>0</v>
      </c>
      <c r="AU9" s="64">
        <v>2</v>
      </c>
      <c r="AV9" s="64">
        <f t="shared" si="12"/>
        <v>0</v>
      </c>
      <c r="AW9" s="64">
        <v>2</v>
      </c>
      <c r="AX9" s="65">
        <f t="shared" si="13"/>
        <v>31</v>
      </c>
      <c r="AY9" s="65">
        <f t="shared" si="14"/>
        <v>31</v>
      </c>
    </row>
    <row r="10" spans="1:51" s="66" customFormat="1" x14ac:dyDescent="0.25">
      <c r="A10" s="61" t="s">
        <v>45</v>
      </c>
      <c r="B10" s="62" t="s">
        <v>46</v>
      </c>
      <c r="C10" s="63" t="s">
        <v>47</v>
      </c>
      <c r="D10" s="63" t="s">
        <v>41</v>
      </c>
      <c r="E10" s="63" t="str">
        <f t="shared" si="2"/>
        <v>July</v>
      </c>
      <c r="F10" s="64" t="s">
        <v>23</v>
      </c>
      <c r="G10" s="64" t="s">
        <v>23</v>
      </c>
      <c r="H10" s="64" t="s">
        <v>23</v>
      </c>
      <c r="I10" s="64" t="s">
        <v>23</v>
      </c>
      <c r="J10" s="64" t="s">
        <v>23</v>
      </c>
      <c r="K10" s="64" t="s">
        <v>23</v>
      </c>
      <c r="L10" s="64" t="s">
        <v>23</v>
      </c>
      <c r="M10" s="64" t="s">
        <v>23</v>
      </c>
      <c r="N10" s="64" t="s">
        <v>23</v>
      </c>
      <c r="O10" s="64" t="s">
        <v>23</v>
      </c>
      <c r="P10" s="64" t="s">
        <v>23</v>
      </c>
      <c r="Q10" s="64" t="s">
        <v>23</v>
      </c>
      <c r="R10" s="64" t="s">
        <v>23</v>
      </c>
      <c r="S10" s="64" t="s">
        <v>23</v>
      </c>
      <c r="T10" s="64" t="s">
        <v>23</v>
      </c>
      <c r="U10" s="64" t="s">
        <v>23</v>
      </c>
      <c r="V10" s="64" t="s">
        <v>23</v>
      </c>
      <c r="W10" s="64" t="s">
        <v>23</v>
      </c>
      <c r="X10" s="64" t="s">
        <v>23</v>
      </c>
      <c r="Y10" s="64" t="s">
        <v>23</v>
      </c>
      <c r="Z10" s="64" t="s">
        <v>23</v>
      </c>
      <c r="AA10" s="64" t="s">
        <v>23</v>
      </c>
      <c r="AB10" s="64" t="s">
        <v>23</v>
      </c>
      <c r="AC10" s="64" t="s">
        <v>23</v>
      </c>
      <c r="AD10" s="64" t="s">
        <v>23</v>
      </c>
      <c r="AE10" s="64" t="s">
        <v>23</v>
      </c>
      <c r="AF10" s="64" t="s">
        <v>23</v>
      </c>
      <c r="AG10" s="64" t="s">
        <v>23</v>
      </c>
      <c r="AH10" s="64" t="s">
        <v>23</v>
      </c>
      <c r="AI10" s="64" t="s">
        <v>23</v>
      </c>
      <c r="AJ10" s="64" t="s">
        <v>23</v>
      </c>
      <c r="AK10" s="64">
        <f t="shared" si="3"/>
        <v>31</v>
      </c>
      <c r="AL10" s="64">
        <f t="shared" si="4"/>
        <v>0</v>
      </c>
      <c r="AM10" s="64">
        <f t="shared" si="5"/>
        <v>0</v>
      </c>
      <c r="AN10" s="64">
        <f t="shared" si="6"/>
        <v>0</v>
      </c>
      <c r="AO10" s="64">
        <f t="shared" si="7"/>
        <v>0</v>
      </c>
      <c r="AP10" s="64">
        <f t="shared" si="8"/>
        <v>0</v>
      </c>
      <c r="AQ10" s="64">
        <f t="shared" si="9"/>
        <v>0</v>
      </c>
      <c r="AR10" s="64">
        <f t="shared" si="10"/>
        <v>0</v>
      </c>
      <c r="AS10" s="64">
        <v>1</v>
      </c>
      <c r="AT10" s="64">
        <f t="shared" si="11"/>
        <v>0</v>
      </c>
      <c r="AU10" s="64">
        <v>2</v>
      </c>
      <c r="AV10" s="64">
        <f t="shared" si="12"/>
        <v>0</v>
      </c>
      <c r="AW10" s="64">
        <v>2</v>
      </c>
      <c r="AX10" s="65">
        <f t="shared" si="13"/>
        <v>31</v>
      </c>
      <c r="AY10" s="65">
        <f t="shared" si="14"/>
        <v>31</v>
      </c>
    </row>
    <row r="11" spans="1:51" s="66" customFormat="1" x14ac:dyDescent="0.25">
      <c r="A11" s="61" t="s">
        <v>48</v>
      </c>
      <c r="B11" s="62" t="s">
        <v>49</v>
      </c>
      <c r="C11" s="63" t="s">
        <v>50</v>
      </c>
      <c r="D11" s="63" t="s">
        <v>41</v>
      </c>
      <c r="E11" s="63" t="str">
        <f t="shared" si="2"/>
        <v>July</v>
      </c>
      <c r="F11" s="64" t="s">
        <v>23</v>
      </c>
      <c r="G11" s="64" t="s">
        <v>23</v>
      </c>
      <c r="H11" s="64" t="s">
        <v>23</v>
      </c>
      <c r="I11" s="64" t="s">
        <v>23</v>
      </c>
      <c r="J11" s="64" t="s">
        <v>23</v>
      </c>
      <c r="K11" s="64" t="s">
        <v>23</v>
      </c>
      <c r="L11" s="64" t="s">
        <v>23</v>
      </c>
      <c r="M11" s="64" t="s">
        <v>23</v>
      </c>
      <c r="N11" s="64" t="s">
        <v>23</v>
      </c>
      <c r="O11" s="64" t="s">
        <v>23</v>
      </c>
      <c r="P11" s="64" t="s">
        <v>23</v>
      </c>
      <c r="Q11" s="64" t="s">
        <v>23</v>
      </c>
      <c r="R11" s="64" t="s">
        <v>23</v>
      </c>
      <c r="S11" s="64" t="s">
        <v>23</v>
      </c>
      <c r="T11" s="64" t="s">
        <v>23</v>
      </c>
      <c r="U11" s="64" t="s">
        <v>23</v>
      </c>
      <c r="V11" s="64" t="s">
        <v>23</v>
      </c>
      <c r="W11" s="64" t="s">
        <v>23</v>
      </c>
      <c r="X11" s="64" t="s">
        <v>23</v>
      </c>
      <c r="Y11" s="64" t="s">
        <v>23</v>
      </c>
      <c r="Z11" s="64" t="s">
        <v>23</v>
      </c>
      <c r="AA11" s="64" t="s">
        <v>23</v>
      </c>
      <c r="AB11" s="64" t="s">
        <v>23</v>
      </c>
      <c r="AC11" s="64" t="s">
        <v>23</v>
      </c>
      <c r="AD11" s="64" t="s">
        <v>23</v>
      </c>
      <c r="AE11" s="64" t="s">
        <v>23</v>
      </c>
      <c r="AF11" s="64" t="s">
        <v>23</v>
      </c>
      <c r="AG11" s="64" t="s">
        <v>23</v>
      </c>
      <c r="AH11" s="64" t="s">
        <v>23</v>
      </c>
      <c r="AI11" s="64" t="s">
        <v>23</v>
      </c>
      <c r="AJ11" s="64" t="s">
        <v>23</v>
      </c>
      <c r="AK11" s="64">
        <f t="shared" si="3"/>
        <v>31</v>
      </c>
      <c r="AL11" s="64">
        <f t="shared" si="4"/>
        <v>0</v>
      </c>
      <c r="AM11" s="64">
        <f t="shared" si="5"/>
        <v>0</v>
      </c>
      <c r="AN11" s="64">
        <f t="shared" si="6"/>
        <v>0</v>
      </c>
      <c r="AO11" s="64">
        <f t="shared" si="7"/>
        <v>0</v>
      </c>
      <c r="AP11" s="64">
        <f t="shared" si="8"/>
        <v>0</v>
      </c>
      <c r="AQ11" s="64">
        <f t="shared" si="9"/>
        <v>0</v>
      </c>
      <c r="AR11" s="64">
        <f t="shared" si="10"/>
        <v>0</v>
      </c>
      <c r="AS11" s="64">
        <v>1</v>
      </c>
      <c r="AT11" s="64">
        <f t="shared" si="11"/>
        <v>0</v>
      </c>
      <c r="AU11" s="64">
        <v>2</v>
      </c>
      <c r="AV11" s="64">
        <f t="shared" si="12"/>
        <v>0</v>
      </c>
      <c r="AW11" s="64">
        <v>2</v>
      </c>
      <c r="AX11" s="65">
        <f t="shared" si="13"/>
        <v>31</v>
      </c>
      <c r="AY11" s="65">
        <f t="shared" si="14"/>
        <v>31</v>
      </c>
    </row>
    <row r="12" spans="1:51" s="66" customFormat="1" x14ac:dyDescent="0.25">
      <c r="A12" s="61" t="s">
        <v>51</v>
      </c>
      <c r="B12" s="62" t="s">
        <v>52</v>
      </c>
      <c r="C12" s="63" t="s">
        <v>53</v>
      </c>
      <c r="D12" s="63" t="s">
        <v>41</v>
      </c>
      <c r="E12" s="63" t="str">
        <f t="shared" si="2"/>
        <v>July</v>
      </c>
      <c r="F12" s="64" t="s">
        <v>23</v>
      </c>
      <c r="G12" s="64" t="s">
        <v>23</v>
      </c>
      <c r="H12" s="64" t="s">
        <v>23</v>
      </c>
      <c r="I12" s="64" t="s">
        <v>23</v>
      </c>
      <c r="J12" s="64" t="s">
        <v>23</v>
      </c>
      <c r="K12" s="64" t="s">
        <v>23</v>
      </c>
      <c r="L12" s="64" t="s">
        <v>23</v>
      </c>
      <c r="M12" s="64" t="s">
        <v>23</v>
      </c>
      <c r="N12" s="64" t="s">
        <v>23</v>
      </c>
      <c r="O12" s="64" t="s">
        <v>23</v>
      </c>
      <c r="P12" s="64" t="s">
        <v>23</v>
      </c>
      <c r="Q12" s="64" t="s">
        <v>23</v>
      </c>
      <c r="R12" s="64" t="s">
        <v>23</v>
      </c>
      <c r="S12" s="64" t="s">
        <v>23</v>
      </c>
      <c r="T12" s="64" t="s">
        <v>23</v>
      </c>
      <c r="U12" s="64" t="s">
        <v>23</v>
      </c>
      <c r="V12" s="64" t="s">
        <v>23</v>
      </c>
      <c r="W12" s="64" t="s">
        <v>23</v>
      </c>
      <c r="X12" s="64" t="s">
        <v>23</v>
      </c>
      <c r="Y12" s="64" t="s">
        <v>23</v>
      </c>
      <c r="Z12" s="64" t="s">
        <v>23</v>
      </c>
      <c r="AA12" s="64" t="s">
        <v>23</v>
      </c>
      <c r="AB12" s="64" t="s">
        <v>23</v>
      </c>
      <c r="AC12" s="64" t="s">
        <v>23</v>
      </c>
      <c r="AD12" s="64" t="s">
        <v>23</v>
      </c>
      <c r="AE12" s="64" t="s">
        <v>23</v>
      </c>
      <c r="AF12" s="64" t="s">
        <v>23</v>
      </c>
      <c r="AG12" s="64" t="s">
        <v>23</v>
      </c>
      <c r="AH12" s="64" t="s">
        <v>23</v>
      </c>
      <c r="AI12" s="64" t="s">
        <v>23</v>
      </c>
      <c r="AJ12" s="64" t="s">
        <v>23</v>
      </c>
      <c r="AK12" s="64">
        <f t="shared" si="3"/>
        <v>31</v>
      </c>
      <c r="AL12" s="64">
        <f t="shared" si="4"/>
        <v>0</v>
      </c>
      <c r="AM12" s="64">
        <f t="shared" si="5"/>
        <v>0</v>
      </c>
      <c r="AN12" s="64">
        <f t="shared" si="6"/>
        <v>0</v>
      </c>
      <c r="AO12" s="64">
        <f t="shared" si="7"/>
        <v>0</v>
      </c>
      <c r="AP12" s="64">
        <f t="shared" si="8"/>
        <v>0</v>
      </c>
      <c r="AQ12" s="64">
        <f t="shared" si="9"/>
        <v>0</v>
      </c>
      <c r="AR12" s="64">
        <f t="shared" si="10"/>
        <v>0</v>
      </c>
      <c r="AS12" s="64">
        <v>1</v>
      </c>
      <c r="AT12" s="64">
        <f t="shared" si="11"/>
        <v>0</v>
      </c>
      <c r="AU12" s="64">
        <v>2</v>
      </c>
      <c r="AV12" s="64">
        <f t="shared" si="12"/>
        <v>0</v>
      </c>
      <c r="AW12" s="64">
        <v>2</v>
      </c>
      <c r="AX12" s="65">
        <f t="shared" si="13"/>
        <v>31</v>
      </c>
      <c r="AY12" s="65">
        <f t="shared" si="14"/>
        <v>31</v>
      </c>
    </row>
    <row r="13" spans="1:51" s="71" customFormat="1" x14ac:dyDescent="0.25">
      <c r="A13" s="67" t="s">
        <v>54</v>
      </c>
      <c r="B13" s="68" t="s">
        <v>55</v>
      </c>
      <c r="C13" s="69" t="s">
        <v>56</v>
      </c>
      <c r="D13" s="69" t="s">
        <v>57</v>
      </c>
      <c r="E13" s="69" t="str">
        <f t="shared" si="2"/>
        <v>July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>
        <f t="shared" si="3"/>
        <v>0</v>
      </c>
      <c r="AL13" s="40">
        <f t="shared" si="4"/>
        <v>0</v>
      </c>
      <c r="AM13" s="40">
        <f t="shared" si="5"/>
        <v>0</v>
      </c>
      <c r="AN13" s="40">
        <f t="shared" si="6"/>
        <v>0</v>
      </c>
      <c r="AO13" s="40">
        <f t="shared" si="7"/>
        <v>0</v>
      </c>
      <c r="AP13" s="40">
        <f t="shared" si="8"/>
        <v>0</v>
      </c>
      <c r="AQ13" s="40">
        <f t="shared" si="9"/>
        <v>0</v>
      </c>
      <c r="AR13" s="40">
        <f t="shared" si="10"/>
        <v>0</v>
      </c>
      <c r="AS13" s="40">
        <v>1</v>
      </c>
      <c r="AT13" s="40">
        <f t="shared" ref="AT13:AT19" si="15">COUNTIF(F13:AJ13,"SL")</f>
        <v>0</v>
      </c>
      <c r="AU13" s="40">
        <v>2</v>
      </c>
      <c r="AV13" s="40">
        <f t="shared" si="12"/>
        <v>0</v>
      </c>
      <c r="AW13" s="40">
        <v>2</v>
      </c>
      <c r="AX13" s="70">
        <f t="shared" si="13"/>
        <v>0</v>
      </c>
      <c r="AY13" s="70">
        <f t="shared" si="14"/>
        <v>0</v>
      </c>
    </row>
    <row r="14" spans="1:51" s="66" customFormat="1" x14ac:dyDescent="0.25">
      <c r="A14" s="61" t="s">
        <v>58</v>
      </c>
      <c r="B14" s="62" t="s">
        <v>59</v>
      </c>
      <c r="C14" s="63" t="s">
        <v>60</v>
      </c>
      <c r="D14" s="63" t="s">
        <v>61</v>
      </c>
      <c r="E14" s="63" t="str">
        <f t="shared" si="2"/>
        <v>July</v>
      </c>
      <c r="F14" s="64" t="s">
        <v>23</v>
      </c>
      <c r="G14" s="64" t="s">
        <v>23</v>
      </c>
      <c r="H14" s="64" t="s">
        <v>23</v>
      </c>
      <c r="I14" s="64" t="s">
        <v>23</v>
      </c>
      <c r="J14" s="64" t="s">
        <v>24</v>
      </c>
      <c r="K14" s="64" t="s">
        <v>23</v>
      </c>
      <c r="L14" s="64" t="s">
        <v>23</v>
      </c>
      <c r="M14" s="64" t="s">
        <v>23</v>
      </c>
      <c r="N14" s="64" t="s">
        <v>23</v>
      </c>
      <c r="O14" s="64" t="s">
        <v>23</v>
      </c>
      <c r="P14" s="64" t="s">
        <v>23</v>
      </c>
      <c r="Q14" s="64" t="s">
        <v>24</v>
      </c>
      <c r="R14" s="64" t="s">
        <v>23</v>
      </c>
      <c r="S14" s="64" t="s">
        <v>23</v>
      </c>
      <c r="T14" s="64" t="s">
        <v>23</v>
      </c>
      <c r="U14" s="64" t="s">
        <v>23</v>
      </c>
      <c r="V14" s="64" t="s">
        <v>23</v>
      </c>
      <c r="W14" s="64" t="s">
        <v>23</v>
      </c>
      <c r="X14" s="64" t="s">
        <v>24</v>
      </c>
      <c r="Y14" s="64" t="s">
        <v>23</v>
      </c>
      <c r="Z14" s="64" t="s">
        <v>23</v>
      </c>
      <c r="AA14" s="64" t="s">
        <v>23</v>
      </c>
      <c r="AB14" s="64" t="s">
        <v>23</v>
      </c>
      <c r="AC14" s="64" t="s">
        <v>23</v>
      </c>
      <c r="AD14" s="64" t="s">
        <v>23</v>
      </c>
      <c r="AE14" s="64" t="s">
        <v>24</v>
      </c>
      <c r="AF14" s="64" t="s">
        <v>23</v>
      </c>
      <c r="AG14" s="64" t="s">
        <v>23</v>
      </c>
      <c r="AH14" s="64" t="s">
        <v>23</v>
      </c>
      <c r="AI14" s="64" t="s">
        <v>23</v>
      </c>
      <c r="AJ14" s="64" t="s">
        <v>23</v>
      </c>
      <c r="AK14" s="64">
        <f t="shared" si="3"/>
        <v>27</v>
      </c>
      <c r="AL14" s="64">
        <f t="shared" si="4"/>
        <v>4</v>
      </c>
      <c r="AM14" s="64">
        <f t="shared" si="5"/>
        <v>0</v>
      </c>
      <c r="AN14" s="64">
        <f t="shared" si="6"/>
        <v>0</v>
      </c>
      <c r="AO14" s="64">
        <f t="shared" si="7"/>
        <v>0</v>
      </c>
      <c r="AP14" s="64">
        <f t="shared" si="8"/>
        <v>0</v>
      </c>
      <c r="AQ14" s="64">
        <f t="shared" si="9"/>
        <v>0</v>
      </c>
      <c r="AR14" s="64">
        <f t="shared" si="10"/>
        <v>0</v>
      </c>
      <c r="AS14" s="64">
        <v>1</v>
      </c>
      <c r="AT14" s="64">
        <f t="shared" si="15"/>
        <v>0</v>
      </c>
      <c r="AU14" s="64">
        <v>2</v>
      </c>
      <c r="AV14" s="64">
        <f t="shared" si="12"/>
        <v>0</v>
      </c>
      <c r="AW14" s="64">
        <v>2</v>
      </c>
      <c r="AX14" s="65">
        <f t="shared" si="13"/>
        <v>31</v>
      </c>
      <c r="AY14" s="65">
        <f t="shared" si="14"/>
        <v>27</v>
      </c>
    </row>
    <row r="15" spans="1:51" s="66" customFormat="1" x14ac:dyDescent="0.25">
      <c r="A15" s="61" t="s">
        <v>62</v>
      </c>
      <c r="B15" s="62" t="s">
        <v>63</v>
      </c>
      <c r="C15" s="63" t="s">
        <v>64</v>
      </c>
      <c r="D15" s="63" t="s">
        <v>65</v>
      </c>
      <c r="E15" s="63" t="str">
        <f t="shared" si="2"/>
        <v>July</v>
      </c>
      <c r="F15" s="64" t="s">
        <v>23</v>
      </c>
      <c r="G15" s="64" t="s">
        <v>23</v>
      </c>
      <c r="H15" s="64" t="s">
        <v>23</v>
      </c>
      <c r="I15" s="64" t="s">
        <v>23</v>
      </c>
      <c r="J15" s="64"/>
      <c r="K15" s="64" t="s">
        <v>23</v>
      </c>
      <c r="L15" s="64" t="s">
        <v>23</v>
      </c>
      <c r="M15" s="64" t="s">
        <v>23</v>
      </c>
      <c r="N15" s="64" t="s">
        <v>23</v>
      </c>
      <c r="O15" s="64" t="s">
        <v>23</v>
      </c>
      <c r="P15" s="64" t="s">
        <v>23</v>
      </c>
      <c r="Q15" s="64" t="s">
        <v>23</v>
      </c>
      <c r="R15" s="64" t="s">
        <v>23</v>
      </c>
      <c r="S15" s="64" t="s">
        <v>23</v>
      </c>
      <c r="T15" s="64" t="s">
        <v>23</v>
      </c>
      <c r="U15" s="64" t="s">
        <v>23</v>
      </c>
      <c r="V15" s="64" t="s">
        <v>23</v>
      </c>
      <c r="W15" s="64" t="s">
        <v>23</v>
      </c>
      <c r="X15" s="64" t="s">
        <v>23</v>
      </c>
      <c r="Y15" s="64" t="s">
        <v>23</v>
      </c>
      <c r="Z15" s="64" t="s">
        <v>23</v>
      </c>
      <c r="AA15" s="64" t="s">
        <v>23</v>
      </c>
      <c r="AB15" s="64" t="s">
        <v>23</v>
      </c>
      <c r="AC15" s="64" t="s">
        <v>23</v>
      </c>
      <c r="AD15" s="64" t="s">
        <v>23</v>
      </c>
      <c r="AE15" s="64" t="s">
        <v>23</v>
      </c>
      <c r="AF15" s="64" t="s">
        <v>23</v>
      </c>
      <c r="AG15" s="64" t="s">
        <v>23</v>
      </c>
      <c r="AH15" s="64" t="s">
        <v>23</v>
      </c>
      <c r="AI15" s="64" t="s">
        <v>23</v>
      </c>
      <c r="AJ15" s="64" t="s">
        <v>23</v>
      </c>
      <c r="AK15" s="64">
        <f t="shared" si="3"/>
        <v>30</v>
      </c>
      <c r="AL15" s="64">
        <f t="shared" si="4"/>
        <v>0</v>
      </c>
      <c r="AM15" s="64">
        <f t="shared" si="5"/>
        <v>0</v>
      </c>
      <c r="AN15" s="64">
        <f t="shared" si="6"/>
        <v>0</v>
      </c>
      <c r="AO15" s="64">
        <f t="shared" si="7"/>
        <v>0</v>
      </c>
      <c r="AP15" s="64">
        <f t="shared" si="8"/>
        <v>0</v>
      </c>
      <c r="AQ15" s="64">
        <f t="shared" si="9"/>
        <v>0</v>
      </c>
      <c r="AR15" s="64">
        <f t="shared" si="10"/>
        <v>0</v>
      </c>
      <c r="AS15" s="64">
        <v>1</v>
      </c>
      <c r="AT15" s="64">
        <f t="shared" si="15"/>
        <v>0</v>
      </c>
      <c r="AU15" s="64">
        <v>2</v>
      </c>
      <c r="AV15" s="64">
        <f t="shared" si="12"/>
        <v>0</v>
      </c>
      <c r="AW15" s="64">
        <v>2</v>
      </c>
      <c r="AX15" s="65">
        <f t="shared" si="13"/>
        <v>30</v>
      </c>
      <c r="AY15" s="65">
        <f t="shared" si="14"/>
        <v>30</v>
      </c>
    </row>
    <row r="16" spans="1:51" s="66" customFormat="1" x14ac:dyDescent="0.25">
      <c r="A16" s="61" t="s">
        <v>66</v>
      </c>
      <c r="B16" s="62" t="s">
        <v>67</v>
      </c>
      <c r="C16" s="63" t="s">
        <v>68</v>
      </c>
      <c r="D16" s="63" t="s">
        <v>69</v>
      </c>
      <c r="E16" s="63" t="str">
        <f t="shared" si="2"/>
        <v>July</v>
      </c>
      <c r="F16" s="64" t="s">
        <v>24</v>
      </c>
      <c r="G16" s="64" t="s">
        <v>23</v>
      </c>
      <c r="H16" s="64" t="s">
        <v>23</v>
      </c>
      <c r="I16" s="64" t="s">
        <v>23</v>
      </c>
      <c r="J16" s="64"/>
      <c r="K16" s="64" t="s">
        <v>23</v>
      </c>
      <c r="L16" s="64" t="s">
        <v>23</v>
      </c>
      <c r="M16" s="64" t="s">
        <v>23</v>
      </c>
      <c r="N16" s="64" t="s">
        <v>23</v>
      </c>
      <c r="O16" s="64" t="s">
        <v>23</v>
      </c>
      <c r="P16" s="64" t="s">
        <v>23</v>
      </c>
      <c r="Q16" s="64" t="s">
        <v>23</v>
      </c>
      <c r="R16" s="64" t="s">
        <v>23</v>
      </c>
      <c r="S16" s="64" t="s">
        <v>23</v>
      </c>
      <c r="T16" s="64" t="s">
        <v>23</v>
      </c>
      <c r="U16" s="64" t="s">
        <v>23</v>
      </c>
      <c r="V16" s="64" t="s">
        <v>23</v>
      </c>
      <c r="W16" s="64" t="s">
        <v>23</v>
      </c>
      <c r="X16" s="64" t="s">
        <v>23</v>
      </c>
      <c r="Y16" s="64" t="s">
        <v>23</v>
      </c>
      <c r="Z16" s="64" t="s">
        <v>23</v>
      </c>
      <c r="AA16" s="64" t="s">
        <v>23</v>
      </c>
      <c r="AB16" s="64" t="s">
        <v>23</v>
      </c>
      <c r="AC16" s="64" t="s">
        <v>23</v>
      </c>
      <c r="AD16" s="64" t="s">
        <v>23</v>
      </c>
      <c r="AE16" s="64" t="s">
        <v>23</v>
      </c>
      <c r="AF16" s="64" t="s">
        <v>23</v>
      </c>
      <c r="AG16" s="64" t="s">
        <v>23</v>
      </c>
      <c r="AH16" s="64" t="s">
        <v>23</v>
      </c>
      <c r="AI16" s="64" t="s">
        <v>23</v>
      </c>
      <c r="AJ16" s="64" t="s">
        <v>23</v>
      </c>
      <c r="AK16" s="64">
        <f t="shared" si="3"/>
        <v>29</v>
      </c>
      <c r="AL16" s="64">
        <f t="shared" si="4"/>
        <v>1</v>
      </c>
      <c r="AM16" s="64">
        <f t="shared" si="5"/>
        <v>0</v>
      </c>
      <c r="AN16" s="64">
        <f t="shared" si="6"/>
        <v>0</v>
      </c>
      <c r="AO16" s="64">
        <f t="shared" si="7"/>
        <v>0</v>
      </c>
      <c r="AP16" s="64">
        <f t="shared" si="8"/>
        <v>0</v>
      </c>
      <c r="AQ16" s="64">
        <f t="shared" si="9"/>
        <v>0</v>
      </c>
      <c r="AR16" s="64">
        <f t="shared" si="10"/>
        <v>0</v>
      </c>
      <c r="AS16" s="64">
        <v>1</v>
      </c>
      <c r="AT16" s="64">
        <f t="shared" si="15"/>
        <v>0</v>
      </c>
      <c r="AU16" s="64">
        <v>2</v>
      </c>
      <c r="AV16" s="64">
        <f t="shared" si="12"/>
        <v>0</v>
      </c>
      <c r="AW16" s="64">
        <v>2</v>
      </c>
      <c r="AX16" s="65">
        <f t="shared" si="13"/>
        <v>30</v>
      </c>
      <c r="AY16" s="65">
        <f t="shared" si="14"/>
        <v>29</v>
      </c>
    </row>
    <row r="17" spans="1:51" s="66" customFormat="1" x14ac:dyDescent="0.25">
      <c r="A17" s="61" t="s">
        <v>70</v>
      </c>
      <c r="B17" s="62" t="s">
        <v>71</v>
      </c>
      <c r="C17" s="63" t="s">
        <v>72</v>
      </c>
      <c r="D17" s="63" t="s">
        <v>73</v>
      </c>
      <c r="E17" s="63" t="str">
        <f t="shared" si="2"/>
        <v>July</v>
      </c>
      <c r="F17" s="64" t="s">
        <v>23</v>
      </c>
      <c r="G17" s="64" t="s">
        <v>24</v>
      </c>
      <c r="H17" s="64" t="s">
        <v>23</v>
      </c>
      <c r="I17" s="64" t="s">
        <v>23</v>
      </c>
      <c r="J17" s="64"/>
      <c r="K17" s="64" t="s">
        <v>23</v>
      </c>
      <c r="L17" s="64" t="s">
        <v>23</v>
      </c>
      <c r="M17" s="64" t="s">
        <v>23</v>
      </c>
      <c r="N17" s="64" t="s">
        <v>23</v>
      </c>
      <c r="O17" s="64" t="s">
        <v>23</v>
      </c>
      <c r="P17" s="64" t="s">
        <v>23</v>
      </c>
      <c r="Q17" s="64" t="s">
        <v>23</v>
      </c>
      <c r="R17" s="64" t="s">
        <v>23</v>
      </c>
      <c r="S17" s="64" t="s">
        <v>23</v>
      </c>
      <c r="T17" s="64" t="s">
        <v>23</v>
      </c>
      <c r="U17" s="64" t="s">
        <v>23</v>
      </c>
      <c r="V17" s="64" t="s">
        <v>23</v>
      </c>
      <c r="W17" s="64" t="s">
        <v>23</v>
      </c>
      <c r="X17" s="64" t="s">
        <v>23</v>
      </c>
      <c r="Y17" s="64" t="s">
        <v>23</v>
      </c>
      <c r="Z17" s="64" t="s">
        <v>23</v>
      </c>
      <c r="AA17" s="64" t="s">
        <v>23</v>
      </c>
      <c r="AB17" s="64" t="s">
        <v>24</v>
      </c>
      <c r="AC17" s="64" t="s">
        <v>23</v>
      </c>
      <c r="AD17" s="64" t="s">
        <v>23</v>
      </c>
      <c r="AE17" s="64" t="s">
        <v>23</v>
      </c>
      <c r="AF17" s="64" t="s">
        <v>23</v>
      </c>
      <c r="AG17" s="64" t="s">
        <v>24</v>
      </c>
      <c r="AH17" s="64" t="s">
        <v>23</v>
      </c>
      <c r="AI17" s="64" t="s">
        <v>23</v>
      </c>
      <c r="AJ17" s="64" t="s">
        <v>23</v>
      </c>
      <c r="AK17" s="64">
        <f t="shared" si="3"/>
        <v>27</v>
      </c>
      <c r="AL17" s="64">
        <f t="shared" si="4"/>
        <v>3</v>
      </c>
      <c r="AM17" s="64">
        <f t="shared" si="5"/>
        <v>0</v>
      </c>
      <c r="AN17" s="64">
        <f t="shared" si="6"/>
        <v>0</v>
      </c>
      <c r="AO17" s="64">
        <f t="shared" si="7"/>
        <v>0</v>
      </c>
      <c r="AP17" s="64">
        <f t="shared" si="8"/>
        <v>0</v>
      </c>
      <c r="AQ17" s="64">
        <f t="shared" si="9"/>
        <v>0</v>
      </c>
      <c r="AR17" s="64">
        <f t="shared" si="10"/>
        <v>0</v>
      </c>
      <c r="AS17" s="64">
        <v>1</v>
      </c>
      <c r="AT17" s="64">
        <f t="shared" si="15"/>
        <v>0</v>
      </c>
      <c r="AU17" s="64">
        <v>2</v>
      </c>
      <c r="AV17" s="64">
        <f t="shared" si="12"/>
        <v>0</v>
      </c>
      <c r="AW17" s="64">
        <v>2</v>
      </c>
      <c r="AX17" s="65">
        <f t="shared" si="13"/>
        <v>30</v>
      </c>
      <c r="AY17" s="65">
        <f t="shared" si="14"/>
        <v>27</v>
      </c>
    </row>
    <row r="18" spans="1:51" s="71" customFormat="1" x14ac:dyDescent="0.25">
      <c r="A18" s="72" t="s">
        <v>74</v>
      </c>
      <c r="B18" s="73" t="s">
        <v>75</v>
      </c>
      <c r="C18" s="74" t="s">
        <v>76</v>
      </c>
      <c r="D18" s="74" t="s">
        <v>77</v>
      </c>
      <c r="E18" s="74" t="str">
        <f t="shared" si="2"/>
        <v>July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>
        <f t="shared" si="3"/>
        <v>0</v>
      </c>
      <c r="AL18" s="40">
        <f t="shared" si="4"/>
        <v>0</v>
      </c>
      <c r="AM18" s="40">
        <f t="shared" si="5"/>
        <v>0</v>
      </c>
      <c r="AN18" s="40">
        <f t="shared" si="6"/>
        <v>0</v>
      </c>
      <c r="AO18" s="40">
        <f t="shared" si="7"/>
        <v>0</v>
      </c>
      <c r="AP18" s="40">
        <f t="shared" si="8"/>
        <v>0</v>
      </c>
      <c r="AQ18" s="40">
        <f t="shared" si="9"/>
        <v>0</v>
      </c>
      <c r="AR18" s="40">
        <f t="shared" si="10"/>
        <v>0</v>
      </c>
      <c r="AS18" s="40">
        <v>1</v>
      </c>
      <c r="AT18" s="40">
        <f t="shared" si="15"/>
        <v>0</v>
      </c>
      <c r="AU18" s="40">
        <v>2</v>
      </c>
      <c r="AV18" s="40">
        <f t="shared" si="12"/>
        <v>0</v>
      </c>
      <c r="AW18" s="40">
        <v>2</v>
      </c>
      <c r="AX18" s="70">
        <f t="shared" si="13"/>
        <v>0</v>
      </c>
      <c r="AY18" s="70">
        <f>AX18-AL18-(AM18/2)</f>
        <v>0</v>
      </c>
    </row>
    <row r="19" spans="1:51" s="71" customFormat="1" x14ac:dyDescent="0.25">
      <c r="A19" s="67" t="s">
        <v>80</v>
      </c>
      <c r="B19" s="68" t="s">
        <v>81</v>
      </c>
      <c r="C19" s="69" t="s">
        <v>82</v>
      </c>
      <c r="D19" s="69" t="s">
        <v>83</v>
      </c>
      <c r="E19" s="74" t="str">
        <f t="shared" si="2"/>
        <v>July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>
        <f t="shared" si="3"/>
        <v>0</v>
      </c>
      <c r="AL19" s="40">
        <f t="shared" si="4"/>
        <v>0</v>
      </c>
      <c r="AM19" s="40">
        <f t="shared" si="5"/>
        <v>0</v>
      </c>
      <c r="AN19" s="40">
        <f t="shared" si="6"/>
        <v>0</v>
      </c>
      <c r="AO19" s="40">
        <f t="shared" si="7"/>
        <v>0</v>
      </c>
      <c r="AP19" s="40">
        <f t="shared" si="8"/>
        <v>0</v>
      </c>
      <c r="AQ19" s="40">
        <f t="shared" si="9"/>
        <v>0</v>
      </c>
      <c r="AR19" s="40">
        <f t="shared" si="10"/>
        <v>0</v>
      </c>
      <c r="AS19" s="40">
        <v>1</v>
      </c>
      <c r="AT19" s="40">
        <f t="shared" si="15"/>
        <v>0</v>
      </c>
      <c r="AU19" s="40">
        <v>2</v>
      </c>
      <c r="AV19" s="40">
        <f t="shared" si="12"/>
        <v>0</v>
      </c>
      <c r="AW19" s="40">
        <v>2</v>
      </c>
      <c r="AX19" s="70">
        <f t="shared" si="13"/>
        <v>0</v>
      </c>
      <c r="AY19" s="70">
        <f t="shared" ref="AY19" si="16">AX19-AL19-(AM19/2)</f>
        <v>0</v>
      </c>
    </row>
    <row r="20" spans="1:51" ht="15.75" customHeight="1" x14ac:dyDescent="0.25">
      <c r="A20" s="108" t="s">
        <v>78</v>
      </c>
      <c r="B20" s="109"/>
      <c r="C20" s="8"/>
      <c r="D20" s="8"/>
      <c r="E20" s="8"/>
      <c r="F20" s="6">
        <f t="shared" ref="F20:AJ20" si="17">COUNTIF(F13:F19,"P")</f>
        <v>3</v>
      </c>
      <c r="G20" s="6">
        <f t="shared" si="17"/>
        <v>3</v>
      </c>
      <c r="H20" s="6">
        <f t="shared" si="17"/>
        <v>4</v>
      </c>
      <c r="I20" s="6">
        <f t="shared" si="17"/>
        <v>4</v>
      </c>
      <c r="J20" s="6">
        <f t="shared" si="17"/>
        <v>0</v>
      </c>
      <c r="K20" s="6">
        <f t="shared" si="17"/>
        <v>4</v>
      </c>
      <c r="L20" s="6">
        <f t="shared" si="17"/>
        <v>4</v>
      </c>
      <c r="M20" s="6">
        <f t="shared" si="17"/>
        <v>4</v>
      </c>
      <c r="N20" s="6">
        <f t="shared" si="17"/>
        <v>4</v>
      </c>
      <c r="O20" s="6">
        <f t="shared" si="17"/>
        <v>4</v>
      </c>
      <c r="P20" s="6">
        <f t="shared" si="17"/>
        <v>4</v>
      </c>
      <c r="Q20" s="6">
        <f t="shared" si="17"/>
        <v>3</v>
      </c>
      <c r="R20" s="6">
        <f t="shared" si="17"/>
        <v>4</v>
      </c>
      <c r="S20" s="6">
        <f t="shared" si="17"/>
        <v>4</v>
      </c>
      <c r="T20" s="6">
        <f t="shared" si="17"/>
        <v>4</v>
      </c>
      <c r="U20" s="6">
        <f t="shared" si="17"/>
        <v>4</v>
      </c>
      <c r="V20" s="6">
        <f t="shared" si="17"/>
        <v>4</v>
      </c>
      <c r="W20" s="6">
        <f t="shared" si="17"/>
        <v>4</v>
      </c>
      <c r="X20" s="6">
        <f t="shared" si="17"/>
        <v>3</v>
      </c>
      <c r="Y20" s="6">
        <f t="shared" si="17"/>
        <v>4</v>
      </c>
      <c r="Z20" s="6">
        <f t="shared" si="17"/>
        <v>4</v>
      </c>
      <c r="AA20" s="6">
        <f t="shared" si="17"/>
        <v>4</v>
      </c>
      <c r="AB20" s="6">
        <f t="shared" si="17"/>
        <v>3</v>
      </c>
      <c r="AC20" s="6">
        <f t="shared" si="17"/>
        <v>4</v>
      </c>
      <c r="AD20" s="6">
        <f t="shared" si="17"/>
        <v>4</v>
      </c>
      <c r="AE20" s="6">
        <f t="shared" si="17"/>
        <v>3</v>
      </c>
      <c r="AF20" s="6">
        <f t="shared" si="17"/>
        <v>4</v>
      </c>
      <c r="AG20" s="6">
        <f t="shared" si="17"/>
        <v>3</v>
      </c>
      <c r="AH20" s="6">
        <f t="shared" si="17"/>
        <v>4</v>
      </c>
      <c r="AI20" s="6">
        <f t="shared" si="17"/>
        <v>4</v>
      </c>
      <c r="AJ20" s="6">
        <f t="shared" si="17"/>
        <v>4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ht="15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spans="1:51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</sheetData>
  <mergeCells count="8">
    <mergeCell ref="A20:B20"/>
    <mergeCell ref="A1:B2"/>
    <mergeCell ref="E1:AJ1"/>
    <mergeCell ref="AK1:AY2"/>
    <mergeCell ref="E2:AJ2"/>
    <mergeCell ref="C5:C7"/>
    <mergeCell ref="D5:D7"/>
    <mergeCell ref="AK5:AY6"/>
  </mergeCells>
  <conditionalFormatting sqref="F5:AJ19">
    <cfRule type="expression" dxfId="1894" priority="1">
      <formula>F$5&gt;DAY(EOMONTH(DATE($B$5,$B$3,1),0))</formula>
    </cfRule>
  </conditionalFormatting>
  <conditionalFormatting sqref="F8:AJ19">
    <cfRule type="expression" dxfId="1893" priority="2">
      <formula>F$7="Sun"</formula>
    </cfRule>
  </conditionalFormatting>
  <dataValidations count="2">
    <dataValidation type="list" allowBlank="1" showErrorMessage="1" sqref="F8:AJ19" xr:uid="{A6DCFA51-2840-4BED-A3A5-A762B7DEB80B}">
      <formula1>"P,L,H,HD,SL,CL,NH,FH,T,ML,EL"</formula1>
    </dataValidation>
    <dataValidation type="list" allowBlank="1" showErrorMessage="1" sqref="B6" xr:uid="{9C90F6BA-53CF-47EC-ADA1-B7FDC9667287}">
      <formula1>E3:P3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935C-20AD-4434-93D6-E2B38C05366C}">
  <dimension ref="A1:AY960"/>
  <sheetViews>
    <sheetView zoomScale="70" zoomScaleNormal="70" workbookViewId="0">
      <selection activeCell="A15" sqref="A15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8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9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H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H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H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H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H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Fri</v>
      </c>
      <c r="G7" s="11" t="str">
        <f t="shared" si="1"/>
        <v>Sat</v>
      </c>
      <c r="H7" s="11" t="str">
        <f t="shared" si="1"/>
        <v>Sun</v>
      </c>
      <c r="I7" s="11" t="str">
        <f t="shared" si="1"/>
        <v>Mon</v>
      </c>
      <c r="J7" s="11" t="str">
        <f t="shared" si="1"/>
        <v>Tue</v>
      </c>
      <c r="K7" s="11" t="str">
        <f t="shared" si="1"/>
        <v>Wed</v>
      </c>
      <c r="L7" s="11" t="str">
        <f t="shared" si="1"/>
        <v>Thu</v>
      </c>
      <c r="M7" s="11" t="str">
        <f t="shared" si="1"/>
        <v>Fri</v>
      </c>
      <c r="N7" s="11" t="str">
        <f t="shared" si="1"/>
        <v>Sat</v>
      </c>
      <c r="O7" s="11" t="str">
        <f t="shared" si="1"/>
        <v>Sun</v>
      </c>
      <c r="P7" s="11" t="str">
        <f t="shared" si="1"/>
        <v>Mon</v>
      </c>
      <c r="Q7" s="11" t="str">
        <f t="shared" si="1"/>
        <v>Tue</v>
      </c>
      <c r="R7" s="11" t="str">
        <f t="shared" si="1"/>
        <v>Wed</v>
      </c>
      <c r="S7" s="11" t="str">
        <f t="shared" si="1"/>
        <v>Thu</v>
      </c>
      <c r="T7" s="11" t="str">
        <f t="shared" si="1"/>
        <v>Fri</v>
      </c>
      <c r="U7" s="11" t="str">
        <f t="shared" si="1"/>
        <v>Sat</v>
      </c>
      <c r="V7" s="11" t="str">
        <f t="shared" si="1"/>
        <v>Sun</v>
      </c>
      <c r="W7" s="11" t="str">
        <f t="shared" si="1"/>
        <v>Mon</v>
      </c>
      <c r="X7" s="11" t="str">
        <f t="shared" si="1"/>
        <v>Tue</v>
      </c>
      <c r="Y7" s="11" t="str">
        <f t="shared" si="1"/>
        <v>Wed</v>
      </c>
      <c r="Z7" s="11" t="str">
        <f t="shared" si="1"/>
        <v>Thu</v>
      </c>
      <c r="AA7" s="11" t="str">
        <f t="shared" si="1"/>
        <v>Fri</v>
      </c>
      <c r="AB7" s="11" t="str">
        <f t="shared" si="1"/>
        <v>Sat</v>
      </c>
      <c r="AC7" s="11" t="str">
        <f t="shared" si="1"/>
        <v>Sun</v>
      </c>
      <c r="AD7" s="11" t="str">
        <f t="shared" si="1"/>
        <v>Mon</v>
      </c>
      <c r="AE7" s="11" t="str">
        <f t="shared" si="1"/>
        <v>Tue</v>
      </c>
      <c r="AF7" s="11" t="str">
        <f t="shared" si="1"/>
        <v>Wed</v>
      </c>
      <c r="AG7" s="11" t="str">
        <f t="shared" si="1"/>
        <v>Thu</v>
      </c>
      <c r="AH7" s="11" t="str">
        <f t="shared" si="1"/>
        <v>Fri</v>
      </c>
      <c r="AI7" s="11" t="str">
        <f t="shared" si="1"/>
        <v>Sat</v>
      </c>
      <c r="AJ7" s="11" t="str">
        <f t="shared" si="1"/>
        <v>Sun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61" t="s">
        <v>38</v>
      </c>
      <c r="B8" s="62" t="s">
        <v>39</v>
      </c>
      <c r="C8" s="63" t="s">
        <v>40</v>
      </c>
      <c r="D8" s="63" t="s">
        <v>41</v>
      </c>
      <c r="E8" s="63" t="str">
        <f t="shared" ref="E8:E19" si="2">$B$6</f>
        <v>August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19" si="3">COUNTIF(F8:AJ8,"P")</f>
        <v>31</v>
      </c>
      <c r="AL8" s="17">
        <f t="shared" ref="AL8:AL19" si="4">COUNTIF(F8:AJ8,"L")</f>
        <v>0</v>
      </c>
      <c r="AM8" s="17">
        <f t="shared" ref="AM8:AM19" si="5">COUNTIF(F8:AJ8,"HD")</f>
        <v>0</v>
      </c>
      <c r="AN8" s="17">
        <f t="shared" ref="AN8:AN19" si="6">COUNTIF(F8:AJ8,"NH")</f>
        <v>0</v>
      </c>
      <c r="AO8" s="17">
        <f t="shared" ref="AO8:AO19" si="7">COUNTIF(F8:AJ8,"FH")</f>
        <v>0</v>
      </c>
      <c r="AP8" s="17">
        <f t="shared" ref="AP8:AP19" si="8">COUNTIF(F8:AJ8,"T")</f>
        <v>0</v>
      </c>
      <c r="AQ8" s="17">
        <f t="shared" ref="AQ8:AQ19" si="9">COUNTIF(F8:AJ8,"ML")</f>
        <v>0</v>
      </c>
      <c r="AR8" s="17">
        <f t="shared" ref="AR8:AR19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19" si="12">COUNTIF(F8:AJ8,"CL")</f>
        <v>0</v>
      </c>
      <c r="AW8" s="16">
        <v>2</v>
      </c>
      <c r="AX8" s="18">
        <f t="shared" ref="AX8:AX19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61" t="s">
        <v>42</v>
      </c>
      <c r="B9" s="62" t="s">
        <v>43</v>
      </c>
      <c r="C9" s="63" t="s">
        <v>44</v>
      </c>
      <c r="D9" s="63" t="s">
        <v>41</v>
      </c>
      <c r="E9" s="63" t="str">
        <f t="shared" si="2"/>
        <v>August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61" t="s">
        <v>45</v>
      </c>
      <c r="B10" s="62" t="s">
        <v>46</v>
      </c>
      <c r="C10" s="63" t="s">
        <v>47</v>
      </c>
      <c r="D10" s="63" t="s">
        <v>41</v>
      </c>
      <c r="E10" s="63" t="str">
        <f t="shared" si="2"/>
        <v>August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67" t="s">
        <v>48</v>
      </c>
      <c r="B11" s="68" t="s">
        <v>49</v>
      </c>
      <c r="C11" s="69" t="s">
        <v>50</v>
      </c>
      <c r="D11" s="69" t="s">
        <v>41</v>
      </c>
      <c r="E11" s="69" t="str">
        <f t="shared" si="2"/>
        <v>August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77">
        <f t="shared" si="3"/>
        <v>0</v>
      </c>
      <c r="AL11" s="77">
        <f t="shared" si="4"/>
        <v>0</v>
      </c>
      <c r="AM11" s="77">
        <f t="shared" si="5"/>
        <v>0</v>
      </c>
      <c r="AN11" s="77">
        <f t="shared" si="6"/>
        <v>0</v>
      </c>
      <c r="AO11" s="77">
        <f t="shared" si="7"/>
        <v>0</v>
      </c>
      <c r="AP11" s="77">
        <f t="shared" si="8"/>
        <v>0</v>
      </c>
      <c r="AQ11" s="77">
        <f t="shared" si="9"/>
        <v>0</v>
      </c>
      <c r="AR11" s="77">
        <f t="shared" si="10"/>
        <v>0</v>
      </c>
      <c r="AS11" s="42">
        <v>1</v>
      </c>
      <c r="AT11" s="77">
        <f t="shared" si="11"/>
        <v>0</v>
      </c>
      <c r="AU11" s="42">
        <v>2</v>
      </c>
      <c r="AV11" s="77">
        <f t="shared" si="12"/>
        <v>0</v>
      </c>
      <c r="AW11" s="42">
        <v>2</v>
      </c>
      <c r="AX11" s="78">
        <f t="shared" si="13"/>
        <v>0</v>
      </c>
      <c r="AY11" s="78">
        <f t="shared" si="14"/>
        <v>0</v>
      </c>
    </row>
    <row r="12" spans="1:51" x14ac:dyDescent="0.25">
      <c r="A12" s="67" t="s">
        <v>51</v>
      </c>
      <c r="B12" s="68" t="s">
        <v>52</v>
      </c>
      <c r="C12" s="69" t="s">
        <v>53</v>
      </c>
      <c r="D12" s="69" t="s">
        <v>41</v>
      </c>
      <c r="E12" s="69" t="str">
        <f t="shared" si="2"/>
        <v>August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77">
        <f t="shared" si="3"/>
        <v>0</v>
      </c>
      <c r="AL12" s="77">
        <f t="shared" si="4"/>
        <v>0</v>
      </c>
      <c r="AM12" s="77">
        <f t="shared" si="5"/>
        <v>0</v>
      </c>
      <c r="AN12" s="77">
        <f t="shared" si="6"/>
        <v>0</v>
      </c>
      <c r="AO12" s="77">
        <f t="shared" si="7"/>
        <v>0</v>
      </c>
      <c r="AP12" s="77">
        <f t="shared" si="8"/>
        <v>0</v>
      </c>
      <c r="AQ12" s="77">
        <f t="shared" si="9"/>
        <v>0</v>
      </c>
      <c r="AR12" s="77">
        <f t="shared" si="10"/>
        <v>0</v>
      </c>
      <c r="AS12" s="42">
        <v>1</v>
      </c>
      <c r="AT12" s="77">
        <f t="shared" si="11"/>
        <v>0</v>
      </c>
      <c r="AU12" s="42">
        <v>2</v>
      </c>
      <c r="AV12" s="77">
        <f t="shared" si="12"/>
        <v>0</v>
      </c>
      <c r="AW12" s="42">
        <v>2</v>
      </c>
      <c r="AX12" s="78">
        <f t="shared" si="13"/>
        <v>0</v>
      </c>
      <c r="AY12" s="78">
        <f t="shared" si="14"/>
        <v>0</v>
      </c>
    </row>
    <row r="13" spans="1:51" x14ac:dyDescent="0.25">
      <c r="A13" s="67" t="s">
        <v>54</v>
      </c>
      <c r="B13" s="68" t="s">
        <v>55</v>
      </c>
      <c r="C13" s="69" t="s">
        <v>56</v>
      </c>
      <c r="D13" s="69" t="s">
        <v>57</v>
      </c>
      <c r="E13" s="69" t="str">
        <f t="shared" si="2"/>
        <v>August</v>
      </c>
      <c r="F13" s="40"/>
      <c r="G13" s="40"/>
      <c r="H13" s="41"/>
      <c r="I13" s="40"/>
      <c r="J13" s="40"/>
      <c r="K13" s="40"/>
      <c r="L13" s="40"/>
      <c r="M13" s="40"/>
      <c r="N13" s="40"/>
      <c r="O13" s="41"/>
      <c r="P13" s="40"/>
      <c r="Q13" s="40"/>
      <c r="R13" s="40"/>
      <c r="S13" s="40"/>
      <c r="T13" s="40"/>
      <c r="U13" s="40"/>
      <c r="V13" s="41"/>
      <c r="W13" s="40"/>
      <c r="X13" s="40"/>
      <c r="Y13" s="40"/>
      <c r="Z13" s="40"/>
      <c r="AA13" s="40"/>
      <c r="AB13" s="40"/>
      <c r="AC13" s="41"/>
      <c r="AD13" s="40"/>
      <c r="AE13" s="40"/>
      <c r="AF13" s="40"/>
      <c r="AG13" s="40"/>
      <c r="AH13" s="40"/>
      <c r="AI13" s="40"/>
      <c r="AJ13" s="41"/>
      <c r="AK13" s="41">
        <f t="shared" si="3"/>
        <v>0</v>
      </c>
      <c r="AL13" s="41">
        <f t="shared" si="4"/>
        <v>0</v>
      </c>
      <c r="AM13" s="41">
        <f t="shared" si="5"/>
        <v>0</v>
      </c>
      <c r="AN13" s="41">
        <f t="shared" si="6"/>
        <v>0</v>
      </c>
      <c r="AO13" s="41">
        <f t="shared" si="7"/>
        <v>0</v>
      </c>
      <c r="AP13" s="41">
        <f t="shared" si="8"/>
        <v>0</v>
      </c>
      <c r="AQ13" s="41">
        <f t="shared" si="9"/>
        <v>0</v>
      </c>
      <c r="AR13" s="41">
        <f t="shared" si="10"/>
        <v>0</v>
      </c>
      <c r="AS13" s="41">
        <v>1</v>
      </c>
      <c r="AT13" s="41">
        <f t="shared" ref="AT13:AT19" si="15">COUNTIF(F13:AJ13,"SL")</f>
        <v>0</v>
      </c>
      <c r="AU13" s="41">
        <v>2</v>
      </c>
      <c r="AV13" s="41">
        <f t="shared" si="12"/>
        <v>0</v>
      </c>
      <c r="AW13" s="41">
        <v>2</v>
      </c>
      <c r="AX13" s="43">
        <f t="shared" si="13"/>
        <v>0</v>
      </c>
      <c r="AY13" s="43">
        <f t="shared" si="14"/>
        <v>0</v>
      </c>
    </row>
    <row r="14" spans="1:51" x14ac:dyDescent="0.25">
      <c r="A14" s="61" t="s">
        <v>58</v>
      </c>
      <c r="B14" s="62" t="s">
        <v>59</v>
      </c>
      <c r="C14" s="63" t="s">
        <v>60</v>
      </c>
      <c r="D14" s="63" t="s">
        <v>61</v>
      </c>
      <c r="E14" s="63" t="str">
        <f t="shared" si="2"/>
        <v>August</v>
      </c>
      <c r="F14" s="64" t="s">
        <v>23</v>
      </c>
      <c r="G14" s="64" t="s">
        <v>24</v>
      </c>
      <c r="H14" s="19" t="s">
        <v>23</v>
      </c>
      <c r="I14" s="64" t="s">
        <v>23</v>
      </c>
      <c r="J14" s="64" t="s">
        <v>23</v>
      </c>
      <c r="K14" s="64" t="s">
        <v>23</v>
      </c>
      <c r="L14" s="64" t="s">
        <v>23</v>
      </c>
      <c r="M14" s="64" t="s">
        <v>23</v>
      </c>
      <c r="N14" s="64" t="s">
        <v>24</v>
      </c>
      <c r="O14" s="19" t="s">
        <v>24</v>
      </c>
      <c r="P14" s="64" t="s">
        <v>24</v>
      </c>
      <c r="Q14" s="64" t="s">
        <v>24</v>
      </c>
      <c r="R14" s="64" t="s">
        <v>24</v>
      </c>
      <c r="S14" s="64" t="s">
        <v>24</v>
      </c>
      <c r="T14" s="64" t="s">
        <v>24</v>
      </c>
      <c r="U14" s="64" t="s">
        <v>24</v>
      </c>
      <c r="V14" s="19" t="s">
        <v>24</v>
      </c>
      <c r="W14" s="64" t="s">
        <v>24</v>
      </c>
      <c r="X14" s="64" t="s">
        <v>24</v>
      </c>
      <c r="Y14" s="64" t="s">
        <v>24</v>
      </c>
      <c r="Z14" s="64" t="s">
        <v>24</v>
      </c>
      <c r="AA14" s="64" t="s">
        <v>24</v>
      </c>
      <c r="AB14" s="64" t="s">
        <v>24</v>
      </c>
      <c r="AC14" s="19" t="s">
        <v>24</v>
      </c>
      <c r="AD14" s="64" t="s">
        <v>24</v>
      </c>
      <c r="AE14" s="64" t="s">
        <v>24</v>
      </c>
      <c r="AF14" s="64" t="s">
        <v>24</v>
      </c>
      <c r="AG14" s="64" t="s">
        <v>24</v>
      </c>
      <c r="AH14" s="64" t="s">
        <v>24</v>
      </c>
      <c r="AI14" s="64" t="s">
        <v>24</v>
      </c>
      <c r="AJ14" s="19" t="s">
        <v>24</v>
      </c>
      <c r="AK14" s="19">
        <f t="shared" si="3"/>
        <v>7</v>
      </c>
      <c r="AL14" s="19">
        <f t="shared" si="4"/>
        <v>24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31</v>
      </c>
      <c r="AY14" s="49">
        <f t="shared" si="14"/>
        <v>7</v>
      </c>
    </row>
    <row r="15" spans="1:51" x14ac:dyDescent="0.25">
      <c r="A15" s="61" t="s">
        <v>62</v>
      </c>
      <c r="B15" s="62" t="s">
        <v>63</v>
      </c>
      <c r="C15" s="63" t="s">
        <v>64</v>
      </c>
      <c r="D15" s="63" t="s">
        <v>65</v>
      </c>
      <c r="E15" s="63" t="str">
        <f t="shared" si="2"/>
        <v>August</v>
      </c>
      <c r="F15" s="64" t="s">
        <v>23</v>
      </c>
      <c r="G15" s="64" t="s">
        <v>23</v>
      </c>
      <c r="H15" s="19" t="s">
        <v>23</v>
      </c>
      <c r="I15" s="64" t="s">
        <v>23</v>
      </c>
      <c r="J15" s="64" t="s">
        <v>23</v>
      </c>
      <c r="K15" s="64" t="s">
        <v>23</v>
      </c>
      <c r="L15" s="64" t="s">
        <v>23</v>
      </c>
      <c r="M15" s="64" t="s">
        <v>23</v>
      </c>
      <c r="N15" s="64" t="s">
        <v>23</v>
      </c>
      <c r="O15" s="19" t="s">
        <v>23</v>
      </c>
      <c r="P15" s="64" t="s">
        <v>23</v>
      </c>
      <c r="Q15" s="64" t="s">
        <v>23</v>
      </c>
      <c r="R15" s="64" t="s">
        <v>23</v>
      </c>
      <c r="S15" s="64" t="s">
        <v>23</v>
      </c>
      <c r="T15" s="64" t="s">
        <v>23</v>
      </c>
      <c r="U15" s="64" t="s">
        <v>23</v>
      </c>
      <c r="V15" s="19" t="s">
        <v>23</v>
      </c>
      <c r="W15" s="64" t="s">
        <v>23</v>
      </c>
      <c r="X15" s="64" t="s">
        <v>23</v>
      </c>
      <c r="Y15" s="64" t="s">
        <v>23</v>
      </c>
      <c r="Z15" s="64" t="s">
        <v>23</v>
      </c>
      <c r="AA15" s="64" t="s">
        <v>23</v>
      </c>
      <c r="AB15" s="64" t="s">
        <v>23</v>
      </c>
      <c r="AC15" s="19" t="s">
        <v>23</v>
      </c>
      <c r="AD15" s="64" t="s">
        <v>23</v>
      </c>
      <c r="AE15" s="64" t="s">
        <v>23</v>
      </c>
      <c r="AF15" s="64" t="s">
        <v>23</v>
      </c>
      <c r="AG15" s="64" t="s">
        <v>23</v>
      </c>
      <c r="AH15" s="64" t="s">
        <v>23</v>
      </c>
      <c r="AI15" s="64" t="s">
        <v>23</v>
      </c>
      <c r="AJ15" s="19" t="s">
        <v>23</v>
      </c>
      <c r="AK15" s="19">
        <f t="shared" si="3"/>
        <v>31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31</v>
      </c>
      <c r="AY15" s="49">
        <f t="shared" si="14"/>
        <v>31</v>
      </c>
    </row>
    <row r="16" spans="1:51" x14ac:dyDescent="0.25">
      <c r="A16" s="61" t="s">
        <v>66</v>
      </c>
      <c r="B16" s="62" t="s">
        <v>67</v>
      </c>
      <c r="C16" s="63" t="s">
        <v>68</v>
      </c>
      <c r="D16" s="63" t="s">
        <v>69</v>
      </c>
      <c r="E16" s="63" t="str">
        <f t="shared" si="2"/>
        <v>August</v>
      </c>
      <c r="F16" s="64" t="s">
        <v>23</v>
      </c>
      <c r="G16" s="64" t="s">
        <v>23</v>
      </c>
      <c r="H16" s="19" t="s">
        <v>23</v>
      </c>
      <c r="I16" s="64" t="s">
        <v>23</v>
      </c>
      <c r="J16" s="64" t="s">
        <v>23</v>
      </c>
      <c r="K16" s="64" t="s">
        <v>23</v>
      </c>
      <c r="L16" s="64" t="s">
        <v>23</v>
      </c>
      <c r="M16" s="64" t="s">
        <v>23</v>
      </c>
      <c r="N16" s="64" t="s">
        <v>23</v>
      </c>
      <c r="O16" s="19" t="s">
        <v>23</v>
      </c>
      <c r="P16" s="64" t="s">
        <v>23</v>
      </c>
      <c r="Q16" s="64" t="s">
        <v>23</v>
      </c>
      <c r="R16" s="64" t="s">
        <v>23</v>
      </c>
      <c r="S16" s="64" t="s">
        <v>23</v>
      </c>
      <c r="T16" s="64" t="s">
        <v>23</v>
      </c>
      <c r="U16" s="64" t="s">
        <v>23</v>
      </c>
      <c r="V16" s="19" t="s">
        <v>23</v>
      </c>
      <c r="W16" s="64" t="s">
        <v>23</v>
      </c>
      <c r="X16" s="64" t="s">
        <v>23</v>
      </c>
      <c r="Y16" s="64" t="s">
        <v>23</v>
      </c>
      <c r="Z16" s="64" t="s">
        <v>23</v>
      </c>
      <c r="AA16" s="64" t="s">
        <v>23</v>
      </c>
      <c r="AB16" s="64" t="s">
        <v>24</v>
      </c>
      <c r="AC16" s="19" t="s">
        <v>23</v>
      </c>
      <c r="AD16" s="64" t="s">
        <v>23</v>
      </c>
      <c r="AE16" s="64" t="s">
        <v>23</v>
      </c>
      <c r="AF16" s="64" t="s">
        <v>23</v>
      </c>
      <c r="AG16" s="64" t="s">
        <v>23</v>
      </c>
      <c r="AH16" s="64" t="s">
        <v>23</v>
      </c>
      <c r="AI16" s="64" t="s">
        <v>23</v>
      </c>
      <c r="AJ16" s="19" t="s">
        <v>23</v>
      </c>
      <c r="AK16" s="19">
        <f t="shared" si="3"/>
        <v>30</v>
      </c>
      <c r="AL16" s="19">
        <f t="shared" si="4"/>
        <v>1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31</v>
      </c>
      <c r="AY16" s="49">
        <f t="shared" si="14"/>
        <v>30</v>
      </c>
    </row>
    <row r="17" spans="1:51" x14ac:dyDescent="0.25">
      <c r="A17" s="61" t="s">
        <v>70</v>
      </c>
      <c r="B17" s="62" t="s">
        <v>71</v>
      </c>
      <c r="C17" s="63" t="s">
        <v>72</v>
      </c>
      <c r="D17" s="63" t="s">
        <v>73</v>
      </c>
      <c r="E17" s="63" t="str">
        <f t="shared" si="2"/>
        <v>August</v>
      </c>
      <c r="F17" s="64" t="s">
        <v>23</v>
      </c>
      <c r="G17" s="64" t="s">
        <v>23</v>
      </c>
      <c r="H17" s="19" t="s">
        <v>23</v>
      </c>
      <c r="I17" s="64" t="s">
        <v>23</v>
      </c>
      <c r="J17" s="64" t="s">
        <v>23</v>
      </c>
      <c r="K17" s="64" t="s">
        <v>24</v>
      </c>
      <c r="L17" s="64" t="s">
        <v>23</v>
      </c>
      <c r="M17" s="64" t="s">
        <v>23</v>
      </c>
      <c r="N17" s="64" t="s">
        <v>23</v>
      </c>
      <c r="O17" s="19" t="s">
        <v>23</v>
      </c>
      <c r="P17" s="64" t="s">
        <v>23</v>
      </c>
      <c r="Q17" s="64" t="s">
        <v>23</v>
      </c>
      <c r="R17" s="64" t="s">
        <v>24</v>
      </c>
      <c r="S17" s="64" t="s">
        <v>24</v>
      </c>
      <c r="T17" s="64" t="s">
        <v>24</v>
      </c>
      <c r="U17" s="64" t="s">
        <v>23</v>
      </c>
      <c r="V17" s="19" t="s">
        <v>23</v>
      </c>
      <c r="W17" s="64" t="s">
        <v>23</v>
      </c>
      <c r="X17" s="64" t="s">
        <v>23</v>
      </c>
      <c r="Y17" s="64" t="s">
        <v>23</v>
      </c>
      <c r="Z17" s="64" t="s">
        <v>23</v>
      </c>
      <c r="AA17" s="64" t="s">
        <v>24</v>
      </c>
      <c r="AB17" s="64" t="s">
        <v>23</v>
      </c>
      <c r="AC17" s="19" t="s">
        <v>23</v>
      </c>
      <c r="AD17" s="64" t="s">
        <v>23</v>
      </c>
      <c r="AE17" s="64" t="s">
        <v>23</v>
      </c>
      <c r="AF17" s="64" t="s">
        <v>23</v>
      </c>
      <c r="AG17" s="64" t="s">
        <v>23</v>
      </c>
      <c r="AH17" s="64" t="s">
        <v>23</v>
      </c>
      <c r="AI17" s="64" t="s">
        <v>23</v>
      </c>
      <c r="AJ17" s="19" t="s">
        <v>23</v>
      </c>
      <c r="AK17" s="19">
        <f t="shared" si="3"/>
        <v>26</v>
      </c>
      <c r="AL17" s="19">
        <f t="shared" si="4"/>
        <v>5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31</v>
      </c>
      <c r="AY17" s="49">
        <f t="shared" si="14"/>
        <v>26</v>
      </c>
    </row>
    <row r="18" spans="1:51" x14ac:dyDescent="0.25">
      <c r="A18" s="72" t="s">
        <v>74</v>
      </c>
      <c r="B18" s="73" t="s">
        <v>75</v>
      </c>
      <c r="C18" s="74" t="s">
        <v>76</v>
      </c>
      <c r="D18" s="74" t="s">
        <v>77</v>
      </c>
      <c r="E18" s="74" t="str">
        <f t="shared" si="2"/>
        <v>August</v>
      </c>
      <c r="F18" s="40"/>
      <c r="G18" s="40"/>
      <c r="H18" s="41"/>
      <c r="I18" s="40"/>
      <c r="J18" s="40"/>
      <c r="K18" s="40"/>
      <c r="L18" s="40"/>
      <c r="M18" s="40"/>
      <c r="N18" s="40"/>
      <c r="O18" s="41"/>
      <c r="P18" s="40"/>
      <c r="Q18" s="40"/>
      <c r="R18" s="40"/>
      <c r="S18" s="40"/>
      <c r="T18" s="40"/>
      <c r="U18" s="40"/>
      <c r="V18" s="41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1"/>
      <c r="AK18" s="75">
        <f t="shared" si="3"/>
        <v>0</v>
      </c>
      <c r="AL18" s="75">
        <f t="shared" si="4"/>
        <v>0</v>
      </c>
      <c r="AM18" s="75">
        <f t="shared" si="5"/>
        <v>0</v>
      </c>
      <c r="AN18" s="75">
        <f t="shared" si="6"/>
        <v>0</v>
      </c>
      <c r="AO18" s="75">
        <f t="shared" si="7"/>
        <v>0</v>
      </c>
      <c r="AP18" s="75">
        <f t="shared" si="8"/>
        <v>0</v>
      </c>
      <c r="AQ18" s="75">
        <f t="shared" si="9"/>
        <v>0</v>
      </c>
      <c r="AR18" s="75">
        <f t="shared" si="10"/>
        <v>0</v>
      </c>
      <c r="AS18" s="75">
        <v>1</v>
      </c>
      <c r="AT18" s="75">
        <f t="shared" si="15"/>
        <v>0</v>
      </c>
      <c r="AU18" s="75">
        <v>2</v>
      </c>
      <c r="AV18" s="75">
        <f t="shared" si="12"/>
        <v>0</v>
      </c>
      <c r="AW18" s="75">
        <v>2</v>
      </c>
      <c r="AX18" s="76">
        <f t="shared" si="13"/>
        <v>0</v>
      </c>
      <c r="AY18" s="76">
        <f>AX18-AL18-(AM18/2)</f>
        <v>0</v>
      </c>
    </row>
    <row r="19" spans="1:51" x14ac:dyDescent="0.25">
      <c r="A19" s="67" t="s">
        <v>80</v>
      </c>
      <c r="B19" s="68" t="s">
        <v>81</v>
      </c>
      <c r="C19" s="69" t="s">
        <v>82</v>
      </c>
      <c r="D19" s="69" t="s">
        <v>83</v>
      </c>
      <c r="E19" s="74" t="str">
        <f t="shared" si="2"/>
        <v>August</v>
      </c>
      <c r="F19" s="40"/>
      <c r="G19" s="40"/>
      <c r="H19" s="41"/>
      <c r="I19" s="40"/>
      <c r="J19" s="40"/>
      <c r="K19" s="40"/>
      <c r="L19" s="40"/>
      <c r="M19" s="40"/>
      <c r="N19" s="40"/>
      <c r="O19" s="41"/>
      <c r="P19" s="40"/>
      <c r="Q19" s="40"/>
      <c r="R19" s="40"/>
      <c r="S19" s="40"/>
      <c r="T19" s="40"/>
      <c r="U19" s="40"/>
      <c r="V19" s="41"/>
      <c r="W19" s="40"/>
      <c r="X19" s="40"/>
      <c r="Y19" s="40"/>
      <c r="Z19" s="40"/>
      <c r="AA19" s="40"/>
      <c r="AB19" s="40"/>
      <c r="AC19" s="41"/>
      <c r="AD19" s="40"/>
      <c r="AE19" s="40"/>
      <c r="AF19" s="40"/>
      <c r="AG19" s="40"/>
      <c r="AH19" s="40"/>
      <c r="AI19" s="40"/>
      <c r="AJ19" s="41"/>
      <c r="AK19" s="77">
        <f t="shared" si="3"/>
        <v>0</v>
      </c>
      <c r="AL19" s="77">
        <f t="shared" si="4"/>
        <v>0</v>
      </c>
      <c r="AM19" s="77">
        <f t="shared" si="5"/>
        <v>0</v>
      </c>
      <c r="AN19" s="77">
        <f t="shared" si="6"/>
        <v>0</v>
      </c>
      <c r="AO19" s="77">
        <f t="shared" si="7"/>
        <v>0</v>
      </c>
      <c r="AP19" s="77">
        <f t="shared" si="8"/>
        <v>0</v>
      </c>
      <c r="AQ19" s="77">
        <f t="shared" si="9"/>
        <v>0</v>
      </c>
      <c r="AR19" s="77">
        <f t="shared" si="10"/>
        <v>0</v>
      </c>
      <c r="AS19" s="42">
        <v>1</v>
      </c>
      <c r="AT19" s="77">
        <f t="shared" si="15"/>
        <v>0</v>
      </c>
      <c r="AU19" s="42">
        <v>2</v>
      </c>
      <c r="AV19" s="77">
        <f t="shared" si="12"/>
        <v>0</v>
      </c>
      <c r="AW19" s="42">
        <v>2</v>
      </c>
      <c r="AX19" s="78">
        <f t="shared" si="13"/>
        <v>0</v>
      </c>
      <c r="AY19" s="78">
        <f t="shared" ref="AY19" si="16">AX19-AL19-(AM19/2)</f>
        <v>0</v>
      </c>
    </row>
    <row r="20" spans="1:51" ht="15.75" customHeight="1" x14ac:dyDescent="0.25">
      <c r="A20" s="108" t="s">
        <v>78</v>
      </c>
      <c r="B20" s="109"/>
      <c r="C20" s="8"/>
      <c r="D20" s="8"/>
      <c r="E20" s="8"/>
      <c r="F20" s="6">
        <f t="shared" ref="F20:AJ20" si="17">COUNTIF(F13:F19,"P")</f>
        <v>4</v>
      </c>
      <c r="G20" s="6">
        <f t="shared" si="17"/>
        <v>3</v>
      </c>
      <c r="H20" s="6">
        <f t="shared" si="17"/>
        <v>4</v>
      </c>
      <c r="I20" s="6">
        <f t="shared" si="17"/>
        <v>4</v>
      </c>
      <c r="J20" s="6">
        <f t="shared" si="17"/>
        <v>4</v>
      </c>
      <c r="K20" s="6">
        <f t="shared" si="17"/>
        <v>3</v>
      </c>
      <c r="L20" s="6">
        <f t="shared" si="17"/>
        <v>4</v>
      </c>
      <c r="M20" s="6">
        <f t="shared" si="17"/>
        <v>4</v>
      </c>
      <c r="N20" s="6">
        <f t="shared" si="17"/>
        <v>3</v>
      </c>
      <c r="O20" s="6">
        <f t="shared" si="17"/>
        <v>3</v>
      </c>
      <c r="P20" s="6">
        <f t="shared" si="17"/>
        <v>3</v>
      </c>
      <c r="Q20" s="6">
        <f t="shared" si="17"/>
        <v>3</v>
      </c>
      <c r="R20" s="6">
        <f t="shared" si="17"/>
        <v>2</v>
      </c>
      <c r="S20" s="6">
        <f t="shared" si="17"/>
        <v>2</v>
      </c>
      <c r="T20" s="6">
        <f t="shared" si="17"/>
        <v>2</v>
      </c>
      <c r="U20" s="6">
        <f t="shared" si="17"/>
        <v>3</v>
      </c>
      <c r="V20" s="6">
        <f t="shared" si="17"/>
        <v>3</v>
      </c>
      <c r="W20" s="6">
        <f t="shared" si="17"/>
        <v>3</v>
      </c>
      <c r="X20" s="6">
        <f t="shared" si="17"/>
        <v>3</v>
      </c>
      <c r="Y20" s="6">
        <f t="shared" si="17"/>
        <v>3</v>
      </c>
      <c r="Z20" s="6">
        <f t="shared" si="17"/>
        <v>3</v>
      </c>
      <c r="AA20" s="6">
        <f t="shared" si="17"/>
        <v>2</v>
      </c>
      <c r="AB20" s="6">
        <f t="shared" si="17"/>
        <v>2</v>
      </c>
      <c r="AC20" s="6">
        <f t="shared" si="17"/>
        <v>3</v>
      </c>
      <c r="AD20" s="6">
        <f t="shared" si="17"/>
        <v>3</v>
      </c>
      <c r="AE20" s="6">
        <f t="shared" si="17"/>
        <v>3</v>
      </c>
      <c r="AF20" s="6">
        <f t="shared" si="17"/>
        <v>3</v>
      </c>
      <c r="AG20" s="6">
        <f t="shared" si="17"/>
        <v>3</v>
      </c>
      <c r="AH20" s="6">
        <f t="shared" si="17"/>
        <v>3</v>
      </c>
      <c r="AI20" s="6">
        <f t="shared" si="17"/>
        <v>3</v>
      </c>
      <c r="AJ20" s="6">
        <f t="shared" si="17"/>
        <v>3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ht="15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spans="1:51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</sheetData>
  <mergeCells count="8">
    <mergeCell ref="A20:B20"/>
    <mergeCell ref="A1:B2"/>
    <mergeCell ref="E1:AJ1"/>
    <mergeCell ref="AK1:AY2"/>
    <mergeCell ref="E2:AJ2"/>
    <mergeCell ref="C5:C7"/>
    <mergeCell ref="D5:D7"/>
    <mergeCell ref="AK5:AY6"/>
  </mergeCells>
  <conditionalFormatting sqref="F5:AJ19">
    <cfRule type="expression" dxfId="1892" priority="1">
      <formula>F$5&gt;DAY(EOMONTH(DATE($B$5,$B$3,1),0))</formula>
    </cfRule>
  </conditionalFormatting>
  <conditionalFormatting sqref="F8:AJ19">
    <cfRule type="expression" dxfId="1891" priority="2">
      <formula>F$7="Sun"</formula>
    </cfRule>
  </conditionalFormatting>
  <dataValidations count="2">
    <dataValidation type="list" allowBlank="1" showErrorMessage="1" sqref="B6" xr:uid="{8521FA6B-6069-4A71-9714-F95A6EA81D68}">
      <formula1>E3:P3</formula1>
    </dataValidation>
    <dataValidation type="list" allowBlank="1" showErrorMessage="1" sqref="F8:AJ19" xr:uid="{49A6C7A8-1F12-442F-8895-2A31B5537FC3}">
      <formula1>"P,L,H,HD,SL,CL,NH,FH,T,ML,EL"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1FB8-7B31-495E-B9B2-D0D36A31FC79}">
  <dimension ref="A1:AY960"/>
  <sheetViews>
    <sheetView zoomScale="70" zoomScaleNormal="70" workbookViewId="0">
      <selection activeCell="Z14" sqref="Z14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47.25" customHeight="1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hidden="1" x14ac:dyDescent="0.25">
      <c r="A3" s="3"/>
      <c r="B3" s="3">
        <f>HLOOKUP(B6,$E$3:$O$4,2,0)</f>
        <v>9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idden="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10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H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H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H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H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Mon</v>
      </c>
      <c r="G7" s="11" t="str">
        <f t="shared" si="1"/>
        <v>Tue</v>
      </c>
      <c r="H7" s="11" t="str">
        <f t="shared" si="1"/>
        <v>Wed</v>
      </c>
      <c r="I7" s="11" t="str">
        <f t="shared" si="1"/>
        <v>Thu</v>
      </c>
      <c r="J7" s="11" t="str">
        <f t="shared" si="1"/>
        <v>Fri</v>
      </c>
      <c r="K7" s="11" t="str">
        <f t="shared" si="1"/>
        <v>Sat</v>
      </c>
      <c r="L7" s="11" t="str">
        <f t="shared" si="1"/>
        <v>Sun</v>
      </c>
      <c r="M7" s="11" t="str">
        <f t="shared" si="1"/>
        <v>Mon</v>
      </c>
      <c r="N7" s="11" t="str">
        <f t="shared" si="1"/>
        <v>Tue</v>
      </c>
      <c r="O7" s="11" t="str">
        <f t="shared" si="1"/>
        <v>Wed</v>
      </c>
      <c r="P7" s="11" t="str">
        <f t="shared" si="1"/>
        <v>Thu</v>
      </c>
      <c r="Q7" s="11" t="str">
        <f t="shared" si="1"/>
        <v>Fri</v>
      </c>
      <c r="R7" s="11" t="str">
        <f t="shared" si="1"/>
        <v>Sat</v>
      </c>
      <c r="S7" s="11" t="str">
        <f t="shared" si="1"/>
        <v>Sun</v>
      </c>
      <c r="T7" s="11" t="str">
        <f t="shared" si="1"/>
        <v>Mon</v>
      </c>
      <c r="U7" s="11" t="str">
        <f t="shared" si="1"/>
        <v>Tue</v>
      </c>
      <c r="V7" s="11" t="str">
        <f t="shared" si="1"/>
        <v>Wed</v>
      </c>
      <c r="W7" s="11" t="str">
        <f t="shared" si="1"/>
        <v>Thu</v>
      </c>
      <c r="X7" s="11" t="str">
        <f t="shared" si="1"/>
        <v>Fri</v>
      </c>
      <c r="Y7" s="11" t="str">
        <f t="shared" si="1"/>
        <v>Sat</v>
      </c>
      <c r="Z7" s="11" t="str">
        <f t="shared" si="1"/>
        <v>Sun</v>
      </c>
      <c r="AA7" s="11" t="str">
        <f t="shared" si="1"/>
        <v>Mon</v>
      </c>
      <c r="AB7" s="11" t="str">
        <f t="shared" si="1"/>
        <v>Tue</v>
      </c>
      <c r="AC7" s="11" t="str">
        <f t="shared" si="1"/>
        <v>Wed</v>
      </c>
      <c r="AD7" s="11" t="str">
        <f t="shared" si="1"/>
        <v>Thu</v>
      </c>
      <c r="AE7" s="11" t="str">
        <f t="shared" si="1"/>
        <v>Fri</v>
      </c>
      <c r="AF7" s="11" t="str">
        <f t="shared" si="1"/>
        <v>Sat</v>
      </c>
      <c r="AG7" s="11" t="str">
        <f t="shared" si="1"/>
        <v>Sun</v>
      </c>
      <c r="AH7" s="11" t="str">
        <f t="shared" si="1"/>
        <v>Mon</v>
      </c>
      <c r="AI7" s="11" t="str">
        <f t="shared" si="1"/>
        <v>Tue</v>
      </c>
      <c r="AJ7" s="11" t="str">
        <f t="shared" si="1"/>
        <v>Wed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61" t="s">
        <v>38</v>
      </c>
      <c r="B8" s="62" t="s">
        <v>39</v>
      </c>
      <c r="C8" s="63" t="s">
        <v>40</v>
      </c>
      <c r="D8" s="63" t="s">
        <v>41</v>
      </c>
      <c r="E8" s="63" t="str">
        <f t="shared" ref="E8:E19" si="2">$B$6</f>
        <v>September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19" si="3">COUNTIF(F8:AJ8,"P")</f>
        <v>31</v>
      </c>
      <c r="AL8" s="17">
        <f t="shared" ref="AL8:AL19" si="4">COUNTIF(F8:AJ8,"L")</f>
        <v>0</v>
      </c>
      <c r="AM8" s="17">
        <f t="shared" ref="AM8:AM19" si="5">COUNTIF(F8:AJ8,"HD")</f>
        <v>0</v>
      </c>
      <c r="AN8" s="17">
        <f t="shared" ref="AN8:AN19" si="6">COUNTIF(F8:AJ8,"NH")</f>
        <v>0</v>
      </c>
      <c r="AO8" s="17">
        <f t="shared" ref="AO8:AO19" si="7">COUNTIF(F8:AJ8,"FH")</f>
        <v>0</v>
      </c>
      <c r="AP8" s="17">
        <f t="shared" ref="AP8:AP19" si="8">COUNTIF(F8:AJ8,"T")</f>
        <v>0</v>
      </c>
      <c r="AQ8" s="17">
        <f t="shared" ref="AQ8:AQ19" si="9">COUNTIF(F8:AJ8,"ML")</f>
        <v>0</v>
      </c>
      <c r="AR8" s="17">
        <f t="shared" ref="AR8:AR19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19" si="12">COUNTIF(F8:AJ8,"CL")</f>
        <v>0</v>
      </c>
      <c r="AW8" s="16">
        <v>2</v>
      </c>
      <c r="AX8" s="18">
        <f t="shared" ref="AX8:AX19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61" t="s">
        <v>42</v>
      </c>
      <c r="B9" s="62" t="s">
        <v>43</v>
      </c>
      <c r="C9" s="63" t="s">
        <v>44</v>
      </c>
      <c r="D9" s="63" t="s">
        <v>41</v>
      </c>
      <c r="E9" s="63" t="str">
        <f t="shared" si="2"/>
        <v>September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61" t="s">
        <v>45</v>
      </c>
      <c r="B10" s="62" t="s">
        <v>46</v>
      </c>
      <c r="C10" s="63" t="s">
        <v>47</v>
      </c>
      <c r="D10" s="63" t="s">
        <v>41</v>
      </c>
      <c r="E10" s="63" t="str">
        <f t="shared" si="2"/>
        <v>September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67" t="s">
        <v>48</v>
      </c>
      <c r="B11" s="68" t="s">
        <v>49</v>
      </c>
      <c r="C11" s="69" t="s">
        <v>50</v>
      </c>
      <c r="D11" s="69" t="s">
        <v>41</v>
      </c>
      <c r="E11" s="69" t="str">
        <f t="shared" si="2"/>
        <v>September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77">
        <f t="shared" si="3"/>
        <v>0</v>
      </c>
      <c r="AL11" s="77">
        <f t="shared" si="4"/>
        <v>0</v>
      </c>
      <c r="AM11" s="77">
        <f t="shared" si="5"/>
        <v>0</v>
      </c>
      <c r="AN11" s="77">
        <f t="shared" si="6"/>
        <v>0</v>
      </c>
      <c r="AO11" s="77">
        <f t="shared" si="7"/>
        <v>0</v>
      </c>
      <c r="AP11" s="77">
        <f t="shared" si="8"/>
        <v>0</v>
      </c>
      <c r="AQ11" s="77">
        <f t="shared" si="9"/>
        <v>0</v>
      </c>
      <c r="AR11" s="77">
        <f t="shared" si="10"/>
        <v>0</v>
      </c>
      <c r="AS11" s="42">
        <v>1</v>
      </c>
      <c r="AT11" s="77">
        <f t="shared" si="11"/>
        <v>0</v>
      </c>
      <c r="AU11" s="42">
        <v>2</v>
      </c>
      <c r="AV11" s="77">
        <f t="shared" si="12"/>
        <v>0</v>
      </c>
      <c r="AW11" s="42">
        <v>2</v>
      </c>
      <c r="AX11" s="78">
        <f t="shared" si="13"/>
        <v>0</v>
      </c>
      <c r="AY11" s="78">
        <f t="shared" si="14"/>
        <v>0</v>
      </c>
    </row>
    <row r="12" spans="1:51" x14ac:dyDescent="0.25">
      <c r="A12" s="67" t="s">
        <v>51</v>
      </c>
      <c r="B12" s="68" t="s">
        <v>52</v>
      </c>
      <c r="C12" s="69" t="s">
        <v>53</v>
      </c>
      <c r="D12" s="69" t="s">
        <v>41</v>
      </c>
      <c r="E12" s="69" t="str">
        <f t="shared" si="2"/>
        <v>September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77">
        <f t="shared" si="3"/>
        <v>0</v>
      </c>
      <c r="AL12" s="77">
        <f t="shared" si="4"/>
        <v>0</v>
      </c>
      <c r="AM12" s="77">
        <f t="shared" si="5"/>
        <v>0</v>
      </c>
      <c r="AN12" s="77">
        <f t="shared" si="6"/>
        <v>0</v>
      </c>
      <c r="AO12" s="77">
        <f t="shared" si="7"/>
        <v>0</v>
      </c>
      <c r="AP12" s="77">
        <f t="shared" si="8"/>
        <v>0</v>
      </c>
      <c r="AQ12" s="77">
        <f t="shared" si="9"/>
        <v>0</v>
      </c>
      <c r="AR12" s="77">
        <f t="shared" si="10"/>
        <v>0</v>
      </c>
      <c r="AS12" s="42">
        <v>1</v>
      </c>
      <c r="AT12" s="77">
        <f t="shared" si="11"/>
        <v>0</v>
      </c>
      <c r="AU12" s="42">
        <v>2</v>
      </c>
      <c r="AV12" s="77">
        <f t="shared" si="12"/>
        <v>0</v>
      </c>
      <c r="AW12" s="42">
        <v>2</v>
      </c>
      <c r="AX12" s="78">
        <f t="shared" si="13"/>
        <v>0</v>
      </c>
      <c r="AY12" s="78">
        <f t="shared" si="14"/>
        <v>0</v>
      </c>
    </row>
    <row r="13" spans="1:51" x14ac:dyDescent="0.25">
      <c r="A13" s="67" t="s">
        <v>54</v>
      </c>
      <c r="B13" s="68" t="s">
        <v>55</v>
      </c>
      <c r="C13" s="69" t="s">
        <v>56</v>
      </c>
      <c r="D13" s="69" t="s">
        <v>57</v>
      </c>
      <c r="E13" s="69" t="str">
        <f t="shared" si="2"/>
        <v>September</v>
      </c>
      <c r="F13" s="40"/>
      <c r="G13" s="40"/>
      <c r="H13" s="41"/>
      <c r="I13" s="40"/>
      <c r="J13" s="40"/>
      <c r="K13" s="40"/>
      <c r="L13" s="40"/>
      <c r="M13" s="40"/>
      <c r="N13" s="40"/>
      <c r="O13" s="41"/>
      <c r="P13" s="40"/>
      <c r="Q13" s="40"/>
      <c r="R13" s="40"/>
      <c r="S13" s="40"/>
      <c r="T13" s="40"/>
      <c r="U13" s="40"/>
      <c r="V13" s="41"/>
      <c r="W13" s="40"/>
      <c r="X13" s="40"/>
      <c r="Y13" s="40"/>
      <c r="Z13" s="40"/>
      <c r="AA13" s="40"/>
      <c r="AB13" s="40"/>
      <c r="AC13" s="41"/>
      <c r="AD13" s="40"/>
      <c r="AE13" s="40"/>
      <c r="AF13" s="40"/>
      <c r="AG13" s="40"/>
      <c r="AH13" s="40"/>
      <c r="AI13" s="40"/>
      <c r="AJ13" s="41"/>
      <c r="AK13" s="41">
        <f t="shared" si="3"/>
        <v>0</v>
      </c>
      <c r="AL13" s="41">
        <f t="shared" si="4"/>
        <v>0</v>
      </c>
      <c r="AM13" s="41">
        <f t="shared" si="5"/>
        <v>0</v>
      </c>
      <c r="AN13" s="41">
        <f t="shared" si="6"/>
        <v>0</v>
      </c>
      <c r="AO13" s="41">
        <f t="shared" si="7"/>
        <v>0</v>
      </c>
      <c r="AP13" s="41">
        <f t="shared" si="8"/>
        <v>0</v>
      </c>
      <c r="AQ13" s="41">
        <f t="shared" si="9"/>
        <v>0</v>
      </c>
      <c r="AR13" s="41">
        <f t="shared" si="10"/>
        <v>0</v>
      </c>
      <c r="AS13" s="41">
        <v>1</v>
      </c>
      <c r="AT13" s="41">
        <f t="shared" ref="AT13:AT19" si="15">COUNTIF(F13:AJ13,"SL")</f>
        <v>0</v>
      </c>
      <c r="AU13" s="41">
        <v>2</v>
      </c>
      <c r="AV13" s="41">
        <f t="shared" si="12"/>
        <v>0</v>
      </c>
      <c r="AW13" s="41">
        <v>2</v>
      </c>
      <c r="AX13" s="43">
        <f t="shared" si="13"/>
        <v>0</v>
      </c>
      <c r="AY13" s="43">
        <f t="shared" si="14"/>
        <v>0</v>
      </c>
    </row>
    <row r="14" spans="1:51" x14ac:dyDescent="0.25">
      <c r="A14" s="61" t="s">
        <v>58</v>
      </c>
      <c r="B14" s="62" t="s">
        <v>59</v>
      </c>
      <c r="C14" s="63" t="s">
        <v>60</v>
      </c>
      <c r="D14" s="63" t="s">
        <v>61</v>
      </c>
      <c r="E14" s="63" t="str">
        <f t="shared" si="2"/>
        <v>September</v>
      </c>
      <c r="F14" s="64" t="s">
        <v>24</v>
      </c>
      <c r="G14" s="64" t="s">
        <v>24</v>
      </c>
      <c r="H14" s="64" t="s">
        <v>24</v>
      </c>
      <c r="I14" s="64" t="s">
        <v>24</v>
      </c>
      <c r="J14" s="64" t="s">
        <v>24</v>
      </c>
      <c r="K14" s="64" t="s">
        <v>24</v>
      </c>
      <c r="L14" s="64" t="s">
        <v>24</v>
      </c>
      <c r="M14" s="64" t="s">
        <v>24</v>
      </c>
      <c r="N14" s="64" t="s">
        <v>23</v>
      </c>
      <c r="O14" s="64" t="s">
        <v>23</v>
      </c>
      <c r="P14" s="64" t="s">
        <v>23</v>
      </c>
      <c r="Q14" s="64" t="s">
        <v>23</v>
      </c>
      <c r="R14" s="64" t="s">
        <v>24</v>
      </c>
      <c r="S14" s="64" t="s">
        <v>23</v>
      </c>
      <c r="T14" s="64" t="s">
        <v>23</v>
      </c>
      <c r="U14" s="64" t="s">
        <v>23</v>
      </c>
      <c r="V14" s="64" t="s">
        <v>23</v>
      </c>
      <c r="W14" s="64" t="s">
        <v>23</v>
      </c>
      <c r="X14" s="64" t="s">
        <v>23</v>
      </c>
      <c r="Y14" s="64" t="s">
        <v>23</v>
      </c>
      <c r="Z14" s="64" t="s">
        <v>23</v>
      </c>
      <c r="AA14" s="64" t="s">
        <v>23</v>
      </c>
      <c r="AB14" s="64" t="s">
        <v>23</v>
      </c>
      <c r="AC14" s="64" t="s">
        <v>23</v>
      </c>
      <c r="AD14" s="64" t="s">
        <v>23</v>
      </c>
      <c r="AE14" s="64" t="s">
        <v>23</v>
      </c>
      <c r="AF14" s="64" t="s">
        <v>23</v>
      </c>
      <c r="AG14" s="64" t="s">
        <v>23</v>
      </c>
      <c r="AH14" s="64" t="s">
        <v>23</v>
      </c>
      <c r="AI14" s="64" t="s">
        <v>23</v>
      </c>
      <c r="AJ14" s="19" t="s">
        <v>24</v>
      </c>
      <c r="AK14" s="19">
        <f t="shared" si="3"/>
        <v>21</v>
      </c>
      <c r="AL14" s="19">
        <f t="shared" si="4"/>
        <v>10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31</v>
      </c>
      <c r="AY14" s="49">
        <f t="shared" si="14"/>
        <v>21</v>
      </c>
    </row>
    <row r="15" spans="1:51" x14ac:dyDescent="0.25">
      <c r="A15" s="61" t="s">
        <v>62</v>
      </c>
      <c r="B15" s="62" t="s">
        <v>63</v>
      </c>
      <c r="C15" s="63" t="s">
        <v>64</v>
      </c>
      <c r="D15" s="63" t="s">
        <v>65</v>
      </c>
      <c r="E15" s="63" t="str">
        <f t="shared" si="2"/>
        <v>September</v>
      </c>
      <c r="F15" s="64" t="s">
        <v>23</v>
      </c>
      <c r="G15" s="64" t="s">
        <v>23</v>
      </c>
      <c r="H15" s="64" t="s">
        <v>23</v>
      </c>
      <c r="I15" s="64" t="s">
        <v>23</v>
      </c>
      <c r="J15" s="64" t="s">
        <v>23</v>
      </c>
      <c r="K15" s="64" t="s">
        <v>23</v>
      </c>
      <c r="L15" s="64" t="s">
        <v>23</v>
      </c>
      <c r="M15" s="64" t="s">
        <v>23</v>
      </c>
      <c r="N15" s="64" t="s">
        <v>23</v>
      </c>
      <c r="O15" s="64" t="s">
        <v>23</v>
      </c>
      <c r="P15" s="64" t="s">
        <v>23</v>
      </c>
      <c r="Q15" s="64" t="s">
        <v>23</v>
      </c>
      <c r="R15" s="64" t="s">
        <v>23</v>
      </c>
      <c r="S15" s="64" t="s">
        <v>23</v>
      </c>
      <c r="T15" s="64" t="s">
        <v>23</v>
      </c>
      <c r="U15" s="64" t="s">
        <v>23</v>
      </c>
      <c r="V15" s="64" t="s">
        <v>23</v>
      </c>
      <c r="W15" s="64" t="s">
        <v>23</v>
      </c>
      <c r="X15" s="64" t="s">
        <v>23</v>
      </c>
      <c r="Y15" s="64" t="s">
        <v>23</v>
      </c>
      <c r="Z15" s="64" t="s">
        <v>23</v>
      </c>
      <c r="AA15" s="64" t="s">
        <v>23</v>
      </c>
      <c r="AB15" s="64" t="s">
        <v>23</v>
      </c>
      <c r="AC15" s="64" t="s">
        <v>23</v>
      </c>
      <c r="AD15" s="64" t="s">
        <v>23</v>
      </c>
      <c r="AE15" s="64" t="s">
        <v>23</v>
      </c>
      <c r="AF15" s="64" t="s">
        <v>23</v>
      </c>
      <c r="AG15" s="64" t="s">
        <v>23</v>
      </c>
      <c r="AH15" s="64" t="s">
        <v>23</v>
      </c>
      <c r="AI15" s="64" t="s">
        <v>23</v>
      </c>
      <c r="AJ15" s="19" t="s">
        <v>23</v>
      </c>
      <c r="AK15" s="19">
        <f t="shared" si="3"/>
        <v>31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31</v>
      </c>
      <c r="AY15" s="49">
        <f t="shared" si="14"/>
        <v>31</v>
      </c>
    </row>
    <row r="16" spans="1:51" x14ac:dyDescent="0.25">
      <c r="A16" s="61" t="s">
        <v>66</v>
      </c>
      <c r="B16" s="62" t="s">
        <v>67</v>
      </c>
      <c r="C16" s="63" t="s">
        <v>68</v>
      </c>
      <c r="D16" s="63" t="s">
        <v>69</v>
      </c>
      <c r="E16" s="63" t="str">
        <f t="shared" si="2"/>
        <v>September</v>
      </c>
      <c r="F16" s="64" t="s">
        <v>23</v>
      </c>
      <c r="G16" s="64" t="s">
        <v>23</v>
      </c>
      <c r="H16" s="64" t="s">
        <v>24</v>
      </c>
      <c r="I16" s="64" t="s">
        <v>23</v>
      </c>
      <c r="J16" s="64" t="s">
        <v>23</v>
      </c>
      <c r="K16" s="64" t="s">
        <v>23</v>
      </c>
      <c r="L16" s="64" t="s">
        <v>23</v>
      </c>
      <c r="M16" s="64" t="s">
        <v>23</v>
      </c>
      <c r="N16" s="64" t="s">
        <v>23</v>
      </c>
      <c r="O16" s="64" t="s">
        <v>23</v>
      </c>
      <c r="P16" s="64" t="s">
        <v>23</v>
      </c>
      <c r="Q16" s="64" t="s">
        <v>23</v>
      </c>
      <c r="R16" s="64" t="s">
        <v>23</v>
      </c>
      <c r="S16" s="64" t="s">
        <v>23</v>
      </c>
      <c r="T16" s="64" t="s">
        <v>23</v>
      </c>
      <c r="U16" s="64" t="s">
        <v>23</v>
      </c>
      <c r="V16" s="64" t="s">
        <v>23</v>
      </c>
      <c r="W16" s="64" t="s">
        <v>23</v>
      </c>
      <c r="X16" s="64" t="s">
        <v>23</v>
      </c>
      <c r="Y16" s="64" t="s">
        <v>23</v>
      </c>
      <c r="Z16" s="64" t="s">
        <v>23</v>
      </c>
      <c r="AA16" s="64" t="s">
        <v>23</v>
      </c>
      <c r="AB16" s="64" t="s">
        <v>23</v>
      </c>
      <c r="AC16" s="64" t="s">
        <v>23</v>
      </c>
      <c r="AD16" s="64" t="s">
        <v>23</v>
      </c>
      <c r="AE16" s="64" t="s">
        <v>23</v>
      </c>
      <c r="AF16" s="64" t="s">
        <v>23</v>
      </c>
      <c r="AG16" s="64" t="s">
        <v>23</v>
      </c>
      <c r="AH16" s="64" t="s">
        <v>23</v>
      </c>
      <c r="AI16" s="64" t="s">
        <v>23</v>
      </c>
      <c r="AJ16" s="19" t="s">
        <v>23</v>
      </c>
      <c r="AK16" s="19">
        <f t="shared" si="3"/>
        <v>30</v>
      </c>
      <c r="AL16" s="19">
        <f t="shared" si="4"/>
        <v>1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31</v>
      </c>
      <c r="AY16" s="49">
        <f t="shared" si="14"/>
        <v>30</v>
      </c>
    </row>
    <row r="17" spans="1:51" x14ac:dyDescent="0.25">
      <c r="A17" s="61" t="s">
        <v>70</v>
      </c>
      <c r="B17" s="62" t="s">
        <v>71</v>
      </c>
      <c r="C17" s="63" t="s">
        <v>72</v>
      </c>
      <c r="D17" s="63" t="s">
        <v>73</v>
      </c>
      <c r="E17" s="63" t="str">
        <f t="shared" si="2"/>
        <v>September</v>
      </c>
      <c r="F17" s="64" t="s">
        <v>23</v>
      </c>
      <c r="G17" s="64" t="s">
        <v>23</v>
      </c>
      <c r="H17" s="64" t="s">
        <v>23</v>
      </c>
      <c r="I17" s="64" t="s">
        <v>23</v>
      </c>
      <c r="J17" s="64" t="s">
        <v>23</v>
      </c>
      <c r="K17" s="64" t="s">
        <v>23</v>
      </c>
      <c r="L17" s="64" t="s">
        <v>23</v>
      </c>
      <c r="M17" s="64" t="s">
        <v>23</v>
      </c>
      <c r="N17" s="64" t="s">
        <v>23</v>
      </c>
      <c r="O17" s="64" t="s">
        <v>23</v>
      </c>
      <c r="P17" s="64" t="s">
        <v>23</v>
      </c>
      <c r="Q17" s="64" t="s">
        <v>23</v>
      </c>
      <c r="R17" s="64" t="s">
        <v>23</v>
      </c>
      <c r="S17" s="64" t="s">
        <v>23</v>
      </c>
      <c r="T17" s="64" t="s">
        <v>23</v>
      </c>
      <c r="U17" s="64" t="s">
        <v>23</v>
      </c>
      <c r="V17" s="64" t="s">
        <v>23</v>
      </c>
      <c r="W17" s="64" t="s">
        <v>23</v>
      </c>
      <c r="X17" s="64" t="s">
        <v>23</v>
      </c>
      <c r="Y17" s="64" t="s">
        <v>23</v>
      </c>
      <c r="Z17" s="64" t="s">
        <v>23</v>
      </c>
      <c r="AA17" s="64" t="s">
        <v>23</v>
      </c>
      <c r="AB17" s="64" t="s">
        <v>23</v>
      </c>
      <c r="AC17" s="64" t="s">
        <v>23</v>
      </c>
      <c r="AD17" s="64" t="s">
        <v>23</v>
      </c>
      <c r="AE17" s="64" t="s">
        <v>23</v>
      </c>
      <c r="AF17" s="64" t="s">
        <v>23</v>
      </c>
      <c r="AG17" s="64" t="s">
        <v>23</v>
      </c>
      <c r="AH17" s="64" t="s">
        <v>23</v>
      </c>
      <c r="AI17" s="64" t="s">
        <v>23</v>
      </c>
      <c r="AJ17" s="19" t="s">
        <v>23</v>
      </c>
      <c r="AK17" s="19">
        <f t="shared" si="3"/>
        <v>31</v>
      </c>
      <c r="AL17" s="19">
        <f t="shared" si="4"/>
        <v>0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31</v>
      </c>
      <c r="AY17" s="49">
        <f t="shared" si="14"/>
        <v>31</v>
      </c>
    </row>
    <row r="18" spans="1:51" x14ac:dyDescent="0.25">
      <c r="A18" s="72" t="s">
        <v>74</v>
      </c>
      <c r="B18" s="73" t="s">
        <v>75</v>
      </c>
      <c r="C18" s="74" t="s">
        <v>76</v>
      </c>
      <c r="D18" s="74" t="s">
        <v>77</v>
      </c>
      <c r="E18" s="74" t="str">
        <f t="shared" si="2"/>
        <v>September</v>
      </c>
      <c r="F18" s="40"/>
      <c r="G18" s="40"/>
      <c r="H18" s="41"/>
      <c r="I18" s="40"/>
      <c r="J18" s="40"/>
      <c r="K18" s="40"/>
      <c r="L18" s="40"/>
      <c r="M18" s="40"/>
      <c r="N18" s="40"/>
      <c r="O18" s="41"/>
      <c r="P18" s="40"/>
      <c r="Q18" s="40"/>
      <c r="R18" s="40"/>
      <c r="S18" s="40"/>
      <c r="T18" s="40"/>
      <c r="U18" s="40"/>
      <c r="V18" s="41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1"/>
      <c r="AK18" s="75">
        <f t="shared" si="3"/>
        <v>0</v>
      </c>
      <c r="AL18" s="75">
        <f t="shared" si="4"/>
        <v>0</v>
      </c>
      <c r="AM18" s="75">
        <f t="shared" si="5"/>
        <v>0</v>
      </c>
      <c r="AN18" s="75">
        <f t="shared" si="6"/>
        <v>0</v>
      </c>
      <c r="AO18" s="75">
        <f t="shared" si="7"/>
        <v>0</v>
      </c>
      <c r="AP18" s="75">
        <f t="shared" si="8"/>
        <v>0</v>
      </c>
      <c r="AQ18" s="75">
        <f t="shared" si="9"/>
        <v>0</v>
      </c>
      <c r="AR18" s="75">
        <f t="shared" si="10"/>
        <v>0</v>
      </c>
      <c r="AS18" s="75">
        <v>1</v>
      </c>
      <c r="AT18" s="75">
        <f t="shared" si="15"/>
        <v>0</v>
      </c>
      <c r="AU18" s="75">
        <v>2</v>
      </c>
      <c r="AV18" s="75">
        <f t="shared" si="12"/>
        <v>0</v>
      </c>
      <c r="AW18" s="75">
        <v>2</v>
      </c>
      <c r="AX18" s="76">
        <f t="shared" si="13"/>
        <v>0</v>
      </c>
      <c r="AY18" s="76">
        <f>AX18-AL18-(AM18/2)</f>
        <v>0</v>
      </c>
    </row>
    <row r="19" spans="1:51" x14ac:dyDescent="0.25">
      <c r="A19" s="67" t="s">
        <v>80</v>
      </c>
      <c r="B19" s="68" t="s">
        <v>81</v>
      </c>
      <c r="C19" s="69" t="s">
        <v>82</v>
      </c>
      <c r="D19" s="69" t="s">
        <v>83</v>
      </c>
      <c r="E19" s="74" t="str">
        <f t="shared" si="2"/>
        <v>September</v>
      </c>
      <c r="F19" s="40"/>
      <c r="G19" s="40"/>
      <c r="H19" s="41"/>
      <c r="I19" s="40"/>
      <c r="J19" s="40"/>
      <c r="K19" s="40"/>
      <c r="L19" s="40"/>
      <c r="M19" s="40"/>
      <c r="N19" s="40"/>
      <c r="O19" s="41"/>
      <c r="P19" s="40"/>
      <c r="Q19" s="40"/>
      <c r="R19" s="40"/>
      <c r="S19" s="40"/>
      <c r="T19" s="40"/>
      <c r="U19" s="40"/>
      <c r="V19" s="41"/>
      <c r="W19" s="40"/>
      <c r="X19" s="40"/>
      <c r="Y19" s="40"/>
      <c r="Z19" s="40"/>
      <c r="AA19" s="40"/>
      <c r="AB19" s="40"/>
      <c r="AC19" s="41"/>
      <c r="AD19" s="40"/>
      <c r="AE19" s="40"/>
      <c r="AF19" s="40"/>
      <c r="AG19" s="40"/>
      <c r="AH19" s="40"/>
      <c r="AI19" s="40"/>
      <c r="AJ19" s="41"/>
      <c r="AK19" s="77">
        <f t="shared" si="3"/>
        <v>0</v>
      </c>
      <c r="AL19" s="77">
        <f t="shared" si="4"/>
        <v>0</v>
      </c>
      <c r="AM19" s="77">
        <f t="shared" si="5"/>
        <v>0</v>
      </c>
      <c r="AN19" s="77">
        <f t="shared" si="6"/>
        <v>0</v>
      </c>
      <c r="AO19" s="77">
        <f t="shared" si="7"/>
        <v>0</v>
      </c>
      <c r="AP19" s="77">
        <f t="shared" si="8"/>
        <v>0</v>
      </c>
      <c r="AQ19" s="77">
        <f t="shared" si="9"/>
        <v>0</v>
      </c>
      <c r="AR19" s="77">
        <f t="shared" si="10"/>
        <v>0</v>
      </c>
      <c r="AS19" s="42">
        <v>1</v>
      </c>
      <c r="AT19" s="77">
        <f t="shared" si="15"/>
        <v>0</v>
      </c>
      <c r="AU19" s="42">
        <v>2</v>
      </c>
      <c r="AV19" s="77">
        <f t="shared" si="12"/>
        <v>0</v>
      </c>
      <c r="AW19" s="42">
        <v>2</v>
      </c>
      <c r="AX19" s="78">
        <f t="shared" si="13"/>
        <v>0</v>
      </c>
      <c r="AY19" s="78">
        <f t="shared" ref="AY19" si="16">AX19-AL19-(AM19/2)</f>
        <v>0</v>
      </c>
    </row>
    <row r="20" spans="1:51" ht="15.75" customHeight="1" x14ac:dyDescent="0.25">
      <c r="A20" s="108" t="s">
        <v>78</v>
      </c>
      <c r="B20" s="109"/>
      <c r="C20" s="8"/>
      <c r="D20" s="8"/>
      <c r="E20" s="8"/>
      <c r="F20" s="6">
        <f t="shared" ref="F20:AJ20" si="17">COUNTIF(F13:F19,"P")</f>
        <v>3</v>
      </c>
      <c r="G20" s="6">
        <f t="shared" si="17"/>
        <v>3</v>
      </c>
      <c r="H20" s="6">
        <f t="shared" si="17"/>
        <v>2</v>
      </c>
      <c r="I20" s="6">
        <f t="shared" si="17"/>
        <v>3</v>
      </c>
      <c r="J20" s="6">
        <f t="shared" si="17"/>
        <v>3</v>
      </c>
      <c r="K20" s="6">
        <f t="shared" si="17"/>
        <v>3</v>
      </c>
      <c r="L20" s="6">
        <f t="shared" si="17"/>
        <v>3</v>
      </c>
      <c r="M20" s="6">
        <f t="shared" si="17"/>
        <v>3</v>
      </c>
      <c r="N20" s="6">
        <f t="shared" si="17"/>
        <v>4</v>
      </c>
      <c r="O20" s="6">
        <f t="shared" si="17"/>
        <v>4</v>
      </c>
      <c r="P20" s="6">
        <f t="shared" si="17"/>
        <v>4</v>
      </c>
      <c r="Q20" s="6">
        <f t="shared" si="17"/>
        <v>4</v>
      </c>
      <c r="R20" s="6">
        <f t="shared" si="17"/>
        <v>3</v>
      </c>
      <c r="S20" s="6">
        <f t="shared" si="17"/>
        <v>4</v>
      </c>
      <c r="T20" s="6">
        <f t="shared" si="17"/>
        <v>4</v>
      </c>
      <c r="U20" s="6">
        <f t="shared" si="17"/>
        <v>4</v>
      </c>
      <c r="V20" s="6">
        <f t="shared" si="17"/>
        <v>4</v>
      </c>
      <c r="W20" s="6">
        <f t="shared" si="17"/>
        <v>4</v>
      </c>
      <c r="X20" s="6">
        <f t="shared" si="17"/>
        <v>4</v>
      </c>
      <c r="Y20" s="6">
        <f t="shared" si="17"/>
        <v>4</v>
      </c>
      <c r="Z20" s="6">
        <f t="shared" si="17"/>
        <v>4</v>
      </c>
      <c r="AA20" s="6">
        <f t="shared" si="17"/>
        <v>4</v>
      </c>
      <c r="AB20" s="6">
        <f t="shared" si="17"/>
        <v>4</v>
      </c>
      <c r="AC20" s="6">
        <f t="shared" si="17"/>
        <v>4</v>
      </c>
      <c r="AD20" s="6">
        <f t="shared" si="17"/>
        <v>4</v>
      </c>
      <c r="AE20" s="6">
        <f t="shared" si="17"/>
        <v>4</v>
      </c>
      <c r="AF20" s="6">
        <f t="shared" si="17"/>
        <v>4</v>
      </c>
      <c r="AG20" s="6">
        <f t="shared" si="17"/>
        <v>4</v>
      </c>
      <c r="AH20" s="6">
        <f t="shared" si="17"/>
        <v>4</v>
      </c>
      <c r="AI20" s="6">
        <f t="shared" si="17"/>
        <v>4</v>
      </c>
      <c r="AJ20" s="6">
        <f t="shared" si="17"/>
        <v>3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ht="15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spans="1:51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</sheetData>
  <mergeCells count="8">
    <mergeCell ref="A20:B20"/>
    <mergeCell ref="A1:B2"/>
    <mergeCell ref="E1:AJ1"/>
    <mergeCell ref="AK1:AY2"/>
    <mergeCell ref="E2:AJ2"/>
    <mergeCell ref="C5:C7"/>
    <mergeCell ref="D5:D7"/>
    <mergeCell ref="AK5:AY6"/>
  </mergeCells>
  <conditionalFormatting sqref="F5:AJ19">
    <cfRule type="expression" dxfId="1890" priority="1">
      <formula>F$5&gt;DAY(EOMONTH(DATE($B$5,$B$3,1),0))</formula>
    </cfRule>
  </conditionalFormatting>
  <conditionalFormatting sqref="F8:AJ19">
    <cfRule type="expression" dxfId="1889" priority="2">
      <formula>F$7="Sun"</formula>
    </cfRule>
  </conditionalFormatting>
  <dataValidations count="2">
    <dataValidation type="list" allowBlank="1" showErrorMessage="1" sqref="F8:AJ19" xr:uid="{7391D94A-11A8-40A7-B456-454E911984B7}">
      <formula1>"P,L,H,HD,SL,CL,NH,FH,T,ML,EL"</formula1>
    </dataValidation>
    <dataValidation type="list" allowBlank="1" showErrorMessage="1" sqref="B6" xr:uid="{6A874408-D607-4B52-87D8-3FA76AEEDCF9}">
      <formula1>E3:P3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D338-6E01-4E25-882F-E385711CCEB7}">
  <dimension ref="A1:AY960"/>
  <sheetViews>
    <sheetView zoomScale="70" zoomScaleNormal="70" workbookViewId="0">
      <selection activeCell="Z17" sqref="Z17"/>
    </sheetView>
  </sheetViews>
  <sheetFormatPr defaultColWidth="14.42578125" defaultRowHeight="15" x14ac:dyDescent="0.25"/>
  <cols>
    <col min="1" max="1" width="9.42578125" style="45" customWidth="1"/>
    <col min="2" max="2" width="16.85546875" style="45" customWidth="1"/>
    <col min="3" max="3" width="14.140625" style="45" customWidth="1"/>
    <col min="4" max="4" width="14" style="45" customWidth="1"/>
    <col min="5" max="5" width="11.28515625" style="45" customWidth="1"/>
    <col min="6" max="36" width="5.28515625" style="45" customWidth="1"/>
    <col min="37" max="37" width="4.28515625" style="45" bestFit="1" customWidth="1"/>
    <col min="38" max="49" width="3.42578125" style="45" customWidth="1"/>
    <col min="50" max="50" width="9.140625" style="45" customWidth="1"/>
    <col min="51" max="51" width="8" style="45" customWidth="1"/>
    <col min="52" max="16384" width="14.42578125" style="45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47.25" customHeight="1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hidden="1" x14ac:dyDescent="0.25">
      <c r="A3" s="3"/>
      <c r="B3" s="3">
        <f>HLOOKUP(B6,$E$3:$O$4,2,0)</f>
        <v>10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idden="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11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H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H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H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H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Wed</v>
      </c>
      <c r="G7" s="11" t="str">
        <f t="shared" si="1"/>
        <v>Thu</v>
      </c>
      <c r="H7" s="11" t="str">
        <f t="shared" si="1"/>
        <v>Fri</v>
      </c>
      <c r="I7" s="11" t="str">
        <f t="shared" si="1"/>
        <v>Sat</v>
      </c>
      <c r="J7" s="11" t="str">
        <f t="shared" si="1"/>
        <v>Sun</v>
      </c>
      <c r="K7" s="11" t="str">
        <f t="shared" si="1"/>
        <v>Mon</v>
      </c>
      <c r="L7" s="11" t="str">
        <f t="shared" si="1"/>
        <v>Tue</v>
      </c>
      <c r="M7" s="11" t="str">
        <f t="shared" si="1"/>
        <v>Wed</v>
      </c>
      <c r="N7" s="11" t="str">
        <f t="shared" si="1"/>
        <v>Thu</v>
      </c>
      <c r="O7" s="11" t="str">
        <f t="shared" si="1"/>
        <v>Fri</v>
      </c>
      <c r="P7" s="11" t="str">
        <f t="shared" si="1"/>
        <v>Sat</v>
      </c>
      <c r="Q7" s="11" t="str">
        <f t="shared" si="1"/>
        <v>Sun</v>
      </c>
      <c r="R7" s="11" t="str">
        <f t="shared" si="1"/>
        <v>Mon</v>
      </c>
      <c r="S7" s="11" t="str">
        <f t="shared" si="1"/>
        <v>Tue</v>
      </c>
      <c r="T7" s="11" t="str">
        <f t="shared" si="1"/>
        <v>Wed</v>
      </c>
      <c r="U7" s="11" t="str">
        <f t="shared" si="1"/>
        <v>Thu</v>
      </c>
      <c r="V7" s="11" t="str">
        <f t="shared" si="1"/>
        <v>Fri</v>
      </c>
      <c r="W7" s="11" t="str">
        <f t="shared" si="1"/>
        <v>Sat</v>
      </c>
      <c r="X7" s="11" t="str">
        <f t="shared" si="1"/>
        <v>Sun</v>
      </c>
      <c r="Y7" s="11" t="str">
        <f t="shared" si="1"/>
        <v>Mon</v>
      </c>
      <c r="Z7" s="11" t="str">
        <f t="shared" si="1"/>
        <v>Tue</v>
      </c>
      <c r="AA7" s="11" t="str">
        <f t="shared" si="1"/>
        <v>Wed</v>
      </c>
      <c r="AB7" s="11" t="str">
        <f t="shared" si="1"/>
        <v>Thu</v>
      </c>
      <c r="AC7" s="11" t="str">
        <f t="shared" si="1"/>
        <v>Fri</v>
      </c>
      <c r="AD7" s="11" t="str">
        <f t="shared" si="1"/>
        <v>Sat</v>
      </c>
      <c r="AE7" s="11" t="str">
        <f t="shared" si="1"/>
        <v>Sun</v>
      </c>
      <c r="AF7" s="11" t="str">
        <f t="shared" si="1"/>
        <v>Mon</v>
      </c>
      <c r="AG7" s="11" t="str">
        <f t="shared" si="1"/>
        <v>Tue</v>
      </c>
      <c r="AH7" s="11" t="str">
        <f t="shared" si="1"/>
        <v>Wed</v>
      </c>
      <c r="AI7" s="11" t="str">
        <f t="shared" si="1"/>
        <v>Thu</v>
      </c>
      <c r="AJ7" s="11" t="str">
        <f t="shared" si="1"/>
        <v>Fri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61" t="s">
        <v>38</v>
      </c>
      <c r="B8" s="62" t="s">
        <v>39</v>
      </c>
      <c r="C8" s="63" t="s">
        <v>40</v>
      </c>
      <c r="D8" s="63" t="s">
        <v>41</v>
      </c>
      <c r="E8" s="63" t="str">
        <f t="shared" ref="E8:E19" si="2">$B$6</f>
        <v>October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18" si="3">COUNTIF(F8:AJ8,"P")</f>
        <v>31</v>
      </c>
      <c r="AL8" s="17">
        <f t="shared" ref="AL8:AL18" si="4">COUNTIF(F8:AJ8,"L")</f>
        <v>0</v>
      </c>
      <c r="AM8" s="17">
        <f t="shared" ref="AM8:AM18" si="5">COUNTIF(F8:AJ8,"HD")</f>
        <v>0</v>
      </c>
      <c r="AN8" s="17">
        <f t="shared" ref="AN8:AN18" si="6">COUNTIF(F8:AJ8,"NH")</f>
        <v>0</v>
      </c>
      <c r="AO8" s="17">
        <f t="shared" ref="AO8:AO18" si="7">COUNTIF(F8:AJ8,"FH")</f>
        <v>0</v>
      </c>
      <c r="AP8" s="17">
        <f t="shared" ref="AP8:AP18" si="8">COUNTIF(F8:AJ8,"T")</f>
        <v>0</v>
      </c>
      <c r="AQ8" s="17">
        <f t="shared" ref="AQ8:AQ18" si="9">COUNTIF(F8:AJ8,"ML")</f>
        <v>0</v>
      </c>
      <c r="AR8" s="17">
        <f t="shared" ref="AR8:AR18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18" si="12">COUNTIF(F8:AJ8,"CL")</f>
        <v>0</v>
      </c>
      <c r="AW8" s="16">
        <v>2</v>
      </c>
      <c r="AX8" s="18">
        <f t="shared" ref="AX8:AX18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61" t="s">
        <v>42</v>
      </c>
      <c r="B9" s="62" t="s">
        <v>43</v>
      </c>
      <c r="C9" s="63" t="s">
        <v>44</v>
      </c>
      <c r="D9" s="63" t="s">
        <v>41</v>
      </c>
      <c r="E9" s="63" t="str">
        <f t="shared" si="2"/>
        <v>October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61" t="s">
        <v>45</v>
      </c>
      <c r="B10" s="62" t="s">
        <v>46</v>
      </c>
      <c r="C10" s="63" t="s">
        <v>47</v>
      </c>
      <c r="D10" s="63" t="s">
        <v>41</v>
      </c>
      <c r="E10" s="63" t="str">
        <f t="shared" si="2"/>
        <v>October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67" t="s">
        <v>48</v>
      </c>
      <c r="B11" s="68" t="s">
        <v>49</v>
      </c>
      <c r="C11" s="69" t="s">
        <v>50</v>
      </c>
      <c r="D11" s="69" t="s">
        <v>41</v>
      </c>
      <c r="E11" s="69" t="str">
        <f t="shared" si="2"/>
        <v>October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77">
        <f t="shared" si="3"/>
        <v>0</v>
      </c>
      <c r="AL11" s="77">
        <f t="shared" si="4"/>
        <v>0</v>
      </c>
      <c r="AM11" s="77">
        <f t="shared" si="5"/>
        <v>0</v>
      </c>
      <c r="AN11" s="77">
        <f t="shared" si="6"/>
        <v>0</v>
      </c>
      <c r="AO11" s="77">
        <f t="shared" si="7"/>
        <v>0</v>
      </c>
      <c r="AP11" s="77">
        <f t="shared" si="8"/>
        <v>0</v>
      </c>
      <c r="AQ11" s="77">
        <f t="shared" si="9"/>
        <v>0</v>
      </c>
      <c r="AR11" s="77">
        <f t="shared" si="10"/>
        <v>0</v>
      </c>
      <c r="AS11" s="42">
        <v>1</v>
      </c>
      <c r="AT11" s="77">
        <f t="shared" si="11"/>
        <v>0</v>
      </c>
      <c r="AU11" s="42">
        <v>2</v>
      </c>
      <c r="AV11" s="77">
        <f t="shared" si="12"/>
        <v>0</v>
      </c>
      <c r="AW11" s="42">
        <v>2</v>
      </c>
      <c r="AX11" s="78">
        <f t="shared" si="13"/>
        <v>0</v>
      </c>
      <c r="AY11" s="78">
        <f t="shared" si="14"/>
        <v>0</v>
      </c>
    </row>
    <row r="12" spans="1:51" x14ac:dyDescent="0.25">
      <c r="A12" s="67" t="s">
        <v>51</v>
      </c>
      <c r="B12" s="68" t="s">
        <v>52</v>
      </c>
      <c r="C12" s="69" t="s">
        <v>53</v>
      </c>
      <c r="D12" s="69" t="s">
        <v>41</v>
      </c>
      <c r="E12" s="69" t="str">
        <f t="shared" si="2"/>
        <v>October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77">
        <f t="shared" si="3"/>
        <v>0</v>
      </c>
      <c r="AL12" s="77">
        <f t="shared" si="4"/>
        <v>0</v>
      </c>
      <c r="AM12" s="77">
        <f t="shared" si="5"/>
        <v>0</v>
      </c>
      <c r="AN12" s="77">
        <f t="shared" si="6"/>
        <v>0</v>
      </c>
      <c r="AO12" s="77">
        <f t="shared" si="7"/>
        <v>0</v>
      </c>
      <c r="AP12" s="77">
        <f t="shared" si="8"/>
        <v>0</v>
      </c>
      <c r="AQ12" s="77">
        <f t="shared" si="9"/>
        <v>0</v>
      </c>
      <c r="AR12" s="77">
        <f t="shared" si="10"/>
        <v>0</v>
      </c>
      <c r="AS12" s="42">
        <v>1</v>
      </c>
      <c r="AT12" s="77">
        <f t="shared" si="11"/>
        <v>0</v>
      </c>
      <c r="AU12" s="42">
        <v>2</v>
      </c>
      <c r="AV12" s="77">
        <f t="shared" si="12"/>
        <v>0</v>
      </c>
      <c r="AW12" s="42">
        <v>2</v>
      </c>
      <c r="AX12" s="78">
        <f t="shared" si="13"/>
        <v>0</v>
      </c>
      <c r="AY12" s="78">
        <f t="shared" si="14"/>
        <v>0</v>
      </c>
    </row>
    <row r="13" spans="1:51" x14ac:dyDescent="0.25">
      <c r="A13" s="67" t="s">
        <v>54</v>
      </c>
      <c r="B13" s="68" t="s">
        <v>55</v>
      </c>
      <c r="C13" s="69" t="s">
        <v>56</v>
      </c>
      <c r="D13" s="69" t="s">
        <v>57</v>
      </c>
      <c r="E13" s="69" t="str">
        <f t="shared" si="2"/>
        <v>October</v>
      </c>
      <c r="F13" s="40"/>
      <c r="G13" s="40"/>
      <c r="H13" s="41"/>
      <c r="I13" s="40"/>
      <c r="J13" s="40"/>
      <c r="K13" s="40"/>
      <c r="L13" s="40"/>
      <c r="M13" s="40"/>
      <c r="N13" s="40"/>
      <c r="O13" s="41"/>
      <c r="P13" s="40"/>
      <c r="Q13" s="40"/>
      <c r="R13" s="40"/>
      <c r="S13" s="40"/>
      <c r="T13" s="40"/>
      <c r="U13" s="40"/>
      <c r="V13" s="41"/>
      <c r="W13" s="40"/>
      <c r="X13" s="40"/>
      <c r="Y13" s="40"/>
      <c r="Z13" s="40"/>
      <c r="AA13" s="40"/>
      <c r="AB13" s="40"/>
      <c r="AC13" s="41"/>
      <c r="AD13" s="40"/>
      <c r="AE13" s="40"/>
      <c r="AF13" s="40"/>
      <c r="AG13" s="40"/>
      <c r="AH13" s="40"/>
      <c r="AI13" s="40"/>
      <c r="AJ13" s="41"/>
      <c r="AK13" s="41">
        <f t="shared" si="3"/>
        <v>0</v>
      </c>
      <c r="AL13" s="41">
        <f t="shared" si="4"/>
        <v>0</v>
      </c>
      <c r="AM13" s="41">
        <f t="shared" si="5"/>
        <v>0</v>
      </c>
      <c r="AN13" s="41">
        <f t="shared" si="6"/>
        <v>0</v>
      </c>
      <c r="AO13" s="41">
        <f t="shared" si="7"/>
        <v>0</v>
      </c>
      <c r="AP13" s="41">
        <f t="shared" si="8"/>
        <v>0</v>
      </c>
      <c r="AQ13" s="41">
        <f t="shared" si="9"/>
        <v>0</v>
      </c>
      <c r="AR13" s="41">
        <f t="shared" si="10"/>
        <v>0</v>
      </c>
      <c r="AS13" s="41">
        <v>1</v>
      </c>
      <c r="AT13" s="41">
        <f t="shared" ref="AT13:AT18" si="15">COUNTIF(F13:AJ13,"SL")</f>
        <v>0</v>
      </c>
      <c r="AU13" s="41">
        <v>2</v>
      </c>
      <c r="AV13" s="41">
        <f t="shared" si="12"/>
        <v>0</v>
      </c>
      <c r="AW13" s="41">
        <v>2</v>
      </c>
      <c r="AX13" s="43">
        <f t="shared" si="13"/>
        <v>0</v>
      </c>
      <c r="AY13" s="43">
        <f t="shared" si="14"/>
        <v>0</v>
      </c>
    </row>
    <row r="14" spans="1:51" x14ac:dyDescent="0.25">
      <c r="A14" s="61" t="s">
        <v>58</v>
      </c>
      <c r="B14" s="62" t="s">
        <v>59</v>
      </c>
      <c r="C14" s="63" t="s">
        <v>60</v>
      </c>
      <c r="D14" s="63" t="s">
        <v>61</v>
      </c>
      <c r="E14" s="63" t="str">
        <f t="shared" si="2"/>
        <v>October</v>
      </c>
      <c r="F14" s="64" t="s">
        <v>23</v>
      </c>
      <c r="G14" s="64" t="s">
        <v>79</v>
      </c>
      <c r="H14" s="64" t="s">
        <v>23</v>
      </c>
      <c r="I14" s="64" t="s">
        <v>24</v>
      </c>
      <c r="J14" s="64" t="s">
        <v>23</v>
      </c>
      <c r="K14" s="64" t="s">
        <v>23</v>
      </c>
      <c r="L14" s="64" t="s">
        <v>23</v>
      </c>
      <c r="M14" s="64" t="s">
        <v>23</v>
      </c>
      <c r="N14" s="64" t="s">
        <v>23</v>
      </c>
      <c r="O14" s="64" t="s">
        <v>23</v>
      </c>
      <c r="P14" s="64" t="s">
        <v>23</v>
      </c>
      <c r="Q14" s="64" t="s">
        <v>23</v>
      </c>
      <c r="R14" s="64" t="s">
        <v>23</v>
      </c>
      <c r="S14" s="64" t="s">
        <v>23</v>
      </c>
      <c r="T14" s="64" t="s">
        <v>23</v>
      </c>
      <c r="U14" s="64" t="s">
        <v>23</v>
      </c>
      <c r="V14" s="64" t="s">
        <v>23</v>
      </c>
      <c r="W14" s="64" t="s">
        <v>24</v>
      </c>
      <c r="X14" s="64" t="s">
        <v>23</v>
      </c>
      <c r="Y14" s="64" t="s">
        <v>79</v>
      </c>
      <c r="Z14" s="64" t="s">
        <v>79</v>
      </c>
      <c r="AA14" s="64" t="s">
        <v>79</v>
      </c>
      <c r="AB14" s="64" t="s">
        <v>79</v>
      </c>
      <c r="AC14" s="64" t="s">
        <v>23</v>
      </c>
      <c r="AD14" s="64" t="s">
        <v>23</v>
      </c>
      <c r="AE14" s="64" t="s">
        <v>23</v>
      </c>
      <c r="AF14" s="64" t="s">
        <v>23</v>
      </c>
      <c r="AG14" s="64" t="s">
        <v>23</v>
      </c>
      <c r="AH14" s="64" t="s">
        <v>23</v>
      </c>
      <c r="AI14" s="64" t="s">
        <v>23</v>
      </c>
      <c r="AJ14" s="64" t="s">
        <v>23</v>
      </c>
      <c r="AK14" s="19">
        <f t="shared" si="3"/>
        <v>24</v>
      </c>
      <c r="AL14" s="19">
        <f t="shared" si="4"/>
        <v>2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26</v>
      </c>
      <c r="AY14" s="49">
        <f t="shared" si="14"/>
        <v>24</v>
      </c>
    </row>
    <row r="15" spans="1:51" x14ac:dyDescent="0.25">
      <c r="A15" s="61" t="s">
        <v>62</v>
      </c>
      <c r="B15" s="62" t="s">
        <v>63</v>
      </c>
      <c r="C15" s="63" t="s">
        <v>64</v>
      </c>
      <c r="D15" s="63" t="s">
        <v>65</v>
      </c>
      <c r="E15" s="63" t="str">
        <f t="shared" si="2"/>
        <v>October</v>
      </c>
      <c r="F15" s="64" t="s">
        <v>23</v>
      </c>
      <c r="G15" s="64" t="s">
        <v>79</v>
      </c>
      <c r="H15" s="64" t="s">
        <v>23</v>
      </c>
      <c r="I15" s="64" t="s">
        <v>23</v>
      </c>
      <c r="J15" s="64" t="s">
        <v>23</v>
      </c>
      <c r="K15" s="64" t="s">
        <v>23</v>
      </c>
      <c r="L15" s="64" t="s">
        <v>23</v>
      </c>
      <c r="M15" s="64" t="s">
        <v>23</v>
      </c>
      <c r="N15" s="64" t="s">
        <v>23</v>
      </c>
      <c r="O15" s="64" t="s">
        <v>23</v>
      </c>
      <c r="P15" s="64" t="s">
        <v>23</v>
      </c>
      <c r="Q15" s="64" t="s">
        <v>23</v>
      </c>
      <c r="R15" s="64" t="s">
        <v>23</v>
      </c>
      <c r="S15" s="64" t="s">
        <v>23</v>
      </c>
      <c r="T15" s="64" t="s">
        <v>23</v>
      </c>
      <c r="U15" s="64" t="s">
        <v>23</v>
      </c>
      <c r="V15" s="64" t="s">
        <v>23</v>
      </c>
      <c r="W15" s="64" t="s">
        <v>23</v>
      </c>
      <c r="X15" s="64" t="s">
        <v>23</v>
      </c>
      <c r="Y15" s="64" t="s">
        <v>79</v>
      </c>
      <c r="Z15" s="64" t="s">
        <v>79</v>
      </c>
      <c r="AA15" s="64" t="s">
        <v>79</v>
      </c>
      <c r="AB15" s="64" t="s">
        <v>79</v>
      </c>
      <c r="AC15" s="64" t="s">
        <v>23</v>
      </c>
      <c r="AD15" s="64" t="s">
        <v>23</v>
      </c>
      <c r="AE15" s="64" t="s">
        <v>23</v>
      </c>
      <c r="AF15" s="64" t="s">
        <v>23</v>
      </c>
      <c r="AG15" s="64" t="s">
        <v>23</v>
      </c>
      <c r="AH15" s="64" t="s">
        <v>23</v>
      </c>
      <c r="AI15" s="64" t="s">
        <v>23</v>
      </c>
      <c r="AJ15" s="64" t="s">
        <v>23</v>
      </c>
      <c r="AK15" s="19">
        <f t="shared" si="3"/>
        <v>26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26</v>
      </c>
      <c r="AY15" s="49">
        <f t="shared" si="14"/>
        <v>26</v>
      </c>
    </row>
    <row r="16" spans="1:51" x14ac:dyDescent="0.25">
      <c r="A16" s="61" t="s">
        <v>66</v>
      </c>
      <c r="B16" s="62" t="s">
        <v>67</v>
      </c>
      <c r="C16" s="63" t="s">
        <v>68</v>
      </c>
      <c r="D16" s="63" t="s">
        <v>69</v>
      </c>
      <c r="E16" s="63" t="str">
        <f t="shared" si="2"/>
        <v>October</v>
      </c>
      <c r="F16" s="64" t="s">
        <v>23</v>
      </c>
      <c r="G16" s="64" t="s">
        <v>79</v>
      </c>
      <c r="H16" s="64" t="s">
        <v>23</v>
      </c>
      <c r="I16" s="64" t="s">
        <v>23</v>
      </c>
      <c r="J16" s="64" t="s">
        <v>23</v>
      </c>
      <c r="K16" s="64" t="s">
        <v>23</v>
      </c>
      <c r="L16" s="64" t="s">
        <v>23</v>
      </c>
      <c r="M16" s="64" t="s">
        <v>23</v>
      </c>
      <c r="N16" s="64" t="s">
        <v>23</v>
      </c>
      <c r="O16" s="64" t="s">
        <v>23</v>
      </c>
      <c r="P16" s="64" t="s">
        <v>23</v>
      </c>
      <c r="Q16" s="64" t="s">
        <v>23</v>
      </c>
      <c r="R16" s="64" t="s">
        <v>23</v>
      </c>
      <c r="S16" s="64" t="s">
        <v>23</v>
      </c>
      <c r="T16" s="64" t="s">
        <v>23</v>
      </c>
      <c r="U16" s="64" t="s">
        <v>23</v>
      </c>
      <c r="V16" s="64" t="s">
        <v>23</v>
      </c>
      <c r="W16" s="64" t="s">
        <v>23</v>
      </c>
      <c r="X16" s="64" t="s">
        <v>23</v>
      </c>
      <c r="Y16" s="64" t="s">
        <v>79</v>
      </c>
      <c r="Z16" s="64" t="s">
        <v>79</v>
      </c>
      <c r="AA16" s="64" t="s">
        <v>79</v>
      </c>
      <c r="AB16" s="64" t="s">
        <v>79</v>
      </c>
      <c r="AC16" s="64" t="s">
        <v>23</v>
      </c>
      <c r="AD16" s="64" t="s">
        <v>23</v>
      </c>
      <c r="AE16" s="64" t="s">
        <v>23</v>
      </c>
      <c r="AF16" s="64" t="s">
        <v>23</v>
      </c>
      <c r="AG16" s="64" t="s">
        <v>23</v>
      </c>
      <c r="AH16" s="64" t="s">
        <v>23</v>
      </c>
      <c r="AI16" s="64" t="s">
        <v>23</v>
      </c>
      <c r="AJ16" s="64" t="s">
        <v>23</v>
      </c>
      <c r="AK16" s="19">
        <f t="shared" si="3"/>
        <v>26</v>
      </c>
      <c r="AL16" s="19">
        <f t="shared" si="4"/>
        <v>0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26</v>
      </c>
      <c r="AY16" s="49">
        <f t="shared" si="14"/>
        <v>26</v>
      </c>
    </row>
    <row r="17" spans="1:51" x14ac:dyDescent="0.25">
      <c r="A17" s="61" t="s">
        <v>70</v>
      </c>
      <c r="B17" s="62" t="s">
        <v>71</v>
      </c>
      <c r="C17" s="63" t="s">
        <v>72</v>
      </c>
      <c r="D17" s="63" t="s">
        <v>73</v>
      </c>
      <c r="E17" s="63" t="str">
        <f t="shared" si="2"/>
        <v>October</v>
      </c>
      <c r="F17" s="64" t="s">
        <v>23</v>
      </c>
      <c r="G17" s="64" t="s">
        <v>79</v>
      </c>
      <c r="H17" s="64" t="s">
        <v>23</v>
      </c>
      <c r="I17" s="64" t="s">
        <v>23</v>
      </c>
      <c r="J17" s="64" t="s">
        <v>23</v>
      </c>
      <c r="K17" s="64" t="s">
        <v>23</v>
      </c>
      <c r="L17" s="64" t="s">
        <v>23</v>
      </c>
      <c r="M17" s="64" t="s">
        <v>23</v>
      </c>
      <c r="N17" s="64" t="s">
        <v>23</v>
      </c>
      <c r="O17" s="64" t="s">
        <v>23</v>
      </c>
      <c r="P17" s="64" t="s">
        <v>23</v>
      </c>
      <c r="Q17" s="64" t="s">
        <v>23</v>
      </c>
      <c r="R17" s="64" t="s">
        <v>23</v>
      </c>
      <c r="S17" s="64" t="s">
        <v>23</v>
      </c>
      <c r="T17" s="64" t="s">
        <v>23</v>
      </c>
      <c r="U17" s="64" t="s">
        <v>23</v>
      </c>
      <c r="V17" s="64" t="s">
        <v>24</v>
      </c>
      <c r="W17" s="64" t="s">
        <v>23</v>
      </c>
      <c r="X17" s="64" t="s">
        <v>23</v>
      </c>
      <c r="Y17" s="64" t="s">
        <v>79</v>
      </c>
      <c r="Z17" s="64" t="s">
        <v>79</v>
      </c>
      <c r="AA17" s="64" t="s">
        <v>79</v>
      </c>
      <c r="AB17" s="64" t="s">
        <v>79</v>
      </c>
      <c r="AC17" s="64" t="s">
        <v>23</v>
      </c>
      <c r="AD17" s="64" t="s">
        <v>23</v>
      </c>
      <c r="AE17" s="64" t="s">
        <v>23</v>
      </c>
      <c r="AF17" s="64" t="s">
        <v>23</v>
      </c>
      <c r="AG17" s="64" t="s">
        <v>23</v>
      </c>
      <c r="AH17" s="64" t="s">
        <v>23</v>
      </c>
      <c r="AI17" s="64" t="s">
        <v>23</v>
      </c>
      <c r="AJ17" s="64" t="s">
        <v>23</v>
      </c>
      <c r="AK17" s="19">
        <f t="shared" si="3"/>
        <v>25</v>
      </c>
      <c r="AL17" s="19">
        <f t="shared" si="4"/>
        <v>1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26</v>
      </c>
      <c r="AY17" s="49">
        <f t="shared" si="14"/>
        <v>25</v>
      </c>
    </row>
    <row r="18" spans="1:51" x14ac:dyDescent="0.25">
      <c r="A18" s="72"/>
      <c r="B18" s="73" t="s">
        <v>75</v>
      </c>
      <c r="C18" s="74" t="s">
        <v>76</v>
      </c>
      <c r="D18" s="74" t="s">
        <v>77</v>
      </c>
      <c r="E18" s="74" t="str">
        <f t="shared" si="2"/>
        <v>October</v>
      </c>
      <c r="F18" s="40"/>
      <c r="G18" s="40"/>
      <c r="H18" s="41"/>
      <c r="I18" s="40"/>
      <c r="J18" s="40"/>
      <c r="K18" s="40"/>
      <c r="L18" s="40"/>
      <c r="M18" s="40"/>
      <c r="N18" s="40"/>
      <c r="O18" s="41"/>
      <c r="P18" s="40"/>
      <c r="Q18" s="40"/>
      <c r="R18" s="40"/>
      <c r="S18" s="40"/>
      <c r="T18" s="40"/>
      <c r="U18" s="40"/>
      <c r="V18" s="41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1"/>
      <c r="AK18" s="75">
        <f t="shared" si="3"/>
        <v>0</v>
      </c>
      <c r="AL18" s="75">
        <f t="shared" si="4"/>
        <v>0</v>
      </c>
      <c r="AM18" s="75">
        <f t="shared" si="5"/>
        <v>0</v>
      </c>
      <c r="AN18" s="75">
        <f t="shared" si="6"/>
        <v>0</v>
      </c>
      <c r="AO18" s="75">
        <f t="shared" si="7"/>
        <v>0</v>
      </c>
      <c r="AP18" s="75">
        <f t="shared" si="8"/>
        <v>0</v>
      </c>
      <c r="AQ18" s="75">
        <f t="shared" si="9"/>
        <v>0</v>
      </c>
      <c r="AR18" s="75">
        <f t="shared" si="10"/>
        <v>0</v>
      </c>
      <c r="AS18" s="75">
        <v>1</v>
      </c>
      <c r="AT18" s="75">
        <f t="shared" si="15"/>
        <v>0</v>
      </c>
      <c r="AU18" s="75">
        <v>2</v>
      </c>
      <c r="AV18" s="75">
        <f t="shared" si="12"/>
        <v>0</v>
      </c>
      <c r="AW18" s="75">
        <v>2</v>
      </c>
      <c r="AX18" s="76">
        <f t="shared" si="13"/>
        <v>0</v>
      </c>
      <c r="AY18" s="76">
        <f>AX18-AL18-(AM18/2)</f>
        <v>0</v>
      </c>
    </row>
    <row r="19" spans="1:51" x14ac:dyDescent="0.25">
      <c r="A19" s="67"/>
      <c r="B19" s="68" t="s">
        <v>81</v>
      </c>
      <c r="C19" s="69" t="s">
        <v>82</v>
      </c>
      <c r="D19" s="69" t="s">
        <v>83</v>
      </c>
      <c r="E19" s="74" t="str">
        <f t="shared" si="2"/>
        <v>October</v>
      </c>
      <c r="F19" s="40"/>
      <c r="G19" s="40"/>
      <c r="H19" s="41"/>
      <c r="I19" s="40"/>
      <c r="J19" s="40"/>
      <c r="K19" s="40"/>
      <c r="L19" s="40"/>
      <c r="M19" s="40"/>
      <c r="N19" s="40"/>
      <c r="O19" s="41"/>
      <c r="P19" s="40"/>
      <c r="Q19" s="40"/>
      <c r="R19" s="40"/>
      <c r="S19" s="40"/>
      <c r="T19" s="40"/>
      <c r="U19" s="40"/>
      <c r="V19" s="41"/>
      <c r="W19" s="40"/>
      <c r="X19" s="40"/>
      <c r="Y19" s="40"/>
      <c r="Z19" s="40"/>
      <c r="AA19" s="40"/>
      <c r="AB19" s="40"/>
      <c r="AC19" s="41"/>
      <c r="AD19" s="40"/>
      <c r="AE19" s="40"/>
      <c r="AF19" s="40"/>
      <c r="AG19" s="40"/>
      <c r="AH19" s="40"/>
      <c r="AI19" s="40"/>
      <c r="AJ19" s="41"/>
      <c r="AK19" s="77">
        <f>COUNTIF(F19:AJ19,"P")</f>
        <v>0</v>
      </c>
      <c r="AL19" s="77">
        <f>COUNTIF(F19:AJ19,"L")</f>
        <v>0</v>
      </c>
      <c r="AM19" s="77">
        <f>COUNTIF(F19:AJ19,"HD")</f>
        <v>0</v>
      </c>
      <c r="AN19" s="77">
        <f>COUNTIF(F19:AJ19,"NH")</f>
        <v>0</v>
      </c>
      <c r="AO19" s="77">
        <f>COUNTIF(F19:AJ19,"FH")</f>
        <v>0</v>
      </c>
      <c r="AP19" s="77">
        <f>COUNTIF(F19:AJ19,"T")</f>
        <v>0</v>
      </c>
      <c r="AQ19" s="77">
        <f>COUNTIF(F19:AJ19,"ML")</f>
        <v>0</v>
      </c>
      <c r="AR19" s="77">
        <f>COUNTIF(F19:AJ19,"EL")</f>
        <v>0</v>
      </c>
      <c r="AS19" s="42">
        <v>1</v>
      </c>
      <c r="AT19" s="77">
        <f>COUNTIF(F19:AJ19,"SL")</f>
        <v>0</v>
      </c>
      <c r="AU19" s="42">
        <v>2</v>
      </c>
      <c r="AV19" s="77">
        <f>COUNTIF(F19:AJ19,"CL")</f>
        <v>0</v>
      </c>
      <c r="AW19" s="42">
        <v>2</v>
      </c>
      <c r="AX19" s="78">
        <f>AK19+AL19+(AM19+AN19+AO19+AP19+AQ19+AR19+AT19+AV19)</f>
        <v>0</v>
      </c>
      <c r="AY19" s="78">
        <f t="shared" ref="AY19" si="16">AX19-AL19-(AM19/2)</f>
        <v>0</v>
      </c>
    </row>
    <row r="20" spans="1:51" ht="15.75" customHeight="1" x14ac:dyDescent="0.25">
      <c r="A20" s="108" t="s">
        <v>78</v>
      </c>
      <c r="B20" s="109"/>
      <c r="C20" s="8"/>
      <c r="D20" s="8"/>
      <c r="E20" s="8"/>
      <c r="F20" s="6">
        <f t="shared" ref="F20:AJ20" si="17">COUNTIF(F13:F19,"P")</f>
        <v>4</v>
      </c>
      <c r="G20" s="6">
        <f t="shared" si="17"/>
        <v>0</v>
      </c>
      <c r="H20" s="6">
        <f t="shared" si="17"/>
        <v>4</v>
      </c>
      <c r="I20" s="6">
        <f t="shared" si="17"/>
        <v>3</v>
      </c>
      <c r="J20" s="6">
        <f t="shared" si="17"/>
        <v>4</v>
      </c>
      <c r="K20" s="6">
        <f t="shared" si="17"/>
        <v>4</v>
      </c>
      <c r="L20" s="6">
        <f t="shared" si="17"/>
        <v>4</v>
      </c>
      <c r="M20" s="6">
        <f t="shared" si="17"/>
        <v>4</v>
      </c>
      <c r="N20" s="6">
        <f t="shared" si="17"/>
        <v>4</v>
      </c>
      <c r="O20" s="6">
        <f t="shared" si="17"/>
        <v>4</v>
      </c>
      <c r="P20" s="6">
        <f t="shared" si="17"/>
        <v>4</v>
      </c>
      <c r="Q20" s="6">
        <f t="shared" si="17"/>
        <v>4</v>
      </c>
      <c r="R20" s="6">
        <f t="shared" si="17"/>
        <v>4</v>
      </c>
      <c r="S20" s="6">
        <f t="shared" si="17"/>
        <v>4</v>
      </c>
      <c r="T20" s="6">
        <f t="shared" si="17"/>
        <v>4</v>
      </c>
      <c r="U20" s="6">
        <f t="shared" si="17"/>
        <v>4</v>
      </c>
      <c r="V20" s="6">
        <f t="shared" si="17"/>
        <v>3</v>
      </c>
      <c r="W20" s="6">
        <f t="shared" si="17"/>
        <v>3</v>
      </c>
      <c r="X20" s="6">
        <f t="shared" si="17"/>
        <v>4</v>
      </c>
      <c r="Y20" s="6">
        <f t="shared" si="17"/>
        <v>0</v>
      </c>
      <c r="Z20" s="6">
        <f t="shared" si="17"/>
        <v>0</v>
      </c>
      <c r="AA20" s="6">
        <f t="shared" si="17"/>
        <v>0</v>
      </c>
      <c r="AB20" s="6">
        <f t="shared" si="17"/>
        <v>0</v>
      </c>
      <c r="AC20" s="6">
        <f t="shared" si="17"/>
        <v>4</v>
      </c>
      <c r="AD20" s="6">
        <f t="shared" si="17"/>
        <v>4</v>
      </c>
      <c r="AE20" s="6">
        <f t="shared" si="17"/>
        <v>4</v>
      </c>
      <c r="AF20" s="6">
        <f t="shared" si="17"/>
        <v>4</v>
      </c>
      <c r="AG20" s="6">
        <f t="shared" si="17"/>
        <v>4</v>
      </c>
      <c r="AH20" s="6">
        <f t="shared" si="17"/>
        <v>4</v>
      </c>
      <c r="AI20" s="6">
        <f t="shared" si="17"/>
        <v>4</v>
      </c>
      <c r="AJ20" s="6">
        <f t="shared" si="17"/>
        <v>4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ht="15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spans="1:51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</sheetData>
  <mergeCells count="8">
    <mergeCell ref="A20:B20"/>
    <mergeCell ref="A1:B2"/>
    <mergeCell ref="E1:AJ1"/>
    <mergeCell ref="AK1:AY2"/>
    <mergeCell ref="E2:AJ2"/>
    <mergeCell ref="C5:C7"/>
    <mergeCell ref="D5:D7"/>
    <mergeCell ref="AK5:AY6"/>
  </mergeCells>
  <conditionalFormatting sqref="F5:AJ18">
    <cfRule type="expression" dxfId="1888" priority="3">
      <formula>F$5&gt;DAY(EOMONTH(DATE($B$5,$B$3,1),0))</formula>
    </cfRule>
  </conditionalFormatting>
  <conditionalFormatting sqref="F8:AJ18">
    <cfRule type="expression" dxfId="1887" priority="4">
      <formula>F$7="Sun"</formula>
    </cfRule>
  </conditionalFormatting>
  <conditionalFormatting sqref="F19:AJ19">
    <cfRule type="expression" dxfId="1886" priority="1">
      <formula>F$5&gt;DAY(EOMONTH(DATE($B$5,$B$3,1),0))</formula>
    </cfRule>
  </conditionalFormatting>
  <conditionalFormatting sqref="F19:AJ19">
    <cfRule type="expression" dxfId="1885" priority="2">
      <formula>F$7="Sun"</formula>
    </cfRule>
  </conditionalFormatting>
  <dataValidations count="2">
    <dataValidation type="list" allowBlank="1" showErrorMessage="1" sqref="B6" xr:uid="{36480B2B-E10B-4D8C-AFC8-A90AC1383A86}">
      <formula1>E3:P3</formula1>
    </dataValidation>
    <dataValidation type="list" allowBlank="1" showErrorMessage="1" sqref="F8:AJ19" xr:uid="{F23F963B-1263-4050-8385-DFA86D4027F9}">
      <formula1>"P,L,H,HD,SL,CL,NH,FH,T,ML,EL"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5DF3-E078-4F27-ADCD-804535208767}">
  <dimension ref="A1:AY22"/>
  <sheetViews>
    <sheetView zoomScale="60" zoomScaleNormal="60" workbookViewId="0">
      <pane xSplit="4" ySplit="7" topLeftCell="K8" activePane="bottomRight" state="frozen"/>
      <selection pane="topRight" activeCell="E1" sqref="E1"/>
      <selection pane="bottomLeft" activeCell="A8" sqref="A8"/>
      <selection pane="bottomRight" activeCell="AH14" sqref="AH14"/>
    </sheetView>
  </sheetViews>
  <sheetFormatPr defaultRowHeight="15" x14ac:dyDescent="0.25"/>
  <cols>
    <col min="2" max="2" width="29.140625" bestFit="1" customWidth="1"/>
    <col min="3" max="4" width="16.5703125" bestFit="1" customWidth="1"/>
    <col min="5" max="5" width="11.5703125" bestFit="1" customWidth="1"/>
  </cols>
  <sheetData>
    <row r="1" spans="1:51" ht="45.75" x14ac:dyDescent="0.25">
      <c r="A1" s="110"/>
      <c r="B1" s="111"/>
      <c r="C1" s="1"/>
      <c r="D1" s="1"/>
      <c r="E1" s="114" t="s">
        <v>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09"/>
      <c r="AK1" s="116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1"/>
    </row>
    <row r="2" spans="1:51" ht="24.75" x14ac:dyDescent="0.25">
      <c r="A2" s="112"/>
      <c r="B2" s="113"/>
      <c r="C2" s="2"/>
      <c r="D2" s="2"/>
      <c r="E2" s="119" t="s">
        <v>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09"/>
      <c r="AK2" s="112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3"/>
    </row>
    <row r="3" spans="1:51" x14ac:dyDescent="0.25">
      <c r="A3" s="3"/>
      <c r="B3" s="3">
        <f>HLOOKUP(B6,$E$3:$O$4,2,0)</f>
        <v>11</v>
      </c>
      <c r="C3" s="3"/>
      <c r="D3" s="3"/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5">
      <c r="A4" s="3"/>
      <c r="B4" s="3"/>
      <c r="C4" s="5"/>
      <c r="D4" s="5"/>
      <c r="E4" s="5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3">
        <v>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5">
      <c r="A5" s="6" t="s">
        <v>14</v>
      </c>
      <c r="B5" s="7">
        <v>2025</v>
      </c>
      <c r="C5" s="120" t="s">
        <v>15</v>
      </c>
      <c r="D5" s="120" t="s">
        <v>16</v>
      </c>
      <c r="E5" s="8" t="s">
        <v>17</v>
      </c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  <c r="AE5" s="8">
        <v>26</v>
      </c>
      <c r="AF5" s="8">
        <v>27</v>
      </c>
      <c r="AG5" s="8">
        <v>28</v>
      </c>
      <c r="AH5" s="8">
        <v>29</v>
      </c>
      <c r="AI5" s="8">
        <v>30</v>
      </c>
      <c r="AJ5" s="8">
        <v>31</v>
      </c>
      <c r="AK5" s="122" t="s">
        <v>18</v>
      </c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1"/>
    </row>
    <row r="6" spans="1:51" x14ac:dyDescent="0.25">
      <c r="A6" s="6" t="s">
        <v>19</v>
      </c>
      <c r="B6" s="9" t="s">
        <v>12</v>
      </c>
      <c r="C6" s="121"/>
      <c r="D6" s="121"/>
      <c r="E6" s="10" t="s">
        <v>20</v>
      </c>
      <c r="F6" s="8" t="str">
        <f t="shared" ref="F6:AJ6" si="0">IF(F7="Sun","H","W")</f>
        <v>W</v>
      </c>
      <c r="G6" s="8" t="str">
        <f t="shared" si="0"/>
        <v>H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112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3"/>
    </row>
    <row r="7" spans="1:51" ht="30" x14ac:dyDescent="0.25">
      <c r="A7" s="8" t="s">
        <v>21</v>
      </c>
      <c r="B7" s="8" t="s">
        <v>22</v>
      </c>
      <c r="C7" s="113"/>
      <c r="D7" s="113"/>
      <c r="E7" s="10" t="s">
        <v>19</v>
      </c>
      <c r="F7" s="11" t="str">
        <f t="shared" ref="F7:AJ7" si="1">IFERROR(TEXT(DATE($B$5,$B$3,F$5),"ddd"),"")</f>
        <v>Sat</v>
      </c>
      <c r="G7" s="11" t="str">
        <f t="shared" si="1"/>
        <v>Sun</v>
      </c>
      <c r="H7" s="11" t="str">
        <f t="shared" si="1"/>
        <v>Mon</v>
      </c>
      <c r="I7" s="11" t="str">
        <f>IFERROR(TEXT(DATE($B$5,$B$3,I$5),"ddd"),"")</f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2" t="s">
        <v>23</v>
      </c>
      <c r="AL7" s="8" t="s">
        <v>24</v>
      </c>
      <c r="AM7" s="8" t="s">
        <v>25</v>
      </c>
      <c r="AN7" s="8" t="s">
        <v>26</v>
      </c>
      <c r="AO7" s="8" t="s">
        <v>27</v>
      </c>
      <c r="AP7" s="8" t="s">
        <v>28</v>
      </c>
      <c r="AQ7" s="12" t="s">
        <v>29</v>
      </c>
      <c r="AR7" s="8" t="s">
        <v>30</v>
      </c>
      <c r="AS7" s="12" t="s">
        <v>31</v>
      </c>
      <c r="AT7" s="8" t="s">
        <v>32</v>
      </c>
      <c r="AU7" s="12" t="s">
        <v>33</v>
      </c>
      <c r="AV7" s="8" t="s">
        <v>34</v>
      </c>
      <c r="AW7" s="12" t="s">
        <v>35</v>
      </c>
      <c r="AX7" s="12" t="s">
        <v>36</v>
      </c>
      <c r="AY7" s="12" t="s">
        <v>37</v>
      </c>
    </row>
    <row r="8" spans="1:51" x14ac:dyDescent="0.25">
      <c r="A8" s="61" t="s">
        <v>38</v>
      </c>
      <c r="B8" s="62" t="s">
        <v>39</v>
      </c>
      <c r="C8" s="63" t="s">
        <v>40</v>
      </c>
      <c r="D8" s="63" t="s">
        <v>41</v>
      </c>
      <c r="E8" s="63" t="str">
        <f t="shared" ref="E8:E20" si="2">$B$6</f>
        <v>Novemeber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7">
        <f t="shared" ref="AK8:AK18" si="3">COUNTIF(F8:AJ8,"P")</f>
        <v>31</v>
      </c>
      <c r="AL8" s="17">
        <f t="shared" ref="AL8:AL18" si="4">COUNTIF(F8:AJ8,"L")</f>
        <v>0</v>
      </c>
      <c r="AM8" s="17">
        <f t="shared" ref="AM8:AM18" si="5">COUNTIF(F8:AJ8,"HD")</f>
        <v>0</v>
      </c>
      <c r="AN8" s="17">
        <f t="shared" ref="AN8:AN18" si="6">COUNTIF(F8:AJ8,"NH")</f>
        <v>0</v>
      </c>
      <c r="AO8" s="17">
        <f t="shared" ref="AO8:AO18" si="7">COUNTIF(F8:AJ8,"FH")</f>
        <v>0</v>
      </c>
      <c r="AP8" s="17">
        <f t="shared" ref="AP8:AP18" si="8">COUNTIF(F8:AJ8,"T")</f>
        <v>0</v>
      </c>
      <c r="AQ8" s="17">
        <f t="shared" ref="AQ8:AQ18" si="9">COUNTIF(F8:AJ8,"ML")</f>
        <v>0</v>
      </c>
      <c r="AR8" s="17">
        <f t="shared" ref="AR8:AR18" si="10">COUNTIF(F8:AJ8,"EL")</f>
        <v>0</v>
      </c>
      <c r="AS8" s="16">
        <v>1</v>
      </c>
      <c r="AT8" s="17">
        <f t="shared" ref="AT8:AT12" si="11">COUNTIF(O8:AS8,"SL")</f>
        <v>0</v>
      </c>
      <c r="AU8" s="16">
        <v>2</v>
      </c>
      <c r="AV8" s="17">
        <f t="shared" ref="AV8:AV18" si="12">COUNTIF(F8:AJ8,"CL")</f>
        <v>0</v>
      </c>
      <c r="AW8" s="16">
        <v>2</v>
      </c>
      <c r="AX8" s="18">
        <f t="shared" ref="AX8:AX18" si="13">AK8+AL8+(AM8+AN8+AO8+AP8+AQ8+AR8+AT8+AV8)</f>
        <v>31</v>
      </c>
      <c r="AY8" s="18">
        <f t="shared" ref="AY8:AY17" si="14">AX8-AL8-(AM8/2)</f>
        <v>31</v>
      </c>
    </row>
    <row r="9" spans="1:51" x14ac:dyDescent="0.25">
      <c r="A9" s="61" t="s">
        <v>42</v>
      </c>
      <c r="B9" s="62" t="s">
        <v>43</v>
      </c>
      <c r="C9" s="63" t="s">
        <v>44</v>
      </c>
      <c r="D9" s="63" t="s">
        <v>41</v>
      </c>
      <c r="E9" s="63" t="str">
        <f t="shared" si="2"/>
        <v>Novemeber</v>
      </c>
      <c r="F9" s="16" t="s">
        <v>23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7">
        <f t="shared" si="3"/>
        <v>31</v>
      </c>
      <c r="AL9" s="17">
        <f t="shared" si="4"/>
        <v>0</v>
      </c>
      <c r="AM9" s="17">
        <f t="shared" si="5"/>
        <v>0</v>
      </c>
      <c r="AN9" s="17">
        <f t="shared" si="6"/>
        <v>0</v>
      </c>
      <c r="AO9" s="17">
        <f t="shared" si="7"/>
        <v>0</v>
      </c>
      <c r="AP9" s="17">
        <f t="shared" si="8"/>
        <v>0</v>
      </c>
      <c r="AQ9" s="17">
        <f t="shared" si="9"/>
        <v>0</v>
      </c>
      <c r="AR9" s="17">
        <f t="shared" si="10"/>
        <v>0</v>
      </c>
      <c r="AS9" s="16">
        <v>1</v>
      </c>
      <c r="AT9" s="17">
        <f t="shared" si="11"/>
        <v>0</v>
      </c>
      <c r="AU9" s="16">
        <v>2</v>
      </c>
      <c r="AV9" s="17">
        <f t="shared" si="12"/>
        <v>0</v>
      </c>
      <c r="AW9" s="16">
        <v>2</v>
      </c>
      <c r="AX9" s="18">
        <f t="shared" si="13"/>
        <v>31</v>
      </c>
      <c r="AY9" s="18">
        <f t="shared" si="14"/>
        <v>31</v>
      </c>
    </row>
    <row r="10" spans="1:51" x14ac:dyDescent="0.25">
      <c r="A10" s="61" t="s">
        <v>45</v>
      </c>
      <c r="B10" s="62" t="s">
        <v>46</v>
      </c>
      <c r="C10" s="63" t="s">
        <v>47</v>
      </c>
      <c r="D10" s="63" t="s">
        <v>41</v>
      </c>
      <c r="E10" s="63" t="str">
        <f t="shared" si="2"/>
        <v>Novemeber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7">
        <f t="shared" si="3"/>
        <v>31</v>
      </c>
      <c r="AL10" s="17">
        <f t="shared" si="4"/>
        <v>0</v>
      </c>
      <c r="AM10" s="17">
        <f t="shared" si="5"/>
        <v>0</v>
      </c>
      <c r="AN10" s="17">
        <f t="shared" si="6"/>
        <v>0</v>
      </c>
      <c r="AO10" s="17">
        <f t="shared" si="7"/>
        <v>0</v>
      </c>
      <c r="AP10" s="17">
        <f t="shared" si="8"/>
        <v>0</v>
      </c>
      <c r="AQ10" s="17">
        <f t="shared" si="9"/>
        <v>0</v>
      </c>
      <c r="AR10" s="17">
        <f t="shared" si="10"/>
        <v>0</v>
      </c>
      <c r="AS10" s="16">
        <v>1</v>
      </c>
      <c r="AT10" s="17">
        <f t="shared" si="11"/>
        <v>0</v>
      </c>
      <c r="AU10" s="16">
        <v>2</v>
      </c>
      <c r="AV10" s="17">
        <f t="shared" si="12"/>
        <v>0</v>
      </c>
      <c r="AW10" s="16">
        <v>2</v>
      </c>
      <c r="AX10" s="18">
        <f t="shared" si="13"/>
        <v>31</v>
      </c>
      <c r="AY10" s="18">
        <f t="shared" si="14"/>
        <v>31</v>
      </c>
    </row>
    <row r="11" spans="1:51" x14ac:dyDescent="0.25">
      <c r="A11" s="67" t="s">
        <v>48</v>
      </c>
      <c r="B11" s="68" t="s">
        <v>49</v>
      </c>
      <c r="C11" s="69" t="s">
        <v>50</v>
      </c>
      <c r="D11" s="69" t="s">
        <v>41</v>
      </c>
      <c r="E11" s="69" t="str">
        <f t="shared" si="2"/>
        <v>Novemeber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77">
        <f t="shared" si="3"/>
        <v>0</v>
      </c>
      <c r="AL11" s="77">
        <f t="shared" si="4"/>
        <v>0</v>
      </c>
      <c r="AM11" s="77">
        <f t="shared" si="5"/>
        <v>0</v>
      </c>
      <c r="AN11" s="77">
        <f t="shared" si="6"/>
        <v>0</v>
      </c>
      <c r="AO11" s="77">
        <f t="shared" si="7"/>
        <v>0</v>
      </c>
      <c r="AP11" s="77">
        <f t="shared" si="8"/>
        <v>0</v>
      </c>
      <c r="AQ11" s="77">
        <f t="shared" si="9"/>
        <v>0</v>
      </c>
      <c r="AR11" s="77">
        <f t="shared" si="10"/>
        <v>0</v>
      </c>
      <c r="AS11" s="42">
        <v>1</v>
      </c>
      <c r="AT11" s="77">
        <f t="shared" si="11"/>
        <v>0</v>
      </c>
      <c r="AU11" s="42">
        <v>2</v>
      </c>
      <c r="AV11" s="77">
        <f t="shared" si="12"/>
        <v>0</v>
      </c>
      <c r="AW11" s="42">
        <v>2</v>
      </c>
      <c r="AX11" s="78">
        <f t="shared" si="13"/>
        <v>0</v>
      </c>
      <c r="AY11" s="78">
        <f t="shared" si="14"/>
        <v>0</v>
      </c>
    </row>
    <row r="12" spans="1:51" x14ac:dyDescent="0.25">
      <c r="A12" s="67" t="s">
        <v>51</v>
      </c>
      <c r="B12" s="68" t="s">
        <v>52</v>
      </c>
      <c r="C12" s="69" t="s">
        <v>53</v>
      </c>
      <c r="D12" s="69" t="s">
        <v>41</v>
      </c>
      <c r="E12" s="69" t="str">
        <f t="shared" si="2"/>
        <v>Novemeber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77">
        <f t="shared" si="3"/>
        <v>0</v>
      </c>
      <c r="AL12" s="77">
        <f t="shared" si="4"/>
        <v>0</v>
      </c>
      <c r="AM12" s="77">
        <f t="shared" si="5"/>
        <v>0</v>
      </c>
      <c r="AN12" s="77">
        <f t="shared" si="6"/>
        <v>0</v>
      </c>
      <c r="AO12" s="77">
        <f t="shared" si="7"/>
        <v>0</v>
      </c>
      <c r="AP12" s="77">
        <f t="shared" si="8"/>
        <v>0</v>
      </c>
      <c r="AQ12" s="77">
        <f t="shared" si="9"/>
        <v>0</v>
      </c>
      <c r="AR12" s="77">
        <f t="shared" si="10"/>
        <v>0</v>
      </c>
      <c r="AS12" s="42">
        <v>1</v>
      </c>
      <c r="AT12" s="77">
        <f t="shared" si="11"/>
        <v>0</v>
      </c>
      <c r="AU12" s="42">
        <v>2</v>
      </c>
      <c r="AV12" s="77">
        <f t="shared" si="12"/>
        <v>0</v>
      </c>
      <c r="AW12" s="42">
        <v>2</v>
      </c>
      <c r="AX12" s="78">
        <f t="shared" si="13"/>
        <v>0</v>
      </c>
      <c r="AY12" s="78">
        <f t="shared" si="14"/>
        <v>0</v>
      </c>
    </row>
    <row r="13" spans="1:51" x14ac:dyDescent="0.25">
      <c r="A13" s="67" t="s">
        <v>54</v>
      </c>
      <c r="B13" s="68" t="s">
        <v>55</v>
      </c>
      <c r="C13" s="69" t="s">
        <v>56</v>
      </c>
      <c r="D13" s="69" t="s">
        <v>57</v>
      </c>
      <c r="E13" s="69" t="str">
        <f t="shared" si="2"/>
        <v>Novemeber</v>
      </c>
      <c r="F13" s="40"/>
      <c r="G13" s="40"/>
      <c r="H13" s="41"/>
      <c r="I13" s="40"/>
      <c r="J13" s="40"/>
      <c r="K13" s="40"/>
      <c r="L13" s="40"/>
      <c r="M13" s="40"/>
      <c r="N13" s="40"/>
      <c r="O13" s="41"/>
      <c r="P13" s="40"/>
      <c r="Q13" s="40"/>
      <c r="R13" s="40"/>
      <c r="S13" s="40"/>
      <c r="T13" s="40"/>
      <c r="U13" s="40"/>
      <c r="V13" s="41"/>
      <c r="W13" s="40"/>
      <c r="X13" s="40"/>
      <c r="Y13" s="40"/>
      <c r="Z13" s="40"/>
      <c r="AA13" s="40"/>
      <c r="AB13" s="40"/>
      <c r="AC13" s="41"/>
      <c r="AD13" s="40"/>
      <c r="AE13" s="40"/>
      <c r="AF13" s="40"/>
      <c r="AG13" s="40"/>
      <c r="AH13" s="40"/>
      <c r="AI13" s="40"/>
      <c r="AJ13" s="41"/>
      <c r="AK13" s="41">
        <f t="shared" si="3"/>
        <v>0</v>
      </c>
      <c r="AL13" s="41">
        <f t="shared" si="4"/>
        <v>0</v>
      </c>
      <c r="AM13" s="41">
        <f t="shared" si="5"/>
        <v>0</v>
      </c>
      <c r="AN13" s="41">
        <f t="shared" si="6"/>
        <v>0</v>
      </c>
      <c r="AO13" s="41">
        <f t="shared" si="7"/>
        <v>0</v>
      </c>
      <c r="AP13" s="41">
        <f t="shared" si="8"/>
        <v>0</v>
      </c>
      <c r="AQ13" s="41">
        <f t="shared" si="9"/>
        <v>0</v>
      </c>
      <c r="AR13" s="41">
        <f t="shared" si="10"/>
        <v>0</v>
      </c>
      <c r="AS13" s="41">
        <v>1</v>
      </c>
      <c r="AT13" s="41">
        <f t="shared" ref="AT13:AT18" si="15">COUNTIF(F13:AJ13,"SL")</f>
        <v>0</v>
      </c>
      <c r="AU13" s="41">
        <v>2</v>
      </c>
      <c r="AV13" s="41">
        <f t="shared" si="12"/>
        <v>0</v>
      </c>
      <c r="AW13" s="41">
        <v>2</v>
      </c>
      <c r="AX13" s="43">
        <f t="shared" si="13"/>
        <v>0</v>
      </c>
      <c r="AY13" s="43">
        <f t="shared" si="14"/>
        <v>0</v>
      </c>
    </row>
    <row r="14" spans="1:51" x14ac:dyDescent="0.25">
      <c r="A14" s="61" t="s">
        <v>58</v>
      </c>
      <c r="B14" s="62" t="s">
        <v>59</v>
      </c>
      <c r="C14" s="63" t="s">
        <v>60</v>
      </c>
      <c r="D14" s="63" t="s">
        <v>61</v>
      </c>
      <c r="E14" s="63" t="str">
        <f t="shared" si="2"/>
        <v>Novemeber</v>
      </c>
      <c r="F14" s="64" t="s">
        <v>23</v>
      </c>
      <c r="G14" s="64" t="s">
        <v>23</v>
      </c>
      <c r="H14" s="64" t="s">
        <v>23</v>
      </c>
      <c r="I14" s="64" t="s">
        <v>23</v>
      </c>
      <c r="J14" s="64" t="s">
        <v>23</v>
      </c>
      <c r="K14" s="64" t="s">
        <v>23</v>
      </c>
      <c r="L14" s="64" t="s">
        <v>23</v>
      </c>
      <c r="M14" s="64" t="s">
        <v>24</v>
      </c>
      <c r="N14" s="64" t="s">
        <v>23</v>
      </c>
      <c r="O14" s="64" t="s">
        <v>23</v>
      </c>
      <c r="P14" s="64" t="s">
        <v>23</v>
      </c>
      <c r="Q14" s="64" t="s">
        <v>23</v>
      </c>
      <c r="R14" s="64" t="s">
        <v>23</v>
      </c>
      <c r="S14" s="64" t="s">
        <v>23</v>
      </c>
      <c r="T14" s="64" t="s">
        <v>23</v>
      </c>
      <c r="U14" s="64" t="s">
        <v>23</v>
      </c>
      <c r="V14" s="64" t="s">
        <v>23</v>
      </c>
      <c r="W14" s="64" t="s">
        <v>23</v>
      </c>
      <c r="X14" s="64" t="s">
        <v>23</v>
      </c>
      <c r="Y14" s="64" t="s">
        <v>23</v>
      </c>
      <c r="Z14" s="64" t="s">
        <v>23</v>
      </c>
      <c r="AA14" s="64" t="s">
        <v>24</v>
      </c>
      <c r="AB14" s="83" t="s">
        <v>23</v>
      </c>
      <c r="AC14" s="64" t="s">
        <v>23</v>
      </c>
      <c r="AD14" s="64" t="s">
        <v>23</v>
      </c>
      <c r="AE14" s="64" t="s">
        <v>23</v>
      </c>
      <c r="AF14" s="64" t="s">
        <v>23</v>
      </c>
      <c r="AG14" s="64" t="s">
        <v>23</v>
      </c>
      <c r="AH14" s="64" t="s">
        <v>24</v>
      </c>
      <c r="AI14" s="64" t="s">
        <v>23</v>
      </c>
      <c r="AJ14" s="64" t="s">
        <v>23</v>
      </c>
      <c r="AK14" s="19">
        <f t="shared" si="3"/>
        <v>28</v>
      </c>
      <c r="AL14" s="19">
        <f t="shared" si="4"/>
        <v>3</v>
      </c>
      <c r="AM14" s="19">
        <f t="shared" si="5"/>
        <v>0</v>
      </c>
      <c r="AN14" s="19">
        <f t="shared" si="6"/>
        <v>0</v>
      </c>
      <c r="AO14" s="19">
        <f t="shared" si="7"/>
        <v>0</v>
      </c>
      <c r="AP14" s="19">
        <f t="shared" si="8"/>
        <v>0</v>
      </c>
      <c r="AQ14" s="19">
        <f t="shared" si="9"/>
        <v>0</v>
      </c>
      <c r="AR14" s="19">
        <f t="shared" si="10"/>
        <v>0</v>
      </c>
      <c r="AS14" s="19">
        <v>1</v>
      </c>
      <c r="AT14" s="19">
        <f t="shared" si="15"/>
        <v>0</v>
      </c>
      <c r="AU14" s="19">
        <v>2</v>
      </c>
      <c r="AV14" s="19">
        <f t="shared" si="12"/>
        <v>0</v>
      </c>
      <c r="AW14" s="19">
        <v>2</v>
      </c>
      <c r="AX14" s="49">
        <f t="shared" si="13"/>
        <v>31</v>
      </c>
      <c r="AY14" s="49">
        <f t="shared" si="14"/>
        <v>28</v>
      </c>
    </row>
    <row r="15" spans="1:51" x14ac:dyDescent="0.25">
      <c r="A15" s="61" t="s">
        <v>62</v>
      </c>
      <c r="B15" s="62" t="s">
        <v>63</v>
      </c>
      <c r="C15" s="63" t="s">
        <v>64</v>
      </c>
      <c r="D15" s="63" t="s">
        <v>65</v>
      </c>
      <c r="E15" s="63" t="str">
        <f t="shared" si="2"/>
        <v>Novemeber</v>
      </c>
      <c r="F15" s="64" t="s">
        <v>23</v>
      </c>
      <c r="G15" s="64" t="s">
        <v>23</v>
      </c>
      <c r="H15" s="64" t="s">
        <v>23</v>
      </c>
      <c r="I15" s="64" t="s">
        <v>23</v>
      </c>
      <c r="J15" s="64" t="s">
        <v>23</v>
      </c>
      <c r="K15" s="64" t="s">
        <v>23</v>
      </c>
      <c r="L15" s="64" t="s">
        <v>23</v>
      </c>
      <c r="M15" s="64" t="s">
        <v>23</v>
      </c>
      <c r="N15" s="64" t="s">
        <v>23</v>
      </c>
      <c r="O15" s="64" t="s">
        <v>23</v>
      </c>
      <c r="P15" s="64" t="s">
        <v>23</v>
      </c>
      <c r="Q15" s="64" t="s">
        <v>23</v>
      </c>
      <c r="R15" s="64" t="s">
        <v>23</v>
      </c>
      <c r="S15" s="64" t="s">
        <v>23</v>
      </c>
      <c r="T15" s="64" t="s">
        <v>23</v>
      </c>
      <c r="U15" s="64" t="s">
        <v>23</v>
      </c>
      <c r="V15" s="64" t="s">
        <v>23</v>
      </c>
      <c r="W15" s="64" t="s">
        <v>23</v>
      </c>
      <c r="X15" s="64" t="s">
        <v>23</v>
      </c>
      <c r="Y15" s="64" t="s">
        <v>23</v>
      </c>
      <c r="Z15" s="64" t="s">
        <v>23</v>
      </c>
      <c r="AA15" s="64" t="s">
        <v>23</v>
      </c>
      <c r="AB15" s="83" t="s">
        <v>23</v>
      </c>
      <c r="AC15" s="64" t="s">
        <v>23</v>
      </c>
      <c r="AD15" s="64" t="s">
        <v>23</v>
      </c>
      <c r="AE15" s="64" t="s">
        <v>23</v>
      </c>
      <c r="AF15" s="64" t="s">
        <v>23</v>
      </c>
      <c r="AG15" s="64" t="s">
        <v>23</v>
      </c>
      <c r="AH15" s="64" t="s">
        <v>23</v>
      </c>
      <c r="AI15" s="64" t="s">
        <v>23</v>
      </c>
      <c r="AJ15" s="64" t="s">
        <v>23</v>
      </c>
      <c r="AK15" s="19">
        <f t="shared" si="3"/>
        <v>31</v>
      </c>
      <c r="AL15" s="19">
        <f t="shared" si="4"/>
        <v>0</v>
      </c>
      <c r="AM15" s="19">
        <f t="shared" si="5"/>
        <v>0</v>
      </c>
      <c r="AN15" s="19">
        <f t="shared" si="6"/>
        <v>0</v>
      </c>
      <c r="AO15" s="19">
        <f t="shared" si="7"/>
        <v>0</v>
      </c>
      <c r="AP15" s="19">
        <f t="shared" si="8"/>
        <v>0</v>
      </c>
      <c r="AQ15" s="19">
        <f t="shared" si="9"/>
        <v>0</v>
      </c>
      <c r="AR15" s="19">
        <f t="shared" si="10"/>
        <v>0</v>
      </c>
      <c r="AS15" s="19">
        <v>1</v>
      </c>
      <c r="AT15" s="19">
        <f t="shared" si="15"/>
        <v>0</v>
      </c>
      <c r="AU15" s="19">
        <v>2</v>
      </c>
      <c r="AV15" s="19">
        <f t="shared" si="12"/>
        <v>0</v>
      </c>
      <c r="AW15" s="19">
        <v>2</v>
      </c>
      <c r="AX15" s="49">
        <f t="shared" si="13"/>
        <v>31</v>
      </c>
      <c r="AY15" s="49">
        <f t="shared" si="14"/>
        <v>31</v>
      </c>
    </row>
    <row r="16" spans="1:51" x14ac:dyDescent="0.25">
      <c r="A16" s="61" t="s">
        <v>66</v>
      </c>
      <c r="B16" s="62" t="s">
        <v>67</v>
      </c>
      <c r="C16" s="63" t="s">
        <v>68</v>
      </c>
      <c r="D16" s="63" t="s">
        <v>69</v>
      </c>
      <c r="E16" s="63" t="str">
        <f t="shared" si="2"/>
        <v>Novemeber</v>
      </c>
      <c r="F16" s="64" t="s">
        <v>23</v>
      </c>
      <c r="G16" s="64" t="s">
        <v>23</v>
      </c>
      <c r="H16" s="64" t="s">
        <v>23</v>
      </c>
      <c r="I16" s="64" t="s">
        <v>23</v>
      </c>
      <c r="J16" s="64" t="s">
        <v>23</v>
      </c>
      <c r="K16" s="64" t="s">
        <v>23</v>
      </c>
      <c r="L16" s="64" t="s">
        <v>23</v>
      </c>
      <c r="M16" s="64" t="s">
        <v>23</v>
      </c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 t="s">
        <v>23</v>
      </c>
      <c r="AK16" s="19">
        <f t="shared" si="3"/>
        <v>9</v>
      </c>
      <c r="AL16" s="19">
        <f t="shared" si="4"/>
        <v>0</v>
      </c>
      <c r="AM16" s="19">
        <f t="shared" si="5"/>
        <v>0</v>
      </c>
      <c r="AN16" s="19">
        <f t="shared" si="6"/>
        <v>0</v>
      </c>
      <c r="AO16" s="19">
        <f t="shared" si="7"/>
        <v>0</v>
      </c>
      <c r="AP16" s="19">
        <f t="shared" si="8"/>
        <v>0</v>
      </c>
      <c r="AQ16" s="19">
        <f t="shared" si="9"/>
        <v>0</v>
      </c>
      <c r="AR16" s="19">
        <f t="shared" si="10"/>
        <v>0</v>
      </c>
      <c r="AS16" s="19">
        <v>1</v>
      </c>
      <c r="AT16" s="19">
        <f t="shared" si="15"/>
        <v>0</v>
      </c>
      <c r="AU16" s="19">
        <v>2</v>
      </c>
      <c r="AV16" s="19">
        <f t="shared" si="12"/>
        <v>0</v>
      </c>
      <c r="AW16" s="19">
        <v>2</v>
      </c>
      <c r="AX16" s="49">
        <f t="shared" si="13"/>
        <v>9</v>
      </c>
      <c r="AY16" s="49">
        <f t="shared" si="14"/>
        <v>9</v>
      </c>
    </row>
    <row r="17" spans="1:51" x14ac:dyDescent="0.25">
      <c r="A17" s="61" t="s">
        <v>70</v>
      </c>
      <c r="B17" s="62" t="s">
        <v>71</v>
      </c>
      <c r="C17" s="63" t="s">
        <v>72</v>
      </c>
      <c r="D17" s="63" t="s">
        <v>73</v>
      </c>
      <c r="E17" s="63" t="str">
        <f t="shared" si="2"/>
        <v>Novemeber</v>
      </c>
      <c r="F17" s="64" t="s">
        <v>23</v>
      </c>
      <c r="G17" s="64" t="s">
        <v>23</v>
      </c>
      <c r="H17" s="64" t="s">
        <v>23</v>
      </c>
      <c r="I17" s="64" t="s">
        <v>23</v>
      </c>
      <c r="J17" s="64" t="s">
        <v>23</v>
      </c>
      <c r="K17" s="64" t="s">
        <v>23</v>
      </c>
      <c r="L17" s="64" t="s">
        <v>23</v>
      </c>
      <c r="M17" s="64" t="s">
        <v>23</v>
      </c>
      <c r="N17" s="64" t="s">
        <v>23</v>
      </c>
      <c r="O17" s="64" t="s">
        <v>23</v>
      </c>
      <c r="P17" s="64" t="s">
        <v>23</v>
      </c>
      <c r="Q17" s="64" t="s">
        <v>23</v>
      </c>
      <c r="R17" s="64" t="s">
        <v>23</v>
      </c>
      <c r="S17" s="64" t="s">
        <v>23</v>
      </c>
      <c r="T17" s="64" t="s">
        <v>23</v>
      </c>
      <c r="U17" s="64" t="s">
        <v>23</v>
      </c>
      <c r="V17" s="64" t="s">
        <v>23</v>
      </c>
      <c r="W17" s="64" t="s">
        <v>23</v>
      </c>
      <c r="X17" s="64" t="s">
        <v>23</v>
      </c>
      <c r="Y17" s="64" t="s">
        <v>23</v>
      </c>
      <c r="Z17" s="64" t="s">
        <v>23</v>
      </c>
      <c r="AA17" s="64" t="s">
        <v>23</v>
      </c>
      <c r="AB17" s="83" t="s">
        <v>23</v>
      </c>
      <c r="AC17" s="64" t="s">
        <v>23</v>
      </c>
      <c r="AD17" s="64" t="s">
        <v>23</v>
      </c>
      <c r="AE17" s="64" t="s">
        <v>23</v>
      </c>
      <c r="AF17" s="64" t="s">
        <v>23</v>
      </c>
      <c r="AG17" s="64" t="s">
        <v>23</v>
      </c>
      <c r="AH17" s="64" t="s">
        <v>23</v>
      </c>
      <c r="AI17" s="64" t="s">
        <v>23</v>
      </c>
      <c r="AJ17" s="64" t="s">
        <v>23</v>
      </c>
      <c r="AK17" s="19">
        <f t="shared" si="3"/>
        <v>31</v>
      </c>
      <c r="AL17" s="19">
        <f t="shared" si="4"/>
        <v>0</v>
      </c>
      <c r="AM17" s="19">
        <f t="shared" si="5"/>
        <v>0</v>
      </c>
      <c r="AN17" s="19">
        <f t="shared" si="6"/>
        <v>0</v>
      </c>
      <c r="AO17" s="19">
        <f t="shared" si="7"/>
        <v>0</v>
      </c>
      <c r="AP17" s="19">
        <f t="shared" si="8"/>
        <v>0</v>
      </c>
      <c r="AQ17" s="19">
        <f t="shared" si="9"/>
        <v>0</v>
      </c>
      <c r="AR17" s="19">
        <f t="shared" si="10"/>
        <v>0</v>
      </c>
      <c r="AS17" s="19">
        <v>1</v>
      </c>
      <c r="AT17" s="19">
        <f t="shared" si="15"/>
        <v>0</v>
      </c>
      <c r="AU17" s="19">
        <v>2</v>
      </c>
      <c r="AV17" s="19">
        <f t="shared" si="12"/>
        <v>0</v>
      </c>
      <c r="AW17" s="19">
        <v>2</v>
      </c>
      <c r="AX17" s="49">
        <f t="shared" si="13"/>
        <v>31</v>
      </c>
      <c r="AY17" s="49">
        <f t="shared" si="14"/>
        <v>31</v>
      </c>
    </row>
    <row r="18" spans="1:51" x14ac:dyDescent="0.25">
      <c r="A18" s="72"/>
      <c r="B18" s="73" t="s">
        <v>75</v>
      </c>
      <c r="C18" s="74" t="s">
        <v>76</v>
      </c>
      <c r="D18" s="74" t="s">
        <v>77</v>
      </c>
      <c r="E18" s="74" t="str">
        <f t="shared" si="2"/>
        <v>Novemeber</v>
      </c>
      <c r="F18" s="40"/>
      <c r="G18" s="40"/>
      <c r="H18" s="41"/>
      <c r="I18" s="40"/>
      <c r="J18" s="40"/>
      <c r="K18" s="40"/>
      <c r="L18" s="40"/>
      <c r="M18" s="40"/>
      <c r="N18" s="40"/>
      <c r="O18" s="41"/>
      <c r="P18" s="40"/>
      <c r="Q18" s="40"/>
      <c r="R18" s="40"/>
      <c r="S18" s="40"/>
      <c r="T18" s="40"/>
      <c r="U18" s="40"/>
      <c r="V18" s="41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1"/>
      <c r="AK18" s="75">
        <f t="shared" si="3"/>
        <v>0</v>
      </c>
      <c r="AL18" s="75">
        <f t="shared" si="4"/>
        <v>0</v>
      </c>
      <c r="AM18" s="75">
        <f t="shared" si="5"/>
        <v>0</v>
      </c>
      <c r="AN18" s="75">
        <f t="shared" si="6"/>
        <v>0</v>
      </c>
      <c r="AO18" s="75">
        <f t="shared" si="7"/>
        <v>0</v>
      </c>
      <c r="AP18" s="75">
        <f t="shared" si="8"/>
        <v>0</v>
      </c>
      <c r="AQ18" s="75">
        <f t="shared" si="9"/>
        <v>0</v>
      </c>
      <c r="AR18" s="75">
        <f t="shared" si="10"/>
        <v>0</v>
      </c>
      <c r="AS18" s="75">
        <v>1</v>
      </c>
      <c r="AT18" s="75">
        <f t="shared" si="15"/>
        <v>0</v>
      </c>
      <c r="AU18" s="75">
        <v>2</v>
      </c>
      <c r="AV18" s="75">
        <f t="shared" si="12"/>
        <v>0</v>
      </c>
      <c r="AW18" s="75">
        <v>2</v>
      </c>
      <c r="AX18" s="76">
        <f t="shared" si="13"/>
        <v>0</v>
      </c>
      <c r="AY18" s="76">
        <f>AX18-AL18-(AM18/2)</f>
        <v>0</v>
      </c>
    </row>
    <row r="19" spans="1:51" x14ac:dyDescent="0.25">
      <c r="A19" s="67"/>
      <c r="B19" s="68" t="s">
        <v>81</v>
      </c>
      <c r="C19" s="69" t="s">
        <v>82</v>
      </c>
      <c r="D19" s="69" t="s">
        <v>83</v>
      </c>
      <c r="E19" s="74" t="str">
        <f t="shared" si="2"/>
        <v>Novemeber</v>
      </c>
      <c r="F19" s="40"/>
      <c r="G19" s="40"/>
      <c r="H19" s="41"/>
      <c r="I19" s="40"/>
      <c r="J19" s="40"/>
      <c r="K19" s="40"/>
      <c r="L19" s="40"/>
      <c r="M19" s="40"/>
      <c r="N19" s="40"/>
      <c r="O19" s="41"/>
      <c r="P19" s="40"/>
      <c r="Q19" s="40"/>
      <c r="R19" s="40"/>
      <c r="S19" s="40"/>
      <c r="T19" s="40"/>
      <c r="U19" s="40"/>
      <c r="V19" s="41"/>
      <c r="W19" s="40"/>
      <c r="X19" s="40"/>
      <c r="Y19" s="40"/>
      <c r="Z19" s="40"/>
      <c r="AA19" s="40"/>
      <c r="AB19" s="40"/>
      <c r="AC19" s="41"/>
      <c r="AD19" s="40"/>
      <c r="AE19" s="40"/>
      <c r="AF19" s="40"/>
      <c r="AG19" s="40"/>
      <c r="AH19" s="40"/>
      <c r="AI19" s="40"/>
      <c r="AJ19" s="41"/>
      <c r="AK19" s="77">
        <f>COUNTIF(F19:AJ19,"P")</f>
        <v>0</v>
      </c>
      <c r="AL19" s="77">
        <f>COUNTIF(F19:AJ19,"L")</f>
        <v>0</v>
      </c>
      <c r="AM19" s="77">
        <f>COUNTIF(F19:AJ19,"HD")</f>
        <v>0</v>
      </c>
      <c r="AN19" s="77">
        <f>COUNTIF(F19:AJ19,"NH")</f>
        <v>0</v>
      </c>
      <c r="AO19" s="77">
        <f>COUNTIF(F19:AJ19,"FH")</f>
        <v>0</v>
      </c>
      <c r="AP19" s="77">
        <f>COUNTIF(F19:AJ19,"T")</f>
        <v>0</v>
      </c>
      <c r="AQ19" s="77">
        <f>COUNTIF(F19:AJ19,"ML")</f>
        <v>0</v>
      </c>
      <c r="AR19" s="77">
        <f>COUNTIF(F19:AJ19,"EL")</f>
        <v>0</v>
      </c>
      <c r="AS19" s="42">
        <v>1</v>
      </c>
      <c r="AT19" s="77">
        <f>COUNTIF(F19:AJ19,"SL")</f>
        <v>0</v>
      </c>
      <c r="AU19" s="42">
        <v>2</v>
      </c>
      <c r="AV19" s="77">
        <f>COUNTIF(F19:AJ19,"CL")</f>
        <v>0</v>
      </c>
      <c r="AW19" s="42">
        <v>2</v>
      </c>
      <c r="AX19" s="78">
        <f>AK19+AL19+(AM19+AN19+AO19+AP19+AQ19+AR19+AT19+AV19)</f>
        <v>0</v>
      </c>
      <c r="AY19" s="78">
        <f t="shared" ref="AY19:AY20" si="16">AX19-AL19-(AM19/2)</f>
        <v>0</v>
      </c>
    </row>
    <row r="20" spans="1:51" x14ac:dyDescent="0.25">
      <c r="A20" s="79" t="s">
        <v>74</v>
      </c>
      <c r="B20" s="80" t="s">
        <v>84</v>
      </c>
      <c r="C20" s="81" t="s">
        <v>85</v>
      </c>
      <c r="D20" s="81" t="s">
        <v>86</v>
      </c>
      <c r="E20" s="82" t="str">
        <f t="shared" si="2"/>
        <v>Novemeber</v>
      </c>
      <c r="F20" s="83"/>
      <c r="G20" s="83"/>
      <c r="H20" s="84"/>
      <c r="I20" s="83"/>
      <c r="J20" s="83"/>
      <c r="K20" s="83"/>
      <c r="L20" s="83"/>
      <c r="M20" s="83"/>
      <c r="N20" s="83"/>
      <c r="O20" s="84" t="s">
        <v>23</v>
      </c>
      <c r="P20" s="83" t="s">
        <v>23</v>
      </c>
      <c r="Q20" s="83" t="s">
        <v>23</v>
      </c>
      <c r="R20" s="83" t="s">
        <v>23</v>
      </c>
      <c r="S20" s="83" t="s">
        <v>23</v>
      </c>
      <c r="T20" s="83" t="s">
        <v>23</v>
      </c>
      <c r="U20" s="83" t="s">
        <v>23</v>
      </c>
      <c r="V20" s="84" t="s">
        <v>23</v>
      </c>
      <c r="W20" s="83" t="s">
        <v>23</v>
      </c>
      <c r="X20" s="83" t="s">
        <v>23</v>
      </c>
      <c r="Y20" s="83" t="s">
        <v>23</v>
      </c>
      <c r="Z20" s="83" t="s">
        <v>24</v>
      </c>
      <c r="AA20" s="83" t="s">
        <v>23</v>
      </c>
      <c r="AB20" s="83" t="s">
        <v>23</v>
      </c>
      <c r="AC20" s="84" t="s">
        <v>23</v>
      </c>
      <c r="AD20" s="84" t="s">
        <v>23</v>
      </c>
      <c r="AE20" s="83" t="s">
        <v>23</v>
      </c>
      <c r="AF20" s="83" t="s">
        <v>23</v>
      </c>
      <c r="AG20" s="83" t="s">
        <v>23</v>
      </c>
      <c r="AH20" s="83" t="s">
        <v>24</v>
      </c>
      <c r="AI20" s="83" t="s">
        <v>23</v>
      </c>
      <c r="AJ20" s="41"/>
      <c r="AK20" s="77">
        <f>COUNTIF(F20:AJ20,"P")</f>
        <v>19</v>
      </c>
      <c r="AL20" s="77">
        <f>COUNTIF(F20:AJ20,"L")</f>
        <v>2</v>
      </c>
      <c r="AM20" s="77">
        <f>COUNTIF(F20:AJ20,"HD")</f>
        <v>0</v>
      </c>
      <c r="AN20" s="77">
        <f>COUNTIF(F20:AJ20,"NH")</f>
        <v>0</v>
      </c>
      <c r="AO20" s="77">
        <f>COUNTIF(F20:AJ20,"FH")</f>
        <v>0</v>
      </c>
      <c r="AP20" s="77">
        <f>COUNTIF(F20:AJ20,"T")</f>
        <v>0</v>
      </c>
      <c r="AQ20" s="77">
        <f>COUNTIF(F20:AJ20,"ML")</f>
        <v>0</v>
      </c>
      <c r="AR20" s="77">
        <f>COUNTIF(F20:AJ20,"EL")</f>
        <v>0</v>
      </c>
      <c r="AS20" s="42">
        <v>1</v>
      </c>
      <c r="AT20" s="77">
        <f>COUNTIF(F20:AJ20,"SL")</f>
        <v>0</v>
      </c>
      <c r="AU20" s="42">
        <v>2</v>
      </c>
      <c r="AV20" s="77">
        <f>COUNTIF(F20:AJ20,"CL")</f>
        <v>0</v>
      </c>
      <c r="AW20" s="42">
        <v>2</v>
      </c>
      <c r="AX20" s="78">
        <f>AK20+AL20+(AM20+AN20+AO20+AP20+AQ20+AR20+AT20+AV20)</f>
        <v>21</v>
      </c>
      <c r="AY20" s="78">
        <f t="shared" si="16"/>
        <v>19</v>
      </c>
    </row>
    <row r="21" spans="1:51" x14ac:dyDescent="0.25">
      <c r="A21" s="108" t="s">
        <v>78</v>
      </c>
      <c r="B21" s="109"/>
      <c r="C21" s="8"/>
      <c r="D21" s="8"/>
      <c r="E21" s="8"/>
      <c r="F21" s="6">
        <f t="shared" ref="F21:AJ21" si="17">COUNTIF(F13:F20,"P")</f>
        <v>4</v>
      </c>
      <c r="G21" s="6">
        <f t="shared" si="17"/>
        <v>4</v>
      </c>
      <c r="H21" s="6">
        <f t="shared" si="17"/>
        <v>4</v>
      </c>
      <c r="I21" s="6">
        <f t="shared" si="17"/>
        <v>4</v>
      </c>
      <c r="J21" s="6">
        <f t="shared" si="17"/>
        <v>4</v>
      </c>
      <c r="K21" s="6">
        <f t="shared" si="17"/>
        <v>4</v>
      </c>
      <c r="L21" s="6">
        <f t="shared" si="17"/>
        <v>4</v>
      </c>
      <c r="M21" s="6">
        <f t="shared" si="17"/>
        <v>3</v>
      </c>
      <c r="N21" s="6">
        <f t="shared" si="17"/>
        <v>3</v>
      </c>
      <c r="O21" s="6">
        <f t="shared" si="17"/>
        <v>4</v>
      </c>
      <c r="P21" s="6">
        <f t="shared" si="17"/>
        <v>4</v>
      </c>
      <c r="Q21" s="6">
        <f t="shared" si="17"/>
        <v>4</v>
      </c>
      <c r="R21" s="6">
        <f t="shared" si="17"/>
        <v>4</v>
      </c>
      <c r="S21" s="6">
        <f t="shared" si="17"/>
        <v>4</v>
      </c>
      <c r="T21" s="6">
        <f t="shared" si="17"/>
        <v>4</v>
      </c>
      <c r="U21" s="6">
        <f t="shared" si="17"/>
        <v>4</v>
      </c>
      <c r="V21" s="6">
        <f t="shared" si="17"/>
        <v>4</v>
      </c>
      <c r="W21" s="6">
        <f t="shared" si="17"/>
        <v>4</v>
      </c>
      <c r="X21" s="6">
        <f t="shared" si="17"/>
        <v>4</v>
      </c>
      <c r="Y21" s="6">
        <f t="shared" si="17"/>
        <v>4</v>
      </c>
      <c r="Z21" s="6">
        <f t="shared" si="17"/>
        <v>3</v>
      </c>
      <c r="AA21" s="6">
        <f t="shared" si="17"/>
        <v>3</v>
      </c>
      <c r="AB21" s="6">
        <f t="shared" si="17"/>
        <v>4</v>
      </c>
      <c r="AC21" s="6">
        <f t="shared" si="17"/>
        <v>4</v>
      </c>
      <c r="AD21" s="6">
        <f t="shared" si="17"/>
        <v>4</v>
      </c>
      <c r="AE21" s="6">
        <f t="shared" si="17"/>
        <v>4</v>
      </c>
      <c r="AF21" s="6">
        <f t="shared" si="17"/>
        <v>4</v>
      </c>
      <c r="AG21" s="6">
        <f t="shared" si="17"/>
        <v>4</v>
      </c>
      <c r="AH21" s="6">
        <f t="shared" si="17"/>
        <v>2</v>
      </c>
      <c r="AI21" s="6">
        <f t="shared" si="17"/>
        <v>4</v>
      </c>
      <c r="AJ21" s="6">
        <f t="shared" si="17"/>
        <v>4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</row>
    <row r="22" spans="1:5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</row>
  </sheetData>
  <mergeCells count="8">
    <mergeCell ref="A21:B21"/>
    <mergeCell ref="A1:B2"/>
    <mergeCell ref="E1:AJ1"/>
    <mergeCell ref="AK1:AY2"/>
    <mergeCell ref="E2:AJ2"/>
    <mergeCell ref="C5:C7"/>
    <mergeCell ref="D5:D7"/>
    <mergeCell ref="AK5:AY6"/>
  </mergeCells>
  <conditionalFormatting sqref="F20:AJ20 F5:AJ18">
    <cfRule type="expression" dxfId="1884" priority="3">
      <formula>F$5&gt;DAY(EOMONTH(DATE($B$5,$B$3,1),0))</formula>
    </cfRule>
  </conditionalFormatting>
  <conditionalFormatting sqref="F20:AJ20 F8:AJ18">
    <cfRule type="expression" dxfId="1883" priority="4">
      <formula>F$7="Sun"</formula>
    </cfRule>
  </conditionalFormatting>
  <conditionalFormatting sqref="F19:AJ19">
    <cfRule type="expression" dxfId="1882" priority="1">
      <formula>F$5&gt;DAY(EOMONTH(DATE($B$5,$B$3,1),0))</formula>
    </cfRule>
  </conditionalFormatting>
  <conditionalFormatting sqref="F19:AJ19">
    <cfRule type="expression" dxfId="1881" priority="2">
      <formula>F$7="Sun"</formula>
    </cfRule>
  </conditionalFormatting>
  <dataValidations count="2">
    <dataValidation type="list" allowBlank="1" showErrorMessage="1" sqref="F8:AJ20" xr:uid="{9E6262D2-E973-47C5-B613-73183CA522AD}">
      <formula1>"P,L,H,HD,SL,CL,NH,FH,T,ML,EL"</formula1>
    </dataValidation>
    <dataValidation type="list" allowBlank="1" showErrorMessage="1" sqref="B6" xr:uid="{E64ECF77-249D-4581-8E21-4799F4B91D07}">
      <formula1>E3:P3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A956-12B5-4E40-9122-521D45707F57}">
  <dimension ref="A1:AZ26"/>
  <sheetViews>
    <sheetView topLeftCell="B4" zoomScale="50" zoomScaleNormal="50" workbookViewId="0">
      <pane xSplit="2" ySplit="4" topLeftCell="D8" activePane="bottomRight" state="frozen"/>
      <selection activeCell="B4" sqref="B4"/>
      <selection pane="topRight" activeCell="D4" sqref="D4"/>
      <selection pane="bottomLeft" activeCell="B8" sqref="B8"/>
      <selection pane="bottomRight" activeCell="AI24" sqref="AI24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5" width="19.140625" customWidth="1"/>
    <col min="6" max="6" width="11.5703125" bestFit="1" customWidth="1"/>
  </cols>
  <sheetData>
    <row r="1" spans="1:52" ht="45.75" x14ac:dyDescent="0.25">
      <c r="B1" s="110"/>
      <c r="C1" s="111"/>
      <c r="D1" s="1"/>
      <c r="E1" s="1"/>
      <c r="F1" s="114" t="s">
        <v>0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09"/>
      <c r="AL1" s="116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1"/>
    </row>
    <row r="2" spans="1:52" ht="24.75" x14ac:dyDescent="0.25">
      <c r="B2" s="112"/>
      <c r="C2" s="113"/>
      <c r="D2" s="2"/>
      <c r="E2" s="2"/>
      <c r="F2" s="119" t="s">
        <v>1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09"/>
      <c r="AL2" s="112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3"/>
    </row>
    <row r="3" spans="1:52" x14ac:dyDescent="0.25">
      <c r="B3" s="3"/>
      <c r="C3" s="3">
        <f>HLOOKUP(C6,$F$3:$Q$4,2,0)</f>
        <v>12</v>
      </c>
      <c r="D3" s="3"/>
      <c r="E3" s="3"/>
      <c r="F3" s="3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25">
      <c r="B4" s="3"/>
      <c r="C4" s="3"/>
      <c r="D4" s="5"/>
      <c r="E4" s="5"/>
      <c r="F4" s="5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3">
        <v>12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B5" s="6" t="s">
        <v>14</v>
      </c>
      <c r="C5" s="7">
        <v>2025</v>
      </c>
      <c r="D5" s="120" t="s">
        <v>15</v>
      </c>
      <c r="E5" s="123" t="s">
        <v>89</v>
      </c>
      <c r="F5" s="8" t="s">
        <v>17</v>
      </c>
      <c r="G5" s="8">
        <v>1</v>
      </c>
      <c r="H5" s="8">
        <v>2</v>
      </c>
      <c r="I5" s="8">
        <v>3</v>
      </c>
      <c r="J5" s="8">
        <v>4</v>
      </c>
      <c r="K5" s="8">
        <v>5</v>
      </c>
      <c r="L5" s="8">
        <v>6</v>
      </c>
      <c r="M5" s="8">
        <v>7</v>
      </c>
      <c r="N5" s="8">
        <v>8</v>
      </c>
      <c r="O5" s="8">
        <v>9</v>
      </c>
      <c r="P5" s="8">
        <v>10</v>
      </c>
      <c r="Q5" s="8">
        <v>11</v>
      </c>
      <c r="R5" s="8">
        <v>12</v>
      </c>
      <c r="S5" s="8">
        <v>13</v>
      </c>
      <c r="T5" s="8">
        <v>14</v>
      </c>
      <c r="U5" s="8">
        <v>15</v>
      </c>
      <c r="V5" s="8">
        <v>16</v>
      </c>
      <c r="W5" s="8">
        <v>17</v>
      </c>
      <c r="X5" s="8">
        <v>18</v>
      </c>
      <c r="Y5" s="8">
        <v>19</v>
      </c>
      <c r="Z5" s="8">
        <v>20</v>
      </c>
      <c r="AA5" s="8">
        <v>21</v>
      </c>
      <c r="AB5" s="8">
        <v>22</v>
      </c>
      <c r="AC5" s="8">
        <v>23</v>
      </c>
      <c r="AD5" s="8">
        <v>24</v>
      </c>
      <c r="AE5" s="8">
        <v>25</v>
      </c>
      <c r="AF5" s="8">
        <v>26</v>
      </c>
      <c r="AG5" s="8">
        <v>27</v>
      </c>
      <c r="AH5" s="8">
        <v>28</v>
      </c>
      <c r="AI5" s="8">
        <v>29</v>
      </c>
      <c r="AJ5" s="8">
        <v>30</v>
      </c>
      <c r="AK5" s="8">
        <v>31</v>
      </c>
      <c r="AL5" s="122" t="s">
        <v>18</v>
      </c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1"/>
    </row>
    <row r="6" spans="1:52" x14ac:dyDescent="0.25">
      <c r="B6" s="6" t="s">
        <v>19</v>
      </c>
      <c r="C6" s="9" t="s">
        <v>13</v>
      </c>
      <c r="D6" s="121"/>
      <c r="E6" s="124"/>
      <c r="F6" s="10" t="s">
        <v>20</v>
      </c>
      <c r="G6" s="8" t="str">
        <f t="shared" ref="G6:AK6" si="0">IF(G7="Sun","H","W")</f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H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H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H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H</v>
      </c>
      <c r="AI6" s="8" t="str">
        <f t="shared" si="0"/>
        <v>W</v>
      </c>
      <c r="AJ6" s="8" t="str">
        <f t="shared" si="0"/>
        <v>W</v>
      </c>
      <c r="AK6" s="8" t="str">
        <f t="shared" si="0"/>
        <v>W</v>
      </c>
      <c r="AL6" s="112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3"/>
    </row>
    <row r="7" spans="1:52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0" t="s">
        <v>19</v>
      </c>
      <c r="G7" s="11" t="str">
        <f t="shared" ref="G7:AK7" si="1">IFERROR(TEXT(DATE($C$5,$C$3,G$5),"ddd"),"")</f>
        <v>Mon</v>
      </c>
      <c r="H7" s="11" t="str">
        <f t="shared" si="1"/>
        <v>Tue</v>
      </c>
      <c r="I7" s="11" t="str">
        <f t="shared" si="1"/>
        <v>Wed</v>
      </c>
      <c r="J7" s="11" t="str">
        <f t="shared" si="1"/>
        <v>Thu</v>
      </c>
      <c r="K7" s="11" t="str">
        <f t="shared" si="1"/>
        <v>Fri</v>
      </c>
      <c r="L7" s="11" t="str">
        <f t="shared" si="1"/>
        <v>Sat</v>
      </c>
      <c r="M7" s="11" t="str">
        <f t="shared" si="1"/>
        <v>Sun</v>
      </c>
      <c r="N7" s="11" t="str">
        <f t="shared" si="1"/>
        <v>Mon</v>
      </c>
      <c r="O7" s="11" t="str">
        <f t="shared" si="1"/>
        <v>Tue</v>
      </c>
      <c r="P7" s="11" t="str">
        <f t="shared" si="1"/>
        <v>Wed</v>
      </c>
      <c r="Q7" s="11" t="str">
        <f t="shared" si="1"/>
        <v>Thu</v>
      </c>
      <c r="R7" s="11" t="str">
        <f t="shared" si="1"/>
        <v>Fri</v>
      </c>
      <c r="S7" s="11" t="str">
        <f t="shared" si="1"/>
        <v>Sat</v>
      </c>
      <c r="T7" s="11" t="str">
        <f t="shared" si="1"/>
        <v>Sun</v>
      </c>
      <c r="U7" s="11" t="str">
        <f t="shared" si="1"/>
        <v>Mon</v>
      </c>
      <c r="V7" s="11" t="str">
        <f t="shared" si="1"/>
        <v>Tue</v>
      </c>
      <c r="W7" s="11" t="str">
        <f t="shared" si="1"/>
        <v>Wed</v>
      </c>
      <c r="X7" s="11" t="str">
        <f t="shared" si="1"/>
        <v>Thu</v>
      </c>
      <c r="Y7" s="11" t="str">
        <f t="shared" si="1"/>
        <v>Fri</v>
      </c>
      <c r="Z7" s="11" t="str">
        <f t="shared" si="1"/>
        <v>Sat</v>
      </c>
      <c r="AA7" s="11" t="str">
        <f t="shared" si="1"/>
        <v>Sun</v>
      </c>
      <c r="AB7" s="11" t="str">
        <f t="shared" si="1"/>
        <v>Mon</v>
      </c>
      <c r="AC7" s="11" t="str">
        <f t="shared" si="1"/>
        <v>Tue</v>
      </c>
      <c r="AD7" s="11" t="str">
        <f t="shared" si="1"/>
        <v>Wed</v>
      </c>
      <c r="AE7" s="11" t="str">
        <f t="shared" si="1"/>
        <v>Thu</v>
      </c>
      <c r="AF7" s="11" t="str">
        <f t="shared" si="1"/>
        <v>Fri</v>
      </c>
      <c r="AG7" s="11" t="str">
        <f t="shared" si="1"/>
        <v>Sat</v>
      </c>
      <c r="AH7" s="11" t="str">
        <f t="shared" si="1"/>
        <v>Sun</v>
      </c>
      <c r="AI7" s="11" t="str">
        <f t="shared" si="1"/>
        <v>Mon</v>
      </c>
      <c r="AJ7" s="11" t="str">
        <f t="shared" si="1"/>
        <v>Tue</v>
      </c>
      <c r="AK7" s="11" t="str">
        <f t="shared" si="1"/>
        <v>Wed</v>
      </c>
      <c r="AL7" s="12" t="s">
        <v>23</v>
      </c>
      <c r="AM7" s="8" t="s">
        <v>24</v>
      </c>
      <c r="AN7" s="8" t="s">
        <v>25</v>
      </c>
      <c r="AO7" s="8" t="s">
        <v>26</v>
      </c>
      <c r="AP7" s="8" t="s">
        <v>27</v>
      </c>
      <c r="AQ7" s="8" t="s">
        <v>28</v>
      </c>
      <c r="AR7" s="12" t="s">
        <v>29</v>
      </c>
      <c r="AS7" s="8" t="s">
        <v>30</v>
      </c>
      <c r="AT7" s="12" t="s">
        <v>31</v>
      </c>
      <c r="AU7" s="8" t="s">
        <v>32</v>
      </c>
      <c r="AV7" s="12" t="s">
        <v>33</v>
      </c>
      <c r="AW7" s="8" t="s">
        <v>34</v>
      </c>
      <c r="AX7" s="12" t="s">
        <v>35</v>
      </c>
      <c r="AY7" s="12" t="s">
        <v>36</v>
      </c>
      <c r="AZ7" s="12" t="s">
        <v>37</v>
      </c>
    </row>
    <row r="8" spans="1:52" x14ac:dyDescent="0.25">
      <c r="A8" s="99">
        <v>40000</v>
      </c>
      <c r="B8" s="61" t="s">
        <v>38</v>
      </c>
      <c r="C8" s="62" t="s">
        <v>39</v>
      </c>
      <c r="D8" s="63" t="s">
        <v>40</v>
      </c>
      <c r="E8" s="63" t="s">
        <v>41</v>
      </c>
      <c r="F8" s="63" t="str">
        <f t="shared" ref="F8:F20" si="2">$C$6</f>
        <v>December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6" t="s">
        <v>23</v>
      </c>
      <c r="AL8" s="17">
        <f t="shared" ref="AL8:AL18" si="3">COUNTIF(G8:AK8,"P")</f>
        <v>31</v>
      </c>
      <c r="AM8" s="17">
        <f t="shared" ref="AM8:AM18" si="4">COUNTIF(G8:AK8,"L")</f>
        <v>0</v>
      </c>
      <c r="AN8" s="17">
        <f t="shared" ref="AN8:AN18" si="5">COUNTIF(G8:AK8,"HD")</f>
        <v>0</v>
      </c>
      <c r="AO8" s="17">
        <f t="shared" ref="AO8:AO18" si="6">COUNTIF(G8:AK8,"NH")</f>
        <v>0</v>
      </c>
      <c r="AP8" s="17">
        <f t="shared" ref="AP8:AP18" si="7">COUNTIF(G8:AK8,"FH")</f>
        <v>0</v>
      </c>
      <c r="AQ8" s="17">
        <f t="shared" ref="AQ8:AQ18" si="8">COUNTIF(G8:AK8,"T")</f>
        <v>0</v>
      </c>
      <c r="AR8" s="17">
        <f t="shared" ref="AR8:AR18" si="9">COUNTIF(G8:AK8,"ML")</f>
        <v>0</v>
      </c>
      <c r="AS8" s="17">
        <f t="shared" ref="AS8:AS18" si="10">COUNTIF(G8:AK8,"EL")</f>
        <v>0</v>
      </c>
      <c r="AT8" s="16">
        <v>1</v>
      </c>
      <c r="AU8" s="17">
        <f t="shared" ref="AU8:AU12" si="11">COUNTIF(P8:AT8,"SL")</f>
        <v>0</v>
      </c>
      <c r="AV8" s="16">
        <v>2</v>
      </c>
      <c r="AW8" s="17">
        <f t="shared" ref="AW8:AW18" si="12">COUNTIF(G8:AK8,"CL")</f>
        <v>0</v>
      </c>
      <c r="AX8" s="16">
        <v>2</v>
      </c>
      <c r="AY8" s="18">
        <f t="shared" ref="AY8:AY18" si="13">AL8+AM8+(AN8+AO8+AP8+AQ8+AR8+AS8+AU8+AW8)</f>
        <v>31</v>
      </c>
      <c r="AZ8" s="18">
        <f t="shared" ref="AZ8:AZ17" si="14">AY8-AM8-(AN8/2)</f>
        <v>31</v>
      </c>
    </row>
    <row r="9" spans="1:52" x14ac:dyDescent="0.25">
      <c r="A9" s="99">
        <v>40000</v>
      </c>
      <c r="B9" s="61" t="s">
        <v>42</v>
      </c>
      <c r="C9" s="62" t="s">
        <v>43</v>
      </c>
      <c r="D9" s="63" t="s">
        <v>44</v>
      </c>
      <c r="E9" s="63" t="s">
        <v>41</v>
      </c>
      <c r="F9" s="63" t="str">
        <f t="shared" si="2"/>
        <v>December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6" t="s">
        <v>23</v>
      </c>
      <c r="AL9" s="17">
        <f t="shared" si="3"/>
        <v>31</v>
      </c>
      <c r="AM9" s="17">
        <f t="shared" si="4"/>
        <v>0</v>
      </c>
      <c r="AN9" s="17">
        <f t="shared" si="5"/>
        <v>0</v>
      </c>
      <c r="AO9" s="17">
        <f t="shared" si="6"/>
        <v>0</v>
      </c>
      <c r="AP9" s="17">
        <f t="shared" si="7"/>
        <v>0</v>
      </c>
      <c r="AQ9" s="17">
        <f t="shared" si="8"/>
        <v>0</v>
      </c>
      <c r="AR9" s="17">
        <f t="shared" si="9"/>
        <v>0</v>
      </c>
      <c r="AS9" s="17">
        <f t="shared" si="10"/>
        <v>0</v>
      </c>
      <c r="AT9" s="16">
        <v>1</v>
      </c>
      <c r="AU9" s="17">
        <f t="shared" si="11"/>
        <v>0</v>
      </c>
      <c r="AV9" s="16">
        <v>2</v>
      </c>
      <c r="AW9" s="17">
        <f t="shared" si="12"/>
        <v>0</v>
      </c>
      <c r="AX9" s="16">
        <v>2</v>
      </c>
      <c r="AY9" s="18">
        <f t="shared" si="13"/>
        <v>31</v>
      </c>
      <c r="AZ9" s="18">
        <f t="shared" si="14"/>
        <v>31</v>
      </c>
    </row>
    <row r="10" spans="1:52" x14ac:dyDescent="0.25">
      <c r="A10" s="99">
        <v>40000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 t="str">
        <f t="shared" si="2"/>
        <v>December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6" t="s">
        <v>23</v>
      </c>
      <c r="AL10" s="17">
        <f t="shared" si="3"/>
        <v>31</v>
      </c>
      <c r="AM10" s="17">
        <f t="shared" si="4"/>
        <v>0</v>
      </c>
      <c r="AN10" s="17">
        <f t="shared" si="5"/>
        <v>0</v>
      </c>
      <c r="AO10" s="17">
        <f t="shared" si="6"/>
        <v>0</v>
      </c>
      <c r="AP10" s="17">
        <f t="shared" si="7"/>
        <v>0</v>
      </c>
      <c r="AQ10" s="17">
        <f t="shared" si="8"/>
        <v>0</v>
      </c>
      <c r="AR10" s="17">
        <f t="shared" si="9"/>
        <v>0</v>
      </c>
      <c r="AS10" s="17">
        <f t="shared" si="10"/>
        <v>0</v>
      </c>
      <c r="AT10" s="16">
        <v>1</v>
      </c>
      <c r="AU10" s="17">
        <f t="shared" si="11"/>
        <v>0</v>
      </c>
      <c r="AV10" s="16">
        <v>2</v>
      </c>
      <c r="AW10" s="17">
        <f t="shared" si="12"/>
        <v>0</v>
      </c>
      <c r="AX10" s="16">
        <v>2</v>
      </c>
      <c r="AY10" s="18">
        <f t="shared" si="13"/>
        <v>31</v>
      </c>
      <c r="AZ10" s="18">
        <f t="shared" si="14"/>
        <v>31</v>
      </c>
    </row>
    <row r="11" spans="1:52" x14ac:dyDescent="0.25">
      <c r="B11" s="67" t="s">
        <v>48</v>
      </c>
      <c r="C11" s="68" t="s">
        <v>49</v>
      </c>
      <c r="D11" s="69" t="s">
        <v>50</v>
      </c>
      <c r="E11" s="69" t="s">
        <v>41</v>
      </c>
      <c r="F11" s="69" t="str">
        <f t="shared" si="2"/>
        <v>December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77">
        <f t="shared" si="3"/>
        <v>0</v>
      </c>
      <c r="AM11" s="77">
        <f t="shared" si="4"/>
        <v>0</v>
      </c>
      <c r="AN11" s="77">
        <f t="shared" si="5"/>
        <v>0</v>
      </c>
      <c r="AO11" s="77">
        <f t="shared" si="6"/>
        <v>0</v>
      </c>
      <c r="AP11" s="77">
        <f t="shared" si="7"/>
        <v>0</v>
      </c>
      <c r="AQ11" s="77">
        <f t="shared" si="8"/>
        <v>0</v>
      </c>
      <c r="AR11" s="77">
        <f t="shared" si="9"/>
        <v>0</v>
      </c>
      <c r="AS11" s="77">
        <f t="shared" si="10"/>
        <v>0</v>
      </c>
      <c r="AT11" s="42">
        <v>1</v>
      </c>
      <c r="AU11" s="77">
        <f t="shared" si="11"/>
        <v>0</v>
      </c>
      <c r="AV11" s="42">
        <v>2</v>
      </c>
      <c r="AW11" s="77">
        <f t="shared" si="12"/>
        <v>0</v>
      </c>
      <c r="AX11" s="42">
        <v>2</v>
      </c>
      <c r="AY11" s="78">
        <f t="shared" si="13"/>
        <v>0</v>
      </c>
      <c r="AZ11" s="78">
        <f t="shared" si="14"/>
        <v>0</v>
      </c>
    </row>
    <row r="12" spans="1:52" x14ac:dyDescent="0.25">
      <c r="B12" s="67" t="s">
        <v>51</v>
      </c>
      <c r="C12" s="68" t="s">
        <v>52</v>
      </c>
      <c r="D12" s="69" t="s">
        <v>53</v>
      </c>
      <c r="E12" s="69" t="s">
        <v>41</v>
      </c>
      <c r="F12" s="69" t="str">
        <f t="shared" si="2"/>
        <v>December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77">
        <f t="shared" si="3"/>
        <v>0</v>
      </c>
      <c r="AM12" s="77">
        <f t="shared" si="4"/>
        <v>0</v>
      </c>
      <c r="AN12" s="77">
        <f t="shared" si="5"/>
        <v>0</v>
      </c>
      <c r="AO12" s="77">
        <f t="shared" si="6"/>
        <v>0</v>
      </c>
      <c r="AP12" s="77">
        <f t="shared" si="7"/>
        <v>0</v>
      </c>
      <c r="AQ12" s="77">
        <f t="shared" si="8"/>
        <v>0</v>
      </c>
      <c r="AR12" s="77">
        <f t="shared" si="9"/>
        <v>0</v>
      </c>
      <c r="AS12" s="77">
        <f t="shared" si="10"/>
        <v>0</v>
      </c>
      <c r="AT12" s="42">
        <v>1</v>
      </c>
      <c r="AU12" s="77">
        <f t="shared" si="11"/>
        <v>0</v>
      </c>
      <c r="AV12" s="42">
        <v>2</v>
      </c>
      <c r="AW12" s="77">
        <f t="shared" si="12"/>
        <v>0</v>
      </c>
      <c r="AX12" s="42">
        <v>2</v>
      </c>
      <c r="AY12" s="78">
        <f t="shared" si="13"/>
        <v>0</v>
      </c>
      <c r="AZ12" s="78">
        <f t="shared" si="14"/>
        <v>0</v>
      </c>
    </row>
    <row r="13" spans="1:52" x14ac:dyDescent="0.25">
      <c r="B13" s="67" t="s">
        <v>54</v>
      </c>
      <c r="C13" s="68" t="s">
        <v>55</v>
      </c>
      <c r="D13" s="69" t="s">
        <v>56</v>
      </c>
      <c r="E13" s="69" t="s">
        <v>57</v>
      </c>
      <c r="F13" s="69" t="str">
        <f t="shared" si="2"/>
        <v>December</v>
      </c>
      <c r="G13" s="40"/>
      <c r="H13" s="40"/>
      <c r="I13" s="41"/>
      <c r="J13" s="40"/>
      <c r="K13" s="40"/>
      <c r="L13" s="40"/>
      <c r="M13" s="40"/>
      <c r="N13" s="40"/>
      <c r="O13" s="40"/>
      <c r="P13" s="41"/>
      <c r="Q13" s="40"/>
      <c r="R13" s="40"/>
      <c r="S13" s="40"/>
      <c r="T13" s="40"/>
      <c r="U13" s="40"/>
      <c r="V13" s="40"/>
      <c r="W13" s="41"/>
      <c r="X13" s="40"/>
      <c r="Y13" s="40"/>
      <c r="Z13" s="40"/>
      <c r="AA13" s="40"/>
      <c r="AB13" s="40"/>
      <c r="AC13" s="40"/>
      <c r="AD13" s="41"/>
      <c r="AE13" s="40"/>
      <c r="AF13" s="40"/>
      <c r="AG13" s="40"/>
      <c r="AH13" s="40"/>
      <c r="AI13" s="40"/>
      <c r="AJ13" s="40"/>
      <c r="AK13" s="41"/>
      <c r="AL13" s="41">
        <f t="shared" si="3"/>
        <v>0</v>
      </c>
      <c r="AM13" s="41">
        <f t="shared" si="4"/>
        <v>0</v>
      </c>
      <c r="AN13" s="41">
        <f t="shared" si="5"/>
        <v>0</v>
      </c>
      <c r="AO13" s="41">
        <f t="shared" si="6"/>
        <v>0</v>
      </c>
      <c r="AP13" s="41">
        <f t="shared" si="7"/>
        <v>0</v>
      </c>
      <c r="AQ13" s="41">
        <f t="shared" si="8"/>
        <v>0</v>
      </c>
      <c r="AR13" s="41">
        <f t="shared" si="9"/>
        <v>0</v>
      </c>
      <c r="AS13" s="41">
        <f t="shared" si="10"/>
        <v>0</v>
      </c>
      <c r="AT13" s="41">
        <v>1</v>
      </c>
      <c r="AU13" s="41">
        <f t="shared" ref="AU13:AU18" si="15">COUNTIF(G13:AK13,"SL")</f>
        <v>0</v>
      </c>
      <c r="AV13" s="41">
        <v>2</v>
      </c>
      <c r="AW13" s="41">
        <f t="shared" si="12"/>
        <v>0</v>
      </c>
      <c r="AX13" s="41">
        <v>2</v>
      </c>
      <c r="AY13" s="43">
        <f t="shared" si="13"/>
        <v>0</v>
      </c>
      <c r="AZ13" s="43">
        <f t="shared" si="14"/>
        <v>0</v>
      </c>
    </row>
    <row r="14" spans="1:52" x14ac:dyDescent="0.25">
      <c r="A14" s="99">
        <v>13000</v>
      </c>
      <c r="B14" s="61" t="s">
        <v>58</v>
      </c>
      <c r="C14" s="62" t="s">
        <v>59</v>
      </c>
      <c r="D14" s="63" t="s">
        <v>60</v>
      </c>
      <c r="E14" s="63" t="s">
        <v>61</v>
      </c>
      <c r="F14" s="63" t="str">
        <f t="shared" si="2"/>
        <v>December</v>
      </c>
      <c r="G14" s="89" t="s">
        <v>23</v>
      </c>
      <c r="H14" s="89" t="s">
        <v>23</v>
      </c>
      <c r="I14" s="89" t="s">
        <v>23</v>
      </c>
      <c r="J14" s="89" t="s">
        <v>23</v>
      </c>
      <c r="K14" s="89" t="s">
        <v>23</v>
      </c>
      <c r="L14" s="64" t="s">
        <v>24</v>
      </c>
      <c r="M14" s="64" t="s">
        <v>23</v>
      </c>
      <c r="N14" s="89" t="s">
        <v>23</v>
      </c>
      <c r="O14" s="89" t="s">
        <v>23</v>
      </c>
      <c r="P14" s="89" t="s">
        <v>23</v>
      </c>
      <c r="Q14" s="89" t="s">
        <v>23</v>
      </c>
      <c r="R14" s="89" t="s">
        <v>23</v>
      </c>
      <c r="S14" s="64" t="s">
        <v>24</v>
      </c>
      <c r="T14" s="64" t="s">
        <v>23</v>
      </c>
      <c r="U14" s="89" t="s">
        <v>23</v>
      </c>
      <c r="V14" s="89" t="s">
        <v>23</v>
      </c>
      <c r="W14" s="89" t="s">
        <v>23</v>
      </c>
      <c r="X14" s="89" t="s">
        <v>23</v>
      </c>
      <c r="Y14" s="89" t="s">
        <v>23</v>
      </c>
      <c r="Z14" s="64" t="s">
        <v>24</v>
      </c>
      <c r="AA14" s="64" t="s">
        <v>23</v>
      </c>
      <c r="AB14" s="89" t="s">
        <v>23</v>
      </c>
      <c r="AC14" s="89" t="s">
        <v>23</v>
      </c>
      <c r="AD14" s="89" t="s">
        <v>23</v>
      </c>
      <c r="AE14" s="64" t="s">
        <v>79</v>
      </c>
      <c r="AF14" s="89" t="s">
        <v>23</v>
      </c>
      <c r="AG14" s="64" t="s">
        <v>24</v>
      </c>
      <c r="AH14" s="64" t="s">
        <v>24</v>
      </c>
      <c r="AI14" s="64" t="s">
        <v>24</v>
      </c>
      <c r="AJ14" s="64" t="s">
        <v>24</v>
      </c>
      <c r="AK14" s="64" t="s">
        <v>24</v>
      </c>
      <c r="AL14" s="19">
        <f t="shared" si="3"/>
        <v>22</v>
      </c>
      <c r="AM14" s="19">
        <f t="shared" si="4"/>
        <v>8</v>
      </c>
      <c r="AN14" s="19">
        <f t="shared" si="5"/>
        <v>0</v>
      </c>
      <c r="AO14" s="19">
        <f t="shared" si="6"/>
        <v>0</v>
      </c>
      <c r="AP14" s="19">
        <f t="shared" si="7"/>
        <v>0</v>
      </c>
      <c r="AQ14" s="19">
        <f t="shared" si="8"/>
        <v>0</v>
      </c>
      <c r="AR14" s="19">
        <f t="shared" si="9"/>
        <v>0</v>
      </c>
      <c r="AS14" s="19">
        <f t="shared" si="10"/>
        <v>0</v>
      </c>
      <c r="AT14" s="19">
        <v>1</v>
      </c>
      <c r="AU14" s="19">
        <f t="shared" si="15"/>
        <v>0</v>
      </c>
      <c r="AV14" s="19">
        <v>2</v>
      </c>
      <c r="AW14" s="19">
        <f t="shared" si="12"/>
        <v>0</v>
      </c>
      <c r="AX14" s="19">
        <v>2</v>
      </c>
      <c r="AY14" s="49">
        <f t="shared" si="13"/>
        <v>30</v>
      </c>
      <c r="AZ14" s="49">
        <f t="shared" si="14"/>
        <v>22</v>
      </c>
    </row>
    <row r="15" spans="1:52" x14ac:dyDescent="0.25">
      <c r="A15" s="99">
        <v>15000</v>
      </c>
      <c r="B15" s="61" t="s">
        <v>62</v>
      </c>
      <c r="C15" s="62" t="s">
        <v>63</v>
      </c>
      <c r="D15" s="63" t="s">
        <v>64</v>
      </c>
      <c r="E15" s="63" t="s">
        <v>65</v>
      </c>
      <c r="F15" s="63" t="str">
        <f t="shared" si="2"/>
        <v>December</v>
      </c>
      <c r="G15" s="89" t="s">
        <v>23</v>
      </c>
      <c r="H15" s="89" t="s">
        <v>23</v>
      </c>
      <c r="I15" s="89" t="s">
        <v>23</v>
      </c>
      <c r="J15" s="89" t="s">
        <v>23</v>
      </c>
      <c r="K15" s="89" t="s">
        <v>23</v>
      </c>
      <c r="L15" s="89" t="s">
        <v>23</v>
      </c>
      <c r="M15" s="89" t="s">
        <v>23</v>
      </c>
      <c r="N15" s="89" t="s">
        <v>23</v>
      </c>
      <c r="O15" s="89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89" t="s">
        <v>23</v>
      </c>
      <c r="W15" s="89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89" t="s">
        <v>23</v>
      </c>
      <c r="AE15" s="64" t="s">
        <v>79</v>
      </c>
      <c r="AF15" s="89" t="s">
        <v>23</v>
      </c>
      <c r="AG15" s="89" t="s">
        <v>23</v>
      </c>
      <c r="AH15" s="89" t="s">
        <v>23</v>
      </c>
      <c r="AI15" s="64" t="s">
        <v>23</v>
      </c>
      <c r="AJ15" s="89" t="s">
        <v>23</v>
      </c>
      <c r="AK15" s="89" t="s">
        <v>23</v>
      </c>
      <c r="AL15" s="19">
        <f t="shared" si="3"/>
        <v>30</v>
      </c>
      <c r="AM15" s="19">
        <f t="shared" si="4"/>
        <v>0</v>
      </c>
      <c r="AN15" s="19">
        <f t="shared" si="5"/>
        <v>0</v>
      </c>
      <c r="AO15" s="19">
        <f t="shared" si="6"/>
        <v>0</v>
      </c>
      <c r="AP15" s="19">
        <f t="shared" si="7"/>
        <v>0</v>
      </c>
      <c r="AQ15" s="19">
        <f t="shared" si="8"/>
        <v>0</v>
      </c>
      <c r="AR15" s="19">
        <f t="shared" si="9"/>
        <v>0</v>
      </c>
      <c r="AS15" s="19">
        <f t="shared" si="10"/>
        <v>0</v>
      </c>
      <c r="AT15" s="19">
        <v>1</v>
      </c>
      <c r="AU15" s="19">
        <f t="shared" si="15"/>
        <v>0</v>
      </c>
      <c r="AV15" s="19">
        <v>2</v>
      </c>
      <c r="AW15" s="19">
        <f t="shared" si="12"/>
        <v>0</v>
      </c>
      <c r="AX15" s="19">
        <v>2</v>
      </c>
      <c r="AY15" s="49">
        <f t="shared" si="13"/>
        <v>30</v>
      </c>
      <c r="AZ15" s="49">
        <f t="shared" si="14"/>
        <v>30</v>
      </c>
    </row>
    <row r="16" spans="1:52" x14ac:dyDescent="0.25">
      <c r="A16" s="99">
        <v>4837</v>
      </c>
      <c r="B16" s="92" t="s">
        <v>66</v>
      </c>
      <c r="C16" s="93" t="s">
        <v>67</v>
      </c>
      <c r="D16" s="94" t="s">
        <v>68</v>
      </c>
      <c r="E16" s="94" t="s">
        <v>69</v>
      </c>
      <c r="F16" s="94" t="str">
        <f t="shared" si="2"/>
        <v>December</v>
      </c>
      <c r="G16" s="95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7">
        <f t="shared" si="3"/>
        <v>0</v>
      </c>
      <c r="AM16" s="97">
        <f t="shared" si="4"/>
        <v>0</v>
      </c>
      <c r="AN16" s="97">
        <f t="shared" si="5"/>
        <v>0</v>
      </c>
      <c r="AO16" s="97">
        <f t="shared" si="6"/>
        <v>0</v>
      </c>
      <c r="AP16" s="97">
        <f t="shared" si="7"/>
        <v>0</v>
      </c>
      <c r="AQ16" s="97">
        <f t="shared" si="8"/>
        <v>0</v>
      </c>
      <c r="AR16" s="97">
        <f t="shared" si="9"/>
        <v>0</v>
      </c>
      <c r="AS16" s="97">
        <f t="shared" si="10"/>
        <v>0</v>
      </c>
      <c r="AT16" s="97">
        <v>1</v>
      </c>
      <c r="AU16" s="97">
        <f t="shared" si="15"/>
        <v>0</v>
      </c>
      <c r="AV16" s="97">
        <v>2</v>
      </c>
      <c r="AW16" s="97">
        <f t="shared" si="12"/>
        <v>0</v>
      </c>
      <c r="AX16" s="97">
        <v>2</v>
      </c>
      <c r="AY16" s="98">
        <f t="shared" si="13"/>
        <v>0</v>
      </c>
      <c r="AZ16" s="98">
        <f t="shared" si="14"/>
        <v>0</v>
      </c>
    </row>
    <row r="17" spans="1:52" x14ac:dyDescent="0.25">
      <c r="A17" s="99">
        <v>12000</v>
      </c>
      <c r="B17" s="61" t="s">
        <v>70</v>
      </c>
      <c r="C17" s="62" t="s">
        <v>71</v>
      </c>
      <c r="D17" s="63" t="s">
        <v>72</v>
      </c>
      <c r="E17" s="63" t="s">
        <v>73</v>
      </c>
      <c r="F17" s="63" t="str">
        <f t="shared" si="2"/>
        <v>December</v>
      </c>
      <c r="G17" s="89" t="s">
        <v>23</v>
      </c>
      <c r="H17" s="89" t="s">
        <v>23</v>
      </c>
      <c r="I17" s="89" t="s">
        <v>23</v>
      </c>
      <c r="J17" s="89" t="s">
        <v>23</v>
      </c>
      <c r="K17" s="89" t="s">
        <v>23</v>
      </c>
      <c r="L17" s="89" t="s">
        <v>23</v>
      </c>
      <c r="M17" s="89" t="s">
        <v>23</v>
      </c>
      <c r="N17" s="89" t="s">
        <v>23</v>
      </c>
      <c r="O17" s="89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23</v>
      </c>
      <c r="V17" s="89" t="s">
        <v>23</v>
      </c>
      <c r="W17" s="89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89" t="s">
        <v>23</v>
      </c>
      <c r="AE17" s="64" t="s">
        <v>79</v>
      </c>
      <c r="AF17" s="89" t="s">
        <v>23</v>
      </c>
      <c r="AG17" s="89" t="s">
        <v>23</v>
      </c>
      <c r="AH17" s="64" t="s">
        <v>23</v>
      </c>
      <c r="AI17" s="64" t="s">
        <v>23</v>
      </c>
      <c r="AJ17" s="89" t="s">
        <v>23</v>
      </c>
      <c r="AK17" s="89" t="s">
        <v>23</v>
      </c>
      <c r="AL17" s="19">
        <f t="shared" si="3"/>
        <v>30</v>
      </c>
      <c r="AM17" s="19">
        <f t="shared" si="4"/>
        <v>0</v>
      </c>
      <c r="AN17" s="19">
        <f t="shared" si="5"/>
        <v>0</v>
      </c>
      <c r="AO17" s="19">
        <f t="shared" si="6"/>
        <v>0</v>
      </c>
      <c r="AP17" s="19">
        <f t="shared" si="7"/>
        <v>0</v>
      </c>
      <c r="AQ17" s="19">
        <f t="shared" si="8"/>
        <v>0</v>
      </c>
      <c r="AR17" s="19">
        <f t="shared" si="9"/>
        <v>0</v>
      </c>
      <c r="AS17" s="19">
        <f t="shared" si="10"/>
        <v>0</v>
      </c>
      <c r="AT17" s="19">
        <v>1</v>
      </c>
      <c r="AU17" s="19">
        <f t="shared" si="15"/>
        <v>0</v>
      </c>
      <c r="AV17" s="19">
        <v>2</v>
      </c>
      <c r="AW17" s="19">
        <f t="shared" si="12"/>
        <v>0</v>
      </c>
      <c r="AX17" s="19">
        <v>2</v>
      </c>
      <c r="AY17" s="49">
        <f t="shared" si="13"/>
        <v>30</v>
      </c>
      <c r="AZ17" s="49">
        <f t="shared" si="14"/>
        <v>30</v>
      </c>
    </row>
    <row r="18" spans="1:52" x14ac:dyDescent="0.25">
      <c r="B18" s="72"/>
      <c r="C18" s="73" t="s">
        <v>75</v>
      </c>
      <c r="D18" s="74" t="s">
        <v>76</v>
      </c>
      <c r="E18" s="74" t="s">
        <v>77</v>
      </c>
      <c r="F18" s="74" t="str">
        <f t="shared" si="2"/>
        <v>December</v>
      </c>
      <c r="G18" s="40"/>
      <c r="H18" s="40"/>
      <c r="I18" s="41"/>
      <c r="J18" s="40"/>
      <c r="K18" s="40"/>
      <c r="L18" s="40"/>
      <c r="M18" s="40"/>
      <c r="N18" s="40"/>
      <c r="O18" s="40"/>
      <c r="P18" s="41"/>
      <c r="Q18" s="40"/>
      <c r="R18" s="40"/>
      <c r="S18" s="40"/>
      <c r="T18" s="40"/>
      <c r="U18" s="40"/>
      <c r="V18" s="40"/>
      <c r="W18" s="41"/>
      <c r="X18" s="40"/>
      <c r="Y18" s="40"/>
      <c r="Z18" s="40"/>
      <c r="AA18" s="40"/>
      <c r="AB18" s="40"/>
      <c r="AC18" s="40"/>
      <c r="AD18" s="41"/>
      <c r="AE18" s="40"/>
      <c r="AF18" s="40"/>
      <c r="AG18" s="40"/>
      <c r="AH18" s="40"/>
      <c r="AI18" s="40"/>
      <c r="AJ18" s="40"/>
      <c r="AK18" s="41"/>
      <c r="AL18" s="75">
        <f t="shared" si="3"/>
        <v>0</v>
      </c>
      <c r="AM18" s="75">
        <f t="shared" si="4"/>
        <v>0</v>
      </c>
      <c r="AN18" s="75">
        <f t="shared" si="5"/>
        <v>0</v>
      </c>
      <c r="AO18" s="75">
        <f t="shared" si="6"/>
        <v>0</v>
      </c>
      <c r="AP18" s="75">
        <f t="shared" si="7"/>
        <v>0</v>
      </c>
      <c r="AQ18" s="75">
        <f t="shared" si="8"/>
        <v>0</v>
      </c>
      <c r="AR18" s="75">
        <f t="shared" si="9"/>
        <v>0</v>
      </c>
      <c r="AS18" s="75">
        <f t="shared" si="10"/>
        <v>0</v>
      </c>
      <c r="AT18" s="75">
        <v>1</v>
      </c>
      <c r="AU18" s="75">
        <f t="shared" si="15"/>
        <v>0</v>
      </c>
      <c r="AV18" s="75">
        <v>2</v>
      </c>
      <c r="AW18" s="75">
        <f t="shared" si="12"/>
        <v>0</v>
      </c>
      <c r="AX18" s="75">
        <v>2</v>
      </c>
      <c r="AY18" s="76">
        <f t="shared" si="13"/>
        <v>0</v>
      </c>
      <c r="AZ18" s="76">
        <f>AY18-AM18-(AN18/2)</f>
        <v>0</v>
      </c>
    </row>
    <row r="19" spans="1:52" x14ac:dyDescent="0.25">
      <c r="B19" s="67"/>
      <c r="C19" s="68" t="s">
        <v>81</v>
      </c>
      <c r="D19" s="69" t="s">
        <v>82</v>
      </c>
      <c r="E19" s="69" t="s">
        <v>83</v>
      </c>
      <c r="F19" s="74" t="str">
        <f t="shared" si="2"/>
        <v>December</v>
      </c>
      <c r="G19" s="40"/>
      <c r="H19" s="40"/>
      <c r="I19" s="41"/>
      <c r="J19" s="40"/>
      <c r="K19" s="40"/>
      <c r="L19" s="40"/>
      <c r="M19" s="40"/>
      <c r="N19" s="40"/>
      <c r="O19" s="40"/>
      <c r="P19" s="41"/>
      <c r="Q19" s="40"/>
      <c r="R19" s="40"/>
      <c r="S19" s="40"/>
      <c r="T19" s="40"/>
      <c r="U19" s="40"/>
      <c r="V19" s="40"/>
      <c r="W19" s="41"/>
      <c r="X19" s="40"/>
      <c r="Y19" s="40"/>
      <c r="Z19" s="40"/>
      <c r="AA19" s="40"/>
      <c r="AB19" s="40"/>
      <c r="AC19" s="40"/>
      <c r="AD19" s="41"/>
      <c r="AE19" s="40"/>
      <c r="AF19" s="40"/>
      <c r="AG19" s="40"/>
      <c r="AH19" s="40"/>
      <c r="AI19" s="40"/>
      <c r="AJ19" s="40"/>
      <c r="AK19" s="41"/>
      <c r="AL19" s="77">
        <f>COUNTIF(G19:AK19,"P")</f>
        <v>0</v>
      </c>
      <c r="AM19" s="77">
        <f>COUNTIF(G19:AK19,"L")</f>
        <v>0</v>
      </c>
      <c r="AN19" s="77">
        <f>COUNTIF(G19:AK19,"HD")</f>
        <v>0</v>
      </c>
      <c r="AO19" s="77">
        <f>COUNTIF(G19:AK19,"NH")</f>
        <v>0</v>
      </c>
      <c r="AP19" s="77">
        <f>COUNTIF(G19:AK19,"FH")</f>
        <v>0</v>
      </c>
      <c r="AQ19" s="77">
        <f>COUNTIF(G19:AK19,"T")</f>
        <v>0</v>
      </c>
      <c r="AR19" s="77">
        <f>COUNTIF(G19:AK19,"ML")</f>
        <v>0</v>
      </c>
      <c r="AS19" s="77">
        <f>COUNTIF(G19:AK19,"EL")</f>
        <v>0</v>
      </c>
      <c r="AT19" s="42">
        <v>1</v>
      </c>
      <c r="AU19" s="77">
        <f>COUNTIF(G19:AK19,"SL")</f>
        <v>0</v>
      </c>
      <c r="AV19" s="42">
        <v>2</v>
      </c>
      <c r="AW19" s="77">
        <f>COUNTIF(G19:AK19,"CL")</f>
        <v>0</v>
      </c>
      <c r="AX19" s="42">
        <v>2</v>
      </c>
      <c r="AY19" s="78">
        <f>AL19+AM19+(AN19+AO19+AP19+AQ19+AR19+AS19+AU19+AW19)</f>
        <v>0</v>
      </c>
      <c r="AZ19" s="78">
        <f t="shared" ref="AZ19:AZ24" si="16">AY19-AM19-(AN19/2)</f>
        <v>0</v>
      </c>
    </row>
    <row r="20" spans="1:52" x14ac:dyDescent="0.25">
      <c r="B20" s="79" t="s">
        <v>74</v>
      </c>
      <c r="C20" s="80" t="s">
        <v>84</v>
      </c>
      <c r="D20" s="81" t="s">
        <v>85</v>
      </c>
      <c r="E20" s="81" t="s">
        <v>86</v>
      </c>
      <c r="F20" s="82" t="str">
        <f t="shared" si="2"/>
        <v>December</v>
      </c>
      <c r="G20" s="83" t="s">
        <v>23</v>
      </c>
      <c r="H20" s="83"/>
      <c r="I20" s="84"/>
      <c r="J20" s="83"/>
      <c r="K20" s="83"/>
      <c r="L20" s="83"/>
      <c r="M20" s="64"/>
      <c r="N20" s="83"/>
      <c r="O20" s="83"/>
      <c r="P20" s="83"/>
      <c r="Q20" s="83"/>
      <c r="R20" s="83"/>
      <c r="S20" s="83"/>
      <c r="T20" s="64"/>
      <c r="U20" s="83"/>
      <c r="V20" s="83"/>
      <c r="W20" s="83"/>
      <c r="X20" s="83"/>
      <c r="Y20" s="83"/>
      <c r="Z20" s="83"/>
      <c r="AA20" s="64"/>
      <c r="AB20" s="83"/>
      <c r="AC20" s="83"/>
      <c r="AD20" s="83"/>
      <c r="AE20" s="83"/>
      <c r="AF20" s="83"/>
      <c r="AG20" s="83"/>
      <c r="AH20" s="64"/>
      <c r="AI20" s="83"/>
      <c r="AJ20" s="83"/>
      <c r="AK20" s="83"/>
      <c r="AL20" s="77">
        <f>COUNTIF(G20:AK20,"P")</f>
        <v>1</v>
      </c>
      <c r="AM20" s="77">
        <f>COUNTIF(G20:AK20,"L")</f>
        <v>0</v>
      </c>
      <c r="AN20" s="77">
        <f>COUNTIF(G20:AK20,"HD")</f>
        <v>0</v>
      </c>
      <c r="AO20" s="77">
        <f>COUNTIF(G20:AK20,"NH")</f>
        <v>0</v>
      </c>
      <c r="AP20" s="77">
        <f>COUNTIF(G20:AK20,"FH")</f>
        <v>0</v>
      </c>
      <c r="AQ20" s="77">
        <f>COUNTIF(G20:AK20,"T")</f>
        <v>0</v>
      </c>
      <c r="AR20" s="77">
        <f>COUNTIF(G20:AK20,"ML")</f>
        <v>0</v>
      </c>
      <c r="AS20" s="77">
        <f>COUNTIF(G20:AK20,"EL")</f>
        <v>0</v>
      </c>
      <c r="AT20" s="42">
        <v>1</v>
      </c>
      <c r="AU20" s="77">
        <f>COUNTIF(G20:AK20,"SL")</f>
        <v>0</v>
      </c>
      <c r="AV20" s="42">
        <v>2</v>
      </c>
      <c r="AW20" s="77">
        <f>COUNTIF(G20:AK20,"CL")</f>
        <v>0</v>
      </c>
      <c r="AX20" s="42">
        <v>2</v>
      </c>
      <c r="AY20" s="78">
        <f>AL20+AM20+(AN20+AO20+AP20+AQ20+AR20+AS20+AU20+AW20)</f>
        <v>1</v>
      </c>
      <c r="AZ20" s="78">
        <f t="shared" ref="AZ20" si="17">AY20-AM20-(AN20/2)</f>
        <v>1</v>
      </c>
    </row>
    <row r="21" spans="1:52" s="91" customFormat="1" x14ac:dyDescent="0.25">
      <c r="A21" s="101"/>
      <c r="B21" s="85"/>
      <c r="C21" s="86" t="s">
        <v>87</v>
      </c>
      <c r="D21" s="87"/>
      <c r="E21" s="87"/>
      <c r="F21" s="88"/>
      <c r="G21" s="89" t="s">
        <v>23</v>
      </c>
      <c r="H21" s="89" t="s">
        <v>23</v>
      </c>
      <c r="I21" s="89" t="s">
        <v>23</v>
      </c>
      <c r="J21" s="89" t="s">
        <v>23</v>
      </c>
      <c r="K21" s="89" t="s">
        <v>23</v>
      </c>
      <c r="L21" s="89" t="s">
        <v>23</v>
      </c>
      <c r="M21" s="64" t="s">
        <v>23</v>
      </c>
      <c r="N21" s="89" t="s">
        <v>23</v>
      </c>
      <c r="O21" s="89" t="s">
        <v>23</v>
      </c>
      <c r="P21" s="89" t="s">
        <v>23</v>
      </c>
      <c r="Q21" s="89" t="s">
        <v>23</v>
      </c>
      <c r="R21" s="89" t="s">
        <v>23</v>
      </c>
      <c r="S21" s="89" t="s">
        <v>23</v>
      </c>
      <c r="T21" s="64" t="s">
        <v>23</v>
      </c>
      <c r="U21" s="89" t="s">
        <v>23</v>
      </c>
      <c r="V21" s="89" t="s">
        <v>23</v>
      </c>
      <c r="W21" s="89" t="s">
        <v>23</v>
      </c>
      <c r="X21" s="89" t="s">
        <v>23</v>
      </c>
      <c r="Y21" s="89" t="s">
        <v>23</v>
      </c>
      <c r="Z21" s="89" t="s">
        <v>23</v>
      </c>
      <c r="AA21" s="64" t="s">
        <v>23</v>
      </c>
      <c r="AB21" s="89" t="s">
        <v>23</v>
      </c>
      <c r="AC21" s="89" t="s">
        <v>23</v>
      </c>
      <c r="AD21" s="89" t="s">
        <v>23</v>
      </c>
      <c r="AE21" s="64" t="s">
        <v>79</v>
      </c>
      <c r="AF21" s="89" t="s">
        <v>24</v>
      </c>
      <c r="AG21" s="89" t="s">
        <v>24</v>
      </c>
      <c r="AH21" s="64" t="s">
        <v>23</v>
      </c>
      <c r="AI21" s="89" t="s">
        <v>23</v>
      </c>
      <c r="AJ21" s="89" t="s">
        <v>23</v>
      </c>
      <c r="AK21" s="89" t="s">
        <v>23</v>
      </c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90"/>
      <c r="AZ21" s="90"/>
    </row>
    <row r="22" spans="1:52" s="91" customFormat="1" x14ac:dyDescent="0.25">
      <c r="A22" s="101"/>
      <c r="B22" s="85"/>
      <c r="C22" s="80" t="s">
        <v>88</v>
      </c>
      <c r="D22" s="81"/>
      <c r="E22" s="81"/>
      <c r="F22" s="82"/>
      <c r="G22" s="89" t="s">
        <v>23</v>
      </c>
      <c r="H22" s="89" t="s">
        <v>23</v>
      </c>
      <c r="I22" s="89" t="s">
        <v>23</v>
      </c>
      <c r="J22" s="89" t="s">
        <v>23</v>
      </c>
      <c r="K22" s="89" t="s">
        <v>23</v>
      </c>
      <c r="L22" s="89" t="s">
        <v>23</v>
      </c>
      <c r="M22" s="64" t="s">
        <v>23</v>
      </c>
      <c r="N22" s="89" t="s">
        <v>23</v>
      </c>
      <c r="O22" s="89" t="s">
        <v>23</v>
      </c>
      <c r="P22" s="89" t="s">
        <v>23</v>
      </c>
      <c r="Q22" s="89" t="s">
        <v>23</v>
      </c>
      <c r="R22" s="89" t="s">
        <v>23</v>
      </c>
      <c r="S22" s="89" t="s">
        <v>23</v>
      </c>
      <c r="T22" s="64" t="s">
        <v>23</v>
      </c>
      <c r="U22" s="89" t="s">
        <v>23</v>
      </c>
      <c r="V22" s="89" t="s">
        <v>23</v>
      </c>
      <c r="W22" s="89" t="s">
        <v>23</v>
      </c>
      <c r="X22" s="89" t="s">
        <v>23</v>
      </c>
      <c r="Y22" s="89" t="s">
        <v>23</v>
      </c>
      <c r="Z22" s="89" t="s">
        <v>23</v>
      </c>
      <c r="AA22" s="64" t="s">
        <v>23</v>
      </c>
      <c r="AB22" s="89" t="s">
        <v>23</v>
      </c>
      <c r="AC22" s="89" t="s">
        <v>23</v>
      </c>
      <c r="AD22" s="89" t="s">
        <v>23</v>
      </c>
      <c r="AE22" s="64" t="s">
        <v>79</v>
      </c>
      <c r="AF22" s="83" t="s">
        <v>24</v>
      </c>
      <c r="AG22" s="83" t="s">
        <v>24</v>
      </c>
      <c r="AH22" s="64" t="s">
        <v>24</v>
      </c>
      <c r="AI22" s="83" t="s">
        <v>24</v>
      </c>
      <c r="AJ22" s="89" t="s">
        <v>23</v>
      </c>
      <c r="AK22" s="89" t="s">
        <v>23</v>
      </c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90"/>
      <c r="AZ22" s="90"/>
    </row>
    <row r="23" spans="1:52" x14ac:dyDescent="0.25">
      <c r="A23" s="99">
        <v>13000</v>
      </c>
      <c r="B23" s="79" t="s">
        <v>80</v>
      </c>
      <c r="C23" s="80" t="s">
        <v>90</v>
      </c>
      <c r="D23" s="81" t="s">
        <v>91</v>
      </c>
      <c r="E23" s="81" t="s">
        <v>92</v>
      </c>
      <c r="F23" s="82" t="s">
        <v>13</v>
      </c>
      <c r="G23" s="89"/>
      <c r="H23" s="83"/>
      <c r="I23" s="84"/>
      <c r="J23" s="83"/>
      <c r="K23" s="83"/>
      <c r="L23" s="83"/>
      <c r="M23" s="64"/>
      <c r="N23" s="83" t="s">
        <v>23</v>
      </c>
      <c r="O23" s="83" t="s">
        <v>23</v>
      </c>
      <c r="P23" s="83" t="s">
        <v>23</v>
      </c>
      <c r="Q23" s="83" t="s">
        <v>23</v>
      </c>
      <c r="R23" s="83" t="s">
        <v>23</v>
      </c>
      <c r="S23" s="83" t="s">
        <v>23</v>
      </c>
      <c r="T23" s="64" t="s">
        <v>23</v>
      </c>
      <c r="U23" s="83" t="s">
        <v>23</v>
      </c>
      <c r="V23" s="83" t="s">
        <v>23</v>
      </c>
      <c r="W23" s="83" t="s">
        <v>23</v>
      </c>
      <c r="X23" s="83" t="s">
        <v>23</v>
      </c>
      <c r="Y23" s="83" t="s">
        <v>23</v>
      </c>
      <c r="Z23" s="83" t="s">
        <v>23</v>
      </c>
      <c r="AA23" s="83" t="s">
        <v>23</v>
      </c>
      <c r="AB23" s="83" t="s">
        <v>23</v>
      </c>
      <c r="AC23" s="83" t="s">
        <v>23</v>
      </c>
      <c r="AD23" s="83" t="s">
        <v>23</v>
      </c>
      <c r="AE23" s="83" t="s">
        <v>79</v>
      </c>
      <c r="AF23" s="83" t="s">
        <v>23</v>
      </c>
      <c r="AG23" s="83" t="s">
        <v>23</v>
      </c>
      <c r="AH23" s="64" t="s">
        <v>23</v>
      </c>
      <c r="AI23" s="83" t="s">
        <v>23</v>
      </c>
      <c r="AJ23" s="89" t="s">
        <v>23</v>
      </c>
      <c r="AK23" s="89" t="s">
        <v>23</v>
      </c>
      <c r="AL23" s="77">
        <f>COUNTIF(G23:AK23,"P")</f>
        <v>23</v>
      </c>
      <c r="AM23" s="77">
        <f>COUNTIF(G23:AK23,"L")</f>
        <v>0</v>
      </c>
      <c r="AN23" s="77">
        <f>COUNTIF(G23:AK23,"HD")</f>
        <v>0</v>
      </c>
      <c r="AO23" s="77">
        <f>COUNTIF(G23:AK23,"NH")</f>
        <v>0</v>
      </c>
      <c r="AP23" s="77">
        <f>COUNTIF(G23:AK23,"FH")</f>
        <v>0</v>
      </c>
      <c r="AQ23" s="77">
        <f>COUNTIF(G23:AK23,"T")</f>
        <v>0</v>
      </c>
      <c r="AR23" s="77">
        <f>COUNTIF(G23:AK23,"ML")</f>
        <v>0</v>
      </c>
      <c r="AS23" s="77">
        <f>COUNTIF(G23:AK23,"EL")</f>
        <v>0</v>
      </c>
      <c r="AT23" s="42">
        <v>1</v>
      </c>
      <c r="AU23" s="77">
        <f>COUNTIF(G23:AK23,"SL")</f>
        <v>0</v>
      </c>
      <c r="AV23" s="42">
        <v>2</v>
      </c>
      <c r="AW23" s="77">
        <f>COUNTIF(G23:AK23,"CL")</f>
        <v>0</v>
      </c>
      <c r="AX23" s="42">
        <v>2</v>
      </c>
      <c r="AY23" s="78">
        <f>AL23+AM23+(AN23+AO23+AP23+AQ23+AR23+AS23+AU23+AW23)</f>
        <v>23</v>
      </c>
      <c r="AZ23" s="78">
        <f t="shared" ref="AZ23" si="18">AY23-AM23-(AN23/2)</f>
        <v>23</v>
      </c>
    </row>
    <row r="24" spans="1:52" x14ac:dyDescent="0.25">
      <c r="A24" s="99">
        <v>10000</v>
      </c>
      <c r="B24" s="79" t="s">
        <v>93</v>
      </c>
      <c r="C24" s="80" t="s">
        <v>94</v>
      </c>
      <c r="D24" s="81"/>
      <c r="E24" s="81" t="s">
        <v>95</v>
      </c>
      <c r="F24" s="82" t="s">
        <v>13</v>
      </c>
      <c r="G24" s="89"/>
      <c r="H24" s="83"/>
      <c r="I24" s="84"/>
      <c r="J24" s="83"/>
      <c r="K24" s="83"/>
      <c r="L24" s="83"/>
      <c r="M24" s="64"/>
      <c r="N24" s="83"/>
      <c r="O24" s="83"/>
      <c r="P24" s="83"/>
      <c r="Q24" s="83"/>
      <c r="R24" s="83"/>
      <c r="S24" s="83"/>
      <c r="T24" s="64"/>
      <c r="U24" s="83"/>
      <c r="V24" s="83"/>
      <c r="W24" s="83"/>
      <c r="X24" s="83" t="s">
        <v>23</v>
      </c>
      <c r="Y24" s="83" t="s">
        <v>24</v>
      </c>
      <c r="Z24" s="83" t="s">
        <v>24</v>
      </c>
      <c r="AA24" s="64" t="s">
        <v>24</v>
      </c>
      <c r="AB24" s="83" t="s">
        <v>23</v>
      </c>
      <c r="AC24" s="83" t="s">
        <v>23</v>
      </c>
      <c r="AD24" s="83" t="s">
        <v>23</v>
      </c>
      <c r="AE24" s="64" t="s">
        <v>79</v>
      </c>
      <c r="AF24" s="83" t="s">
        <v>23</v>
      </c>
      <c r="AG24" s="83" t="s">
        <v>23</v>
      </c>
      <c r="AH24" s="64" t="s">
        <v>24</v>
      </c>
      <c r="AI24" s="83" t="s">
        <v>23</v>
      </c>
      <c r="AJ24" s="89" t="s">
        <v>23</v>
      </c>
      <c r="AK24" s="83"/>
      <c r="AL24" s="77">
        <f>COUNTIF(G24:AK24,"P")</f>
        <v>8</v>
      </c>
      <c r="AM24" s="77">
        <f>COUNTIF(G24:AK24,"L")</f>
        <v>4</v>
      </c>
      <c r="AN24" s="77">
        <f>COUNTIF(G24:AK24,"HD")</f>
        <v>0</v>
      </c>
      <c r="AO24" s="77">
        <f>COUNTIF(G24:AK24,"NH")</f>
        <v>0</v>
      </c>
      <c r="AP24" s="77">
        <f>COUNTIF(G24:AK24,"FH")</f>
        <v>0</v>
      </c>
      <c r="AQ24" s="77">
        <f>COUNTIF(G24:AK24,"T")</f>
        <v>0</v>
      </c>
      <c r="AR24" s="77">
        <f>COUNTIF(G24:AK24,"ML")</f>
        <v>0</v>
      </c>
      <c r="AS24" s="77">
        <f>COUNTIF(G24:AK24,"EL")</f>
        <v>0</v>
      </c>
      <c r="AT24" s="42">
        <v>1</v>
      </c>
      <c r="AU24" s="77">
        <f>COUNTIF(G24:AK24,"SL")</f>
        <v>0</v>
      </c>
      <c r="AV24" s="42">
        <v>2</v>
      </c>
      <c r="AW24" s="77">
        <f>COUNTIF(G24:AK24,"CL")</f>
        <v>0</v>
      </c>
      <c r="AX24" s="42">
        <v>2</v>
      </c>
      <c r="AY24" s="78">
        <f>AL24+AM24+(AN24+AO24+AP24+AQ24+AR24+AS24+AU24+AW24)</f>
        <v>12</v>
      </c>
      <c r="AZ24" s="78">
        <f t="shared" si="16"/>
        <v>8</v>
      </c>
    </row>
    <row r="25" spans="1:52" x14ac:dyDescent="0.25">
      <c r="B25" s="108" t="s">
        <v>78</v>
      </c>
      <c r="C25" s="109"/>
      <c r="D25" s="8"/>
      <c r="E25" s="8"/>
      <c r="F25" s="8"/>
      <c r="G25" s="6">
        <f t="shared" ref="G25:AK25" si="19">COUNTIF(G13:G24,"P")</f>
        <v>6</v>
      </c>
      <c r="H25" s="6">
        <f t="shared" si="19"/>
        <v>5</v>
      </c>
      <c r="I25" s="6">
        <f t="shared" si="19"/>
        <v>5</v>
      </c>
      <c r="J25" s="6">
        <f t="shared" si="19"/>
        <v>5</v>
      </c>
      <c r="K25" s="6">
        <f t="shared" si="19"/>
        <v>5</v>
      </c>
      <c r="L25" s="6">
        <f t="shared" si="19"/>
        <v>4</v>
      </c>
      <c r="M25" s="6">
        <f t="shared" si="19"/>
        <v>5</v>
      </c>
      <c r="N25" s="6">
        <f t="shared" si="19"/>
        <v>6</v>
      </c>
      <c r="O25" s="6">
        <f t="shared" si="19"/>
        <v>6</v>
      </c>
      <c r="P25" s="6">
        <f t="shared" si="19"/>
        <v>6</v>
      </c>
      <c r="Q25" s="6">
        <f t="shared" si="19"/>
        <v>6</v>
      </c>
      <c r="R25" s="6">
        <f t="shared" si="19"/>
        <v>6</v>
      </c>
      <c r="S25" s="6">
        <f t="shared" si="19"/>
        <v>5</v>
      </c>
      <c r="T25" s="6">
        <f t="shared" si="19"/>
        <v>6</v>
      </c>
      <c r="U25" s="6">
        <f t="shared" si="19"/>
        <v>6</v>
      </c>
      <c r="V25" s="6">
        <f t="shared" si="19"/>
        <v>6</v>
      </c>
      <c r="W25" s="6">
        <f t="shared" si="19"/>
        <v>6</v>
      </c>
      <c r="X25" s="6">
        <f t="shared" si="19"/>
        <v>7</v>
      </c>
      <c r="Y25" s="6">
        <f t="shared" si="19"/>
        <v>6</v>
      </c>
      <c r="Z25" s="6">
        <f t="shared" si="19"/>
        <v>5</v>
      </c>
      <c r="AA25" s="6">
        <f t="shared" si="19"/>
        <v>6</v>
      </c>
      <c r="AB25" s="6">
        <f t="shared" si="19"/>
        <v>7</v>
      </c>
      <c r="AC25" s="6">
        <f t="shared" si="19"/>
        <v>7</v>
      </c>
      <c r="AD25" s="6">
        <f t="shared" si="19"/>
        <v>7</v>
      </c>
      <c r="AE25" s="6">
        <f t="shared" si="19"/>
        <v>0</v>
      </c>
      <c r="AF25" s="6">
        <f t="shared" si="19"/>
        <v>5</v>
      </c>
      <c r="AG25" s="6">
        <f t="shared" si="19"/>
        <v>4</v>
      </c>
      <c r="AH25" s="6">
        <f t="shared" si="19"/>
        <v>4</v>
      </c>
      <c r="AI25" s="6">
        <f t="shared" si="19"/>
        <v>5</v>
      </c>
      <c r="AJ25" s="6">
        <f t="shared" si="19"/>
        <v>6</v>
      </c>
      <c r="AK25" s="6">
        <f t="shared" si="19"/>
        <v>5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</sheetData>
  <mergeCells count="8">
    <mergeCell ref="B25:C25"/>
    <mergeCell ref="B1:C2"/>
    <mergeCell ref="F1:AK1"/>
    <mergeCell ref="AL1:AZ2"/>
    <mergeCell ref="F2:AK2"/>
    <mergeCell ref="D5:D7"/>
    <mergeCell ref="E5:E7"/>
    <mergeCell ref="AL5:AZ6"/>
  </mergeCells>
  <conditionalFormatting sqref="G5:AK6 G8:AK13 G18:AK18 H16:AK16 AG14:AK14 Z14:AA14 S14:T14 AE14:AE15 AC21:AD21 N20:S20 U20:Z20 AB20:AG20 G14:M14 H24:M24 T24:AH24 AD21:AD22 AF21:AG22 N23:S24 AI15:AK15 AF17:AK17 AI20:AK21 AI23:AK24">
    <cfRule type="expression" dxfId="1880" priority="95">
      <formula>G$5&gt;DAY(EOMONTH(DATE($C$5,$C$3,1),0))</formula>
    </cfRule>
  </conditionalFormatting>
  <conditionalFormatting sqref="G8:AK13 H24:L24 G18:AK18 N24:S24 U24:Z24 AI24:AK24 H16:AK16 AG14:AK14 Z14:AA14 S14:T14 H14:M14 AE14:AE15 AB24:AG24 AI15:AK15 AH17:AK17">
    <cfRule type="expression" dxfId="1879" priority="96">
      <formula>G$7="Sun"</formula>
    </cfRule>
  </conditionalFormatting>
  <conditionalFormatting sqref="G19:AK19">
    <cfRule type="expression" dxfId="1878" priority="93">
      <formula>G$5&gt;DAY(EOMONTH(DATE($C$5,$C$3,1),0))</formula>
    </cfRule>
  </conditionalFormatting>
  <conditionalFormatting sqref="G19:AK19 AD21:AD22 AC21:AD21 AF21:AG21 AI21:AK21">
    <cfRule type="expression" dxfId="1877" priority="94">
      <formula>G$7="Sun"</formula>
    </cfRule>
  </conditionalFormatting>
  <conditionalFormatting sqref="G7:AK7">
    <cfRule type="expression" dxfId="1876" priority="92">
      <formula>G$5&gt;DAY(EOMONTH(DATE($C$5,$C$3,1),0))</formula>
    </cfRule>
  </conditionalFormatting>
  <conditionalFormatting sqref="G20:L20">
    <cfRule type="expression" dxfId="1875" priority="90">
      <formula>G$5&gt;DAY(EOMONTH(DATE($C$5,$C$3,1),0))</formula>
    </cfRule>
  </conditionalFormatting>
  <conditionalFormatting sqref="G20:L20 N20:S20 U20:Z20 AB20:AG20 AI20:AK20">
    <cfRule type="expression" dxfId="1874" priority="91">
      <formula>G$7="Sun"</formula>
    </cfRule>
  </conditionalFormatting>
  <conditionalFormatting sqref="G24">
    <cfRule type="expression" dxfId="1873" priority="86">
      <formula>G$5&gt;DAY(EOMONTH(DATE($C$5,$C$3,1),0))</formula>
    </cfRule>
  </conditionalFormatting>
  <conditionalFormatting sqref="G24">
    <cfRule type="expression" dxfId="1872" priority="87">
      <formula>G$7="Sun"</formula>
    </cfRule>
  </conditionalFormatting>
  <conditionalFormatting sqref="G14:G17">
    <cfRule type="expression" dxfId="1871" priority="82">
      <formula>G$5&gt;DAY(EOMONTH(DATE($C$5,$C$3,1),0))</formula>
    </cfRule>
  </conditionalFormatting>
  <conditionalFormatting sqref="G14:G17 G14:K14">
    <cfRule type="expression" dxfId="1870" priority="83">
      <formula>G$7="Sun"</formula>
    </cfRule>
  </conditionalFormatting>
  <conditionalFormatting sqref="M20:M21">
    <cfRule type="expression" dxfId="1869" priority="80">
      <formula>M$5&gt;DAY(EOMONTH(DATE($C$5,$C$3,1),0))</formula>
    </cfRule>
  </conditionalFormatting>
  <conditionalFormatting sqref="M20:M21 M24">
    <cfRule type="expression" dxfId="1868" priority="81">
      <formula>M$7="Sun"</formula>
    </cfRule>
  </conditionalFormatting>
  <conditionalFormatting sqref="T20:T21">
    <cfRule type="expression" dxfId="1867" priority="78">
      <formula>T$5&gt;DAY(EOMONTH(DATE($C$5,$C$3,1),0))</formula>
    </cfRule>
  </conditionalFormatting>
  <conditionalFormatting sqref="T20:T21 T24">
    <cfRule type="expression" dxfId="1866" priority="79">
      <formula>T$7="Sun"</formula>
    </cfRule>
  </conditionalFormatting>
  <conditionalFormatting sqref="AA20:AA21">
    <cfRule type="expression" dxfId="1865" priority="76">
      <formula>AA$5&gt;DAY(EOMONTH(DATE($C$5,$C$3,1),0))</formula>
    </cfRule>
  </conditionalFormatting>
  <conditionalFormatting sqref="AA20:AA21 AA24">
    <cfRule type="expression" dxfId="1864" priority="77">
      <formula>AA$7="Sun"</formula>
    </cfRule>
  </conditionalFormatting>
  <conditionalFormatting sqref="AH20:AH21">
    <cfRule type="expression" dxfId="1863" priority="74">
      <formula>AH$5&gt;DAY(EOMONTH(DATE($C$5,$C$3,1),0))</formula>
    </cfRule>
  </conditionalFormatting>
  <conditionalFormatting sqref="AH20:AH21 AH24">
    <cfRule type="expression" dxfId="1862" priority="75">
      <formula>AH$7="Sun"</formula>
    </cfRule>
  </conditionalFormatting>
  <conditionalFormatting sqref="AI22">
    <cfRule type="expression" dxfId="1861" priority="72">
      <formula>AI$5&gt;DAY(EOMONTH(DATE($C$5,$C$3,1),0))</formula>
    </cfRule>
  </conditionalFormatting>
  <conditionalFormatting sqref="AI22 AD22 AF22:AG22">
    <cfRule type="expression" dxfId="1860" priority="73">
      <formula>AD$7="Sun"</formula>
    </cfRule>
  </conditionalFormatting>
  <conditionalFormatting sqref="AB21:AB22">
    <cfRule type="expression" dxfId="1859" priority="47">
      <formula>AB$7="Sun"</formula>
    </cfRule>
  </conditionalFormatting>
  <conditionalFormatting sqref="M22">
    <cfRule type="expression" dxfId="1858" priority="68">
      <formula>M$5&gt;DAY(EOMONTH(DATE($C$5,$C$3,1),0))</formula>
    </cfRule>
  </conditionalFormatting>
  <conditionalFormatting sqref="M22">
    <cfRule type="expression" dxfId="1857" priority="69">
      <formula>M$7="Sun"</formula>
    </cfRule>
  </conditionalFormatting>
  <conditionalFormatting sqref="T22">
    <cfRule type="expression" dxfId="1856" priority="66">
      <formula>T$5&gt;DAY(EOMONTH(DATE($C$5,$C$3,1),0))</formula>
    </cfRule>
  </conditionalFormatting>
  <conditionalFormatting sqref="T22">
    <cfRule type="expression" dxfId="1855" priority="67">
      <formula>T$7="Sun"</formula>
    </cfRule>
  </conditionalFormatting>
  <conditionalFormatting sqref="AA22">
    <cfRule type="expression" dxfId="1854" priority="64">
      <formula>AA$5&gt;DAY(EOMONTH(DATE($C$5,$C$3,1),0))</formula>
    </cfRule>
  </conditionalFormatting>
  <conditionalFormatting sqref="AA22">
    <cfRule type="expression" dxfId="1853" priority="65">
      <formula>AA$7="Sun"</formula>
    </cfRule>
  </conditionalFormatting>
  <conditionalFormatting sqref="AH22">
    <cfRule type="expression" dxfId="1852" priority="62">
      <formula>AH$5&gt;DAY(EOMONTH(DATE($C$5,$C$3,1),0))</formula>
    </cfRule>
  </conditionalFormatting>
  <conditionalFormatting sqref="AH22">
    <cfRule type="expression" dxfId="1851" priority="63">
      <formula>AH$7="Sun"</formula>
    </cfRule>
  </conditionalFormatting>
  <conditionalFormatting sqref="H23:L23">
    <cfRule type="expression" dxfId="1850" priority="60">
      <formula>H$5&gt;DAY(EOMONTH(DATE($C$5,$C$3,1),0))</formula>
    </cfRule>
  </conditionalFormatting>
  <conditionalFormatting sqref="H23:L23 AI23:AK23 N23:S23">
    <cfRule type="expression" dxfId="1849" priority="61">
      <formula>H$7="Sun"</formula>
    </cfRule>
  </conditionalFormatting>
  <conditionalFormatting sqref="G23">
    <cfRule type="expression" dxfId="1848" priority="58">
      <formula>G$5&gt;DAY(EOMONTH(DATE($C$5,$C$3,1),0))</formula>
    </cfRule>
  </conditionalFormatting>
  <conditionalFormatting sqref="G23">
    <cfRule type="expression" dxfId="1847" priority="59">
      <formula>G$7="Sun"</formula>
    </cfRule>
  </conditionalFormatting>
  <conditionalFormatting sqref="M23">
    <cfRule type="expression" dxfId="1846" priority="56">
      <formula>M$5&gt;DAY(EOMONTH(DATE($C$5,$C$3,1),0))</formula>
    </cfRule>
  </conditionalFormatting>
  <conditionalFormatting sqref="M23">
    <cfRule type="expression" dxfId="1845" priority="57">
      <formula>M$7="Sun"</formula>
    </cfRule>
  </conditionalFormatting>
  <conditionalFormatting sqref="T23">
    <cfRule type="expression" dxfId="1844" priority="54">
      <formula>T$5&gt;DAY(EOMONTH(DATE($C$5,$C$3,1),0))</formula>
    </cfRule>
  </conditionalFormatting>
  <conditionalFormatting sqref="T23">
    <cfRule type="expression" dxfId="1843" priority="55">
      <formula>T$7="Sun"</formula>
    </cfRule>
  </conditionalFormatting>
  <conditionalFormatting sqref="AC22">
    <cfRule type="expression" dxfId="1842" priority="49">
      <formula>AC$7="Sun"</formula>
    </cfRule>
  </conditionalFormatting>
  <conditionalFormatting sqref="AH23">
    <cfRule type="expression" dxfId="1841" priority="50">
      <formula>AH$5&gt;DAY(EOMONTH(DATE($C$5,$C$3,1),0))</formula>
    </cfRule>
  </conditionalFormatting>
  <conditionalFormatting sqref="AH23">
    <cfRule type="expression" dxfId="1840" priority="51">
      <formula>AH$7="Sun"</formula>
    </cfRule>
  </conditionalFormatting>
  <conditionalFormatting sqref="AC22">
    <cfRule type="expression" dxfId="1839" priority="48">
      <formula>AC$5&gt;DAY(EOMONTH(DATE($C$5,$C$3,1),0))</formula>
    </cfRule>
  </conditionalFormatting>
  <conditionalFormatting sqref="AB21:AB22">
    <cfRule type="expression" dxfId="1838" priority="46">
      <formula>AB$5&gt;DAY(EOMONTH(DATE($C$5,$C$3,1),0))</formula>
    </cfRule>
  </conditionalFormatting>
  <conditionalFormatting sqref="U21:Z22">
    <cfRule type="expression" dxfId="1837" priority="44">
      <formula>U$5&gt;DAY(EOMONTH(DATE($C$5,$C$3,1),0))</formula>
    </cfRule>
  </conditionalFormatting>
  <conditionalFormatting sqref="U21:Z22">
    <cfRule type="expression" dxfId="1836" priority="45">
      <formula>U$7="Sun"</formula>
    </cfRule>
  </conditionalFormatting>
  <conditionalFormatting sqref="N21:S22">
    <cfRule type="expression" dxfId="1835" priority="42">
      <formula>N$5&gt;DAY(EOMONTH(DATE($C$5,$C$3,1),0))</formula>
    </cfRule>
  </conditionalFormatting>
  <conditionalFormatting sqref="N21:S22">
    <cfRule type="expression" dxfId="1834" priority="43">
      <formula>N$7="Sun"</formula>
    </cfRule>
  </conditionalFormatting>
  <conditionalFormatting sqref="G21:L22">
    <cfRule type="expression" dxfId="1833" priority="40">
      <formula>G$5&gt;DAY(EOMONTH(DATE($C$5,$C$3,1),0))</formula>
    </cfRule>
  </conditionalFormatting>
  <conditionalFormatting sqref="G21:L22">
    <cfRule type="expression" dxfId="1832" priority="41">
      <formula>G$7="Sun"</formula>
    </cfRule>
  </conditionalFormatting>
  <conditionalFormatting sqref="H17:AD17">
    <cfRule type="expression" dxfId="1831" priority="38">
      <formula>H$5&gt;DAY(EOMONTH(DATE($C$5,$C$3,1),0))</formula>
    </cfRule>
  </conditionalFormatting>
  <conditionalFormatting sqref="H17:AD17 AF17:AG17">
    <cfRule type="expression" dxfId="1830" priority="39">
      <formula>H$7="Sun"</formula>
    </cfRule>
  </conditionalFormatting>
  <conditionalFormatting sqref="H15:AH15">
    <cfRule type="expression" dxfId="1829" priority="36">
      <formula>H$5&gt;DAY(EOMONTH(DATE($C$5,$C$3,1),0))</formula>
    </cfRule>
  </conditionalFormatting>
  <conditionalFormatting sqref="H15:AH15">
    <cfRule type="expression" dxfId="1828" priority="37">
      <formula>H$7="Sun"</formula>
    </cfRule>
  </conditionalFormatting>
  <conditionalFormatting sqref="N14:R14">
    <cfRule type="expression" dxfId="1827" priority="34">
      <formula>N$5&gt;DAY(EOMONTH(DATE($C$5,$C$3,1),0))</formula>
    </cfRule>
  </conditionalFormatting>
  <conditionalFormatting sqref="N14:R14">
    <cfRule type="expression" dxfId="1826" priority="35">
      <formula>N$7="Sun"</formula>
    </cfRule>
  </conditionalFormatting>
  <conditionalFormatting sqref="U14:Y14">
    <cfRule type="expression" dxfId="1825" priority="32">
      <formula>U$5&gt;DAY(EOMONTH(DATE($C$5,$C$3,1),0))</formula>
    </cfRule>
  </conditionalFormatting>
  <conditionalFormatting sqref="U14:Y14">
    <cfRule type="expression" dxfId="1824" priority="33">
      <formula>U$7="Sun"</formula>
    </cfRule>
  </conditionalFormatting>
  <conditionalFormatting sqref="AB14:AD14">
    <cfRule type="expression" dxfId="1823" priority="30">
      <formula>AB$5&gt;DAY(EOMONTH(DATE($C$5,$C$3,1),0))</formula>
    </cfRule>
  </conditionalFormatting>
  <conditionalFormatting sqref="AB14:AD14">
    <cfRule type="expression" dxfId="1822" priority="31">
      <formula>AB$7="Sun"</formula>
    </cfRule>
  </conditionalFormatting>
  <conditionalFormatting sqref="AF14">
    <cfRule type="expression" dxfId="1821" priority="28">
      <formula>AF$5&gt;DAY(EOMONTH(DATE($C$5,$C$3,1),0))</formula>
    </cfRule>
  </conditionalFormatting>
  <conditionalFormatting sqref="AF14">
    <cfRule type="expression" dxfId="1820" priority="29">
      <formula>AF$7="Sun"</formula>
    </cfRule>
  </conditionalFormatting>
  <conditionalFormatting sqref="AE17">
    <cfRule type="expression" dxfId="1819" priority="26">
      <formula>AE$5&gt;DAY(EOMONTH(DATE($C$5,$C$3,1),0))</formula>
    </cfRule>
  </conditionalFormatting>
  <conditionalFormatting sqref="AE17">
    <cfRule type="expression" dxfId="1818" priority="27">
      <formula>AE$7="Sun"</formula>
    </cfRule>
  </conditionalFormatting>
  <conditionalFormatting sqref="U23:AG23">
    <cfRule type="expression" dxfId="1817" priority="19">
      <formula>U$7="Sun"</formula>
    </cfRule>
  </conditionalFormatting>
  <conditionalFormatting sqref="AE21:AE22">
    <cfRule type="expression" dxfId="1816" priority="22">
      <formula>AE$5&gt;DAY(EOMONTH(DATE($C$5,$C$3,1),0))</formula>
    </cfRule>
  </conditionalFormatting>
  <conditionalFormatting sqref="AE21:AE22">
    <cfRule type="expression" dxfId="1815" priority="23">
      <formula>AE$7="Sun"</formula>
    </cfRule>
  </conditionalFormatting>
  <conditionalFormatting sqref="U23:AG23">
    <cfRule type="expression" dxfId="1814" priority="18">
      <formula>U$5&gt;DAY(EOMONTH(DATE($C$5,$C$3,1),0))</formula>
    </cfRule>
  </conditionalFormatting>
  <conditionalFormatting sqref="AJ15">
    <cfRule type="expression" dxfId="1813" priority="17">
      <formula>AJ$7="Sun"</formula>
    </cfRule>
  </conditionalFormatting>
  <conditionalFormatting sqref="AJ17">
    <cfRule type="expression" dxfId="1812" priority="16">
      <formula>AJ$7="Sun"</formula>
    </cfRule>
  </conditionalFormatting>
  <conditionalFormatting sqref="AJ23">
    <cfRule type="expression" dxfId="1811" priority="13">
      <formula>AJ$7="Sun"</formula>
    </cfRule>
  </conditionalFormatting>
  <conditionalFormatting sqref="AJ24">
    <cfRule type="expression" dxfId="1810" priority="12">
      <formula>AJ$7="Sun"</formula>
    </cfRule>
  </conditionalFormatting>
  <conditionalFormatting sqref="AJ22">
    <cfRule type="expression" dxfId="1809" priority="11">
      <formula>AJ$5&gt;DAY(EOMONTH(DATE($C$5,$C$3,1),0))</formula>
    </cfRule>
  </conditionalFormatting>
  <conditionalFormatting sqref="AJ22">
    <cfRule type="expression" dxfId="1808" priority="10">
      <formula>AJ$7="Sun"</formula>
    </cfRule>
  </conditionalFormatting>
  <conditionalFormatting sqref="AK15">
    <cfRule type="expression" dxfId="1807" priority="9">
      <formula>AK$7="Sun"</formula>
    </cfRule>
  </conditionalFormatting>
  <conditionalFormatting sqref="AK17">
    <cfRule type="expression" dxfId="1806" priority="8">
      <formula>AK$7="Sun"</formula>
    </cfRule>
  </conditionalFormatting>
  <conditionalFormatting sqref="AK21">
    <cfRule type="expression" dxfId="1805" priority="7">
      <formula>AK$7="Sun"</formula>
    </cfRule>
  </conditionalFormatting>
  <conditionalFormatting sqref="AK21">
    <cfRule type="expression" dxfId="1804" priority="6">
      <formula>AK$7="Sun"</formula>
    </cfRule>
  </conditionalFormatting>
  <conditionalFormatting sqref="AK22">
    <cfRule type="expression" dxfId="1803" priority="4">
      <formula>AK$5&gt;DAY(EOMONTH(DATE($C$5,$C$3,1),0))</formula>
    </cfRule>
  </conditionalFormatting>
  <conditionalFormatting sqref="AK22">
    <cfRule type="expression" dxfId="1802" priority="5">
      <formula>AK$7="Sun"</formula>
    </cfRule>
  </conditionalFormatting>
  <conditionalFormatting sqref="AK22">
    <cfRule type="expression" dxfId="1801" priority="3">
      <formula>AK$7="Sun"</formula>
    </cfRule>
  </conditionalFormatting>
  <conditionalFormatting sqref="AK23">
    <cfRule type="expression" dxfId="1800" priority="2">
      <formula>AK$7="Sun"</formula>
    </cfRule>
  </conditionalFormatting>
  <conditionalFormatting sqref="AK23">
    <cfRule type="expression" dxfId="1799" priority="1">
      <formula>AK$7="Sun"</formula>
    </cfRule>
  </conditionalFormatting>
  <dataValidations count="2">
    <dataValidation type="list" allowBlank="1" showErrorMessage="1" sqref="C6" xr:uid="{ECAD1F1D-76F0-4300-943E-9C5355C2536D}">
      <formula1>F3:Q3</formula1>
    </dataValidation>
    <dataValidation type="list" allowBlank="1" showErrorMessage="1" sqref="G8:AK24" xr:uid="{A6AA27F8-09D1-4DE0-88D7-6EA0B4F2C816}">
      <formula1>"P,L,H,HD,SL,CL,NH,FH,T,ML,EL"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A0C9-A871-46FA-BE70-ACB7417A80C0}">
  <dimension ref="A1:BA27"/>
  <sheetViews>
    <sheetView topLeftCell="B5" zoomScale="57" zoomScaleNormal="57" workbookViewId="0">
      <pane xSplit="2" ySplit="3" topLeftCell="M11" activePane="bottomRight" state="frozen"/>
      <selection activeCell="B5" sqref="B5"/>
      <selection pane="topRight" activeCell="D5" sqref="D5"/>
      <selection pane="bottomLeft" activeCell="B8" sqref="B8"/>
      <selection pane="bottomRight" activeCell="AL23" sqref="AL23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6" width="19.140625" customWidth="1"/>
    <col min="7" max="7" width="11.5703125" bestFit="1" customWidth="1"/>
  </cols>
  <sheetData>
    <row r="1" spans="1:53" ht="45.75" x14ac:dyDescent="0.25">
      <c r="B1" s="110"/>
      <c r="C1" s="111"/>
      <c r="D1" s="1"/>
      <c r="E1" s="1"/>
      <c r="F1" s="106"/>
      <c r="G1" s="114" t="s">
        <v>0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09"/>
      <c r="AM1" s="116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1"/>
    </row>
    <row r="2" spans="1:53" ht="24.75" x14ac:dyDescent="0.25">
      <c r="B2" s="112"/>
      <c r="C2" s="113"/>
      <c r="D2" s="2"/>
      <c r="E2" s="2"/>
      <c r="F2" s="104"/>
      <c r="G2" s="119" t="s">
        <v>1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09"/>
      <c r="AM2" s="112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3"/>
    </row>
    <row r="3" spans="1:53" x14ac:dyDescent="0.25">
      <c r="B3" s="3"/>
      <c r="C3" s="3">
        <f>HLOOKUP(C6,$G$3:$R$4,2,0)</f>
        <v>1</v>
      </c>
      <c r="D3" s="3"/>
      <c r="E3" s="3"/>
      <c r="F3" s="3"/>
      <c r="G3" s="3" t="s">
        <v>2</v>
      </c>
      <c r="H3" s="4" t="s">
        <v>3</v>
      </c>
      <c r="I3" s="4" t="s">
        <v>4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5">
      <c r="B4" s="3"/>
      <c r="C4" s="3"/>
      <c r="D4" s="5"/>
      <c r="E4" s="5"/>
      <c r="F4" s="5"/>
      <c r="G4" s="5">
        <v>1</v>
      </c>
      <c r="H4" s="4">
        <v>2</v>
      </c>
      <c r="I4" s="4">
        <v>3</v>
      </c>
      <c r="J4" s="4">
        <v>4</v>
      </c>
      <c r="K4" s="4">
        <v>5</v>
      </c>
      <c r="L4" s="4">
        <v>6</v>
      </c>
      <c r="M4" s="4">
        <v>7</v>
      </c>
      <c r="N4" s="4">
        <v>8</v>
      </c>
      <c r="O4" s="4">
        <v>9</v>
      </c>
      <c r="P4" s="4">
        <v>10</v>
      </c>
      <c r="Q4" s="4">
        <v>11</v>
      </c>
      <c r="R4" s="3">
        <v>12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x14ac:dyDescent="0.25">
      <c r="B5" s="6" t="s">
        <v>14</v>
      </c>
      <c r="C5" s="7">
        <v>2026</v>
      </c>
      <c r="D5" s="120" t="s">
        <v>15</v>
      </c>
      <c r="E5" s="123" t="s">
        <v>89</v>
      </c>
      <c r="F5" s="126" t="s">
        <v>106</v>
      </c>
      <c r="G5" s="8" t="s">
        <v>17</v>
      </c>
      <c r="H5" s="8">
        <v>1</v>
      </c>
      <c r="I5" s="8">
        <v>2</v>
      </c>
      <c r="J5" s="8">
        <v>3</v>
      </c>
      <c r="K5" s="8">
        <v>4</v>
      </c>
      <c r="L5" s="8">
        <v>5</v>
      </c>
      <c r="M5" s="8">
        <v>6</v>
      </c>
      <c r="N5" s="8">
        <v>7</v>
      </c>
      <c r="O5" s="8">
        <v>8</v>
      </c>
      <c r="P5" s="8">
        <v>9</v>
      </c>
      <c r="Q5" s="8">
        <v>10</v>
      </c>
      <c r="R5" s="8">
        <v>11</v>
      </c>
      <c r="S5" s="8">
        <v>12</v>
      </c>
      <c r="T5" s="8">
        <v>13</v>
      </c>
      <c r="U5" s="8">
        <v>14</v>
      </c>
      <c r="V5" s="8">
        <v>15</v>
      </c>
      <c r="W5" s="8">
        <v>16</v>
      </c>
      <c r="X5" s="8">
        <v>17</v>
      </c>
      <c r="Y5" s="8">
        <v>18</v>
      </c>
      <c r="Z5" s="8">
        <v>19</v>
      </c>
      <c r="AA5" s="8">
        <v>20</v>
      </c>
      <c r="AB5" s="8">
        <v>21</v>
      </c>
      <c r="AC5" s="8">
        <v>22</v>
      </c>
      <c r="AD5" s="8">
        <v>23</v>
      </c>
      <c r="AE5" s="8">
        <v>24</v>
      </c>
      <c r="AF5" s="8">
        <v>25</v>
      </c>
      <c r="AG5" s="8">
        <v>26</v>
      </c>
      <c r="AH5" s="8">
        <v>27</v>
      </c>
      <c r="AI5" s="8">
        <v>28</v>
      </c>
      <c r="AJ5" s="8">
        <v>29</v>
      </c>
      <c r="AK5" s="8">
        <v>30</v>
      </c>
      <c r="AL5" s="8">
        <v>31</v>
      </c>
      <c r="AM5" s="122" t="s">
        <v>18</v>
      </c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1"/>
    </row>
    <row r="6" spans="1:53" x14ac:dyDescent="0.25">
      <c r="B6" s="6" t="s">
        <v>19</v>
      </c>
      <c r="C6" s="9" t="s">
        <v>2</v>
      </c>
      <c r="D6" s="121"/>
      <c r="E6" s="124"/>
      <c r="F6" s="127"/>
      <c r="G6" s="10" t="s">
        <v>20</v>
      </c>
      <c r="H6" s="8" t="str">
        <f t="shared" ref="H6:AL6" si="0">IF(H7="Sun","H","W")</f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H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H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H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H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8" t="str">
        <f t="shared" si="0"/>
        <v>W</v>
      </c>
      <c r="AL6" s="8" t="str">
        <f t="shared" si="0"/>
        <v>W</v>
      </c>
      <c r="AM6" s="112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3"/>
    </row>
    <row r="7" spans="1:53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28"/>
      <c r="G7" s="10" t="s">
        <v>19</v>
      </c>
      <c r="H7" s="11" t="str">
        <f t="shared" ref="H7:AL7" si="1">IFERROR(TEXT(DATE($C$5,$C$3,H$5),"ddd"),"")</f>
        <v>Thu</v>
      </c>
      <c r="I7" s="11" t="str">
        <f t="shared" si="1"/>
        <v>Fri</v>
      </c>
      <c r="J7" s="11" t="str">
        <f t="shared" si="1"/>
        <v>Sat</v>
      </c>
      <c r="K7" s="11" t="str">
        <f t="shared" si="1"/>
        <v>Sun</v>
      </c>
      <c r="L7" s="11" t="str">
        <f t="shared" si="1"/>
        <v>Mon</v>
      </c>
      <c r="M7" s="11" t="str">
        <f t="shared" si="1"/>
        <v>Tue</v>
      </c>
      <c r="N7" s="11" t="str">
        <f t="shared" si="1"/>
        <v>Wed</v>
      </c>
      <c r="O7" s="11" t="str">
        <f t="shared" si="1"/>
        <v>Thu</v>
      </c>
      <c r="P7" s="11" t="str">
        <f t="shared" si="1"/>
        <v>Fri</v>
      </c>
      <c r="Q7" s="11" t="str">
        <f t="shared" si="1"/>
        <v>Sat</v>
      </c>
      <c r="R7" s="11" t="str">
        <f t="shared" si="1"/>
        <v>Sun</v>
      </c>
      <c r="S7" s="11" t="str">
        <f t="shared" si="1"/>
        <v>Mon</v>
      </c>
      <c r="T7" s="11" t="str">
        <f t="shared" si="1"/>
        <v>Tue</v>
      </c>
      <c r="U7" s="11" t="str">
        <f t="shared" si="1"/>
        <v>Wed</v>
      </c>
      <c r="V7" s="11" t="str">
        <f t="shared" si="1"/>
        <v>Thu</v>
      </c>
      <c r="W7" s="11" t="str">
        <f t="shared" si="1"/>
        <v>Fri</v>
      </c>
      <c r="X7" s="11" t="str">
        <f t="shared" si="1"/>
        <v>Sat</v>
      </c>
      <c r="Y7" s="11" t="str">
        <f t="shared" si="1"/>
        <v>Sun</v>
      </c>
      <c r="Z7" s="11" t="str">
        <f t="shared" si="1"/>
        <v>Mon</v>
      </c>
      <c r="AA7" s="11" t="str">
        <f t="shared" si="1"/>
        <v>Tue</v>
      </c>
      <c r="AB7" s="11" t="str">
        <f t="shared" si="1"/>
        <v>Wed</v>
      </c>
      <c r="AC7" s="11" t="str">
        <f t="shared" si="1"/>
        <v>Thu</v>
      </c>
      <c r="AD7" s="11" t="str">
        <f t="shared" si="1"/>
        <v>Fri</v>
      </c>
      <c r="AE7" s="11" t="str">
        <f t="shared" si="1"/>
        <v>Sat</v>
      </c>
      <c r="AF7" s="11" t="str">
        <f t="shared" si="1"/>
        <v>Sun</v>
      </c>
      <c r="AG7" s="11" t="str">
        <f t="shared" si="1"/>
        <v>Mon</v>
      </c>
      <c r="AH7" s="11" t="str">
        <f t="shared" si="1"/>
        <v>Tue</v>
      </c>
      <c r="AI7" s="11" t="str">
        <f t="shared" si="1"/>
        <v>Wed</v>
      </c>
      <c r="AJ7" s="11" t="str">
        <f t="shared" si="1"/>
        <v>Thu</v>
      </c>
      <c r="AK7" s="11" t="str">
        <f t="shared" si="1"/>
        <v>Fri</v>
      </c>
      <c r="AL7" s="11" t="str">
        <f t="shared" si="1"/>
        <v>Sat</v>
      </c>
      <c r="AM7" s="12" t="s">
        <v>23</v>
      </c>
      <c r="AN7" s="8" t="s">
        <v>24</v>
      </c>
      <c r="AO7" s="8" t="s">
        <v>25</v>
      </c>
      <c r="AP7" s="8" t="s">
        <v>26</v>
      </c>
      <c r="AQ7" s="8" t="s">
        <v>27</v>
      </c>
      <c r="AR7" s="8" t="s">
        <v>28</v>
      </c>
      <c r="AS7" s="12" t="s">
        <v>29</v>
      </c>
      <c r="AT7" s="8" t="s">
        <v>30</v>
      </c>
      <c r="AU7" s="12" t="s">
        <v>31</v>
      </c>
      <c r="AV7" s="8" t="s">
        <v>32</v>
      </c>
      <c r="AW7" s="12" t="s">
        <v>33</v>
      </c>
      <c r="AX7" s="8" t="s">
        <v>34</v>
      </c>
      <c r="AY7" s="12" t="s">
        <v>35</v>
      </c>
      <c r="AZ7" s="12" t="s">
        <v>36</v>
      </c>
      <c r="BA7" s="12" t="s">
        <v>37</v>
      </c>
    </row>
    <row r="8" spans="1:53" x14ac:dyDescent="0.25">
      <c r="A8" s="99">
        <v>40000</v>
      </c>
      <c r="B8" s="61" t="s">
        <v>38</v>
      </c>
      <c r="C8" s="62" t="s">
        <v>39</v>
      </c>
      <c r="D8" s="63" t="s">
        <v>40</v>
      </c>
      <c r="E8" s="63" t="s">
        <v>41</v>
      </c>
      <c r="F8" s="63"/>
      <c r="G8" s="63" t="str">
        <f t="shared" ref="G8:G25" si="2">$C$6</f>
        <v>January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 t="s">
        <v>23</v>
      </c>
      <c r="AJ8" s="16" t="s">
        <v>23</v>
      </c>
      <c r="AK8" s="16" t="s">
        <v>23</v>
      </c>
      <c r="AL8" s="16" t="s">
        <v>23</v>
      </c>
      <c r="AM8" s="17">
        <f t="shared" ref="AM8:AM18" si="3">COUNTIF(H8:AL8,"P")</f>
        <v>31</v>
      </c>
      <c r="AN8" s="17">
        <f t="shared" ref="AN8:AN18" si="4">COUNTIF(H8:AL8,"L")</f>
        <v>0</v>
      </c>
      <c r="AO8" s="17">
        <f t="shared" ref="AO8:AO18" si="5">COUNTIF(H8:AL8,"HD")</f>
        <v>0</v>
      </c>
      <c r="AP8" s="17">
        <f t="shared" ref="AP8:AP18" si="6">COUNTIF(H8:AL8,"NH")</f>
        <v>0</v>
      </c>
      <c r="AQ8" s="17">
        <f t="shared" ref="AQ8:AQ18" si="7">COUNTIF(H8:AL8,"FH")</f>
        <v>0</v>
      </c>
      <c r="AR8" s="17">
        <f t="shared" ref="AR8:AR18" si="8">COUNTIF(H8:AL8,"T")</f>
        <v>0</v>
      </c>
      <c r="AS8" s="17">
        <f t="shared" ref="AS8:AS18" si="9">COUNTIF(H8:AL8,"ML")</f>
        <v>0</v>
      </c>
      <c r="AT8" s="17">
        <f t="shared" ref="AT8:AT18" si="10">COUNTIF(H8:AL8,"EL")</f>
        <v>0</v>
      </c>
      <c r="AU8" s="16">
        <v>1</v>
      </c>
      <c r="AV8" s="17">
        <f t="shared" ref="AV8:AV12" si="11">COUNTIF(Q8:AU8,"SL")</f>
        <v>0</v>
      </c>
      <c r="AW8" s="16">
        <v>2</v>
      </c>
      <c r="AX8" s="17">
        <f t="shared" ref="AX8:AX18" si="12">COUNTIF(H8:AL8,"CL")</f>
        <v>0</v>
      </c>
      <c r="AY8" s="16">
        <v>2</v>
      </c>
      <c r="AZ8" s="18">
        <f t="shared" ref="AZ8:AZ18" si="13">AM8+AN8+(AO8+AP8+AQ8+AR8+AS8+AT8+AV8+AX8)</f>
        <v>31</v>
      </c>
      <c r="BA8" s="18">
        <f t="shared" ref="BA8:BA17" si="14">AZ8-AN8-(AO8/2)</f>
        <v>31</v>
      </c>
    </row>
    <row r="9" spans="1:53" x14ac:dyDescent="0.25">
      <c r="A9" s="99">
        <v>40000</v>
      </c>
      <c r="B9" s="61" t="s">
        <v>42</v>
      </c>
      <c r="C9" s="62" t="s">
        <v>43</v>
      </c>
      <c r="D9" s="63" t="s">
        <v>44</v>
      </c>
      <c r="E9" s="63" t="s">
        <v>41</v>
      </c>
      <c r="F9" s="63"/>
      <c r="G9" s="63" t="str">
        <f t="shared" si="2"/>
        <v>January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 t="s">
        <v>23</v>
      </c>
      <c r="AJ9" s="16" t="s">
        <v>23</v>
      </c>
      <c r="AK9" s="16" t="s">
        <v>23</v>
      </c>
      <c r="AL9" s="16" t="s">
        <v>23</v>
      </c>
      <c r="AM9" s="17">
        <f t="shared" si="3"/>
        <v>31</v>
      </c>
      <c r="AN9" s="17">
        <f t="shared" si="4"/>
        <v>0</v>
      </c>
      <c r="AO9" s="17">
        <f t="shared" si="5"/>
        <v>0</v>
      </c>
      <c r="AP9" s="17">
        <f t="shared" si="6"/>
        <v>0</v>
      </c>
      <c r="AQ9" s="17">
        <f t="shared" si="7"/>
        <v>0</v>
      </c>
      <c r="AR9" s="17">
        <f t="shared" si="8"/>
        <v>0</v>
      </c>
      <c r="AS9" s="17">
        <f t="shared" si="9"/>
        <v>0</v>
      </c>
      <c r="AT9" s="17">
        <f t="shared" si="10"/>
        <v>0</v>
      </c>
      <c r="AU9" s="16">
        <v>1</v>
      </c>
      <c r="AV9" s="17">
        <f t="shared" si="11"/>
        <v>0</v>
      </c>
      <c r="AW9" s="16">
        <v>2</v>
      </c>
      <c r="AX9" s="17">
        <f t="shared" si="12"/>
        <v>0</v>
      </c>
      <c r="AY9" s="16">
        <v>2</v>
      </c>
      <c r="AZ9" s="18">
        <f t="shared" si="13"/>
        <v>31</v>
      </c>
      <c r="BA9" s="18">
        <f t="shared" si="14"/>
        <v>31</v>
      </c>
    </row>
    <row r="10" spans="1:53" x14ac:dyDescent="0.25">
      <c r="A10" s="99">
        <v>40000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/>
      <c r="G10" s="63" t="str">
        <f t="shared" si="2"/>
        <v>January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 t="s">
        <v>23</v>
      </c>
      <c r="AJ10" s="16" t="s">
        <v>23</v>
      </c>
      <c r="AK10" s="16" t="s">
        <v>23</v>
      </c>
      <c r="AL10" s="16" t="s">
        <v>23</v>
      </c>
      <c r="AM10" s="17">
        <f t="shared" si="3"/>
        <v>31</v>
      </c>
      <c r="AN10" s="17">
        <f t="shared" si="4"/>
        <v>0</v>
      </c>
      <c r="AO10" s="17">
        <f t="shared" si="5"/>
        <v>0</v>
      </c>
      <c r="AP10" s="17">
        <f t="shared" si="6"/>
        <v>0</v>
      </c>
      <c r="AQ10" s="17">
        <f t="shared" si="7"/>
        <v>0</v>
      </c>
      <c r="AR10" s="17">
        <f t="shared" si="8"/>
        <v>0</v>
      </c>
      <c r="AS10" s="17">
        <f t="shared" si="9"/>
        <v>0</v>
      </c>
      <c r="AT10" s="17">
        <f t="shared" si="10"/>
        <v>0</v>
      </c>
      <c r="AU10" s="16">
        <v>1</v>
      </c>
      <c r="AV10" s="17">
        <f t="shared" si="11"/>
        <v>0</v>
      </c>
      <c r="AW10" s="16">
        <v>2</v>
      </c>
      <c r="AX10" s="17">
        <f t="shared" si="12"/>
        <v>0</v>
      </c>
      <c r="AY10" s="16">
        <v>2</v>
      </c>
      <c r="AZ10" s="18">
        <f t="shared" si="13"/>
        <v>31</v>
      </c>
      <c r="BA10" s="18">
        <f t="shared" si="14"/>
        <v>31</v>
      </c>
    </row>
    <row r="11" spans="1:53" x14ac:dyDescent="0.25">
      <c r="B11" s="67" t="s">
        <v>48</v>
      </c>
      <c r="C11" s="68" t="s">
        <v>49</v>
      </c>
      <c r="D11" s="69" t="s">
        <v>50</v>
      </c>
      <c r="E11" s="69" t="s">
        <v>41</v>
      </c>
      <c r="F11" s="69"/>
      <c r="G11" s="69" t="str">
        <f t="shared" si="2"/>
        <v>January</v>
      </c>
      <c r="H11" s="64"/>
      <c r="I11" s="64"/>
      <c r="J11" s="64"/>
      <c r="K11" s="42"/>
      <c r="L11" s="64"/>
      <c r="M11" s="64"/>
      <c r="N11" s="64"/>
      <c r="O11" s="64"/>
      <c r="P11" s="64"/>
      <c r="Q11" s="64"/>
      <c r="R11" s="42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>
        <f t="shared" si="3"/>
        <v>0</v>
      </c>
      <c r="AN11" s="64">
        <f t="shared" si="4"/>
        <v>0</v>
      </c>
      <c r="AO11" s="64">
        <f t="shared" si="5"/>
        <v>0</v>
      </c>
      <c r="AP11" s="64">
        <f t="shared" si="6"/>
        <v>0</v>
      </c>
      <c r="AQ11" s="64">
        <f t="shared" si="7"/>
        <v>0</v>
      </c>
      <c r="AR11" s="64">
        <f t="shared" si="8"/>
        <v>0</v>
      </c>
      <c r="AS11" s="64">
        <f t="shared" si="9"/>
        <v>0</v>
      </c>
      <c r="AT11" s="64">
        <f t="shared" si="10"/>
        <v>0</v>
      </c>
      <c r="AU11" s="64">
        <v>1</v>
      </c>
      <c r="AV11" s="64">
        <f t="shared" si="11"/>
        <v>0</v>
      </c>
      <c r="AW11" s="64">
        <v>2</v>
      </c>
      <c r="AX11" s="64">
        <f t="shared" si="12"/>
        <v>0</v>
      </c>
      <c r="AY11" s="64">
        <v>2</v>
      </c>
      <c r="AZ11" s="65">
        <f t="shared" si="13"/>
        <v>0</v>
      </c>
      <c r="BA11" s="65">
        <f t="shared" si="14"/>
        <v>0</v>
      </c>
    </row>
    <row r="12" spans="1:53" x14ac:dyDescent="0.25">
      <c r="B12" s="67" t="s">
        <v>51</v>
      </c>
      <c r="C12" s="68" t="s">
        <v>52</v>
      </c>
      <c r="D12" s="69" t="s">
        <v>53</v>
      </c>
      <c r="E12" s="69" t="s">
        <v>41</v>
      </c>
      <c r="F12" s="69"/>
      <c r="G12" s="69" t="str">
        <f t="shared" si="2"/>
        <v>January</v>
      </c>
      <c r="H12" s="64"/>
      <c r="I12" s="64"/>
      <c r="J12" s="64"/>
      <c r="K12" s="42"/>
      <c r="L12" s="64"/>
      <c r="M12" s="64"/>
      <c r="N12" s="64"/>
      <c r="O12" s="64"/>
      <c r="P12" s="64"/>
      <c r="Q12" s="64"/>
      <c r="R12" s="42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>
        <f t="shared" si="3"/>
        <v>0</v>
      </c>
      <c r="AN12" s="64">
        <f t="shared" si="4"/>
        <v>0</v>
      </c>
      <c r="AO12" s="64">
        <f t="shared" si="5"/>
        <v>0</v>
      </c>
      <c r="AP12" s="64">
        <f t="shared" si="6"/>
        <v>0</v>
      </c>
      <c r="AQ12" s="64">
        <f t="shared" si="7"/>
        <v>0</v>
      </c>
      <c r="AR12" s="64">
        <f t="shared" si="8"/>
        <v>0</v>
      </c>
      <c r="AS12" s="64">
        <f t="shared" si="9"/>
        <v>0</v>
      </c>
      <c r="AT12" s="64">
        <f t="shared" si="10"/>
        <v>0</v>
      </c>
      <c r="AU12" s="64">
        <v>1</v>
      </c>
      <c r="AV12" s="64">
        <f t="shared" si="11"/>
        <v>0</v>
      </c>
      <c r="AW12" s="64">
        <v>2</v>
      </c>
      <c r="AX12" s="64">
        <f t="shared" si="12"/>
        <v>0</v>
      </c>
      <c r="AY12" s="64">
        <v>2</v>
      </c>
      <c r="AZ12" s="65">
        <f t="shared" si="13"/>
        <v>0</v>
      </c>
      <c r="BA12" s="65">
        <f t="shared" si="14"/>
        <v>0</v>
      </c>
    </row>
    <row r="13" spans="1:53" x14ac:dyDescent="0.25">
      <c r="B13" s="67" t="s">
        <v>54</v>
      </c>
      <c r="C13" s="68" t="s">
        <v>55</v>
      </c>
      <c r="D13" s="69" t="s">
        <v>56</v>
      </c>
      <c r="E13" s="69" t="s">
        <v>57</v>
      </c>
      <c r="F13" s="69" t="s">
        <v>107</v>
      </c>
      <c r="G13" s="69" t="str">
        <f t="shared" si="2"/>
        <v>January</v>
      </c>
      <c r="H13" s="64"/>
      <c r="I13" s="64"/>
      <c r="J13" s="64"/>
      <c r="K13" s="40"/>
      <c r="L13" s="64"/>
      <c r="M13" s="64"/>
      <c r="N13" s="64"/>
      <c r="O13" s="64"/>
      <c r="P13" s="64"/>
      <c r="Q13" s="64"/>
      <c r="R13" s="40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>
        <f t="shared" si="3"/>
        <v>0</v>
      </c>
      <c r="AN13" s="64">
        <f t="shared" si="4"/>
        <v>0</v>
      </c>
      <c r="AO13" s="64">
        <f t="shared" si="5"/>
        <v>0</v>
      </c>
      <c r="AP13" s="64">
        <f t="shared" si="6"/>
        <v>0</v>
      </c>
      <c r="AQ13" s="64">
        <f t="shared" si="7"/>
        <v>0</v>
      </c>
      <c r="AR13" s="64">
        <f t="shared" si="8"/>
        <v>0</v>
      </c>
      <c r="AS13" s="64">
        <f t="shared" si="9"/>
        <v>0</v>
      </c>
      <c r="AT13" s="64">
        <f t="shared" si="10"/>
        <v>0</v>
      </c>
      <c r="AU13" s="64">
        <v>1</v>
      </c>
      <c r="AV13" s="64">
        <f t="shared" ref="AV13:AV18" si="15">COUNTIF(H13:AL13,"SL")</f>
        <v>0</v>
      </c>
      <c r="AW13" s="64">
        <v>2</v>
      </c>
      <c r="AX13" s="64">
        <f t="shared" si="12"/>
        <v>0</v>
      </c>
      <c r="AY13" s="64">
        <v>2</v>
      </c>
      <c r="AZ13" s="65">
        <f t="shared" si="13"/>
        <v>0</v>
      </c>
      <c r="BA13" s="65">
        <f t="shared" si="14"/>
        <v>0</v>
      </c>
    </row>
    <row r="14" spans="1:53" x14ac:dyDescent="0.25">
      <c r="A14" s="99">
        <v>13000</v>
      </c>
      <c r="B14" s="61" t="s">
        <v>58</v>
      </c>
      <c r="C14" s="62" t="s">
        <v>59</v>
      </c>
      <c r="D14" s="63" t="s">
        <v>60</v>
      </c>
      <c r="E14" s="63" t="s">
        <v>61</v>
      </c>
      <c r="F14" s="63"/>
      <c r="G14" s="63" t="str">
        <f t="shared" si="2"/>
        <v>January</v>
      </c>
      <c r="H14" s="89" t="s">
        <v>23</v>
      </c>
      <c r="I14" s="89" t="s">
        <v>23</v>
      </c>
      <c r="J14" s="89" t="s">
        <v>24</v>
      </c>
      <c r="K14" s="89" t="s">
        <v>23</v>
      </c>
      <c r="L14" s="89" t="s">
        <v>23</v>
      </c>
      <c r="M14" s="89" t="s">
        <v>23</v>
      </c>
      <c r="N14" s="89" t="s">
        <v>23</v>
      </c>
      <c r="O14" s="89" t="s">
        <v>23</v>
      </c>
      <c r="P14" s="89" t="s">
        <v>23</v>
      </c>
      <c r="Q14" s="89" t="s">
        <v>24</v>
      </c>
      <c r="R14" s="89" t="s">
        <v>23</v>
      </c>
      <c r="S14" s="89" t="s">
        <v>23</v>
      </c>
      <c r="T14" s="89" t="s">
        <v>23</v>
      </c>
      <c r="U14" s="89" t="s">
        <v>79</v>
      </c>
      <c r="V14" s="89" t="s">
        <v>23</v>
      </c>
      <c r="W14" s="89" t="s">
        <v>23</v>
      </c>
      <c r="X14" s="89" t="s">
        <v>24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89" t="s">
        <v>23</v>
      </c>
      <c r="AE14" s="89" t="s">
        <v>24</v>
      </c>
      <c r="AF14" s="89" t="s">
        <v>23</v>
      </c>
      <c r="AG14" s="89" t="s">
        <v>79</v>
      </c>
      <c r="AH14" s="89" t="s">
        <v>23</v>
      </c>
      <c r="AI14" s="89" t="s">
        <v>23</v>
      </c>
      <c r="AJ14" s="89" t="s">
        <v>23</v>
      </c>
      <c r="AK14" s="89" t="s">
        <v>23</v>
      </c>
      <c r="AL14" s="89" t="s">
        <v>24</v>
      </c>
      <c r="AM14" s="64">
        <f t="shared" si="3"/>
        <v>24</v>
      </c>
      <c r="AN14" s="64">
        <f t="shared" si="4"/>
        <v>5</v>
      </c>
      <c r="AO14" s="64">
        <f t="shared" si="5"/>
        <v>0</v>
      </c>
      <c r="AP14" s="64">
        <f t="shared" si="6"/>
        <v>0</v>
      </c>
      <c r="AQ14" s="64">
        <f t="shared" si="7"/>
        <v>0</v>
      </c>
      <c r="AR14" s="64">
        <f t="shared" si="8"/>
        <v>0</v>
      </c>
      <c r="AS14" s="64">
        <f t="shared" si="9"/>
        <v>0</v>
      </c>
      <c r="AT14" s="64">
        <f t="shared" si="10"/>
        <v>0</v>
      </c>
      <c r="AU14" s="64">
        <v>1</v>
      </c>
      <c r="AV14" s="64">
        <f t="shared" si="15"/>
        <v>0</v>
      </c>
      <c r="AW14" s="64">
        <v>2</v>
      </c>
      <c r="AX14" s="64">
        <f t="shared" si="12"/>
        <v>0</v>
      </c>
      <c r="AY14" s="64">
        <v>2</v>
      </c>
      <c r="AZ14" s="65">
        <f t="shared" si="13"/>
        <v>29</v>
      </c>
      <c r="BA14" s="65">
        <f t="shared" si="14"/>
        <v>24</v>
      </c>
    </row>
    <row r="15" spans="1:53" x14ac:dyDescent="0.25">
      <c r="A15" s="99">
        <v>15000</v>
      </c>
      <c r="B15" s="61" t="s">
        <v>62</v>
      </c>
      <c r="C15" s="62" t="s">
        <v>63</v>
      </c>
      <c r="D15" s="63" t="s">
        <v>64</v>
      </c>
      <c r="E15" s="63" t="s">
        <v>65</v>
      </c>
      <c r="F15" s="63"/>
      <c r="G15" s="63" t="str">
        <f t="shared" si="2"/>
        <v>January</v>
      </c>
      <c r="H15" s="89" t="s">
        <v>23</v>
      </c>
      <c r="I15" s="89" t="s">
        <v>23</v>
      </c>
      <c r="J15" s="89" t="s">
        <v>23</v>
      </c>
      <c r="K15" s="89" t="s">
        <v>23</v>
      </c>
      <c r="L15" s="89" t="s">
        <v>23</v>
      </c>
      <c r="M15" s="89" t="s">
        <v>23</v>
      </c>
      <c r="N15" s="89" t="s">
        <v>23</v>
      </c>
      <c r="O15" s="89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79</v>
      </c>
      <c r="V15" s="89" t="s">
        <v>23</v>
      </c>
      <c r="W15" s="89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89" t="s">
        <v>23</v>
      </c>
      <c r="AE15" s="89" t="s">
        <v>23</v>
      </c>
      <c r="AF15" s="89" t="s">
        <v>23</v>
      </c>
      <c r="AG15" s="89" t="s">
        <v>79</v>
      </c>
      <c r="AH15" s="89" t="s">
        <v>23</v>
      </c>
      <c r="AI15" s="89" t="s">
        <v>23</v>
      </c>
      <c r="AJ15" s="89" t="s">
        <v>23</v>
      </c>
      <c r="AK15" s="89" t="s">
        <v>23</v>
      </c>
      <c r="AL15" s="89" t="s">
        <v>23</v>
      </c>
      <c r="AM15" s="64">
        <f t="shared" si="3"/>
        <v>29</v>
      </c>
      <c r="AN15" s="64">
        <f t="shared" si="4"/>
        <v>0</v>
      </c>
      <c r="AO15" s="64">
        <f t="shared" si="5"/>
        <v>0</v>
      </c>
      <c r="AP15" s="64">
        <f t="shared" si="6"/>
        <v>0</v>
      </c>
      <c r="AQ15" s="64">
        <f t="shared" si="7"/>
        <v>0</v>
      </c>
      <c r="AR15" s="64">
        <f t="shared" si="8"/>
        <v>0</v>
      </c>
      <c r="AS15" s="64">
        <f t="shared" si="9"/>
        <v>0</v>
      </c>
      <c r="AT15" s="64">
        <f t="shared" si="10"/>
        <v>0</v>
      </c>
      <c r="AU15" s="64">
        <v>1</v>
      </c>
      <c r="AV15" s="64">
        <f t="shared" si="15"/>
        <v>0</v>
      </c>
      <c r="AW15" s="64">
        <v>2</v>
      </c>
      <c r="AX15" s="64">
        <f t="shared" si="12"/>
        <v>0</v>
      </c>
      <c r="AY15" s="64">
        <v>2</v>
      </c>
      <c r="AZ15" s="65">
        <f t="shared" si="13"/>
        <v>29</v>
      </c>
      <c r="BA15" s="65">
        <f t="shared" si="14"/>
        <v>29</v>
      </c>
    </row>
    <row r="16" spans="1:53" x14ac:dyDescent="0.25">
      <c r="B16" s="67" t="s">
        <v>66</v>
      </c>
      <c r="C16" s="68" t="s">
        <v>67</v>
      </c>
      <c r="D16" s="69" t="s">
        <v>68</v>
      </c>
      <c r="E16" s="69" t="s">
        <v>69</v>
      </c>
      <c r="F16" s="69" t="s">
        <v>108</v>
      </c>
      <c r="G16" s="69" t="str">
        <f t="shared" si="2"/>
        <v>January</v>
      </c>
      <c r="H16" s="89"/>
      <c r="I16" s="64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64">
        <f t="shared" si="3"/>
        <v>0</v>
      </c>
      <c r="AN16" s="64">
        <f t="shared" si="4"/>
        <v>0</v>
      </c>
      <c r="AO16" s="64">
        <f t="shared" si="5"/>
        <v>0</v>
      </c>
      <c r="AP16" s="64">
        <f t="shared" si="6"/>
        <v>0</v>
      </c>
      <c r="AQ16" s="64">
        <f t="shared" si="7"/>
        <v>0</v>
      </c>
      <c r="AR16" s="64">
        <f t="shared" si="8"/>
        <v>0</v>
      </c>
      <c r="AS16" s="64">
        <f t="shared" si="9"/>
        <v>0</v>
      </c>
      <c r="AT16" s="64">
        <f t="shared" si="10"/>
        <v>0</v>
      </c>
      <c r="AU16" s="64">
        <v>1</v>
      </c>
      <c r="AV16" s="64">
        <f t="shared" si="15"/>
        <v>0</v>
      </c>
      <c r="AW16" s="64">
        <v>2</v>
      </c>
      <c r="AX16" s="64">
        <f t="shared" si="12"/>
        <v>0</v>
      </c>
      <c r="AY16" s="64">
        <v>2</v>
      </c>
      <c r="AZ16" s="65">
        <f t="shared" si="13"/>
        <v>0</v>
      </c>
      <c r="BA16" s="65">
        <f t="shared" si="14"/>
        <v>0</v>
      </c>
    </row>
    <row r="17" spans="1:53" x14ac:dyDescent="0.25">
      <c r="A17" s="99">
        <v>12000</v>
      </c>
      <c r="B17" s="61" t="s">
        <v>70</v>
      </c>
      <c r="C17" s="62" t="s">
        <v>71</v>
      </c>
      <c r="D17" s="63" t="s">
        <v>72</v>
      </c>
      <c r="E17" s="63" t="s">
        <v>73</v>
      </c>
      <c r="F17" s="63"/>
      <c r="G17" s="63" t="str">
        <f t="shared" si="2"/>
        <v>January</v>
      </c>
      <c r="H17" s="89" t="s">
        <v>23</v>
      </c>
      <c r="I17" s="89" t="s">
        <v>23</v>
      </c>
      <c r="J17" s="89" t="s">
        <v>23</v>
      </c>
      <c r="K17" s="89" t="s">
        <v>23</v>
      </c>
      <c r="L17" s="89" t="s">
        <v>23</v>
      </c>
      <c r="M17" s="89" t="s">
        <v>23</v>
      </c>
      <c r="N17" s="89" t="s">
        <v>23</v>
      </c>
      <c r="O17" s="89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79</v>
      </c>
      <c r="V17" s="89" t="s">
        <v>23</v>
      </c>
      <c r="W17" s="89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89" t="s">
        <v>23</v>
      </c>
      <c r="AE17" s="89" t="s">
        <v>23</v>
      </c>
      <c r="AF17" s="89" t="s">
        <v>23</v>
      </c>
      <c r="AG17" s="89" t="s">
        <v>79</v>
      </c>
      <c r="AH17" s="89" t="s">
        <v>23</v>
      </c>
      <c r="AI17" s="89" t="s">
        <v>23</v>
      </c>
      <c r="AJ17" s="89" t="s">
        <v>23</v>
      </c>
      <c r="AK17" s="89" t="s">
        <v>23</v>
      </c>
      <c r="AL17" s="89" t="s">
        <v>23</v>
      </c>
      <c r="AM17" s="64">
        <f t="shared" si="3"/>
        <v>29</v>
      </c>
      <c r="AN17" s="64">
        <f t="shared" si="4"/>
        <v>0</v>
      </c>
      <c r="AO17" s="64">
        <f t="shared" si="5"/>
        <v>0</v>
      </c>
      <c r="AP17" s="64">
        <f t="shared" si="6"/>
        <v>0</v>
      </c>
      <c r="AQ17" s="64">
        <f t="shared" si="7"/>
        <v>0</v>
      </c>
      <c r="AR17" s="64">
        <f t="shared" si="8"/>
        <v>0</v>
      </c>
      <c r="AS17" s="64">
        <f t="shared" si="9"/>
        <v>0</v>
      </c>
      <c r="AT17" s="64">
        <f t="shared" si="10"/>
        <v>0</v>
      </c>
      <c r="AU17" s="64">
        <v>1</v>
      </c>
      <c r="AV17" s="64">
        <f t="shared" si="15"/>
        <v>0</v>
      </c>
      <c r="AW17" s="64">
        <v>2</v>
      </c>
      <c r="AX17" s="64">
        <f t="shared" si="12"/>
        <v>0</v>
      </c>
      <c r="AY17" s="64">
        <v>2</v>
      </c>
      <c r="AZ17" s="65">
        <f t="shared" si="13"/>
        <v>29</v>
      </c>
      <c r="BA17" s="65">
        <f t="shared" si="14"/>
        <v>29</v>
      </c>
    </row>
    <row r="18" spans="1:53" x14ac:dyDescent="0.25">
      <c r="B18" s="72"/>
      <c r="C18" s="73" t="s">
        <v>75</v>
      </c>
      <c r="D18" s="74" t="s">
        <v>76</v>
      </c>
      <c r="E18" s="74" t="s">
        <v>77</v>
      </c>
      <c r="F18" s="74" t="s">
        <v>110</v>
      </c>
      <c r="G18" s="74" t="str">
        <f t="shared" si="2"/>
        <v>January</v>
      </c>
      <c r="H18" s="64"/>
      <c r="I18" s="64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64">
        <f t="shared" si="3"/>
        <v>0</v>
      </c>
      <c r="AN18" s="64">
        <f t="shared" si="4"/>
        <v>0</v>
      </c>
      <c r="AO18" s="64">
        <f t="shared" si="5"/>
        <v>0</v>
      </c>
      <c r="AP18" s="64">
        <f t="shared" si="6"/>
        <v>0</v>
      </c>
      <c r="AQ18" s="64">
        <f t="shared" si="7"/>
        <v>0</v>
      </c>
      <c r="AR18" s="64">
        <f t="shared" si="8"/>
        <v>0</v>
      </c>
      <c r="AS18" s="64">
        <f t="shared" si="9"/>
        <v>0</v>
      </c>
      <c r="AT18" s="64">
        <f t="shared" si="10"/>
        <v>0</v>
      </c>
      <c r="AU18" s="64">
        <v>1</v>
      </c>
      <c r="AV18" s="64">
        <f t="shared" si="15"/>
        <v>0</v>
      </c>
      <c r="AW18" s="64">
        <v>2</v>
      </c>
      <c r="AX18" s="64">
        <f t="shared" si="12"/>
        <v>0</v>
      </c>
      <c r="AY18" s="64">
        <v>2</v>
      </c>
      <c r="AZ18" s="65">
        <f t="shared" si="13"/>
        <v>0</v>
      </c>
      <c r="BA18" s="65">
        <f>AZ18-AN18-(AO18/2)</f>
        <v>0</v>
      </c>
    </row>
    <row r="19" spans="1:53" x14ac:dyDescent="0.25">
      <c r="B19" s="67"/>
      <c r="C19" s="68" t="s">
        <v>81</v>
      </c>
      <c r="D19" s="69" t="s">
        <v>82</v>
      </c>
      <c r="E19" s="69" t="s">
        <v>83</v>
      </c>
      <c r="F19" s="69" t="s">
        <v>111</v>
      </c>
      <c r="G19" s="74" t="str">
        <f t="shared" si="2"/>
        <v>January</v>
      </c>
      <c r="H19" s="64"/>
      <c r="I19" s="64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64">
        <f>COUNTIF(H19:AL19,"P")</f>
        <v>0</v>
      </c>
      <c r="AN19" s="64">
        <f>COUNTIF(H19:AL19,"L")</f>
        <v>0</v>
      </c>
      <c r="AO19" s="64">
        <f>COUNTIF(H19:AL19,"HD")</f>
        <v>0</v>
      </c>
      <c r="AP19" s="64">
        <f>COUNTIF(H19:AL19,"NH")</f>
        <v>0</v>
      </c>
      <c r="AQ19" s="64">
        <f>COUNTIF(H19:AL19,"FH")</f>
        <v>0</v>
      </c>
      <c r="AR19" s="64">
        <f>COUNTIF(H19:AL19,"T")</f>
        <v>0</v>
      </c>
      <c r="AS19" s="64">
        <f>COUNTIF(H19:AL19,"ML")</f>
        <v>0</v>
      </c>
      <c r="AT19" s="64">
        <f>COUNTIF(H19:AL19,"EL")</f>
        <v>0</v>
      </c>
      <c r="AU19" s="64">
        <v>1</v>
      </c>
      <c r="AV19" s="64">
        <f>COUNTIF(H19:AL19,"SL")</f>
        <v>0</v>
      </c>
      <c r="AW19" s="64">
        <v>2</v>
      </c>
      <c r="AX19" s="64">
        <f>COUNTIF(H19:AL19,"CL")</f>
        <v>0</v>
      </c>
      <c r="AY19" s="64">
        <v>2</v>
      </c>
      <c r="AZ19" s="65">
        <f>AM19+AN19+(AO19+AP19+AQ19+AR19+AS19+AT19+AV19+AX19)</f>
        <v>0</v>
      </c>
      <c r="BA19" s="65">
        <f t="shared" ref="BA19:BA21" si="16">AZ19-AN19-(AO19/2)</f>
        <v>0</v>
      </c>
    </row>
    <row r="20" spans="1:53" x14ac:dyDescent="0.25">
      <c r="B20" s="67" t="s">
        <v>74</v>
      </c>
      <c r="C20" s="68" t="s">
        <v>84</v>
      </c>
      <c r="D20" s="69" t="s">
        <v>85</v>
      </c>
      <c r="E20" s="69" t="s">
        <v>86</v>
      </c>
      <c r="F20" s="69" t="s">
        <v>109</v>
      </c>
      <c r="G20" s="74" t="str">
        <f t="shared" si="2"/>
        <v>January</v>
      </c>
      <c r="H20" s="83"/>
      <c r="I20" s="83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64">
        <f>COUNTIF(H20:AL20,"P")</f>
        <v>0</v>
      </c>
      <c r="AN20" s="64">
        <f>COUNTIF(H20:AL20,"L")</f>
        <v>0</v>
      </c>
      <c r="AO20" s="64">
        <f>COUNTIF(H20:AL20,"HD")</f>
        <v>0</v>
      </c>
      <c r="AP20" s="64">
        <f>COUNTIF(H20:AL20,"NH")</f>
        <v>0</v>
      </c>
      <c r="AQ20" s="64">
        <f>COUNTIF(H20:AL20,"FH")</f>
        <v>0</v>
      </c>
      <c r="AR20" s="64">
        <f>COUNTIF(H20:AL20,"T")</f>
        <v>0</v>
      </c>
      <c r="AS20" s="64">
        <f>COUNTIF(H20:AL20,"ML")</f>
        <v>0</v>
      </c>
      <c r="AT20" s="64">
        <f>COUNTIF(H20:AL20,"EL")</f>
        <v>0</v>
      </c>
      <c r="AU20" s="64">
        <v>1</v>
      </c>
      <c r="AV20" s="64">
        <f>COUNTIF(H20:AL20,"SL")</f>
        <v>0</v>
      </c>
      <c r="AW20" s="64">
        <v>2</v>
      </c>
      <c r="AX20" s="64">
        <f>COUNTIF(H20:AL20,"CL")</f>
        <v>0</v>
      </c>
      <c r="AY20" s="64">
        <v>2</v>
      </c>
      <c r="AZ20" s="65">
        <f>AM20+AN20+(AO20+AP20+AQ20+AR20+AS20+AT20+AV20+AX20)</f>
        <v>0</v>
      </c>
      <c r="BA20" s="65">
        <f t="shared" si="16"/>
        <v>0</v>
      </c>
    </row>
    <row r="21" spans="1:53" x14ac:dyDescent="0.25">
      <c r="A21" s="99">
        <v>13000</v>
      </c>
      <c r="B21" s="79" t="s">
        <v>80</v>
      </c>
      <c r="C21" s="80" t="s">
        <v>90</v>
      </c>
      <c r="D21" s="81" t="s">
        <v>91</v>
      </c>
      <c r="E21" s="81" t="s">
        <v>92</v>
      </c>
      <c r="F21" s="81"/>
      <c r="G21" s="82" t="str">
        <f t="shared" si="2"/>
        <v>January</v>
      </c>
      <c r="H21" s="89" t="s">
        <v>23</v>
      </c>
      <c r="I21" s="89" t="s">
        <v>23</v>
      </c>
      <c r="J21" s="89" t="s">
        <v>23</v>
      </c>
      <c r="K21" s="89" t="s">
        <v>23</v>
      </c>
      <c r="L21" s="89" t="s">
        <v>23</v>
      </c>
      <c r="M21" s="89" t="s">
        <v>23</v>
      </c>
      <c r="N21" s="89" t="s">
        <v>23</v>
      </c>
      <c r="O21" s="89" t="s">
        <v>23</v>
      </c>
      <c r="P21" s="89" t="s">
        <v>23</v>
      </c>
      <c r="Q21" s="89" t="s">
        <v>23</v>
      </c>
      <c r="R21" s="89" t="s">
        <v>23</v>
      </c>
      <c r="S21" s="89" t="s">
        <v>23</v>
      </c>
      <c r="T21" s="89" t="s">
        <v>23</v>
      </c>
      <c r="U21" s="89" t="s">
        <v>79</v>
      </c>
      <c r="V21" s="89" t="s">
        <v>23</v>
      </c>
      <c r="W21" s="89" t="s">
        <v>23</v>
      </c>
      <c r="X21" s="89" t="s">
        <v>23</v>
      </c>
      <c r="Y21" s="89" t="s">
        <v>23</v>
      </c>
      <c r="Z21" s="89" t="s">
        <v>23</v>
      </c>
      <c r="AA21" s="89" t="s">
        <v>24</v>
      </c>
      <c r="AB21" s="89" t="s">
        <v>24</v>
      </c>
      <c r="AC21" s="89" t="s">
        <v>24</v>
      </c>
      <c r="AD21" s="89" t="s">
        <v>24</v>
      </c>
      <c r="AE21" s="89" t="s">
        <v>23</v>
      </c>
      <c r="AF21" s="89" t="s">
        <v>23</v>
      </c>
      <c r="AG21" s="89" t="s">
        <v>79</v>
      </c>
      <c r="AH21" s="89" t="s">
        <v>23</v>
      </c>
      <c r="AI21" s="89" t="s">
        <v>23</v>
      </c>
      <c r="AJ21" s="89" t="s">
        <v>23</v>
      </c>
      <c r="AK21" s="89" t="s">
        <v>23</v>
      </c>
      <c r="AL21" s="89" t="s">
        <v>23</v>
      </c>
      <c r="AM21" s="64">
        <f>COUNTIF(H21:AL21,"P")</f>
        <v>25</v>
      </c>
      <c r="AN21" s="64">
        <f>COUNTIF(H21:AL21,"L")</f>
        <v>4</v>
      </c>
      <c r="AO21" s="64">
        <f>COUNTIF(H21:AL21,"HD")</f>
        <v>0</v>
      </c>
      <c r="AP21" s="64">
        <f>COUNTIF(H21:AL21,"NH")</f>
        <v>0</v>
      </c>
      <c r="AQ21" s="64">
        <f>COUNTIF(H21:AL21,"FH")</f>
        <v>0</v>
      </c>
      <c r="AR21" s="64">
        <f>COUNTIF(H21:AL21,"T")</f>
        <v>0</v>
      </c>
      <c r="AS21" s="64">
        <f>COUNTIF(H21:AL21,"ML")</f>
        <v>0</v>
      </c>
      <c r="AT21" s="64">
        <f>COUNTIF(H21:AL21,"EL")</f>
        <v>0</v>
      </c>
      <c r="AU21" s="64">
        <v>1</v>
      </c>
      <c r="AV21" s="64">
        <f>COUNTIF(H21:AL21,"SL")</f>
        <v>0</v>
      </c>
      <c r="AW21" s="64">
        <v>2</v>
      </c>
      <c r="AX21" s="64">
        <f>COUNTIF(H21:AL21,"CL")</f>
        <v>0</v>
      </c>
      <c r="AY21" s="64">
        <v>2</v>
      </c>
      <c r="AZ21" s="65">
        <f>AM21+AN21+(AO21+AP21+AQ21+AR21+AS21+AT21+AV21+AX21)</f>
        <v>29</v>
      </c>
      <c r="BA21" s="65">
        <f t="shared" si="16"/>
        <v>25</v>
      </c>
    </row>
    <row r="22" spans="1:53" x14ac:dyDescent="0.25">
      <c r="A22" s="99">
        <v>10000</v>
      </c>
      <c r="B22" s="79" t="s">
        <v>93</v>
      </c>
      <c r="C22" s="80" t="s">
        <v>94</v>
      </c>
      <c r="D22" s="81" t="s">
        <v>103</v>
      </c>
      <c r="E22" s="81" t="s">
        <v>101</v>
      </c>
      <c r="F22" s="81"/>
      <c r="G22" s="82" t="str">
        <f t="shared" si="2"/>
        <v>January</v>
      </c>
      <c r="H22" s="89" t="s">
        <v>23</v>
      </c>
      <c r="I22" s="89" t="s">
        <v>23</v>
      </c>
      <c r="J22" s="89" t="s">
        <v>23</v>
      </c>
      <c r="K22" s="89" t="s">
        <v>23</v>
      </c>
      <c r="L22" s="89" t="s">
        <v>23</v>
      </c>
      <c r="M22" s="89" t="s">
        <v>23</v>
      </c>
      <c r="N22" s="89" t="s">
        <v>23</v>
      </c>
      <c r="O22" s="89" t="s">
        <v>23</v>
      </c>
      <c r="P22" s="89" t="s">
        <v>23</v>
      </c>
      <c r="Q22" s="89" t="s">
        <v>23</v>
      </c>
      <c r="R22" s="89" t="s">
        <v>23</v>
      </c>
      <c r="S22" s="89" t="s">
        <v>23</v>
      </c>
      <c r="T22" s="89" t="s">
        <v>23</v>
      </c>
      <c r="U22" s="89" t="s">
        <v>79</v>
      </c>
      <c r="V22" s="89" t="s">
        <v>23</v>
      </c>
      <c r="W22" s="89" t="s">
        <v>23</v>
      </c>
      <c r="X22" s="89" t="s">
        <v>23</v>
      </c>
      <c r="Y22" s="89" t="s">
        <v>23</v>
      </c>
      <c r="Z22" s="89" t="s">
        <v>23</v>
      </c>
      <c r="AA22" s="89" t="s">
        <v>23</v>
      </c>
      <c r="AB22" s="89" t="s">
        <v>23</v>
      </c>
      <c r="AC22" s="89" t="s">
        <v>23</v>
      </c>
      <c r="AD22" s="89" t="s">
        <v>23</v>
      </c>
      <c r="AE22" s="89" t="s">
        <v>23</v>
      </c>
      <c r="AF22" s="89" t="s">
        <v>23</v>
      </c>
      <c r="AG22" s="89" t="s">
        <v>79</v>
      </c>
      <c r="AH22" s="89" t="s">
        <v>23</v>
      </c>
      <c r="AI22" s="89" t="s">
        <v>23</v>
      </c>
      <c r="AJ22" s="89" t="s">
        <v>23</v>
      </c>
      <c r="AK22" s="89" t="s">
        <v>23</v>
      </c>
      <c r="AL22" s="89" t="s">
        <v>23</v>
      </c>
      <c r="AM22" s="64">
        <f>COUNTIF(H22:AL22,"P")</f>
        <v>29</v>
      </c>
      <c r="AN22" s="64">
        <f>COUNTIF(H22:AL22,"L")</f>
        <v>0</v>
      </c>
      <c r="AO22" s="64">
        <f>COUNTIF(H22:AL22,"HD")</f>
        <v>0</v>
      </c>
      <c r="AP22" s="64">
        <f>COUNTIF(H22:AL22,"NH")</f>
        <v>0</v>
      </c>
      <c r="AQ22" s="64">
        <f>COUNTIF(H22:AL22,"FH")</f>
        <v>0</v>
      </c>
      <c r="AR22" s="64">
        <f>COUNTIF(H22:AL22,"T")</f>
        <v>0</v>
      </c>
      <c r="AS22" s="64">
        <f>COUNTIF(H22:AL22,"ML")</f>
        <v>0</v>
      </c>
      <c r="AT22" s="64">
        <f>COUNTIF(H22:AL22,"EL")</f>
        <v>0</v>
      </c>
      <c r="AU22" s="64">
        <v>1</v>
      </c>
      <c r="AV22" s="64">
        <f>COUNTIF(H22:AL22,"SL")</f>
        <v>0</v>
      </c>
      <c r="AW22" s="64">
        <v>2</v>
      </c>
      <c r="AX22" s="64">
        <f>COUNTIF(H22:AL22,"CL")</f>
        <v>0</v>
      </c>
      <c r="AY22" s="64">
        <v>2</v>
      </c>
      <c r="AZ22" s="65">
        <f>AM22+AN22+(AO22+AP22+AQ22+AR22+AS22+AT22+AV22+AX22)</f>
        <v>29</v>
      </c>
      <c r="BA22" s="65">
        <f t="shared" ref="BA22" si="17">AZ22-AN22-(AO22/2)</f>
        <v>29</v>
      </c>
    </row>
    <row r="23" spans="1:53" s="91" customFormat="1" x14ac:dyDescent="0.25">
      <c r="A23" s="101">
        <v>20000</v>
      </c>
      <c r="B23" s="85" t="s">
        <v>97</v>
      </c>
      <c r="C23" s="86" t="s">
        <v>87</v>
      </c>
      <c r="D23" s="87" t="s">
        <v>104</v>
      </c>
      <c r="E23" s="87" t="s">
        <v>100</v>
      </c>
      <c r="F23" s="87"/>
      <c r="G23" s="82" t="str">
        <f t="shared" si="2"/>
        <v>January</v>
      </c>
      <c r="H23" s="89" t="s">
        <v>23</v>
      </c>
      <c r="I23" s="89" t="s">
        <v>23</v>
      </c>
      <c r="J23" s="89" t="s">
        <v>23</v>
      </c>
      <c r="K23" s="89" t="s">
        <v>23</v>
      </c>
      <c r="L23" s="89" t="s">
        <v>23</v>
      </c>
      <c r="M23" s="89" t="s">
        <v>23</v>
      </c>
      <c r="N23" s="89" t="s">
        <v>23</v>
      </c>
      <c r="O23" s="89" t="s">
        <v>23</v>
      </c>
      <c r="P23" s="89" t="s">
        <v>23</v>
      </c>
      <c r="Q23" s="89" t="s">
        <v>23</v>
      </c>
      <c r="R23" s="89" t="s">
        <v>23</v>
      </c>
      <c r="S23" s="89" t="s">
        <v>24</v>
      </c>
      <c r="T23" s="89" t="s">
        <v>24</v>
      </c>
      <c r="U23" s="89" t="s">
        <v>23</v>
      </c>
      <c r="V23" s="89" t="s">
        <v>23</v>
      </c>
      <c r="W23" s="89" t="s">
        <v>23</v>
      </c>
      <c r="X23" s="89" t="s">
        <v>23</v>
      </c>
      <c r="Y23" s="89" t="s">
        <v>23</v>
      </c>
      <c r="Z23" s="89" t="s">
        <v>24</v>
      </c>
      <c r="AA23" s="89" t="s">
        <v>23</v>
      </c>
      <c r="AB23" s="89" t="s">
        <v>24</v>
      </c>
      <c r="AC23" s="89" t="s">
        <v>23</v>
      </c>
      <c r="AD23" s="89" t="s">
        <v>24</v>
      </c>
      <c r="AE23" s="89" t="s">
        <v>23</v>
      </c>
      <c r="AF23" s="89" t="s">
        <v>23</v>
      </c>
      <c r="AG23" s="89" t="s">
        <v>23</v>
      </c>
      <c r="AH23" s="89" t="s">
        <v>23</v>
      </c>
      <c r="AI23" s="89" t="s">
        <v>23</v>
      </c>
      <c r="AJ23" s="89" t="s">
        <v>23</v>
      </c>
      <c r="AK23" s="89" t="s">
        <v>24</v>
      </c>
      <c r="AL23" s="89" t="s">
        <v>24</v>
      </c>
      <c r="AM23" s="64">
        <f>COUNTIF(H23:AL23,"P")</f>
        <v>24</v>
      </c>
      <c r="AN23" s="64">
        <f t="shared" ref="AN23:AN25" si="18">COUNTIF(H23:AL23,"L")</f>
        <v>7</v>
      </c>
      <c r="AO23" s="64">
        <f t="shared" ref="AO23:AO25" si="19">COUNTIF(H23:AL23,"HD")</f>
        <v>0</v>
      </c>
      <c r="AP23" s="64">
        <f t="shared" ref="AP23:AP25" si="20">COUNTIF(H23:AL23,"NH")</f>
        <v>0</v>
      </c>
      <c r="AQ23" s="64">
        <f t="shared" ref="AQ23:AQ25" si="21">COUNTIF(H23:AL23,"FH")</f>
        <v>0</v>
      </c>
      <c r="AR23" s="64">
        <f t="shared" ref="AR23:AR25" si="22">COUNTIF(H23:AL23,"T")</f>
        <v>0</v>
      </c>
      <c r="AS23" s="64">
        <f t="shared" ref="AS23:AS25" si="23">COUNTIF(H23:AL23,"ML")</f>
        <v>0</v>
      </c>
      <c r="AT23" s="64">
        <f t="shared" ref="AT23:AT25" si="24">COUNTIF(H23:AL23,"EL")</f>
        <v>0</v>
      </c>
      <c r="AU23" s="64">
        <v>1</v>
      </c>
      <c r="AV23" s="64">
        <f t="shared" ref="AV23:AV25" si="25">COUNTIF(H23:AL23,"SL")</f>
        <v>0</v>
      </c>
      <c r="AW23" s="64">
        <v>2</v>
      </c>
      <c r="AX23" s="64">
        <f t="shared" ref="AX23:AX25" si="26">COUNTIF(H23:AL23,"CL")</f>
        <v>0</v>
      </c>
      <c r="AY23" s="64">
        <v>2</v>
      </c>
      <c r="AZ23" s="65">
        <f t="shared" ref="AZ23:AZ25" si="27">AM23+AN23+(AO23+AP23+AQ23+AR23+AS23+AT23+AV23+AX23)</f>
        <v>31</v>
      </c>
      <c r="BA23" s="65">
        <f t="shared" ref="BA23:BA25" si="28">AZ23-AN23-(AO23/2)</f>
        <v>24</v>
      </c>
    </row>
    <row r="24" spans="1:53" s="91" customFormat="1" x14ac:dyDescent="0.25">
      <c r="A24" s="101">
        <v>12000</v>
      </c>
      <c r="B24" s="85" t="s">
        <v>98</v>
      </c>
      <c r="C24" s="80" t="s">
        <v>99</v>
      </c>
      <c r="D24" s="81" t="s">
        <v>105</v>
      </c>
      <c r="E24" s="81" t="s">
        <v>102</v>
      </c>
      <c r="F24" s="81"/>
      <c r="G24" s="82" t="str">
        <f t="shared" si="2"/>
        <v>January</v>
      </c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 t="s">
        <v>23</v>
      </c>
      <c r="AC24" s="89" t="s">
        <v>23</v>
      </c>
      <c r="AD24" s="89" t="s">
        <v>23</v>
      </c>
      <c r="AE24" s="89" t="s">
        <v>24</v>
      </c>
      <c r="AF24" s="89" t="s">
        <v>23</v>
      </c>
      <c r="AG24" s="89" t="s">
        <v>79</v>
      </c>
      <c r="AH24" s="89" t="s">
        <v>24</v>
      </c>
      <c r="AI24" s="89" t="s">
        <v>23</v>
      </c>
      <c r="AJ24" s="89" t="s">
        <v>23</v>
      </c>
      <c r="AK24" s="89" t="s">
        <v>23</v>
      </c>
      <c r="AL24" s="89" t="s">
        <v>23</v>
      </c>
      <c r="AM24" s="64">
        <f t="shared" ref="AM24:AM25" si="29">COUNTIF(H24:AL24,"P")</f>
        <v>8</v>
      </c>
      <c r="AN24" s="64">
        <f t="shared" si="18"/>
        <v>2</v>
      </c>
      <c r="AO24" s="64">
        <f t="shared" si="19"/>
        <v>0</v>
      </c>
      <c r="AP24" s="64">
        <f t="shared" si="20"/>
        <v>0</v>
      </c>
      <c r="AQ24" s="64">
        <f t="shared" si="21"/>
        <v>0</v>
      </c>
      <c r="AR24" s="64">
        <f t="shared" si="22"/>
        <v>0</v>
      </c>
      <c r="AS24" s="64">
        <f t="shared" si="23"/>
        <v>0</v>
      </c>
      <c r="AT24" s="64">
        <f t="shared" si="24"/>
        <v>0</v>
      </c>
      <c r="AU24" s="64">
        <v>1</v>
      </c>
      <c r="AV24" s="64">
        <f t="shared" si="25"/>
        <v>0</v>
      </c>
      <c r="AW24" s="64">
        <v>2</v>
      </c>
      <c r="AX24" s="64">
        <f t="shared" si="26"/>
        <v>0</v>
      </c>
      <c r="AY24" s="64">
        <v>2</v>
      </c>
      <c r="AZ24" s="65">
        <f t="shared" si="27"/>
        <v>10</v>
      </c>
      <c r="BA24" s="65">
        <f t="shared" si="28"/>
        <v>8</v>
      </c>
    </row>
    <row r="25" spans="1:53" s="91" customFormat="1" x14ac:dyDescent="0.25">
      <c r="A25" s="101">
        <v>25000</v>
      </c>
      <c r="B25" s="85"/>
      <c r="C25" s="80" t="s">
        <v>88</v>
      </c>
      <c r="D25" s="81"/>
      <c r="E25" s="81"/>
      <c r="F25" s="81"/>
      <c r="G25" s="82" t="str">
        <f t="shared" si="2"/>
        <v>January</v>
      </c>
      <c r="H25" s="89" t="s">
        <v>24</v>
      </c>
      <c r="I25" s="89" t="s">
        <v>23</v>
      </c>
      <c r="J25" s="89" t="s">
        <v>23</v>
      </c>
      <c r="K25" s="89" t="s">
        <v>23</v>
      </c>
      <c r="L25" s="89" t="s">
        <v>23</v>
      </c>
      <c r="M25" s="89" t="s">
        <v>23</v>
      </c>
      <c r="N25" s="89" t="s">
        <v>23</v>
      </c>
      <c r="O25" s="89" t="s">
        <v>23</v>
      </c>
      <c r="P25" s="89" t="s">
        <v>23</v>
      </c>
      <c r="Q25" s="89" t="s">
        <v>23</v>
      </c>
      <c r="R25" s="89" t="s">
        <v>23</v>
      </c>
      <c r="S25" s="89" t="s">
        <v>23</v>
      </c>
      <c r="T25" s="89" t="s">
        <v>23</v>
      </c>
      <c r="U25" s="89" t="s">
        <v>79</v>
      </c>
      <c r="V25" s="89" t="s">
        <v>23</v>
      </c>
      <c r="W25" s="89" t="s">
        <v>23</v>
      </c>
      <c r="X25" s="89" t="s">
        <v>23</v>
      </c>
      <c r="Y25" s="89" t="s">
        <v>23</v>
      </c>
      <c r="Z25" s="89" t="s">
        <v>23</v>
      </c>
      <c r="AA25" s="89" t="s">
        <v>23</v>
      </c>
      <c r="AB25" s="89" t="s">
        <v>23</v>
      </c>
      <c r="AC25" s="89" t="s">
        <v>23</v>
      </c>
      <c r="AD25" s="89" t="s">
        <v>23</v>
      </c>
      <c r="AE25" s="89" t="s">
        <v>23</v>
      </c>
      <c r="AF25" s="89" t="s">
        <v>23</v>
      </c>
      <c r="AG25" s="89" t="s">
        <v>79</v>
      </c>
      <c r="AH25" s="89" t="s">
        <v>23</v>
      </c>
      <c r="AI25" s="89" t="s">
        <v>23</v>
      </c>
      <c r="AJ25" s="89" t="s">
        <v>23</v>
      </c>
      <c r="AK25" s="89" t="s">
        <v>23</v>
      </c>
      <c r="AL25" s="89" t="s">
        <v>23</v>
      </c>
      <c r="AM25" s="64">
        <f t="shared" si="29"/>
        <v>28</v>
      </c>
      <c r="AN25" s="64">
        <f t="shared" si="18"/>
        <v>1</v>
      </c>
      <c r="AO25" s="64">
        <f t="shared" si="19"/>
        <v>0</v>
      </c>
      <c r="AP25" s="64">
        <f t="shared" si="20"/>
        <v>0</v>
      </c>
      <c r="AQ25" s="64">
        <f t="shared" si="21"/>
        <v>0</v>
      </c>
      <c r="AR25" s="64">
        <f t="shared" si="22"/>
        <v>0</v>
      </c>
      <c r="AS25" s="64">
        <f t="shared" si="23"/>
        <v>0</v>
      </c>
      <c r="AT25" s="64">
        <f t="shared" si="24"/>
        <v>0</v>
      </c>
      <c r="AU25" s="64">
        <v>1</v>
      </c>
      <c r="AV25" s="64">
        <f t="shared" si="25"/>
        <v>0</v>
      </c>
      <c r="AW25" s="64">
        <v>2</v>
      </c>
      <c r="AX25" s="64">
        <f t="shared" si="26"/>
        <v>0</v>
      </c>
      <c r="AY25" s="64">
        <v>2</v>
      </c>
      <c r="AZ25" s="65">
        <f t="shared" si="27"/>
        <v>29</v>
      </c>
      <c r="BA25" s="65">
        <f t="shared" si="28"/>
        <v>28</v>
      </c>
    </row>
    <row r="26" spans="1:53" x14ac:dyDescent="0.25">
      <c r="B26" s="108" t="s">
        <v>78</v>
      </c>
      <c r="C26" s="109"/>
      <c r="D26" s="8"/>
      <c r="E26" s="8"/>
      <c r="F26" s="8"/>
      <c r="G26" s="8"/>
      <c r="H26" s="6">
        <f t="shared" ref="H26:AL26" si="30">COUNTIF(H13:H25,"P")</f>
        <v>6</v>
      </c>
      <c r="I26" s="6">
        <f t="shared" si="30"/>
        <v>7</v>
      </c>
      <c r="J26" s="6">
        <f t="shared" si="30"/>
        <v>6</v>
      </c>
      <c r="K26" s="6">
        <f t="shared" si="30"/>
        <v>7</v>
      </c>
      <c r="L26" s="6">
        <f t="shared" si="30"/>
        <v>7</v>
      </c>
      <c r="M26" s="6">
        <f t="shared" si="30"/>
        <v>7</v>
      </c>
      <c r="N26" s="6">
        <f t="shared" si="30"/>
        <v>7</v>
      </c>
      <c r="O26" s="6">
        <f t="shared" si="30"/>
        <v>7</v>
      </c>
      <c r="P26" s="6">
        <f t="shared" si="30"/>
        <v>7</v>
      </c>
      <c r="Q26" s="6">
        <f t="shared" si="30"/>
        <v>6</v>
      </c>
      <c r="R26" s="6">
        <f t="shared" si="30"/>
        <v>7</v>
      </c>
      <c r="S26" s="6">
        <f t="shared" si="30"/>
        <v>6</v>
      </c>
      <c r="T26" s="6">
        <f t="shared" si="30"/>
        <v>6</v>
      </c>
      <c r="U26" s="6">
        <f t="shared" si="30"/>
        <v>1</v>
      </c>
      <c r="V26" s="6">
        <f t="shared" si="30"/>
        <v>7</v>
      </c>
      <c r="W26" s="6">
        <f t="shared" si="30"/>
        <v>7</v>
      </c>
      <c r="X26" s="6">
        <f t="shared" si="30"/>
        <v>6</v>
      </c>
      <c r="Y26" s="6">
        <f t="shared" si="30"/>
        <v>7</v>
      </c>
      <c r="Z26" s="6">
        <f t="shared" si="30"/>
        <v>6</v>
      </c>
      <c r="AA26" s="6">
        <f t="shared" si="30"/>
        <v>6</v>
      </c>
      <c r="AB26" s="6">
        <f t="shared" si="30"/>
        <v>6</v>
      </c>
      <c r="AC26" s="6">
        <f t="shared" si="30"/>
        <v>7</v>
      </c>
      <c r="AD26" s="6">
        <f t="shared" si="30"/>
        <v>6</v>
      </c>
      <c r="AE26" s="6">
        <f t="shared" si="30"/>
        <v>6</v>
      </c>
      <c r="AF26" s="6">
        <f t="shared" si="30"/>
        <v>8</v>
      </c>
      <c r="AG26" s="6">
        <f t="shared" si="30"/>
        <v>1</v>
      </c>
      <c r="AH26" s="6">
        <f t="shared" si="30"/>
        <v>7</v>
      </c>
      <c r="AI26" s="6">
        <f t="shared" si="30"/>
        <v>8</v>
      </c>
      <c r="AJ26" s="6">
        <f t="shared" si="30"/>
        <v>8</v>
      </c>
      <c r="AK26" s="6">
        <f t="shared" si="30"/>
        <v>7</v>
      </c>
      <c r="AL26" s="6">
        <f t="shared" si="30"/>
        <v>6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</row>
    <row r="27" spans="1:53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</row>
  </sheetData>
  <mergeCells count="9">
    <mergeCell ref="B26:C26"/>
    <mergeCell ref="B1:C2"/>
    <mergeCell ref="G1:AL1"/>
    <mergeCell ref="AM1:BA2"/>
    <mergeCell ref="G2:AL2"/>
    <mergeCell ref="D5:D7"/>
    <mergeCell ref="E5:E7"/>
    <mergeCell ref="AM5:BA6"/>
    <mergeCell ref="F5:F7"/>
  </mergeCells>
  <conditionalFormatting sqref="H5:AL6 H8:AL13 H18:AL18 H14 J14 I16:AL16 J18:AL20 Q14 U14:U15 U17 X14 Z24:AA24 AG17 AE14 AL14 AG14:AG15 AG24:AH24 U24 AE24">
    <cfRule type="expression" dxfId="1798" priority="700">
      <formula>H$5&gt;DAY(EOMONTH(DATE($C$5,$C$3,1),0))</formula>
    </cfRule>
  </conditionalFormatting>
  <conditionalFormatting sqref="H8:AL13 H18:AL18 J14 I16:AL16 J18:AL20 Q14 U14:U15 U17 X14 Z24:AA24 AG17 AE14 AL14 AG14:AG15 AG24:AH24 U24 AE24">
    <cfRule type="expression" dxfId="1797" priority="701">
      <formula>H$7="Sun"</formula>
    </cfRule>
  </conditionalFormatting>
  <conditionalFormatting sqref="H19:AL19">
    <cfRule type="expression" dxfId="1796" priority="698">
      <formula>H$5&gt;DAY(EOMONTH(DATE($C$5,$C$3,1),0))</formula>
    </cfRule>
  </conditionalFormatting>
  <conditionalFormatting sqref="H19:AL19 AE24">
    <cfRule type="expression" dxfId="1795" priority="699">
      <formula>H$7="Sun"</formula>
    </cfRule>
  </conditionalFormatting>
  <conditionalFormatting sqref="H7:AL7">
    <cfRule type="expression" dxfId="1794" priority="697">
      <formula>H$5&gt;DAY(EOMONTH(DATE($C$5,$C$3,1),0))</formula>
    </cfRule>
  </conditionalFormatting>
  <conditionalFormatting sqref="H20:M20">
    <cfRule type="expression" dxfId="1793" priority="695">
      <formula>H$5&gt;DAY(EOMONTH(DATE($C$5,$C$3,1),0))</formula>
    </cfRule>
  </conditionalFormatting>
  <conditionalFormatting sqref="H20:M20 O20:T20 V20:AA20 AC20:AH20 AJ20:AL20">
    <cfRule type="expression" dxfId="1792" priority="696">
      <formula>H$7="Sun"</formula>
    </cfRule>
  </conditionalFormatting>
  <conditionalFormatting sqref="J15">
    <cfRule type="expression" dxfId="1791" priority="597">
      <formula>J$5&gt;DAY(EOMONTH(DATE($C$5,$C$3,1),0))</formula>
    </cfRule>
  </conditionalFormatting>
  <conditionalFormatting sqref="J15">
    <cfRule type="expression" dxfId="1790" priority="598">
      <formula>J$7="Sun"</formula>
    </cfRule>
  </conditionalFormatting>
  <conditionalFormatting sqref="H14:H17">
    <cfRule type="expression" dxfId="1789" priority="691">
      <formula>H$5&gt;DAY(EOMONTH(DATE($C$5,$C$3,1),0))</formula>
    </cfRule>
  </conditionalFormatting>
  <conditionalFormatting sqref="H14:H17 J14 J16:AL16 J18:AL20 Q14 U14:U15 U17 X14 Z24:AA24 AG17 AE14 AL14 AG14:AG15 AG24:AH24 U24 AE24">
    <cfRule type="expression" dxfId="1788" priority="692">
      <formula>H$7="Sun"</formula>
    </cfRule>
  </conditionalFormatting>
  <conditionalFormatting sqref="N20">
    <cfRule type="expression" dxfId="1787" priority="689">
      <formula>N$5&gt;DAY(EOMONTH(DATE($C$5,$C$3,1),0))</formula>
    </cfRule>
  </conditionalFormatting>
  <conditionalFormatting sqref="N20">
    <cfRule type="expression" dxfId="1786" priority="690">
      <formula>N$7="Sun"</formula>
    </cfRule>
  </conditionalFormatting>
  <conditionalFormatting sqref="U20">
    <cfRule type="expression" dxfId="1785" priority="687">
      <formula>U$5&gt;DAY(EOMONTH(DATE($C$5,$C$3,1),0))</formula>
    </cfRule>
  </conditionalFormatting>
  <conditionalFormatting sqref="U20">
    <cfRule type="expression" dxfId="1784" priority="688">
      <formula>U$7="Sun"</formula>
    </cfRule>
  </conditionalFormatting>
  <conditionalFormatting sqref="AB20">
    <cfRule type="expression" dxfId="1783" priority="685">
      <formula>AB$5&gt;DAY(EOMONTH(DATE($C$5,$C$3,1),0))</formula>
    </cfRule>
  </conditionalFormatting>
  <conditionalFormatting sqref="AB20">
    <cfRule type="expression" dxfId="1782" priority="686">
      <formula>AB$7="Sun"</formula>
    </cfRule>
  </conditionalFormatting>
  <conditionalFormatting sqref="AI20">
    <cfRule type="expression" dxfId="1781" priority="683">
      <formula>AI$5&gt;DAY(EOMONTH(DATE($C$5,$C$3,1),0))</formula>
    </cfRule>
  </conditionalFormatting>
  <conditionalFormatting sqref="AI20">
    <cfRule type="expression" dxfId="1780" priority="684">
      <formula>AI$7="Sun"</formula>
    </cfRule>
  </conditionalFormatting>
  <conditionalFormatting sqref="AE24 AG24:AH24">
    <cfRule type="expression" dxfId="1779" priority="682">
      <formula>AE$7="Sun"</formula>
    </cfRule>
  </conditionalFormatting>
  <conditionalFormatting sqref="I14:I15">
    <cfRule type="expression" dxfId="1778" priority="627">
      <formula>I$7="Sun"</formula>
    </cfRule>
  </conditionalFormatting>
  <conditionalFormatting sqref="U24">
    <cfRule type="expression" dxfId="1777" priority="677">
      <formula>U$5&gt;DAY(EOMONTH(DATE($C$5,$C$3,1),0))</formula>
    </cfRule>
  </conditionalFormatting>
  <conditionalFormatting sqref="U24">
    <cfRule type="expression" dxfId="1776" priority="678">
      <formula>U$7="Sun"</formula>
    </cfRule>
  </conditionalFormatting>
  <conditionalFormatting sqref="U15 AG15">
    <cfRule type="expression" dxfId="1775" priority="649">
      <formula>U$5&gt;DAY(EOMONTH(DATE($C$5,$C$3,1),0))</formula>
    </cfRule>
  </conditionalFormatting>
  <conditionalFormatting sqref="U15 AG15">
    <cfRule type="expression" dxfId="1774" priority="650">
      <formula>U$7="Sun"</formula>
    </cfRule>
  </conditionalFormatting>
  <conditionalFormatting sqref="AF14:AF15">
    <cfRule type="expression" dxfId="1773" priority="497">
      <formula>AF$5&gt;DAY(EOMONTH(DATE($C$5,$C$3,1),0))</formula>
    </cfRule>
  </conditionalFormatting>
  <conditionalFormatting sqref="AF14:AF15">
    <cfRule type="expression" dxfId="1772" priority="495">
      <formula>AF$5&gt;DAY(EOMONTH(DATE($C$5,$C$3,1),0))</formula>
    </cfRule>
  </conditionalFormatting>
  <conditionalFormatting sqref="AF14:AF15">
    <cfRule type="expression" dxfId="1771" priority="496">
      <formula>AF$7="Sun"</formula>
    </cfRule>
  </conditionalFormatting>
  <conditionalFormatting sqref="I14:I15">
    <cfRule type="expression" dxfId="1770" priority="626">
      <formula>I$5&gt;DAY(EOMONTH(DATE($C$5,$C$3,1),0))</formula>
    </cfRule>
  </conditionalFormatting>
  <conditionalFormatting sqref="Z24:AA24">
    <cfRule type="expression" dxfId="1769" priority="657">
      <formula>Z$5&gt;DAY(EOMONTH(DATE($C$5,$C$3,1),0))</formula>
    </cfRule>
  </conditionalFormatting>
  <conditionalFormatting sqref="Z24:AA24">
    <cfRule type="expression" dxfId="1768" priority="658">
      <formula>Z$7="Sun"</formula>
    </cfRule>
  </conditionalFormatting>
  <conditionalFormatting sqref="H24">
    <cfRule type="expression" dxfId="1767" priority="653">
      <formula>H$5&gt;DAY(EOMONTH(DATE($C$5,$C$3,1),0))</formula>
    </cfRule>
  </conditionalFormatting>
  <conditionalFormatting sqref="H24">
    <cfRule type="expression" dxfId="1766" priority="654">
      <formula>H$7="Sun"</formula>
    </cfRule>
  </conditionalFormatting>
  <conditionalFormatting sqref="U17">
    <cfRule type="expression" dxfId="1765" priority="651">
      <formula>U$5&gt;DAY(EOMONTH(DATE($C$5,$C$3,1),0))</formula>
    </cfRule>
  </conditionalFormatting>
  <conditionalFormatting sqref="AG17 U17">
    <cfRule type="expression" dxfId="1764" priority="652">
      <formula>U$7="Sun"</formula>
    </cfRule>
  </conditionalFormatting>
  <conditionalFormatting sqref="Q14">
    <cfRule type="expression" dxfId="1763" priority="647">
      <formula>Q$5&gt;DAY(EOMONTH(DATE($C$5,$C$3,1),0))</formula>
    </cfRule>
  </conditionalFormatting>
  <conditionalFormatting sqref="Q14">
    <cfRule type="expression" dxfId="1762" priority="648">
      <formula>Q$7="Sun"</formula>
    </cfRule>
  </conditionalFormatting>
  <conditionalFormatting sqref="X14">
    <cfRule type="expression" dxfId="1761" priority="645">
      <formula>X$5&gt;DAY(EOMONTH(DATE($C$5,$C$3,1),0))</formula>
    </cfRule>
  </conditionalFormatting>
  <conditionalFormatting sqref="X14">
    <cfRule type="expression" dxfId="1760" priority="646">
      <formula>X$7="Sun"</formula>
    </cfRule>
  </conditionalFormatting>
  <conditionalFormatting sqref="AE14">
    <cfRule type="expression" dxfId="1759" priority="643">
      <formula>AE$5&gt;DAY(EOMONTH(DATE($C$5,$C$3,1),0))</formula>
    </cfRule>
  </conditionalFormatting>
  <conditionalFormatting sqref="AE14">
    <cfRule type="expression" dxfId="1758" priority="644">
      <formula>AE$7="Sun"</formula>
    </cfRule>
  </conditionalFormatting>
  <conditionalFormatting sqref="AG14">
    <cfRule type="expression" dxfId="1757" priority="641">
      <formula>AG$5&gt;DAY(EOMONTH(DATE($C$5,$C$3,1),0))</formula>
    </cfRule>
  </conditionalFormatting>
  <conditionalFormatting sqref="AG14">
    <cfRule type="expression" dxfId="1756" priority="642">
      <formula>AG$7="Sun"</formula>
    </cfRule>
  </conditionalFormatting>
  <conditionalFormatting sqref="H21">
    <cfRule type="expression" dxfId="1755" priority="304">
      <formula>H$7="Sun"</formula>
    </cfRule>
  </conditionalFormatting>
  <conditionalFormatting sqref="H21">
    <cfRule type="expression" dxfId="1754" priority="303">
      <formula>H$5&gt;DAY(EOMONTH(DATE($C$5,$C$3,1),0))</formula>
    </cfRule>
  </conditionalFormatting>
  <conditionalFormatting sqref="X17">
    <cfRule type="expression" dxfId="1753" priority="535">
      <formula>X$7="Sun"</formula>
    </cfRule>
  </conditionalFormatting>
  <conditionalFormatting sqref="I14:I15">
    <cfRule type="expression" dxfId="1752" priority="628">
      <formula>I$5&gt;DAY(EOMONTH(DATE($C$5,$C$3,1),0))</formula>
    </cfRule>
  </conditionalFormatting>
  <conditionalFormatting sqref="I17">
    <cfRule type="expression" dxfId="1751" priority="625">
      <formula>I$5&gt;DAY(EOMONTH(DATE($C$5,$C$3,1),0))</formula>
    </cfRule>
  </conditionalFormatting>
  <conditionalFormatting sqref="I17">
    <cfRule type="expression" dxfId="1750" priority="623">
      <formula>I$5&gt;DAY(EOMONTH(DATE($C$5,$C$3,1),0))</formula>
    </cfRule>
  </conditionalFormatting>
  <conditionalFormatting sqref="I17">
    <cfRule type="expression" dxfId="1749" priority="624">
      <formula>I$7="Sun"</formula>
    </cfRule>
  </conditionalFormatting>
  <conditionalFormatting sqref="Y17">
    <cfRule type="expression" dxfId="1748" priority="522">
      <formula>Y$5&gt;DAY(EOMONTH(DATE($C$5,$C$3,1),0))</formula>
    </cfRule>
  </conditionalFormatting>
  <conditionalFormatting sqref="I24">
    <cfRule type="expression" dxfId="1747" priority="619">
      <formula>I$5&gt;DAY(EOMONTH(DATE($C$5,$C$3,1),0))</formula>
    </cfRule>
  </conditionalFormatting>
  <conditionalFormatting sqref="I24">
    <cfRule type="expression" dxfId="1746" priority="617">
      <formula>I$5&gt;DAY(EOMONTH(DATE($C$5,$C$3,1),0))</formula>
    </cfRule>
  </conditionalFormatting>
  <conditionalFormatting sqref="I24">
    <cfRule type="expression" dxfId="1745" priority="618">
      <formula>I$7="Sun"</formula>
    </cfRule>
  </conditionalFormatting>
  <conditionalFormatting sqref="X21">
    <cfRule type="expression" dxfId="1744" priority="284">
      <formula>X$5&gt;DAY(EOMONTH(DATE($C$5,$C$3,1),0))</formula>
    </cfRule>
  </conditionalFormatting>
  <conditionalFormatting sqref="X21">
    <cfRule type="expression" dxfId="1743" priority="282">
      <formula>X$5&gt;DAY(EOMONTH(DATE($C$5,$C$3,1),0))</formula>
    </cfRule>
  </conditionalFormatting>
  <conditionalFormatting sqref="X21">
    <cfRule type="expression" dxfId="1742" priority="283">
      <formula>X$7="Sun"</formula>
    </cfRule>
  </conditionalFormatting>
  <conditionalFormatting sqref="R24">
    <cfRule type="expression" dxfId="1741" priority="516">
      <formula>R$5&gt;DAY(EOMONTH(DATE($C$5,$C$3,1),0))</formula>
    </cfRule>
  </conditionalFormatting>
  <conditionalFormatting sqref="R24">
    <cfRule type="expression" dxfId="1740" priority="517">
      <formula>R$7="Sun"</formula>
    </cfRule>
  </conditionalFormatting>
  <conditionalFormatting sqref="AG24">
    <cfRule type="expression" dxfId="1739" priority="443">
      <formula>AG$5&gt;DAY(EOMONTH(DATE($C$5,$C$3,1),0))</formula>
    </cfRule>
  </conditionalFormatting>
  <conditionalFormatting sqref="J17">
    <cfRule type="expression" dxfId="1738" priority="605">
      <formula>J$5&gt;DAY(EOMONTH(DATE($C$5,$C$3,1),0))</formula>
    </cfRule>
  </conditionalFormatting>
  <conditionalFormatting sqref="J17">
    <cfRule type="expression" dxfId="1737" priority="603">
      <formula>J$5&gt;DAY(EOMONTH(DATE($C$5,$C$3,1),0))</formula>
    </cfRule>
  </conditionalFormatting>
  <conditionalFormatting sqref="J17">
    <cfRule type="expression" dxfId="1736" priority="604">
      <formula>J$7="Sun"</formula>
    </cfRule>
  </conditionalFormatting>
  <conditionalFormatting sqref="K17">
    <cfRule type="expression" dxfId="1735" priority="506">
      <formula>K$5&gt;DAY(EOMONTH(DATE($C$5,$C$3,1),0))</formula>
    </cfRule>
  </conditionalFormatting>
  <conditionalFormatting sqref="K17">
    <cfRule type="expression" dxfId="1734" priority="504">
      <formula>K$5&gt;DAY(EOMONTH(DATE($C$5,$C$3,1),0))</formula>
    </cfRule>
  </conditionalFormatting>
  <conditionalFormatting sqref="K17">
    <cfRule type="expression" dxfId="1733" priority="505">
      <formula>K$7="Sun"</formula>
    </cfRule>
  </conditionalFormatting>
  <conditionalFormatting sqref="J15">
    <cfRule type="expression" dxfId="1732" priority="599">
      <formula>J$5&gt;DAY(EOMONTH(DATE($C$5,$C$3,1),0))</formula>
    </cfRule>
  </conditionalFormatting>
  <conditionalFormatting sqref="J24">
    <cfRule type="expression" dxfId="1731" priority="596">
      <formula>J$5&gt;DAY(EOMONTH(DATE($C$5,$C$3,1),0))</formula>
    </cfRule>
  </conditionalFormatting>
  <conditionalFormatting sqref="J24">
    <cfRule type="expression" dxfId="1730" priority="594">
      <formula>J$5&gt;DAY(EOMONTH(DATE($C$5,$C$3,1),0))</formula>
    </cfRule>
  </conditionalFormatting>
  <conditionalFormatting sqref="J24">
    <cfRule type="expression" dxfId="1729" priority="595">
      <formula>J$7="Sun"</formula>
    </cfRule>
  </conditionalFormatting>
  <conditionalFormatting sqref="L14:L15">
    <cfRule type="expression" dxfId="1728" priority="593">
      <formula>L$5&gt;DAY(EOMONTH(DATE($C$5,$C$3,1),0))</formula>
    </cfRule>
  </conditionalFormatting>
  <conditionalFormatting sqref="L14:L15">
    <cfRule type="expression" dxfId="1727" priority="591">
      <formula>L$5&gt;DAY(EOMONTH(DATE($C$5,$C$3,1),0))</formula>
    </cfRule>
  </conditionalFormatting>
  <conditionalFormatting sqref="L14:L15">
    <cfRule type="expression" dxfId="1726" priority="592">
      <formula>L$7="Sun"</formula>
    </cfRule>
  </conditionalFormatting>
  <conditionalFormatting sqref="L17">
    <cfRule type="expression" dxfId="1725" priority="590">
      <formula>L$5&gt;DAY(EOMONTH(DATE($C$5,$C$3,1),0))</formula>
    </cfRule>
  </conditionalFormatting>
  <conditionalFormatting sqref="L17">
    <cfRule type="expression" dxfId="1724" priority="588">
      <formula>L$5&gt;DAY(EOMONTH(DATE($C$5,$C$3,1),0))</formula>
    </cfRule>
  </conditionalFormatting>
  <conditionalFormatting sqref="L17">
    <cfRule type="expression" dxfId="1723" priority="589">
      <formula>L$7="Sun"</formula>
    </cfRule>
  </conditionalFormatting>
  <conditionalFormatting sqref="L24">
    <cfRule type="expression" dxfId="1722" priority="584">
      <formula>L$5&gt;DAY(EOMONTH(DATE($C$5,$C$3,1),0))</formula>
    </cfRule>
  </conditionalFormatting>
  <conditionalFormatting sqref="L24">
    <cfRule type="expression" dxfId="1721" priority="582">
      <formula>L$5&gt;DAY(EOMONTH(DATE($C$5,$C$3,1),0))</formula>
    </cfRule>
  </conditionalFormatting>
  <conditionalFormatting sqref="L24">
    <cfRule type="expression" dxfId="1720" priority="583">
      <formula>L$7="Sun"</formula>
    </cfRule>
  </conditionalFormatting>
  <conditionalFormatting sqref="M14:M15">
    <cfRule type="expression" dxfId="1719" priority="581">
      <formula>M$5&gt;DAY(EOMONTH(DATE($C$5,$C$3,1),0))</formula>
    </cfRule>
  </conditionalFormatting>
  <conditionalFormatting sqref="M14:M15">
    <cfRule type="expression" dxfId="1718" priority="579">
      <formula>M$5&gt;DAY(EOMONTH(DATE($C$5,$C$3,1),0))</formula>
    </cfRule>
  </conditionalFormatting>
  <conditionalFormatting sqref="M14:M15">
    <cfRule type="expression" dxfId="1717" priority="580">
      <formula>M$7="Sun"</formula>
    </cfRule>
  </conditionalFormatting>
  <conditionalFormatting sqref="M17">
    <cfRule type="expression" dxfId="1716" priority="578">
      <formula>M$5&gt;DAY(EOMONTH(DATE($C$5,$C$3,1),0))</formula>
    </cfRule>
  </conditionalFormatting>
  <conditionalFormatting sqref="M17">
    <cfRule type="expression" dxfId="1715" priority="576">
      <formula>M$5&gt;DAY(EOMONTH(DATE($C$5,$C$3,1),0))</formula>
    </cfRule>
  </conditionalFormatting>
  <conditionalFormatting sqref="M17">
    <cfRule type="expression" dxfId="1714" priority="577">
      <formula>M$7="Sun"</formula>
    </cfRule>
  </conditionalFormatting>
  <conditionalFormatting sqref="M24">
    <cfRule type="expression" dxfId="1713" priority="575">
      <formula>M$5&gt;DAY(EOMONTH(DATE($C$5,$C$3,1),0))</formula>
    </cfRule>
  </conditionalFormatting>
  <conditionalFormatting sqref="M24">
    <cfRule type="expression" dxfId="1712" priority="573">
      <formula>M$5&gt;DAY(EOMONTH(DATE($C$5,$C$3,1),0))</formula>
    </cfRule>
  </conditionalFormatting>
  <conditionalFormatting sqref="M24">
    <cfRule type="expression" dxfId="1711" priority="574">
      <formula>M$7="Sun"</formula>
    </cfRule>
  </conditionalFormatting>
  <conditionalFormatting sqref="N14:P15">
    <cfRule type="expression" dxfId="1710" priority="572">
      <formula>N$5&gt;DAY(EOMONTH(DATE($C$5,$C$3,1),0))</formula>
    </cfRule>
  </conditionalFormatting>
  <conditionalFormatting sqref="N14:P15">
    <cfRule type="expression" dxfId="1709" priority="570">
      <formula>N$5&gt;DAY(EOMONTH(DATE($C$5,$C$3,1),0))</formula>
    </cfRule>
  </conditionalFormatting>
  <conditionalFormatting sqref="N14:P15">
    <cfRule type="expression" dxfId="1708" priority="571">
      <formula>N$7="Sun"</formula>
    </cfRule>
  </conditionalFormatting>
  <conditionalFormatting sqref="N17:P17">
    <cfRule type="expression" dxfId="1707" priority="569">
      <formula>N$5&gt;DAY(EOMONTH(DATE($C$5,$C$3,1),0))</formula>
    </cfRule>
  </conditionalFormatting>
  <conditionalFormatting sqref="N17:P17">
    <cfRule type="expression" dxfId="1706" priority="567">
      <formula>N$5&gt;DAY(EOMONTH(DATE($C$5,$C$3,1),0))</formula>
    </cfRule>
  </conditionalFormatting>
  <conditionalFormatting sqref="N17:P17">
    <cfRule type="expression" dxfId="1705" priority="568">
      <formula>N$7="Sun"</formula>
    </cfRule>
  </conditionalFormatting>
  <conditionalFormatting sqref="N24:Q24">
    <cfRule type="expression" dxfId="1704" priority="566">
      <formula>N$5&gt;DAY(EOMONTH(DATE($C$5,$C$3,1),0))</formula>
    </cfRule>
  </conditionalFormatting>
  <conditionalFormatting sqref="N24:Q24">
    <cfRule type="expression" dxfId="1703" priority="564">
      <formula>N$5&gt;DAY(EOMONTH(DATE($C$5,$C$3,1),0))</formula>
    </cfRule>
  </conditionalFormatting>
  <conditionalFormatting sqref="N24:Q24">
    <cfRule type="expression" dxfId="1702" priority="565">
      <formula>N$7="Sun"</formula>
    </cfRule>
  </conditionalFormatting>
  <conditionalFormatting sqref="Q17">
    <cfRule type="expression" dxfId="1701" priority="563">
      <formula>Q$5&gt;DAY(EOMONTH(DATE($C$5,$C$3,1),0))</formula>
    </cfRule>
  </conditionalFormatting>
  <conditionalFormatting sqref="Q17">
    <cfRule type="expression" dxfId="1700" priority="561">
      <formula>Q$5&gt;DAY(EOMONTH(DATE($C$5,$C$3,1),0))</formula>
    </cfRule>
  </conditionalFormatting>
  <conditionalFormatting sqref="Q17">
    <cfRule type="expression" dxfId="1699" priority="562">
      <formula>Q$7="Sun"</formula>
    </cfRule>
  </conditionalFormatting>
  <conditionalFormatting sqref="Q15">
    <cfRule type="expression" dxfId="1698" priority="560">
      <formula>Q$5&gt;DAY(EOMONTH(DATE($C$5,$C$3,1),0))</formula>
    </cfRule>
  </conditionalFormatting>
  <conditionalFormatting sqref="Q15">
    <cfRule type="expression" dxfId="1697" priority="558">
      <formula>Q$5&gt;DAY(EOMONTH(DATE($C$5,$C$3,1),0))</formula>
    </cfRule>
  </conditionalFormatting>
  <conditionalFormatting sqref="Q15">
    <cfRule type="expression" dxfId="1696" priority="559">
      <formula>Q$7="Sun"</formula>
    </cfRule>
  </conditionalFormatting>
  <conditionalFormatting sqref="S14:T15">
    <cfRule type="expression" dxfId="1695" priority="557">
      <formula>S$5&gt;DAY(EOMONTH(DATE($C$5,$C$3,1),0))</formula>
    </cfRule>
  </conditionalFormatting>
  <conditionalFormatting sqref="S14:T15">
    <cfRule type="expression" dxfId="1694" priority="555">
      <formula>S$5&gt;DAY(EOMONTH(DATE($C$5,$C$3,1),0))</formula>
    </cfRule>
  </conditionalFormatting>
  <conditionalFormatting sqref="S14:T15">
    <cfRule type="expression" dxfId="1693" priority="556">
      <formula>S$7="Sun"</formula>
    </cfRule>
  </conditionalFormatting>
  <conditionalFormatting sqref="S17:T17">
    <cfRule type="expression" dxfId="1692" priority="554">
      <formula>S$5&gt;DAY(EOMONTH(DATE($C$5,$C$3,1),0))</formula>
    </cfRule>
  </conditionalFormatting>
  <conditionalFormatting sqref="S17:T17">
    <cfRule type="expression" dxfId="1691" priority="552">
      <formula>S$5&gt;DAY(EOMONTH(DATE($C$5,$C$3,1),0))</formula>
    </cfRule>
  </conditionalFormatting>
  <conditionalFormatting sqref="S17:T17">
    <cfRule type="expression" dxfId="1690" priority="553">
      <formula>S$7="Sun"</formula>
    </cfRule>
  </conditionalFormatting>
  <conditionalFormatting sqref="S24:T24">
    <cfRule type="expression" dxfId="1689" priority="551">
      <formula>S$5&gt;DAY(EOMONTH(DATE($C$5,$C$3,1),0))</formula>
    </cfRule>
  </conditionalFormatting>
  <conditionalFormatting sqref="S24:T24">
    <cfRule type="expression" dxfId="1688" priority="549">
      <formula>S$5&gt;DAY(EOMONTH(DATE($C$5,$C$3,1),0))</formula>
    </cfRule>
  </conditionalFormatting>
  <conditionalFormatting sqref="S24:T24">
    <cfRule type="expression" dxfId="1687" priority="550">
      <formula>S$7="Sun"</formula>
    </cfRule>
  </conditionalFormatting>
  <conditionalFormatting sqref="V14:W15">
    <cfRule type="expression" dxfId="1686" priority="548">
      <formula>V$5&gt;DAY(EOMONTH(DATE($C$5,$C$3,1),0))</formula>
    </cfRule>
  </conditionalFormatting>
  <conditionalFormatting sqref="V14:W15">
    <cfRule type="expression" dxfId="1685" priority="546">
      <formula>V$5&gt;DAY(EOMONTH(DATE($C$5,$C$3,1),0))</formula>
    </cfRule>
  </conditionalFormatting>
  <conditionalFormatting sqref="V14:W15">
    <cfRule type="expression" dxfId="1684" priority="547">
      <formula>V$7="Sun"</formula>
    </cfRule>
  </conditionalFormatting>
  <conditionalFormatting sqref="V17:W17">
    <cfRule type="expression" dxfId="1683" priority="545">
      <formula>V$5&gt;DAY(EOMONTH(DATE($C$5,$C$3,1),0))</formula>
    </cfRule>
  </conditionalFormatting>
  <conditionalFormatting sqref="V17:W17">
    <cfRule type="expression" dxfId="1682" priority="543">
      <formula>V$5&gt;DAY(EOMONTH(DATE($C$5,$C$3,1),0))</formula>
    </cfRule>
  </conditionalFormatting>
  <conditionalFormatting sqref="V17:W17">
    <cfRule type="expression" dxfId="1681" priority="544">
      <formula>V$7="Sun"</formula>
    </cfRule>
  </conditionalFormatting>
  <conditionalFormatting sqref="V24:W24">
    <cfRule type="expression" dxfId="1680" priority="542">
      <formula>V$5&gt;DAY(EOMONTH(DATE($C$5,$C$3,1),0))</formula>
    </cfRule>
  </conditionalFormatting>
  <conditionalFormatting sqref="V24:W24">
    <cfRule type="expression" dxfId="1679" priority="540">
      <formula>V$5&gt;DAY(EOMONTH(DATE($C$5,$C$3,1),0))</formula>
    </cfRule>
  </conditionalFormatting>
  <conditionalFormatting sqref="V24:W24">
    <cfRule type="expression" dxfId="1678" priority="541">
      <formula>V$7="Sun"</formula>
    </cfRule>
  </conditionalFormatting>
  <conditionalFormatting sqref="X24">
    <cfRule type="expression" dxfId="1677" priority="539">
      <formula>X$5&gt;DAY(EOMONTH(DATE($C$5,$C$3,1),0))</formula>
    </cfRule>
  </conditionalFormatting>
  <conditionalFormatting sqref="X24">
    <cfRule type="expression" dxfId="1676" priority="537">
      <formula>X$5&gt;DAY(EOMONTH(DATE($C$5,$C$3,1),0))</formula>
    </cfRule>
  </conditionalFormatting>
  <conditionalFormatting sqref="X24">
    <cfRule type="expression" dxfId="1675" priority="538">
      <formula>X$7="Sun"</formula>
    </cfRule>
  </conditionalFormatting>
  <conditionalFormatting sqref="X17">
    <cfRule type="expression" dxfId="1674" priority="536">
      <formula>X$5&gt;DAY(EOMONTH(DATE($C$5,$C$3,1),0))</formula>
    </cfRule>
  </conditionalFormatting>
  <conditionalFormatting sqref="X17">
    <cfRule type="expression" dxfId="1673" priority="534">
      <formula>X$5&gt;DAY(EOMONTH(DATE($C$5,$C$3,1),0))</formula>
    </cfRule>
  </conditionalFormatting>
  <conditionalFormatting sqref="X15">
    <cfRule type="expression" dxfId="1672" priority="533">
      <formula>X$5&gt;DAY(EOMONTH(DATE($C$5,$C$3,1),0))</formula>
    </cfRule>
  </conditionalFormatting>
  <conditionalFormatting sqref="X15">
    <cfRule type="expression" dxfId="1671" priority="531">
      <formula>X$5&gt;DAY(EOMONTH(DATE($C$5,$C$3,1),0))</formula>
    </cfRule>
  </conditionalFormatting>
  <conditionalFormatting sqref="X15">
    <cfRule type="expression" dxfId="1670" priority="532">
      <formula>X$7="Sun"</formula>
    </cfRule>
  </conditionalFormatting>
  <conditionalFormatting sqref="Y14">
    <cfRule type="expression" dxfId="1669" priority="530">
      <formula>Y$5&gt;DAY(EOMONTH(DATE($C$5,$C$3,1),0))</formula>
    </cfRule>
  </conditionalFormatting>
  <conditionalFormatting sqref="Y14">
    <cfRule type="expression" dxfId="1668" priority="528">
      <formula>Y$5&gt;DAY(EOMONTH(DATE($C$5,$C$3,1),0))</formula>
    </cfRule>
  </conditionalFormatting>
  <conditionalFormatting sqref="Y14">
    <cfRule type="expression" dxfId="1667" priority="529">
      <formula>Y$7="Sun"</formula>
    </cfRule>
  </conditionalFormatting>
  <conditionalFormatting sqref="Y15">
    <cfRule type="expression" dxfId="1666" priority="527">
      <formula>Y$5&gt;DAY(EOMONTH(DATE($C$5,$C$3,1),0))</formula>
    </cfRule>
  </conditionalFormatting>
  <conditionalFormatting sqref="Y15">
    <cfRule type="expression" dxfId="1665" priority="525">
      <formula>Y$5&gt;DAY(EOMONTH(DATE($C$5,$C$3,1),0))</formula>
    </cfRule>
  </conditionalFormatting>
  <conditionalFormatting sqref="Y15">
    <cfRule type="expression" dxfId="1664" priority="526">
      <formula>Y$7="Sun"</formula>
    </cfRule>
  </conditionalFormatting>
  <conditionalFormatting sqref="Y17">
    <cfRule type="expression" dxfId="1663" priority="524">
      <formula>Y$5&gt;DAY(EOMONTH(DATE($C$5,$C$3,1),0))</formula>
    </cfRule>
  </conditionalFormatting>
  <conditionalFormatting sqref="Y17">
    <cfRule type="expression" dxfId="1662" priority="523">
      <formula>Y$7="Sun"</formula>
    </cfRule>
  </conditionalFormatting>
  <conditionalFormatting sqref="Y24">
    <cfRule type="expression" dxfId="1661" priority="521">
      <formula>Y$5&gt;DAY(EOMONTH(DATE($C$5,$C$3,1),0))</formula>
    </cfRule>
  </conditionalFormatting>
  <conditionalFormatting sqref="Y24">
    <cfRule type="expression" dxfId="1660" priority="519">
      <formula>Y$5&gt;DAY(EOMONTH(DATE($C$5,$C$3,1),0))</formula>
    </cfRule>
  </conditionalFormatting>
  <conditionalFormatting sqref="Y24">
    <cfRule type="expression" dxfId="1659" priority="520">
      <formula>Y$7="Sun"</formula>
    </cfRule>
  </conditionalFormatting>
  <conditionalFormatting sqref="R24">
    <cfRule type="expression" dxfId="1658" priority="518">
      <formula>R$5&gt;DAY(EOMONTH(DATE($C$5,$C$3,1),0))</formula>
    </cfRule>
  </conditionalFormatting>
  <conditionalFormatting sqref="R14">
    <cfRule type="expression" dxfId="1657" priority="515">
      <formula>R$5&gt;DAY(EOMONTH(DATE($C$5,$C$3,1),0))</formula>
    </cfRule>
  </conditionalFormatting>
  <conditionalFormatting sqref="R14">
    <cfRule type="expression" dxfId="1656" priority="513">
      <formula>R$5&gt;DAY(EOMONTH(DATE($C$5,$C$3,1),0))</formula>
    </cfRule>
  </conditionalFormatting>
  <conditionalFormatting sqref="R14">
    <cfRule type="expression" dxfId="1655" priority="514">
      <formula>R$7="Sun"</formula>
    </cfRule>
  </conditionalFormatting>
  <conditionalFormatting sqref="R15">
    <cfRule type="expression" dxfId="1654" priority="512">
      <formula>R$5&gt;DAY(EOMONTH(DATE($C$5,$C$3,1),0))</formula>
    </cfRule>
  </conditionalFormatting>
  <conditionalFormatting sqref="R15">
    <cfRule type="expression" dxfId="1653" priority="510">
      <formula>R$5&gt;DAY(EOMONTH(DATE($C$5,$C$3,1),0))</formula>
    </cfRule>
  </conditionalFormatting>
  <conditionalFormatting sqref="R15">
    <cfRule type="expression" dxfId="1652" priority="511">
      <formula>R$7="Sun"</formula>
    </cfRule>
  </conditionalFormatting>
  <conditionalFormatting sqref="R17">
    <cfRule type="expression" dxfId="1651" priority="509">
      <formula>R$5&gt;DAY(EOMONTH(DATE($C$5,$C$3,1),0))</formula>
    </cfRule>
  </conditionalFormatting>
  <conditionalFormatting sqref="R17">
    <cfRule type="expression" dxfId="1650" priority="507">
      <formula>R$5&gt;DAY(EOMONTH(DATE($C$5,$C$3,1),0))</formula>
    </cfRule>
  </conditionalFormatting>
  <conditionalFormatting sqref="R17">
    <cfRule type="expression" dxfId="1649" priority="508">
      <formula>R$7="Sun"</formula>
    </cfRule>
  </conditionalFormatting>
  <conditionalFormatting sqref="K14:K15">
    <cfRule type="expression" dxfId="1648" priority="503">
      <formula>K$5&gt;DAY(EOMONTH(DATE($C$5,$C$3,1),0))</formula>
    </cfRule>
  </conditionalFormatting>
  <conditionalFormatting sqref="K14:K15">
    <cfRule type="expression" dxfId="1647" priority="501">
      <formula>K$5&gt;DAY(EOMONTH(DATE($C$5,$C$3,1),0))</formula>
    </cfRule>
  </conditionalFormatting>
  <conditionalFormatting sqref="K14:K15">
    <cfRule type="expression" dxfId="1646" priority="502">
      <formula>K$7="Sun"</formula>
    </cfRule>
  </conditionalFormatting>
  <conditionalFormatting sqref="K24">
    <cfRule type="expression" dxfId="1645" priority="500">
      <formula>K$5&gt;DAY(EOMONTH(DATE($C$5,$C$3,1),0))</formula>
    </cfRule>
  </conditionalFormatting>
  <conditionalFormatting sqref="K24">
    <cfRule type="expression" dxfId="1644" priority="498">
      <formula>K$5&gt;DAY(EOMONTH(DATE($C$5,$C$3,1),0))</formula>
    </cfRule>
  </conditionalFormatting>
  <conditionalFormatting sqref="K24">
    <cfRule type="expression" dxfId="1643" priority="499">
      <formula>K$7="Sun"</formula>
    </cfRule>
  </conditionalFormatting>
  <conditionalFormatting sqref="AF17">
    <cfRule type="expression" dxfId="1642" priority="494">
      <formula>AF$5&gt;DAY(EOMONTH(DATE($C$5,$C$3,1),0))</formula>
    </cfRule>
  </conditionalFormatting>
  <conditionalFormatting sqref="AF17">
    <cfRule type="expression" dxfId="1641" priority="492">
      <formula>AF$5&gt;DAY(EOMONTH(DATE($C$5,$C$3,1),0))</formula>
    </cfRule>
  </conditionalFormatting>
  <conditionalFormatting sqref="AF17">
    <cfRule type="expression" dxfId="1640" priority="493">
      <formula>AF$7="Sun"</formula>
    </cfRule>
  </conditionalFormatting>
  <conditionalFormatting sqref="Z14:AD14">
    <cfRule type="expression" dxfId="1639" priority="458">
      <formula>Z$5&gt;DAY(EOMONTH(DATE($C$5,$C$3,1),0))</formula>
    </cfRule>
  </conditionalFormatting>
  <conditionalFormatting sqref="Z14:AD14">
    <cfRule type="expression" dxfId="1638" priority="456">
      <formula>Z$5&gt;DAY(EOMONTH(DATE($C$5,$C$3,1),0))</formula>
    </cfRule>
  </conditionalFormatting>
  <conditionalFormatting sqref="Z14:AD14">
    <cfRule type="expression" dxfId="1637" priority="457">
      <formula>Z$7="Sun"</formula>
    </cfRule>
  </conditionalFormatting>
  <conditionalFormatting sqref="AH14:AI14">
    <cfRule type="expression" dxfId="1636" priority="455">
      <formula>AH$5&gt;DAY(EOMONTH(DATE($C$5,$C$3,1),0))</formula>
    </cfRule>
  </conditionalFormatting>
  <conditionalFormatting sqref="AH14:AI14">
    <cfRule type="expression" dxfId="1635" priority="453">
      <formula>AH$5&gt;DAY(EOMONTH(DATE($C$5,$C$3,1),0))</formula>
    </cfRule>
  </conditionalFormatting>
  <conditionalFormatting sqref="AH14:AI14">
    <cfRule type="expression" dxfId="1634" priority="454">
      <formula>AH$7="Sun"</formula>
    </cfRule>
  </conditionalFormatting>
  <conditionalFormatting sqref="Z15:AE15">
    <cfRule type="expression" dxfId="1633" priority="452">
      <formula>Z$5&gt;DAY(EOMONTH(DATE($C$5,$C$3,1),0))</formula>
    </cfRule>
  </conditionalFormatting>
  <conditionalFormatting sqref="Z15:AE15">
    <cfRule type="expression" dxfId="1632" priority="450">
      <formula>Z$5&gt;DAY(EOMONTH(DATE($C$5,$C$3,1),0))</formula>
    </cfRule>
  </conditionalFormatting>
  <conditionalFormatting sqref="Z15:AE15">
    <cfRule type="expression" dxfId="1631" priority="451">
      <formula>Z$7="Sun"</formula>
    </cfRule>
  </conditionalFormatting>
  <conditionalFormatting sqref="AH15:AI15">
    <cfRule type="expression" dxfId="1630" priority="449">
      <formula>AH$5&gt;DAY(EOMONTH(DATE($C$5,$C$3,1),0))</formula>
    </cfRule>
  </conditionalFormatting>
  <conditionalFormatting sqref="AH15:AI15">
    <cfRule type="expression" dxfId="1629" priority="447">
      <formula>AH$5&gt;DAY(EOMONTH(DATE($C$5,$C$3,1),0))</formula>
    </cfRule>
  </conditionalFormatting>
  <conditionalFormatting sqref="AH15:AI15">
    <cfRule type="expression" dxfId="1628" priority="448">
      <formula>AH$7="Sun"</formula>
    </cfRule>
  </conditionalFormatting>
  <conditionalFormatting sqref="AG15">
    <cfRule type="expression" dxfId="1627" priority="445">
      <formula>AG$5&gt;DAY(EOMONTH(DATE($C$5,$C$3,1),0))</formula>
    </cfRule>
  </conditionalFormatting>
  <conditionalFormatting sqref="AG15">
    <cfRule type="expression" dxfId="1626" priority="446">
      <formula>AG$7="Sun"</formula>
    </cfRule>
  </conditionalFormatting>
  <conditionalFormatting sqref="Y21">
    <cfRule type="expression" dxfId="1625" priority="279">
      <formula>Y$5&gt;DAY(EOMONTH(DATE($C$5,$C$3,1),0))</formula>
    </cfRule>
  </conditionalFormatting>
  <conditionalFormatting sqref="AG24">
    <cfRule type="expression" dxfId="1624" priority="444">
      <formula>AG$7="Sun"</formula>
    </cfRule>
  </conditionalFormatting>
  <conditionalFormatting sqref="AH22:AI22">
    <cfRule type="expression" dxfId="1623" priority="222">
      <formula>AH$5&gt;DAY(EOMONTH(DATE($C$5,$C$3,1),0))</formula>
    </cfRule>
  </conditionalFormatting>
  <conditionalFormatting sqref="AH22:AI22">
    <cfRule type="expression" dxfId="1622" priority="220">
      <formula>AH$5&gt;DAY(EOMONTH(DATE($C$5,$C$3,1),0))</formula>
    </cfRule>
  </conditionalFormatting>
  <conditionalFormatting sqref="AH22:AI22">
    <cfRule type="expression" dxfId="1621" priority="221">
      <formula>AH$7="Sun"</formula>
    </cfRule>
  </conditionalFormatting>
  <conditionalFormatting sqref="AG22">
    <cfRule type="expression" dxfId="1620" priority="224">
      <formula>AG$7="Sun"</formula>
    </cfRule>
  </conditionalFormatting>
  <conditionalFormatting sqref="U23 AG23 AK23:AL23">
    <cfRule type="expression" dxfId="1619" priority="218">
      <formula>U$5&gt;DAY(EOMONTH(DATE($C$5,$C$3,1),0))</formula>
    </cfRule>
  </conditionalFormatting>
  <conditionalFormatting sqref="AG23 AK23:AL23">
    <cfRule type="expression" dxfId="1618" priority="217">
      <formula>AG$7="Sun"</formula>
    </cfRule>
  </conditionalFormatting>
  <conditionalFormatting sqref="U23">
    <cfRule type="expression" dxfId="1617" priority="214">
      <formula>U$5&gt;DAY(EOMONTH(DATE($C$5,$C$3,1),0))</formula>
    </cfRule>
  </conditionalFormatting>
  <conditionalFormatting sqref="U23">
    <cfRule type="expression" dxfId="1616" priority="215">
      <formula>U$7="Sun"</formula>
    </cfRule>
  </conditionalFormatting>
  <conditionalFormatting sqref="I23">
    <cfRule type="expression" dxfId="1615" priority="211">
      <formula>I$5&gt;DAY(EOMONTH(DATE($C$5,$C$3,1),0))</formula>
    </cfRule>
  </conditionalFormatting>
  <conditionalFormatting sqref="J23">
    <cfRule type="expression" dxfId="1614" priority="208">
      <formula>J$5&gt;DAY(EOMONTH(DATE($C$5,$C$3,1),0))</formula>
    </cfRule>
  </conditionalFormatting>
  <conditionalFormatting sqref="L23">
    <cfRule type="expression" dxfId="1613" priority="205">
      <formula>L$5&gt;DAY(EOMONTH(DATE($C$5,$C$3,1),0))</formula>
    </cfRule>
  </conditionalFormatting>
  <conditionalFormatting sqref="M23">
    <cfRule type="expression" dxfId="1612" priority="202">
      <formula>M$5&gt;DAY(EOMONTH(DATE($C$5,$C$3,1),0))</formula>
    </cfRule>
  </conditionalFormatting>
  <conditionalFormatting sqref="N23:Q23">
    <cfRule type="expression" dxfId="1611" priority="199">
      <formula>N$5&gt;DAY(EOMONTH(DATE($C$5,$C$3,1),0))</formula>
    </cfRule>
  </conditionalFormatting>
  <conditionalFormatting sqref="S23:T23">
    <cfRule type="expression" dxfId="1610" priority="196">
      <formula>S$5&gt;DAY(EOMONTH(DATE($C$5,$C$3,1),0))</formula>
    </cfRule>
  </conditionalFormatting>
  <conditionalFormatting sqref="V23:W23">
    <cfRule type="expression" dxfId="1609" priority="193">
      <formula>V$5&gt;DAY(EOMONTH(DATE($C$5,$C$3,1),0))</formula>
    </cfRule>
  </conditionalFormatting>
  <conditionalFormatting sqref="X23">
    <cfRule type="expression" dxfId="1608" priority="190">
      <formula>X$5&gt;DAY(EOMONTH(DATE($C$5,$C$3,1),0))</formula>
    </cfRule>
  </conditionalFormatting>
  <conditionalFormatting sqref="Y23">
    <cfRule type="expression" dxfId="1607" priority="187">
      <formula>Y$5&gt;DAY(EOMONTH(DATE($C$5,$C$3,1),0))</formula>
    </cfRule>
  </conditionalFormatting>
  <conditionalFormatting sqref="R23">
    <cfRule type="expression" dxfId="1606" priority="184">
      <formula>R$5&gt;DAY(EOMONTH(DATE($C$5,$C$3,1),0))</formula>
    </cfRule>
  </conditionalFormatting>
  <conditionalFormatting sqref="K23">
    <cfRule type="expression" dxfId="1605" priority="181">
      <formula>K$5&gt;DAY(EOMONTH(DATE($C$5,$C$3,1),0))</formula>
    </cfRule>
  </conditionalFormatting>
  <conditionalFormatting sqref="AF23">
    <cfRule type="expression" dxfId="1604" priority="178">
      <formula>AF$5&gt;DAY(EOMONTH(DATE($C$5,$C$3,1),0))</formula>
    </cfRule>
  </conditionalFormatting>
  <conditionalFormatting sqref="AF23">
    <cfRule type="expression" dxfId="1603" priority="177">
      <formula>AF$7="Sun"</formula>
    </cfRule>
  </conditionalFormatting>
  <conditionalFormatting sqref="U23 AG23 AK23:AL23">
    <cfRule type="expression" dxfId="1602" priority="219">
      <formula>U$7="Sun"</formula>
    </cfRule>
  </conditionalFormatting>
  <conditionalFormatting sqref="H23">
    <cfRule type="expression" dxfId="1601" priority="212">
      <formula>H$5&gt;DAY(EOMONTH(DATE($C$5,$C$3,1),0))</formula>
    </cfRule>
  </conditionalFormatting>
  <conditionalFormatting sqref="I23">
    <cfRule type="expression" dxfId="1600" priority="209">
      <formula>I$5&gt;DAY(EOMONTH(DATE($C$5,$C$3,1),0))</formula>
    </cfRule>
  </conditionalFormatting>
  <conditionalFormatting sqref="J23">
    <cfRule type="expression" dxfId="1599" priority="206">
      <formula>J$5&gt;DAY(EOMONTH(DATE($C$5,$C$3,1),0))</formula>
    </cfRule>
  </conditionalFormatting>
  <conditionalFormatting sqref="L23">
    <cfRule type="expression" dxfId="1598" priority="203">
      <formula>L$5&gt;DAY(EOMONTH(DATE($C$5,$C$3,1),0))</formula>
    </cfRule>
  </conditionalFormatting>
  <conditionalFormatting sqref="N23:Q23">
    <cfRule type="expression" dxfId="1597" priority="197">
      <formula>N$5&gt;DAY(EOMONTH(DATE($C$5,$C$3,1),0))</formula>
    </cfRule>
  </conditionalFormatting>
  <conditionalFormatting sqref="AF23">
    <cfRule type="expression" dxfId="1596" priority="176">
      <formula>AF$5&gt;DAY(EOMONTH(DATE($C$5,$C$3,1),0))</formula>
    </cfRule>
  </conditionalFormatting>
  <conditionalFormatting sqref="U21 Z21:AE21 AG21:AJ21">
    <cfRule type="expression" dxfId="1595" priority="318">
      <formula>U$5&gt;DAY(EOMONTH(DATE($C$5,$C$3,1),0))</formula>
    </cfRule>
  </conditionalFormatting>
  <conditionalFormatting sqref="U21 Z21:AE21 AG21:AJ21">
    <cfRule type="expression" dxfId="1594" priority="319">
      <formula>U$7="Sun"</formula>
    </cfRule>
  </conditionalFormatting>
  <conditionalFormatting sqref="U21 Z21:AE21 AG21:AJ21">
    <cfRule type="expression" dxfId="1593" priority="317">
      <formula>U$7="Sun"</formula>
    </cfRule>
  </conditionalFormatting>
  <conditionalFormatting sqref="AJ21">
    <cfRule type="expression" dxfId="1592" priority="316">
      <formula>AJ$7="Sun"</formula>
    </cfRule>
  </conditionalFormatting>
  <conditionalFormatting sqref="U21">
    <cfRule type="expression" dxfId="1591" priority="314">
      <formula>U$5&gt;DAY(EOMONTH(DATE($C$5,$C$3,1),0))</formula>
    </cfRule>
  </conditionalFormatting>
  <conditionalFormatting sqref="U21">
    <cfRule type="expression" dxfId="1590" priority="315">
      <formula>U$7="Sun"</formula>
    </cfRule>
  </conditionalFormatting>
  <conditionalFormatting sqref="AI21">
    <cfRule type="expression" dxfId="1589" priority="312">
      <formula>AI$5&gt;DAY(EOMONTH(DATE($C$5,$C$3,1),0))</formula>
    </cfRule>
  </conditionalFormatting>
  <conditionalFormatting sqref="AI21">
    <cfRule type="expression" dxfId="1588" priority="313">
      <formula>AI$7="Sun"</formula>
    </cfRule>
  </conditionalFormatting>
  <conditionalFormatting sqref="Z21:AE21 AG21:AJ21">
    <cfRule type="expression" dxfId="1587" priority="311">
      <formula>Z$7="Sun"</formula>
    </cfRule>
  </conditionalFormatting>
  <conditionalFormatting sqref="Z21:AE21 AG21:AJ21">
    <cfRule type="expression" dxfId="1586" priority="310">
      <formula>Z$5&gt;DAY(EOMONTH(DATE($C$5,$C$3,1),0))</formula>
    </cfRule>
  </conditionalFormatting>
  <conditionalFormatting sqref="I21">
    <cfRule type="expression" dxfId="1585" priority="308">
      <formula>I$5&gt;DAY(EOMONTH(DATE($C$5,$C$3,1),0))</formula>
    </cfRule>
  </conditionalFormatting>
  <conditionalFormatting sqref="I21">
    <cfRule type="expression" dxfId="1584" priority="306">
      <formula>I$5&gt;DAY(EOMONTH(DATE($C$5,$C$3,1),0))</formula>
    </cfRule>
  </conditionalFormatting>
  <conditionalFormatting sqref="I21">
    <cfRule type="expression" dxfId="1583" priority="307">
      <formula>I$7="Sun"</formula>
    </cfRule>
  </conditionalFormatting>
  <conditionalFormatting sqref="H21">
    <cfRule type="expression" dxfId="1582" priority="305">
      <formula>H$5&gt;DAY(EOMONTH(DATE($C$5,$C$3,1),0))</formula>
    </cfRule>
  </conditionalFormatting>
  <conditionalFormatting sqref="J21">
    <cfRule type="expression" dxfId="1581" priority="302">
      <formula>J$5&gt;DAY(EOMONTH(DATE($C$5,$C$3,1),0))</formula>
    </cfRule>
  </conditionalFormatting>
  <conditionalFormatting sqref="J21">
    <cfRule type="expression" dxfId="1580" priority="300">
      <formula>J$5&gt;DAY(EOMONTH(DATE($C$5,$C$3,1),0))</formula>
    </cfRule>
  </conditionalFormatting>
  <conditionalFormatting sqref="J21">
    <cfRule type="expression" dxfId="1579" priority="301">
      <formula>J$7="Sun"</formula>
    </cfRule>
  </conditionalFormatting>
  <conditionalFormatting sqref="L21">
    <cfRule type="expression" dxfId="1578" priority="299">
      <formula>L$5&gt;DAY(EOMONTH(DATE($C$5,$C$3,1),0))</formula>
    </cfRule>
  </conditionalFormatting>
  <conditionalFormatting sqref="L21">
    <cfRule type="expression" dxfId="1577" priority="297">
      <formula>L$5&gt;DAY(EOMONTH(DATE($C$5,$C$3,1),0))</formula>
    </cfRule>
  </conditionalFormatting>
  <conditionalFormatting sqref="L21">
    <cfRule type="expression" dxfId="1576" priority="298">
      <formula>L$7="Sun"</formula>
    </cfRule>
  </conditionalFormatting>
  <conditionalFormatting sqref="M21">
    <cfRule type="expression" dxfId="1575" priority="296">
      <formula>M$5&gt;DAY(EOMONTH(DATE($C$5,$C$3,1),0))</formula>
    </cfRule>
  </conditionalFormatting>
  <conditionalFormatting sqref="M21">
    <cfRule type="expression" dxfId="1574" priority="294">
      <formula>M$5&gt;DAY(EOMONTH(DATE($C$5,$C$3,1),0))</formula>
    </cfRule>
  </conditionalFormatting>
  <conditionalFormatting sqref="M21">
    <cfRule type="expression" dxfId="1573" priority="295">
      <formula>M$7="Sun"</formula>
    </cfRule>
  </conditionalFormatting>
  <conditionalFormatting sqref="N21:Q21">
    <cfRule type="expression" dxfId="1572" priority="293">
      <formula>N$5&gt;DAY(EOMONTH(DATE($C$5,$C$3,1),0))</formula>
    </cfRule>
  </conditionalFormatting>
  <conditionalFormatting sqref="N21:Q21">
    <cfRule type="expression" dxfId="1571" priority="291">
      <formula>N$5&gt;DAY(EOMONTH(DATE($C$5,$C$3,1),0))</formula>
    </cfRule>
  </conditionalFormatting>
  <conditionalFormatting sqref="N21:Q21">
    <cfRule type="expression" dxfId="1570" priority="292">
      <formula>N$7="Sun"</formula>
    </cfRule>
  </conditionalFormatting>
  <conditionalFormatting sqref="S21:T21">
    <cfRule type="expression" dxfId="1569" priority="290">
      <formula>S$5&gt;DAY(EOMONTH(DATE($C$5,$C$3,1),0))</formula>
    </cfRule>
  </conditionalFormatting>
  <conditionalFormatting sqref="S21:T21">
    <cfRule type="expression" dxfId="1568" priority="288">
      <formula>S$5&gt;DAY(EOMONTH(DATE($C$5,$C$3,1),0))</formula>
    </cfRule>
  </conditionalFormatting>
  <conditionalFormatting sqref="S21:T21">
    <cfRule type="expression" dxfId="1567" priority="289">
      <formula>S$7="Sun"</formula>
    </cfRule>
  </conditionalFormatting>
  <conditionalFormatting sqref="V21:W21">
    <cfRule type="expression" dxfId="1566" priority="287">
      <formula>V$5&gt;DAY(EOMONTH(DATE($C$5,$C$3,1),0))</formula>
    </cfRule>
  </conditionalFormatting>
  <conditionalFormatting sqref="V21:W21">
    <cfRule type="expression" dxfId="1565" priority="285">
      <formula>V$5&gt;DAY(EOMONTH(DATE($C$5,$C$3,1),0))</formula>
    </cfRule>
  </conditionalFormatting>
  <conditionalFormatting sqref="V21:W21">
    <cfRule type="expression" dxfId="1564" priority="286">
      <formula>V$7="Sun"</formula>
    </cfRule>
  </conditionalFormatting>
  <conditionalFormatting sqref="Y21">
    <cfRule type="expression" dxfId="1563" priority="281">
      <formula>Y$5&gt;DAY(EOMONTH(DATE($C$5,$C$3,1),0))</formula>
    </cfRule>
  </conditionalFormatting>
  <conditionalFormatting sqref="Y21">
    <cfRule type="expression" dxfId="1562" priority="280">
      <formula>Y$7="Sun"</formula>
    </cfRule>
  </conditionalFormatting>
  <conditionalFormatting sqref="R21">
    <cfRule type="expression" dxfId="1561" priority="278">
      <formula>R$5&gt;DAY(EOMONTH(DATE($C$5,$C$3,1),0))</formula>
    </cfRule>
  </conditionalFormatting>
  <conditionalFormatting sqref="R21">
    <cfRule type="expression" dxfId="1560" priority="276">
      <formula>R$5&gt;DAY(EOMONTH(DATE($C$5,$C$3,1),0))</formula>
    </cfRule>
  </conditionalFormatting>
  <conditionalFormatting sqref="R21">
    <cfRule type="expression" dxfId="1559" priority="277">
      <formula>R$7="Sun"</formula>
    </cfRule>
  </conditionalFormatting>
  <conditionalFormatting sqref="K21">
    <cfRule type="expression" dxfId="1558" priority="275">
      <formula>K$5&gt;DAY(EOMONTH(DATE($C$5,$C$3,1),0))</formula>
    </cfRule>
  </conditionalFormatting>
  <conditionalFormatting sqref="K21">
    <cfRule type="expression" dxfId="1557" priority="273">
      <formula>K$5&gt;DAY(EOMONTH(DATE($C$5,$C$3,1),0))</formula>
    </cfRule>
  </conditionalFormatting>
  <conditionalFormatting sqref="K21">
    <cfRule type="expression" dxfId="1556" priority="274">
      <formula>K$7="Sun"</formula>
    </cfRule>
  </conditionalFormatting>
  <conditionalFormatting sqref="AF21">
    <cfRule type="expression" dxfId="1555" priority="272">
      <formula>AF$5&gt;DAY(EOMONTH(DATE($C$5,$C$3,1),0))</formula>
    </cfRule>
  </conditionalFormatting>
  <conditionalFormatting sqref="AF21">
    <cfRule type="expression" dxfId="1554" priority="270">
      <formula>AF$5&gt;DAY(EOMONTH(DATE($C$5,$C$3,1),0))</formula>
    </cfRule>
  </conditionalFormatting>
  <conditionalFormatting sqref="AF21">
    <cfRule type="expression" dxfId="1553" priority="271">
      <formula>AF$7="Sun"</formula>
    </cfRule>
  </conditionalFormatting>
  <conditionalFormatting sqref="AG21">
    <cfRule type="expression" dxfId="1552" priority="268">
      <formula>AG$5&gt;DAY(EOMONTH(DATE($C$5,$C$3,1),0))</formula>
    </cfRule>
  </conditionalFormatting>
  <conditionalFormatting sqref="AG21">
    <cfRule type="expression" dxfId="1551" priority="269">
      <formula>AG$7="Sun"</formula>
    </cfRule>
  </conditionalFormatting>
  <conditionalFormatting sqref="I22 U22 AG22">
    <cfRule type="expression" dxfId="1550" priority="266">
      <formula>I$5&gt;DAY(EOMONTH(DATE($C$5,$C$3,1),0))</formula>
    </cfRule>
  </conditionalFormatting>
  <conditionalFormatting sqref="I22 U22 AG22">
    <cfRule type="expression" dxfId="1549" priority="267">
      <formula>I$7="Sun"</formula>
    </cfRule>
  </conditionalFormatting>
  <conditionalFormatting sqref="H22">
    <cfRule type="expression" dxfId="1548" priority="264">
      <formula>H$5&gt;DAY(EOMONTH(DATE($C$5,$C$3,1),0))</formula>
    </cfRule>
  </conditionalFormatting>
  <conditionalFormatting sqref="H22">
    <cfRule type="expression" dxfId="1547" priority="265">
      <formula>H$7="Sun"</formula>
    </cfRule>
  </conditionalFormatting>
  <conditionalFormatting sqref="U22 AG22">
    <cfRule type="expression" dxfId="1546" priority="263">
      <formula>U$7="Sun"</formula>
    </cfRule>
  </conditionalFormatting>
  <conditionalFormatting sqref="U22">
    <cfRule type="expression" dxfId="1545" priority="262">
      <formula>U$7="Sun"</formula>
    </cfRule>
  </conditionalFormatting>
  <conditionalFormatting sqref="I22">
    <cfRule type="expression" dxfId="1544" priority="258">
      <formula>I$5&gt;DAY(EOMONTH(DATE($C$5,$C$3,1),0))</formula>
    </cfRule>
  </conditionalFormatting>
  <conditionalFormatting sqref="I22">
    <cfRule type="expression" dxfId="1543" priority="259">
      <formula>I$7="Sun"</formula>
    </cfRule>
  </conditionalFormatting>
  <conditionalFormatting sqref="J22">
    <cfRule type="expression" dxfId="1542" priority="257">
      <formula>J$5&gt;DAY(EOMONTH(DATE($C$5,$C$3,1),0))</formula>
    </cfRule>
  </conditionalFormatting>
  <conditionalFormatting sqref="J22">
    <cfRule type="expression" dxfId="1541" priority="255">
      <formula>J$5&gt;DAY(EOMONTH(DATE($C$5,$C$3,1),0))</formula>
    </cfRule>
  </conditionalFormatting>
  <conditionalFormatting sqref="J22">
    <cfRule type="expression" dxfId="1540" priority="256">
      <formula>J$7="Sun"</formula>
    </cfRule>
  </conditionalFormatting>
  <conditionalFormatting sqref="L22">
    <cfRule type="expression" dxfId="1539" priority="254">
      <formula>L$5&gt;DAY(EOMONTH(DATE($C$5,$C$3,1),0))</formula>
    </cfRule>
  </conditionalFormatting>
  <conditionalFormatting sqref="L22">
    <cfRule type="expression" dxfId="1538" priority="252">
      <formula>L$5&gt;DAY(EOMONTH(DATE($C$5,$C$3,1),0))</formula>
    </cfRule>
  </conditionalFormatting>
  <conditionalFormatting sqref="L22">
    <cfRule type="expression" dxfId="1537" priority="253">
      <formula>L$7="Sun"</formula>
    </cfRule>
  </conditionalFormatting>
  <conditionalFormatting sqref="M22">
    <cfRule type="expression" dxfId="1536" priority="251">
      <formula>M$5&gt;DAY(EOMONTH(DATE($C$5,$C$3,1),0))</formula>
    </cfRule>
  </conditionalFormatting>
  <conditionalFormatting sqref="M22">
    <cfRule type="expression" dxfId="1535" priority="249">
      <formula>M$5&gt;DAY(EOMONTH(DATE($C$5,$C$3,1),0))</formula>
    </cfRule>
  </conditionalFormatting>
  <conditionalFormatting sqref="M22">
    <cfRule type="expression" dxfId="1534" priority="250">
      <formula>M$7="Sun"</formula>
    </cfRule>
  </conditionalFormatting>
  <conditionalFormatting sqref="N22:Q22">
    <cfRule type="expression" dxfId="1533" priority="248">
      <formula>N$5&gt;DAY(EOMONTH(DATE($C$5,$C$3,1),0))</formula>
    </cfRule>
  </conditionalFormatting>
  <conditionalFormatting sqref="N22:Q22">
    <cfRule type="expression" dxfId="1532" priority="246">
      <formula>N$5&gt;DAY(EOMONTH(DATE($C$5,$C$3,1),0))</formula>
    </cfRule>
  </conditionalFormatting>
  <conditionalFormatting sqref="N22:Q22">
    <cfRule type="expression" dxfId="1531" priority="247">
      <formula>N$7="Sun"</formula>
    </cfRule>
  </conditionalFormatting>
  <conditionalFormatting sqref="S22:T22">
    <cfRule type="expression" dxfId="1530" priority="245">
      <formula>S$5&gt;DAY(EOMONTH(DATE($C$5,$C$3,1),0))</formula>
    </cfRule>
  </conditionalFormatting>
  <conditionalFormatting sqref="S22:T22">
    <cfRule type="expression" dxfId="1529" priority="243">
      <formula>S$5&gt;DAY(EOMONTH(DATE($C$5,$C$3,1),0))</formula>
    </cfRule>
  </conditionalFormatting>
  <conditionalFormatting sqref="S22:T22">
    <cfRule type="expression" dxfId="1528" priority="244">
      <formula>S$7="Sun"</formula>
    </cfRule>
  </conditionalFormatting>
  <conditionalFormatting sqref="V22:W22">
    <cfRule type="expression" dxfId="1527" priority="242">
      <formula>V$5&gt;DAY(EOMONTH(DATE($C$5,$C$3,1),0))</formula>
    </cfRule>
  </conditionalFormatting>
  <conditionalFormatting sqref="V22:W22">
    <cfRule type="expression" dxfId="1526" priority="240">
      <formula>V$5&gt;DAY(EOMONTH(DATE($C$5,$C$3,1),0))</formula>
    </cfRule>
  </conditionalFormatting>
  <conditionalFormatting sqref="V22:W22">
    <cfRule type="expression" dxfId="1525" priority="241">
      <formula>V$7="Sun"</formula>
    </cfRule>
  </conditionalFormatting>
  <conditionalFormatting sqref="X22">
    <cfRule type="expression" dxfId="1524" priority="239">
      <formula>X$5&gt;DAY(EOMONTH(DATE($C$5,$C$3,1),0))</formula>
    </cfRule>
  </conditionalFormatting>
  <conditionalFormatting sqref="X22">
    <cfRule type="expression" dxfId="1523" priority="237">
      <formula>X$5&gt;DAY(EOMONTH(DATE($C$5,$C$3,1),0))</formula>
    </cfRule>
  </conditionalFormatting>
  <conditionalFormatting sqref="X22">
    <cfRule type="expression" dxfId="1522" priority="238">
      <formula>X$7="Sun"</formula>
    </cfRule>
  </conditionalFormatting>
  <conditionalFormatting sqref="Y22">
    <cfRule type="expression" dxfId="1521" priority="236">
      <formula>Y$5&gt;DAY(EOMONTH(DATE($C$5,$C$3,1),0))</formula>
    </cfRule>
  </conditionalFormatting>
  <conditionalFormatting sqref="Y22">
    <cfRule type="expression" dxfId="1520" priority="234">
      <formula>Y$5&gt;DAY(EOMONTH(DATE($C$5,$C$3,1),0))</formula>
    </cfRule>
  </conditionalFormatting>
  <conditionalFormatting sqref="Y22">
    <cfRule type="expression" dxfId="1519" priority="235">
      <formula>Y$7="Sun"</formula>
    </cfRule>
  </conditionalFormatting>
  <conditionalFormatting sqref="R22">
    <cfRule type="expression" dxfId="1518" priority="233">
      <formula>R$5&gt;DAY(EOMONTH(DATE($C$5,$C$3,1),0))</formula>
    </cfRule>
  </conditionalFormatting>
  <conditionalFormatting sqref="R22">
    <cfRule type="expression" dxfId="1517" priority="231">
      <formula>R$5&gt;DAY(EOMONTH(DATE($C$5,$C$3,1),0))</formula>
    </cfRule>
  </conditionalFormatting>
  <conditionalFormatting sqref="R22">
    <cfRule type="expression" dxfId="1516" priority="232">
      <formula>R$7="Sun"</formula>
    </cfRule>
  </conditionalFormatting>
  <conditionalFormatting sqref="K22">
    <cfRule type="expression" dxfId="1515" priority="230">
      <formula>K$5&gt;DAY(EOMONTH(DATE($C$5,$C$3,1),0))</formula>
    </cfRule>
  </conditionalFormatting>
  <conditionalFormatting sqref="K22">
    <cfRule type="expression" dxfId="1514" priority="228">
      <formula>K$5&gt;DAY(EOMONTH(DATE($C$5,$C$3,1),0))</formula>
    </cfRule>
  </conditionalFormatting>
  <conditionalFormatting sqref="K22">
    <cfRule type="expression" dxfId="1513" priority="229">
      <formula>K$7="Sun"</formula>
    </cfRule>
  </conditionalFormatting>
  <conditionalFormatting sqref="AF22">
    <cfRule type="expression" dxfId="1512" priority="227">
      <formula>AF$5&gt;DAY(EOMONTH(DATE($C$5,$C$3,1),0))</formula>
    </cfRule>
  </conditionalFormatting>
  <conditionalFormatting sqref="AF22">
    <cfRule type="expression" dxfId="1511" priority="225">
      <formula>AF$5&gt;DAY(EOMONTH(DATE($C$5,$C$3,1),0))</formula>
    </cfRule>
  </conditionalFormatting>
  <conditionalFormatting sqref="AF22">
    <cfRule type="expression" dxfId="1510" priority="226">
      <formula>AF$7="Sun"</formula>
    </cfRule>
  </conditionalFormatting>
  <conditionalFormatting sqref="AH25:AI25">
    <cfRule type="expression" dxfId="1509" priority="58">
      <formula>AH$5&gt;DAY(EOMONTH(DATE($C$5,$C$3,1),0))</formula>
    </cfRule>
  </conditionalFormatting>
  <conditionalFormatting sqref="AH25:AI25">
    <cfRule type="expression" dxfId="1508" priority="56">
      <formula>AH$5&gt;DAY(EOMONTH(DATE($C$5,$C$3,1),0))</formula>
    </cfRule>
  </conditionalFormatting>
  <conditionalFormatting sqref="AH25:AI25">
    <cfRule type="expression" dxfId="1507" priority="57">
      <formula>AH$7="Sun"</formula>
    </cfRule>
  </conditionalFormatting>
  <conditionalFormatting sqref="AG22">
    <cfRule type="expression" dxfId="1506" priority="223">
      <formula>AG$5&gt;DAY(EOMONTH(DATE($C$5,$C$3,1),0))</formula>
    </cfRule>
  </conditionalFormatting>
  <conditionalFormatting sqref="U23 AG23 AK23:AL23">
    <cfRule type="expression" dxfId="1505" priority="216">
      <formula>U$7="Sun"</formula>
    </cfRule>
  </conditionalFormatting>
  <conditionalFormatting sqref="H23">
    <cfRule type="expression" dxfId="1504" priority="213">
      <formula>H$7="Sun"</formula>
    </cfRule>
  </conditionalFormatting>
  <conditionalFormatting sqref="I23">
    <cfRule type="expression" dxfId="1503" priority="210">
      <formula>I$7="Sun"</formula>
    </cfRule>
  </conditionalFormatting>
  <conditionalFormatting sqref="J23">
    <cfRule type="expression" dxfId="1502" priority="207">
      <formula>J$7="Sun"</formula>
    </cfRule>
  </conditionalFormatting>
  <conditionalFormatting sqref="L23">
    <cfRule type="expression" dxfId="1501" priority="204">
      <formula>L$7="Sun"</formula>
    </cfRule>
  </conditionalFormatting>
  <conditionalFormatting sqref="M23">
    <cfRule type="expression" dxfId="1500" priority="200">
      <formula>M$5&gt;DAY(EOMONTH(DATE($C$5,$C$3,1),0))</formula>
    </cfRule>
  </conditionalFormatting>
  <conditionalFormatting sqref="M23">
    <cfRule type="expression" dxfId="1499" priority="201">
      <formula>M$7="Sun"</formula>
    </cfRule>
  </conditionalFormatting>
  <conditionalFormatting sqref="N23:Q23">
    <cfRule type="expression" dxfId="1498" priority="198">
      <formula>N$7="Sun"</formula>
    </cfRule>
  </conditionalFormatting>
  <conditionalFormatting sqref="V23:W23">
    <cfRule type="expression" dxfId="1497" priority="191">
      <formula>V$5&gt;DAY(EOMONTH(DATE($C$5,$C$3,1),0))</formula>
    </cfRule>
  </conditionalFormatting>
  <conditionalFormatting sqref="V23:W23">
    <cfRule type="expression" dxfId="1496" priority="192">
      <formula>V$7="Sun"</formula>
    </cfRule>
  </conditionalFormatting>
  <conditionalFormatting sqref="S23:T23">
    <cfRule type="expression" dxfId="1495" priority="194">
      <formula>S$5&gt;DAY(EOMONTH(DATE($C$5,$C$3,1),0))</formula>
    </cfRule>
  </conditionalFormatting>
  <conditionalFormatting sqref="X23">
    <cfRule type="expression" dxfId="1494" priority="188">
      <formula>X$5&gt;DAY(EOMONTH(DATE($C$5,$C$3,1),0))</formula>
    </cfRule>
  </conditionalFormatting>
  <conditionalFormatting sqref="Y23">
    <cfRule type="expression" dxfId="1493" priority="185">
      <formula>Y$5&gt;DAY(EOMONTH(DATE($C$5,$C$3,1),0))</formula>
    </cfRule>
  </conditionalFormatting>
  <conditionalFormatting sqref="R23">
    <cfRule type="expression" dxfId="1492" priority="182">
      <formula>R$5&gt;DAY(EOMONTH(DATE($C$5,$C$3,1),0))</formula>
    </cfRule>
  </conditionalFormatting>
  <conditionalFormatting sqref="K23">
    <cfRule type="expression" dxfId="1491" priority="179">
      <formula>K$5&gt;DAY(EOMONTH(DATE($C$5,$C$3,1),0))</formula>
    </cfRule>
  </conditionalFormatting>
  <conditionalFormatting sqref="AB23">
    <cfRule type="expression" dxfId="1490" priority="172">
      <formula>AB$5&gt;DAY(EOMONTH(DATE($C$5,$C$3,1),0))</formula>
    </cfRule>
  </conditionalFormatting>
  <conditionalFormatting sqref="S23:T23">
    <cfRule type="expression" dxfId="1489" priority="195">
      <formula>S$7="Sun"</formula>
    </cfRule>
  </conditionalFormatting>
  <conditionalFormatting sqref="X23">
    <cfRule type="expression" dxfId="1488" priority="189">
      <formula>X$7="Sun"</formula>
    </cfRule>
  </conditionalFormatting>
  <conditionalFormatting sqref="Y23">
    <cfRule type="expression" dxfId="1487" priority="186">
      <formula>Y$7="Sun"</formula>
    </cfRule>
  </conditionalFormatting>
  <conditionalFormatting sqref="R23">
    <cfRule type="expression" dxfId="1486" priority="183">
      <formula>R$7="Sun"</formula>
    </cfRule>
  </conditionalFormatting>
  <conditionalFormatting sqref="K23">
    <cfRule type="expression" dxfId="1485" priority="180">
      <formula>K$7="Sun"</formula>
    </cfRule>
  </conditionalFormatting>
  <conditionalFormatting sqref="Z23">
    <cfRule type="expression" dxfId="1484" priority="175">
      <formula>Z$5&gt;DAY(EOMONTH(DATE($C$5,$C$3,1),0))</formula>
    </cfRule>
  </conditionalFormatting>
  <conditionalFormatting sqref="Z23">
    <cfRule type="expression" dxfId="1483" priority="173">
      <formula>Z$5&gt;DAY(EOMONTH(DATE($C$5,$C$3,1),0))</formula>
    </cfRule>
  </conditionalFormatting>
  <conditionalFormatting sqref="Z23">
    <cfRule type="expression" dxfId="1482" priority="174">
      <formula>Z$7="Sun"</formula>
    </cfRule>
  </conditionalFormatting>
  <conditionalFormatting sqref="AB23">
    <cfRule type="expression" dxfId="1481" priority="170">
      <formula>AB$5&gt;DAY(EOMONTH(DATE($C$5,$C$3,1),0))</formula>
    </cfRule>
  </conditionalFormatting>
  <conditionalFormatting sqref="AB23">
    <cfRule type="expression" dxfId="1480" priority="171">
      <formula>AB$7="Sun"</formula>
    </cfRule>
  </conditionalFormatting>
  <conditionalFormatting sqref="AD23">
    <cfRule type="expression" dxfId="1479" priority="169">
      <formula>AD$5&gt;DAY(EOMONTH(DATE($C$5,$C$3,1),0))</formula>
    </cfRule>
  </conditionalFormatting>
  <conditionalFormatting sqref="AD23">
    <cfRule type="expression" dxfId="1478" priority="167">
      <formula>AD$5&gt;DAY(EOMONTH(DATE($C$5,$C$3,1),0))</formula>
    </cfRule>
  </conditionalFormatting>
  <conditionalFormatting sqref="AD23">
    <cfRule type="expression" dxfId="1477" priority="168">
      <formula>AD$7="Sun"</formula>
    </cfRule>
  </conditionalFormatting>
  <conditionalFormatting sqref="AA23">
    <cfRule type="expression" dxfId="1476" priority="166">
      <formula>AA$5&gt;DAY(EOMONTH(DATE($C$5,$C$3,1),0))</formula>
    </cfRule>
  </conditionalFormatting>
  <conditionalFormatting sqref="AA23">
    <cfRule type="expression" dxfId="1475" priority="164">
      <formula>AA$5&gt;DAY(EOMONTH(DATE($C$5,$C$3,1),0))</formula>
    </cfRule>
  </conditionalFormatting>
  <conditionalFormatting sqref="AA23">
    <cfRule type="expression" dxfId="1474" priority="165">
      <formula>AA$7="Sun"</formula>
    </cfRule>
  </conditionalFormatting>
  <conditionalFormatting sqref="AC23">
    <cfRule type="expression" dxfId="1473" priority="163">
      <formula>AC$5&gt;DAY(EOMONTH(DATE($C$5,$C$3,1),0))</formula>
    </cfRule>
  </conditionalFormatting>
  <conditionalFormatting sqref="AC23">
    <cfRule type="expression" dxfId="1472" priority="161">
      <formula>AC$5&gt;DAY(EOMONTH(DATE($C$5,$C$3,1),0))</formula>
    </cfRule>
  </conditionalFormatting>
  <conditionalFormatting sqref="AC23">
    <cfRule type="expression" dxfId="1471" priority="162">
      <formula>AC$7="Sun"</formula>
    </cfRule>
  </conditionalFormatting>
  <conditionalFormatting sqref="AE23">
    <cfRule type="expression" dxfId="1470" priority="160">
      <formula>AE$5&gt;DAY(EOMONTH(DATE($C$5,$C$3,1),0))</formula>
    </cfRule>
  </conditionalFormatting>
  <conditionalFormatting sqref="AE23">
    <cfRule type="expression" dxfId="1469" priority="158">
      <formula>AE$5&gt;DAY(EOMONTH(DATE($C$5,$C$3,1),0))</formula>
    </cfRule>
  </conditionalFormatting>
  <conditionalFormatting sqref="AE23">
    <cfRule type="expression" dxfId="1468" priority="159">
      <formula>AE$7="Sun"</formula>
    </cfRule>
  </conditionalFormatting>
  <conditionalFormatting sqref="AH23">
    <cfRule type="expression" dxfId="1467" priority="157">
      <formula>AH$5&gt;DAY(EOMONTH(DATE($C$5,$C$3,1),0))</formula>
    </cfRule>
  </conditionalFormatting>
  <conditionalFormatting sqref="AH23">
    <cfRule type="expression" dxfId="1466" priority="155">
      <formula>AH$5&gt;DAY(EOMONTH(DATE($C$5,$C$3,1),0))</formula>
    </cfRule>
  </conditionalFormatting>
  <conditionalFormatting sqref="AH23">
    <cfRule type="expression" dxfId="1465" priority="156">
      <formula>AH$7="Sun"</formula>
    </cfRule>
  </conditionalFormatting>
  <conditionalFormatting sqref="AI23">
    <cfRule type="expression" dxfId="1464" priority="154">
      <formula>AI$5&gt;DAY(EOMONTH(DATE($C$5,$C$3,1),0))</formula>
    </cfRule>
  </conditionalFormatting>
  <conditionalFormatting sqref="AI23">
    <cfRule type="expression" dxfId="1463" priority="152">
      <formula>AI$5&gt;DAY(EOMONTH(DATE($C$5,$C$3,1),0))</formula>
    </cfRule>
  </conditionalFormatting>
  <conditionalFormatting sqref="AI23">
    <cfRule type="expression" dxfId="1462" priority="153">
      <formula>AI$7="Sun"</formula>
    </cfRule>
  </conditionalFormatting>
  <conditionalFormatting sqref="AG25 U25">
    <cfRule type="expression" dxfId="1461" priority="150">
      <formula>U$5&gt;DAY(EOMONTH(DATE($C$5,$C$3,1),0))</formula>
    </cfRule>
  </conditionalFormatting>
  <conditionalFormatting sqref="AG25 U25">
    <cfRule type="expression" dxfId="1460" priority="151">
      <formula>U$7="Sun"</formula>
    </cfRule>
  </conditionalFormatting>
  <conditionalFormatting sqref="AG25 U25">
    <cfRule type="expression" dxfId="1459" priority="148">
      <formula>U$7="Sun"</formula>
    </cfRule>
  </conditionalFormatting>
  <conditionalFormatting sqref="AG25">
    <cfRule type="expression" dxfId="1458" priority="147">
      <formula>AG$7="Sun"</formula>
    </cfRule>
  </conditionalFormatting>
  <conditionalFormatting sqref="I25">
    <cfRule type="expression" dxfId="1457" priority="128">
      <formula>I$7="Sun"</formula>
    </cfRule>
  </conditionalFormatting>
  <conditionalFormatting sqref="U25">
    <cfRule type="expression" dxfId="1456" priority="144">
      <formula>U$5&gt;DAY(EOMONTH(DATE($C$5,$C$3,1),0))</formula>
    </cfRule>
  </conditionalFormatting>
  <conditionalFormatting sqref="U25">
    <cfRule type="expression" dxfId="1455" priority="145">
      <formula>U$7="Sun"</formula>
    </cfRule>
  </conditionalFormatting>
  <conditionalFormatting sqref="I25">
    <cfRule type="expression" dxfId="1454" priority="129">
      <formula>I$5&gt;DAY(EOMONTH(DATE($C$5,$C$3,1),0))</formula>
    </cfRule>
  </conditionalFormatting>
  <conditionalFormatting sqref="I25">
    <cfRule type="expression" dxfId="1453" priority="127">
      <formula>I$5&gt;DAY(EOMONTH(DATE($C$5,$C$3,1),0))</formula>
    </cfRule>
  </conditionalFormatting>
  <conditionalFormatting sqref="H25">
    <cfRule type="expression" dxfId="1452" priority="132">
      <formula>H$5&gt;DAY(EOMONTH(DATE($C$5,$C$3,1),0))</formula>
    </cfRule>
  </conditionalFormatting>
  <conditionalFormatting sqref="H25">
    <cfRule type="expression" dxfId="1451" priority="133">
      <formula>H$7="Sun"</formula>
    </cfRule>
  </conditionalFormatting>
  <conditionalFormatting sqref="AG25">
    <cfRule type="expression" dxfId="1450" priority="92">
      <formula>AG$5&gt;DAY(EOMONTH(DATE($C$5,$C$3,1),0))</formula>
    </cfRule>
  </conditionalFormatting>
  <conditionalFormatting sqref="J25">
    <cfRule type="expression" dxfId="1449" priority="126">
      <formula>J$5&gt;DAY(EOMONTH(DATE($C$5,$C$3,1),0))</formula>
    </cfRule>
  </conditionalFormatting>
  <conditionalFormatting sqref="J25">
    <cfRule type="expression" dxfId="1448" priority="124">
      <formula>J$5&gt;DAY(EOMONTH(DATE($C$5,$C$3,1),0))</formula>
    </cfRule>
  </conditionalFormatting>
  <conditionalFormatting sqref="J25">
    <cfRule type="expression" dxfId="1447" priority="125">
      <formula>J$7="Sun"</formula>
    </cfRule>
  </conditionalFormatting>
  <conditionalFormatting sqref="L25">
    <cfRule type="expression" dxfId="1446" priority="123">
      <formula>L$5&gt;DAY(EOMONTH(DATE($C$5,$C$3,1),0))</formula>
    </cfRule>
  </conditionalFormatting>
  <conditionalFormatting sqref="L25">
    <cfRule type="expression" dxfId="1445" priority="121">
      <formula>L$5&gt;DAY(EOMONTH(DATE($C$5,$C$3,1),0))</formula>
    </cfRule>
  </conditionalFormatting>
  <conditionalFormatting sqref="L25">
    <cfRule type="expression" dxfId="1444" priority="122">
      <formula>L$7="Sun"</formula>
    </cfRule>
  </conditionalFormatting>
  <conditionalFormatting sqref="M25">
    <cfRule type="expression" dxfId="1443" priority="120">
      <formula>M$5&gt;DAY(EOMONTH(DATE($C$5,$C$3,1),0))</formula>
    </cfRule>
  </conditionalFormatting>
  <conditionalFormatting sqref="M25">
    <cfRule type="expression" dxfId="1442" priority="118">
      <formula>M$5&gt;DAY(EOMONTH(DATE($C$5,$C$3,1),0))</formula>
    </cfRule>
  </conditionalFormatting>
  <conditionalFormatting sqref="M25">
    <cfRule type="expression" dxfId="1441" priority="119">
      <formula>M$7="Sun"</formula>
    </cfRule>
  </conditionalFormatting>
  <conditionalFormatting sqref="N25:Q25">
    <cfRule type="expression" dxfId="1440" priority="117">
      <formula>N$5&gt;DAY(EOMONTH(DATE($C$5,$C$3,1),0))</formula>
    </cfRule>
  </conditionalFormatting>
  <conditionalFormatting sqref="N25:Q25">
    <cfRule type="expression" dxfId="1439" priority="115">
      <formula>N$5&gt;DAY(EOMONTH(DATE($C$5,$C$3,1),0))</formula>
    </cfRule>
  </conditionalFormatting>
  <conditionalFormatting sqref="N25:Q25">
    <cfRule type="expression" dxfId="1438" priority="116">
      <formula>N$7="Sun"</formula>
    </cfRule>
  </conditionalFormatting>
  <conditionalFormatting sqref="S25:T25">
    <cfRule type="expression" dxfId="1437" priority="114">
      <formula>S$5&gt;DAY(EOMONTH(DATE($C$5,$C$3,1),0))</formula>
    </cfRule>
  </conditionalFormatting>
  <conditionalFormatting sqref="S25:T25">
    <cfRule type="expression" dxfId="1436" priority="112">
      <formula>S$5&gt;DAY(EOMONTH(DATE($C$5,$C$3,1),0))</formula>
    </cfRule>
  </conditionalFormatting>
  <conditionalFormatting sqref="S25:T25">
    <cfRule type="expression" dxfId="1435" priority="113">
      <formula>S$7="Sun"</formula>
    </cfRule>
  </conditionalFormatting>
  <conditionalFormatting sqref="V25:W25">
    <cfRule type="expression" dxfId="1434" priority="111">
      <formula>V$5&gt;DAY(EOMONTH(DATE($C$5,$C$3,1),0))</formula>
    </cfRule>
  </conditionalFormatting>
  <conditionalFormatting sqref="V25:W25">
    <cfRule type="expression" dxfId="1433" priority="109">
      <formula>V$5&gt;DAY(EOMONTH(DATE($C$5,$C$3,1),0))</formula>
    </cfRule>
  </conditionalFormatting>
  <conditionalFormatting sqref="V25:W25">
    <cfRule type="expression" dxfId="1432" priority="110">
      <formula>V$7="Sun"</formula>
    </cfRule>
  </conditionalFormatting>
  <conditionalFormatting sqref="X25">
    <cfRule type="expression" dxfId="1431" priority="108">
      <formula>X$5&gt;DAY(EOMONTH(DATE($C$5,$C$3,1),0))</formula>
    </cfRule>
  </conditionalFormatting>
  <conditionalFormatting sqref="X25">
    <cfRule type="expression" dxfId="1430" priority="106">
      <formula>X$5&gt;DAY(EOMONTH(DATE($C$5,$C$3,1),0))</formula>
    </cfRule>
  </conditionalFormatting>
  <conditionalFormatting sqref="X25">
    <cfRule type="expression" dxfId="1429" priority="107">
      <formula>X$7="Sun"</formula>
    </cfRule>
  </conditionalFormatting>
  <conditionalFormatting sqref="Y25">
    <cfRule type="expression" dxfId="1428" priority="105">
      <formula>Y$5&gt;DAY(EOMONTH(DATE($C$5,$C$3,1),0))</formula>
    </cfRule>
  </conditionalFormatting>
  <conditionalFormatting sqref="Y25">
    <cfRule type="expression" dxfId="1427" priority="103">
      <formula>Y$5&gt;DAY(EOMONTH(DATE($C$5,$C$3,1),0))</formula>
    </cfRule>
  </conditionalFormatting>
  <conditionalFormatting sqref="Y25">
    <cfRule type="expression" dxfId="1426" priority="104">
      <formula>Y$7="Sun"</formula>
    </cfRule>
  </conditionalFormatting>
  <conditionalFormatting sqref="R25">
    <cfRule type="expression" dxfId="1425" priority="102">
      <formula>R$5&gt;DAY(EOMONTH(DATE($C$5,$C$3,1),0))</formula>
    </cfRule>
  </conditionalFormatting>
  <conditionalFormatting sqref="R25">
    <cfRule type="expression" dxfId="1424" priority="100">
      <formula>R$5&gt;DAY(EOMONTH(DATE($C$5,$C$3,1),0))</formula>
    </cfRule>
  </conditionalFormatting>
  <conditionalFormatting sqref="R25">
    <cfRule type="expression" dxfId="1423" priority="101">
      <formula>R$7="Sun"</formula>
    </cfRule>
  </conditionalFormatting>
  <conditionalFormatting sqref="K25">
    <cfRule type="expression" dxfId="1422" priority="99">
      <formula>K$5&gt;DAY(EOMONTH(DATE($C$5,$C$3,1),0))</formula>
    </cfRule>
  </conditionalFormatting>
  <conditionalFormatting sqref="K25">
    <cfRule type="expression" dxfId="1421" priority="97">
      <formula>K$5&gt;DAY(EOMONTH(DATE($C$5,$C$3,1),0))</formula>
    </cfRule>
  </conditionalFormatting>
  <conditionalFormatting sqref="K25">
    <cfRule type="expression" dxfId="1420" priority="98">
      <formula>K$7="Sun"</formula>
    </cfRule>
  </conditionalFormatting>
  <conditionalFormatting sqref="AF25">
    <cfRule type="expression" dxfId="1419" priority="96">
      <formula>AF$5&gt;DAY(EOMONTH(DATE($C$5,$C$3,1),0))</formula>
    </cfRule>
  </conditionalFormatting>
  <conditionalFormatting sqref="AF25">
    <cfRule type="expression" dxfId="1418" priority="94">
      <formula>AF$5&gt;DAY(EOMONTH(DATE($C$5,$C$3,1),0))</formula>
    </cfRule>
  </conditionalFormatting>
  <conditionalFormatting sqref="AF25">
    <cfRule type="expression" dxfId="1417" priority="95">
      <formula>AF$7="Sun"</formula>
    </cfRule>
  </conditionalFormatting>
  <conditionalFormatting sqref="AG25">
    <cfRule type="expression" dxfId="1416" priority="93">
      <formula>AG$7="Sun"</formula>
    </cfRule>
  </conditionalFormatting>
  <conditionalFormatting sqref="AB24">
    <cfRule type="expression" dxfId="1415" priority="91">
      <formula>AB$5&gt;DAY(EOMONTH(DATE($C$5,$C$3,1),0))</formula>
    </cfRule>
  </conditionalFormatting>
  <conditionalFormatting sqref="AB24">
    <cfRule type="expression" dxfId="1414" priority="89">
      <formula>AB$5&gt;DAY(EOMONTH(DATE($C$5,$C$3,1),0))</formula>
    </cfRule>
  </conditionalFormatting>
  <conditionalFormatting sqref="AB24">
    <cfRule type="expression" dxfId="1413" priority="90">
      <formula>AB$7="Sun"</formula>
    </cfRule>
  </conditionalFormatting>
  <conditionalFormatting sqref="AC24">
    <cfRule type="expression" dxfId="1412" priority="88">
      <formula>AC$5&gt;DAY(EOMONTH(DATE($C$5,$C$3,1),0))</formula>
    </cfRule>
  </conditionalFormatting>
  <conditionalFormatting sqref="AC24">
    <cfRule type="expression" dxfId="1411" priority="86">
      <formula>AC$5&gt;DAY(EOMONTH(DATE($C$5,$C$3,1),0))</formula>
    </cfRule>
  </conditionalFormatting>
  <conditionalFormatting sqref="AC24">
    <cfRule type="expression" dxfId="1410" priority="87">
      <formula>AC$7="Sun"</formula>
    </cfRule>
  </conditionalFormatting>
  <conditionalFormatting sqref="AD24">
    <cfRule type="expression" dxfId="1409" priority="85">
      <formula>AD$5&gt;DAY(EOMONTH(DATE($C$5,$C$3,1),0))</formula>
    </cfRule>
  </conditionalFormatting>
  <conditionalFormatting sqref="AD24">
    <cfRule type="expression" dxfId="1408" priority="83">
      <formula>AD$5&gt;DAY(EOMONTH(DATE($C$5,$C$3,1),0))</formula>
    </cfRule>
  </conditionalFormatting>
  <conditionalFormatting sqref="AD24">
    <cfRule type="expression" dxfId="1407" priority="84">
      <formula>AD$7="Sun"</formula>
    </cfRule>
  </conditionalFormatting>
  <conditionalFormatting sqref="AF24">
    <cfRule type="expression" dxfId="1406" priority="82">
      <formula>AF$5&gt;DAY(EOMONTH(DATE($C$5,$C$3,1),0))</formula>
    </cfRule>
  </conditionalFormatting>
  <conditionalFormatting sqref="AF24">
    <cfRule type="expression" dxfId="1405" priority="80">
      <formula>AF$5&gt;DAY(EOMONTH(DATE($C$5,$C$3,1),0))</formula>
    </cfRule>
  </conditionalFormatting>
  <conditionalFormatting sqref="AF24">
    <cfRule type="expression" dxfId="1404" priority="81">
      <formula>AF$7="Sun"</formula>
    </cfRule>
  </conditionalFormatting>
  <conditionalFormatting sqref="AI24">
    <cfRule type="expression" dxfId="1403" priority="79">
      <formula>AI$5&gt;DAY(EOMONTH(DATE($C$5,$C$3,1),0))</formula>
    </cfRule>
  </conditionalFormatting>
  <conditionalFormatting sqref="AI24">
    <cfRule type="expression" dxfId="1402" priority="77">
      <formula>AI$5&gt;DAY(EOMONTH(DATE($C$5,$C$3,1),0))</formula>
    </cfRule>
  </conditionalFormatting>
  <conditionalFormatting sqref="AI24">
    <cfRule type="expression" dxfId="1401" priority="78">
      <formula>AI$7="Sun"</formula>
    </cfRule>
  </conditionalFormatting>
  <conditionalFormatting sqref="Z17:AE17">
    <cfRule type="expression" dxfId="1400" priority="73">
      <formula>Z$5&gt;DAY(EOMONTH(DATE($C$5,$C$3,1),0))</formula>
    </cfRule>
  </conditionalFormatting>
  <conditionalFormatting sqref="Z17:AE17">
    <cfRule type="expression" dxfId="1399" priority="71">
      <formula>Z$5&gt;DAY(EOMONTH(DATE($C$5,$C$3,1),0))</formula>
    </cfRule>
  </conditionalFormatting>
  <conditionalFormatting sqref="Z17:AE17">
    <cfRule type="expression" dxfId="1398" priority="72">
      <formula>Z$7="Sun"</formula>
    </cfRule>
  </conditionalFormatting>
  <conditionalFormatting sqref="AH17">
    <cfRule type="expression" dxfId="1397" priority="70">
      <formula>AH$5&gt;DAY(EOMONTH(DATE($C$5,$C$3,1),0))</formula>
    </cfRule>
  </conditionalFormatting>
  <conditionalFormatting sqref="AH17">
    <cfRule type="expression" dxfId="1396" priority="68">
      <formula>AH$5&gt;DAY(EOMONTH(DATE($C$5,$C$3,1),0))</formula>
    </cfRule>
  </conditionalFormatting>
  <conditionalFormatting sqref="AH17">
    <cfRule type="expression" dxfId="1395" priority="69">
      <formula>AH$7="Sun"</formula>
    </cfRule>
  </conditionalFormatting>
  <conditionalFormatting sqref="AI17">
    <cfRule type="expression" dxfId="1394" priority="67">
      <formula>AI$5&gt;DAY(EOMONTH(DATE($C$5,$C$3,1),0))</formula>
    </cfRule>
  </conditionalFormatting>
  <conditionalFormatting sqref="AI17">
    <cfRule type="expression" dxfId="1393" priority="65">
      <formula>AI$5&gt;DAY(EOMONTH(DATE($C$5,$C$3,1),0))</formula>
    </cfRule>
  </conditionalFormatting>
  <conditionalFormatting sqref="AI17">
    <cfRule type="expression" dxfId="1392" priority="66">
      <formula>AI$7="Sun"</formula>
    </cfRule>
  </conditionalFormatting>
  <conditionalFormatting sqref="Z25:AE25">
    <cfRule type="expression" dxfId="1391" priority="64">
      <formula>Z$5&gt;DAY(EOMONTH(DATE($C$5,$C$3,1),0))</formula>
    </cfRule>
  </conditionalFormatting>
  <conditionalFormatting sqref="Z25:AE25">
    <cfRule type="expression" dxfId="1390" priority="62">
      <formula>Z$5&gt;DAY(EOMONTH(DATE($C$5,$C$3,1),0))</formula>
    </cfRule>
  </conditionalFormatting>
  <conditionalFormatting sqref="Z25:AE25">
    <cfRule type="expression" dxfId="1389" priority="63">
      <formula>Z$7="Sun"</formula>
    </cfRule>
  </conditionalFormatting>
  <conditionalFormatting sqref="Z22:AE22">
    <cfRule type="expression" dxfId="1388" priority="49">
      <formula>Z$5&gt;DAY(EOMONTH(DATE($C$5,$C$3,1),0))</formula>
    </cfRule>
  </conditionalFormatting>
  <conditionalFormatting sqref="Z22:AE22">
    <cfRule type="expression" dxfId="1387" priority="50">
      <formula>Z$7="Sun"</formula>
    </cfRule>
  </conditionalFormatting>
  <conditionalFormatting sqref="Z22:AE22">
    <cfRule type="expression" dxfId="1386" priority="48">
      <formula>Z$7="Sun"</formula>
    </cfRule>
  </conditionalFormatting>
  <conditionalFormatting sqref="Z22:AE22">
    <cfRule type="expression" dxfId="1385" priority="47">
      <formula>Z$7="Sun"</formula>
    </cfRule>
  </conditionalFormatting>
  <conditionalFormatting sqref="Z22:AE22">
    <cfRule type="expression" dxfId="1384" priority="46">
      <formula>Z$5&gt;DAY(EOMONTH(DATE($C$5,$C$3,1),0))</formula>
    </cfRule>
  </conditionalFormatting>
  <conditionalFormatting sqref="AJ14:AJ15">
    <cfRule type="expression" dxfId="1383" priority="44">
      <formula>AJ$5&gt;DAY(EOMONTH(DATE($C$5,$C$3,1),0))</formula>
    </cfRule>
  </conditionalFormatting>
  <conditionalFormatting sqref="AJ14:AJ15">
    <cfRule type="expression" dxfId="1382" priority="45">
      <formula>AJ$7="Sun"</formula>
    </cfRule>
  </conditionalFormatting>
  <conditionalFormatting sqref="AJ14:AJ15">
    <cfRule type="expression" dxfId="1381" priority="43">
      <formula>AJ$7="Sun"</formula>
    </cfRule>
  </conditionalFormatting>
  <conditionalFormatting sqref="AJ14:AJ15">
    <cfRule type="expression" dxfId="1380" priority="42">
      <formula>AJ$7="Sun"</formula>
    </cfRule>
  </conditionalFormatting>
  <conditionalFormatting sqref="AJ14:AJ15">
    <cfRule type="expression" dxfId="1379" priority="41">
      <formula>AJ$5&gt;DAY(EOMONTH(DATE($C$5,$C$3,1),0))</formula>
    </cfRule>
  </conditionalFormatting>
  <conditionalFormatting sqref="AJ17">
    <cfRule type="expression" dxfId="1378" priority="39">
      <formula>AJ$5&gt;DAY(EOMONTH(DATE($C$5,$C$3,1),0))</formula>
    </cfRule>
  </conditionalFormatting>
  <conditionalFormatting sqref="AJ17">
    <cfRule type="expression" dxfId="1377" priority="40">
      <formula>AJ$7="Sun"</formula>
    </cfRule>
  </conditionalFormatting>
  <conditionalFormatting sqref="AJ17">
    <cfRule type="expression" dxfId="1376" priority="38">
      <formula>AJ$7="Sun"</formula>
    </cfRule>
  </conditionalFormatting>
  <conditionalFormatting sqref="AJ17">
    <cfRule type="expression" dxfId="1375" priority="37">
      <formula>AJ$7="Sun"</formula>
    </cfRule>
  </conditionalFormatting>
  <conditionalFormatting sqref="AJ17">
    <cfRule type="expression" dxfId="1374" priority="36">
      <formula>AJ$5&gt;DAY(EOMONTH(DATE($C$5,$C$3,1),0))</formula>
    </cfRule>
  </conditionalFormatting>
  <conditionalFormatting sqref="AJ22:AJ25">
    <cfRule type="expression" dxfId="1373" priority="29">
      <formula>AJ$5&gt;DAY(EOMONTH(DATE($C$5,$C$3,1),0))</formula>
    </cfRule>
  </conditionalFormatting>
  <conditionalFormatting sqref="AJ22:AJ25">
    <cfRule type="expression" dxfId="1372" priority="30">
      <formula>AJ$7="Sun"</formula>
    </cfRule>
  </conditionalFormatting>
  <conditionalFormatting sqref="AJ22:AJ25">
    <cfRule type="expression" dxfId="1371" priority="28">
      <formula>AJ$7="Sun"</formula>
    </cfRule>
  </conditionalFormatting>
  <conditionalFormatting sqref="AJ22:AJ25">
    <cfRule type="expression" dxfId="1370" priority="27">
      <formula>AJ$7="Sun"</formula>
    </cfRule>
  </conditionalFormatting>
  <conditionalFormatting sqref="AJ22:AJ25">
    <cfRule type="expression" dxfId="1369" priority="26">
      <formula>AJ$5&gt;DAY(EOMONTH(DATE($C$5,$C$3,1),0))</formula>
    </cfRule>
  </conditionalFormatting>
  <conditionalFormatting sqref="AK21:AL22">
    <cfRule type="expression" dxfId="1368" priority="24">
      <formula>AK$5&gt;DAY(EOMONTH(DATE($C$5,$C$3,1),0))</formula>
    </cfRule>
  </conditionalFormatting>
  <conditionalFormatting sqref="AK21:AL22">
    <cfRule type="expression" dxfId="1367" priority="25">
      <formula>AK$7="Sun"</formula>
    </cfRule>
  </conditionalFormatting>
  <conditionalFormatting sqref="AK21:AL22">
    <cfRule type="expression" dxfId="1366" priority="23">
      <formula>AK$7="Sun"</formula>
    </cfRule>
  </conditionalFormatting>
  <conditionalFormatting sqref="AK21:AL22">
    <cfRule type="expression" dxfId="1365" priority="22">
      <formula>AK$7="Sun"</formula>
    </cfRule>
  </conditionalFormatting>
  <conditionalFormatting sqref="AK21:AL22">
    <cfRule type="expression" dxfId="1364" priority="21">
      <formula>AK$5&gt;DAY(EOMONTH(DATE($C$5,$C$3,1),0))</formula>
    </cfRule>
  </conditionalFormatting>
  <conditionalFormatting sqref="AK24:AL25">
    <cfRule type="expression" dxfId="1363" priority="19">
      <formula>AK$5&gt;DAY(EOMONTH(DATE($C$5,$C$3,1),0))</formula>
    </cfRule>
  </conditionalFormatting>
  <conditionalFormatting sqref="AK24:AL25">
    <cfRule type="expression" dxfId="1362" priority="20">
      <formula>AK$7="Sun"</formula>
    </cfRule>
  </conditionalFormatting>
  <conditionalFormatting sqref="AK24:AL25">
    <cfRule type="expression" dxfId="1361" priority="18">
      <formula>AK$7="Sun"</formula>
    </cfRule>
  </conditionalFormatting>
  <conditionalFormatting sqref="AK24:AL25">
    <cfRule type="expression" dxfId="1360" priority="17">
      <formula>AK$7="Sun"</formula>
    </cfRule>
  </conditionalFormatting>
  <conditionalFormatting sqref="AK24:AL25">
    <cfRule type="expression" dxfId="1359" priority="16">
      <formula>AK$5&gt;DAY(EOMONTH(DATE($C$5,$C$3,1),0))</formula>
    </cfRule>
  </conditionalFormatting>
  <conditionalFormatting sqref="AK17:AL17">
    <cfRule type="expression" dxfId="1358" priority="14">
      <formula>AK$5&gt;DAY(EOMONTH(DATE($C$5,$C$3,1),0))</formula>
    </cfRule>
  </conditionalFormatting>
  <conditionalFormatting sqref="AK17:AL17">
    <cfRule type="expression" dxfId="1357" priority="15">
      <formula>AK$7="Sun"</formula>
    </cfRule>
  </conditionalFormatting>
  <conditionalFormatting sqref="AK17:AL17">
    <cfRule type="expression" dxfId="1356" priority="13">
      <formula>AK$7="Sun"</formula>
    </cfRule>
  </conditionalFormatting>
  <conditionalFormatting sqref="AK17:AL17">
    <cfRule type="expression" dxfId="1355" priority="12">
      <formula>AK$7="Sun"</formula>
    </cfRule>
  </conditionalFormatting>
  <conditionalFormatting sqref="AK17:AL17">
    <cfRule type="expression" dxfId="1354" priority="11">
      <formula>AK$5&gt;DAY(EOMONTH(DATE($C$5,$C$3,1),0))</formula>
    </cfRule>
  </conditionalFormatting>
  <conditionalFormatting sqref="AK15:AL15">
    <cfRule type="expression" dxfId="1353" priority="9">
      <formula>AK$5&gt;DAY(EOMONTH(DATE($C$5,$C$3,1),0))</formula>
    </cfRule>
  </conditionalFormatting>
  <conditionalFormatting sqref="AK15:AL15">
    <cfRule type="expression" dxfId="1352" priority="10">
      <formula>AK$7="Sun"</formula>
    </cfRule>
  </conditionalFormatting>
  <conditionalFormatting sqref="AK15:AL15">
    <cfRule type="expression" dxfId="1351" priority="8">
      <formula>AK$7="Sun"</formula>
    </cfRule>
  </conditionalFormatting>
  <conditionalFormatting sqref="AK15:AL15">
    <cfRule type="expression" dxfId="1350" priority="7">
      <formula>AK$7="Sun"</formula>
    </cfRule>
  </conditionalFormatting>
  <conditionalFormatting sqref="AK15:AL15">
    <cfRule type="expression" dxfId="1349" priority="6">
      <formula>AK$5&gt;DAY(EOMONTH(DATE($C$5,$C$3,1),0))</formula>
    </cfRule>
  </conditionalFormatting>
  <conditionalFormatting sqref="AK14">
    <cfRule type="expression" dxfId="1348" priority="4">
      <formula>AK$5&gt;DAY(EOMONTH(DATE($C$5,$C$3,1),0))</formula>
    </cfRule>
  </conditionalFormatting>
  <conditionalFormatting sqref="AK14">
    <cfRule type="expression" dxfId="1347" priority="5">
      <formula>AK$7="Sun"</formula>
    </cfRule>
  </conditionalFormatting>
  <conditionalFormatting sqref="AK14">
    <cfRule type="expression" dxfId="1346" priority="3">
      <formula>AK$7="Sun"</formula>
    </cfRule>
  </conditionalFormatting>
  <conditionalFormatting sqref="AK14">
    <cfRule type="expression" dxfId="1345" priority="2">
      <formula>AK$7="Sun"</formula>
    </cfRule>
  </conditionalFormatting>
  <conditionalFormatting sqref="AK14">
    <cfRule type="expression" dxfId="1344" priority="1">
      <formula>AK$5&gt;DAY(EOMONTH(DATE($C$5,$C$3,1),0))</formula>
    </cfRule>
  </conditionalFormatting>
  <dataValidations count="2">
    <dataValidation type="list" allowBlank="1" showErrorMessage="1" sqref="C6" xr:uid="{F9828580-8F50-4EF5-9788-5948C35BC1B0}">
      <formula1>G3:R3</formula1>
    </dataValidation>
    <dataValidation type="list" allowBlank="1" showErrorMessage="1" sqref="H8:AL25" xr:uid="{AD922163-1908-478F-A4DF-AC53003F652A}">
      <formula1>"P,L,H,HD,SL,CL,NH,FH,T,ML,EL"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48E5-81E3-43A1-96AC-9BB885766B19}">
  <dimension ref="A1:AZ20"/>
  <sheetViews>
    <sheetView topLeftCell="B5" zoomScale="55" zoomScaleNormal="55" workbookViewId="0">
      <pane xSplit="3" ySplit="3" topLeftCell="E8" activePane="bottomRight" state="frozen"/>
      <selection activeCell="B5" sqref="B5"/>
      <selection pane="topRight" activeCell="E5" sqref="E5"/>
      <selection pane="bottomLeft" activeCell="B8" sqref="B8"/>
      <selection pane="bottomRight" activeCell="AA15" sqref="AA15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5" width="19.140625" customWidth="1"/>
    <col min="6" max="6" width="11.5703125" bestFit="1" customWidth="1"/>
  </cols>
  <sheetData>
    <row r="1" spans="1:52" ht="45.75" x14ac:dyDescent="0.25">
      <c r="B1" s="110"/>
      <c r="C1" s="111"/>
      <c r="D1" s="1"/>
      <c r="E1" s="1"/>
      <c r="F1" s="114" t="s">
        <v>0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09"/>
      <c r="AL1" s="116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1"/>
    </row>
    <row r="2" spans="1:52" ht="24.75" x14ac:dyDescent="0.25">
      <c r="B2" s="112"/>
      <c r="C2" s="113"/>
      <c r="D2" s="2"/>
      <c r="E2" s="2"/>
      <c r="F2" s="119" t="s">
        <v>1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09"/>
      <c r="AL2" s="112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3"/>
    </row>
    <row r="3" spans="1:52" x14ac:dyDescent="0.25">
      <c r="B3" s="3"/>
      <c r="C3" s="3">
        <f>HLOOKUP(C6,$F$3:$Q$4,2,0)</f>
        <v>2</v>
      </c>
      <c r="D3" s="3"/>
      <c r="E3" s="3"/>
      <c r="F3" s="3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25">
      <c r="B4" s="3"/>
      <c r="C4" s="3"/>
      <c r="D4" s="5"/>
      <c r="E4" s="5"/>
      <c r="F4" s="5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3">
        <v>12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B5" s="6" t="s">
        <v>14</v>
      </c>
      <c r="C5" s="7">
        <v>2026</v>
      </c>
      <c r="D5" s="120" t="s">
        <v>15</v>
      </c>
      <c r="E5" s="123" t="s">
        <v>89</v>
      </c>
      <c r="F5" s="8" t="s">
        <v>17</v>
      </c>
      <c r="G5" s="8">
        <v>1</v>
      </c>
      <c r="H5" s="8">
        <v>2</v>
      </c>
      <c r="I5" s="8">
        <v>3</v>
      </c>
      <c r="J5" s="8">
        <v>4</v>
      </c>
      <c r="K5" s="8">
        <v>5</v>
      </c>
      <c r="L5" s="8">
        <v>6</v>
      </c>
      <c r="M5" s="8">
        <v>7</v>
      </c>
      <c r="N5" s="8">
        <v>8</v>
      </c>
      <c r="O5" s="8">
        <v>9</v>
      </c>
      <c r="P5" s="8">
        <v>10</v>
      </c>
      <c r="Q5" s="8">
        <v>11</v>
      </c>
      <c r="R5" s="8">
        <v>12</v>
      </c>
      <c r="S5" s="8">
        <v>13</v>
      </c>
      <c r="T5" s="8">
        <v>14</v>
      </c>
      <c r="U5" s="8">
        <v>15</v>
      </c>
      <c r="V5" s="8">
        <v>16</v>
      </c>
      <c r="W5" s="8">
        <v>17</v>
      </c>
      <c r="X5" s="8">
        <v>18</v>
      </c>
      <c r="Y5" s="8">
        <v>19</v>
      </c>
      <c r="Z5" s="8">
        <v>20</v>
      </c>
      <c r="AA5" s="8">
        <v>21</v>
      </c>
      <c r="AB5" s="8">
        <v>22</v>
      </c>
      <c r="AC5" s="8">
        <v>23</v>
      </c>
      <c r="AD5" s="8">
        <v>24</v>
      </c>
      <c r="AE5" s="8">
        <v>25</v>
      </c>
      <c r="AF5" s="8">
        <v>26</v>
      </c>
      <c r="AG5" s="8">
        <v>27</v>
      </c>
      <c r="AH5" s="8">
        <v>28</v>
      </c>
      <c r="AI5" s="8">
        <v>29</v>
      </c>
      <c r="AJ5" s="8">
        <v>30</v>
      </c>
      <c r="AK5" s="8">
        <v>31</v>
      </c>
      <c r="AL5" s="122" t="s">
        <v>18</v>
      </c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1"/>
    </row>
    <row r="6" spans="1:52" x14ac:dyDescent="0.25">
      <c r="B6" s="6" t="s">
        <v>19</v>
      </c>
      <c r="C6" s="9" t="s">
        <v>3</v>
      </c>
      <c r="D6" s="121"/>
      <c r="E6" s="124"/>
      <c r="F6" s="10" t="s">
        <v>20</v>
      </c>
      <c r="G6" s="8" t="str">
        <f t="shared" ref="G6:AK6" si="0">IF(G7="Sun","H","W")</f>
        <v>H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8" t="str">
        <f t="shared" si="0"/>
        <v>W</v>
      </c>
      <c r="AL6" s="112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3"/>
    </row>
    <row r="7" spans="1:52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0" t="s">
        <v>19</v>
      </c>
      <c r="G7" s="11" t="str">
        <f t="shared" ref="G7:AK7" si="1">IFERROR(TEXT(DATE($C$5,$C$3,G$5),"ddd"),"")</f>
        <v>Sun</v>
      </c>
      <c r="H7" s="11" t="str">
        <f t="shared" si="1"/>
        <v>Mon</v>
      </c>
      <c r="I7" s="11" t="str">
        <f t="shared" si="1"/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1" t="str">
        <f t="shared" si="1"/>
        <v>Tue</v>
      </c>
      <c r="AL7" s="12" t="s">
        <v>23</v>
      </c>
      <c r="AM7" s="8" t="s">
        <v>24</v>
      </c>
      <c r="AN7" s="8" t="s">
        <v>25</v>
      </c>
      <c r="AO7" s="8" t="s">
        <v>26</v>
      </c>
      <c r="AP7" s="8" t="s">
        <v>27</v>
      </c>
      <c r="AQ7" s="8" t="s">
        <v>28</v>
      </c>
      <c r="AR7" s="12" t="s">
        <v>29</v>
      </c>
      <c r="AS7" s="8" t="s">
        <v>30</v>
      </c>
      <c r="AT7" s="12" t="s">
        <v>31</v>
      </c>
      <c r="AU7" s="8" t="s">
        <v>32</v>
      </c>
      <c r="AV7" s="12" t="s">
        <v>33</v>
      </c>
      <c r="AW7" s="8" t="s">
        <v>34</v>
      </c>
      <c r="AX7" s="12" t="s">
        <v>35</v>
      </c>
      <c r="AY7" s="12" t="s">
        <v>36</v>
      </c>
      <c r="AZ7" s="12" t="s">
        <v>37</v>
      </c>
    </row>
    <row r="8" spans="1:52" x14ac:dyDescent="0.25">
      <c r="A8" s="99">
        <v>40000</v>
      </c>
      <c r="B8" s="61" t="s">
        <v>38</v>
      </c>
      <c r="C8" s="62" t="s">
        <v>39</v>
      </c>
      <c r="D8" s="63" t="s">
        <v>40</v>
      </c>
      <c r="E8" s="63" t="s">
        <v>41</v>
      </c>
      <c r="F8" s="63" t="str">
        <f t="shared" ref="F8:F18" si="2">$C$6</f>
        <v>February</v>
      </c>
      <c r="G8" s="16" t="s">
        <v>23</v>
      </c>
      <c r="H8" s="16" t="s">
        <v>23</v>
      </c>
      <c r="I8" s="16" t="s">
        <v>23</v>
      </c>
      <c r="J8" s="16" t="s">
        <v>23</v>
      </c>
      <c r="K8" s="16" t="s">
        <v>23</v>
      </c>
      <c r="L8" s="16" t="s">
        <v>23</v>
      </c>
      <c r="M8" s="16" t="s">
        <v>23</v>
      </c>
      <c r="N8" s="16" t="s">
        <v>23</v>
      </c>
      <c r="O8" s="16" t="s">
        <v>23</v>
      </c>
      <c r="P8" s="16" t="s">
        <v>23</v>
      </c>
      <c r="Q8" s="16" t="s">
        <v>23</v>
      </c>
      <c r="R8" s="16" t="s">
        <v>23</v>
      </c>
      <c r="S8" s="16" t="s">
        <v>23</v>
      </c>
      <c r="T8" s="16" t="s">
        <v>23</v>
      </c>
      <c r="U8" s="16" t="s">
        <v>23</v>
      </c>
      <c r="V8" s="16" t="s">
        <v>23</v>
      </c>
      <c r="W8" s="16" t="s">
        <v>23</v>
      </c>
      <c r="X8" s="16" t="s">
        <v>23</v>
      </c>
      <c r="Y8" s="16" t="s">
        <v>23</v>
      </c>
      <c r="Z8" s="16" t="s">
        <v>23</v>
      </c>
      <c r="AA8" s="16" t="s">
        <v>23</v>
      </c>
      <c r="AB8" s="16" t="s">
        <v>23</v>
      </c>
      <c r="AC8" s="16" t="s">
        <v>23</v>
      </c>
      <c r="AD8" s="16" t="s">
        <v>23</v>
      </c>
      <c r="AE8" s="16" t="s">
        <v>23</v>
      </c>
      <c r="AF8" s="16" t="s">
        <v>23</v>
      </c>
      <c r="AG8" s="16" t="s">
        <v>23</v>
      </c>
      <c r="AH8" s="16" t="s">
        <v>23</v>
      </c>
      <c r="AI8" s="16"/>
      <c r="AJ8" s="16"/>
      <c r="AK8" s="16"/>
      <c r="AL8" s="17">
        <f t="shared" ref="AL8:AL13" si="3">COUNTIF(G8:AK8,"P")</f>
        <v>28</v>
      </c>
      <c r="AM8" s="17">
        <f t="shared" ref="AM8:AM13" si="4">COUNTIF(G8:AK8,"L")</f>
        <v>0</v>
      </c>
      <c r="AN8" s="17">
        <f t="shared" ref="AN8:AN13" si="5">COUNTIF(G8:AK8,"HD")</f>
        <v>0</v>
      </c>
      <c r="AO8" s="17">
        <f t="shared" ref="AO8:AO13" si="6">COUNTIF(G8:AK8,"NH")</f>
        <v>0</v>
      </c>
      <c r="AP8" s="17">
        <f t="shared" ref="AP8:AP13" si="7">COUNTIF(G8:AK8,"FH")</f>
        <v>0</v>
      </c>
      <c r="AQ8" s="17">
        <f t="shared" ref="AQ8:AQ13" si="8">COUNTIF(G8:AK8,"T")</f>
        <v>0</v>
      </c>
      <c r="AR8" s="17">
        <f t="shared" ref="AR8:AR13" si="9">COUNTIF(G8:AK8,"ML")</f>
        <v>0</v>
      </c>
      <c r="AS8" s="17">
        <f t="shared" ref="AS8:AS13" si="10">COUNTIF(G8:AK8,"EL")</f>
        <v>0</v>
      </c>
      <c r="AT8" s="16">
        <v>1</v>
      </c>
      <c r="AU8" s="17">
        <f t="shared" ref="AU8:AU10" si="11">COUNTIF(P8:AT8,"SL")</f>
        <v>0</v>
      </c>
      <c r="AV8" s="16">
        <v>2</v>
      </c>
      <c r="AW8" s="17">
        <f t="shared" ref="AW8:AW13" si="12">COUNTIF(G8:AK8,"CL")</f>
        <v>0</v>
      </c>
      <c r="AX8" s="16">
        <v>2</v>
      </c>
      <c r="AY8" s="18">
        <f t="shared" ref="AY8:AY13" si="13">AL8+AM8+(AN8+AO8+AP8+AQ8+AR8+AS8+AU8+AW8)</f>
        <v>28</v>
      </c>
      <c r="AZ8" s="18">
        <f t="shared" ref="AZ8:AZ13" si="14">AY8-AM8-(AN8/2)</f>
        <v>28</v>
      </c>
    </row>
    <row r="9" spans="1:52" x14ac:dyDescent="0.25">
      <c r="A9" s="99">
        <v>40000</v>
      </c>
      <c r="B9" s="61" t="s">
        <v>42</v>
      </c>
      <c r="C9" s="62" t="s">
        <v>43</v>
      </c>
      <c r="D9" s="63" t="s">
        <v>44</v>
      </c>
      <c r="E9" s="63" t="s">
        <v>41</v>
      </c>
      <c r="F9" s="63" t="str">
        <f t="shared" si="2"/>
        <v>February</v>
      </c>
      <c r="G9" s="16" t="s">
        <v>23</v>
      </c>
      <c r="H9" s="16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 t="s">
        <v>23</v>
      </c>
      <c r="R9" s="16" t="s">
        <v>23</v>
      </c>
      <c r="S9" s="16" t="s">
        <v>23</v>
      </c>
      <c r="T9" s="16" t="s">
        <v>23</v>
      </c>
      <c r="U9" s="16" t="s">
        <v>23</v>
      </c>
      <c r="V9" s="16" t="s">
        <v>23</v>
      </c>
      <c r="W9" s="16" t="s">
        <v>23</v>
      </c>
      <c r="X9" s="16" t="s">
        <v>23</v>
      </c>
      <c r="Y9" s="16" t="s">
        <v>23</v>
      </c>
      <c r="Z9" s="16" t="s">
        <v>23</v>
      </c>
      <c r="AA9" s="16" t="s">
        <v>23</v>
      </c>
      <c r="AB9" s="16" t="s">
        <v>23</v>
      </c>
      <c r="AC9" s="16" t="s">
        <v>23</v>
      </c>
      <c r="AD9" s="16" t="s">
        <v>23</v>
      </c>
      <c r="AE9" s="16" t="s">
        <v>23</v>
      </c>
      <c r="AF9" s="16" t="s">
        <v>23</v>
      </c>
      <c r="AG9" s="16" t="s">
        <v>23</v>
      </c>
      <c r="AH9" s="16" t="s">
        <v>23</v>
      </c>
      <c r="AI9" s="16"/>
      <c r="AJ9" s="16"/>
      <c r="AK9" s="16"/>
      <c r="AL9" s="17">
        <f t="shared" si="3"/>
        <v>28</v>
      </c>
      <c r="AM9" s="17">
        <f t="shared" si="4"/>
        <v>0</v>
      </c>
      <c r="AN9" s="17">
        <f t="shared" si="5"/>
        <v>0</v>
      </c>
      <c r="AO9" s="17">
        <f t="shared" si="6"/>
        <v>0</v>
      </c>
      <c r="AP9" s="17">
        <f t="shared" si="7"/>
        <v>0</v>
      </c>
      <c r="AQ9" s="17">
        <f t="shared" si="8"/>
        <v>0</v>
      </c>
      <c r="AR9" s="17">
        <f t="shared" si="9"/>
        <v>0</v>
      </c>
      <c r="AS9" s="17">
        <f t="shared" si="10"/>
        <v>0</v>
      </c>
      <c r="AT9" s="16">
        <v>1</v>
      </c>
      <c r="AU9" s="17">
        <f t="shared" si="11"/>
        <v>0</v>
      </c>
      <c r="AV9" s="16">
        <v>2</v>
      </c>
      <c r="AW9" s="17">
        <f t="shared" si="12"/>
        <v>0</v>
      </c>
      <c r="AX9" s="16">
        <v>2</v>
      </c>
      <c r="AY9" s="18">
        <f t="shared" si="13"/>
        <v>28</v>
      </c>
      <c r="AZ9" s="18">
        <f t="shared" si="14"/>
        <v>28</v>
      </c>
    </row>
    <row r="10" spans="1:52" x14ac:dyDescent="0.25">
      <c r="A10" s="99">
        <v>40000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 t="str">
        <f t="shared" si="2"/>
        <v>February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6" t="s">
        <v>23</v>
      </c>
      <c r="P10" s="16" t="s">
        <v>23</v>
      </c>
      <c r="Q10" s="16" t="s">
        <v>23</v>
      </c>
      <c r="R10" s="16" t="s">
        <v>23</v>
      </c>
      <c r="S10" s="16" t="s">
        <v>23</v>
      </c>
      <c r="T10" s="16" t="s">
        <v>23</v>
      </c>
      <c r="U10" s="16" t="s">
        <v>23</v>
      </c>
      <c r="V10" s="16" t="s">
        <v>23</v>
      </c>
      <c r="W10" s="16" t="s">
        <v>23</v>
      </c>
      <c r="X10" s="16" t="s">
        <v>23</v>
      </c>
      <c r="Y10" s="16" t="s">
        <v>23</v>
      </c>
      <c r="Z10" s="16" t="s">
        <v>23</v>
      </c>
      <c r="AA10" s="16" t="s">
        <v>23</v>
      </c>
      <c r="AB10" s="16" t="s">
        <v>23</v>
      </c>
      <c r="AC10" s="16" t="s">
        <v>23</v>
      </c>
      <c r="AD10" s="16" t="s">
        <v>23</v>
      </c>
      <c r="AE10" s="16" t="s">
        <v>23</v>
      </c>
      <c r="AF10" s="16" t="s">
        <v>23</v>
      </c>
      <c r="AG10" s="16" t="s">
        <v>23</v>
      </c>
      <c r="AH10" s="16" t="s">
        <v>23</v>
      </c>
      <c r="AI10" s="16"/>
      <c r="AJ10" s="16"/>
      <c r="AK10" s="16"/>
      <c r="AL10" s="17">
        <f t="shared" si="3"/>
        <v>28</v>
      </c>
      <c r="AM10" s="17">
        <f t="shared" si="4"/>
        <v>0</v>
      </c>
      <c r="AN10" s="17">
        <f t="shared" si="5"/>
        <v>0</v>
      </c>
      <c r="AO10" s="17">
        <f t="shared" si="6"/>
        <v>0</v>
      </c>
      <c r="AP10" s="17">
        <f t="shared" si="7"/>
        <v>0</v>
      </c>
      <c r="AQ10" s="17">
        <f t="shared" si="8"/>
        <v>0</v>
      </c>
      <c r="AR10" s="17">
        <f t="shared" si="9"/>
        <v>0</v>
      </c>
      <c r="AS10" s="17">
        <f t="shared" si="10"/>
        <v>0</v>
      </c>
      <c r="AT10" s="16">
        <v>1</v>
      </c>
      <c r="AU10" s="17">
        <f t="shared" si="11"/>
        <v>0</v>
      </c>
      <c r="AV10" s="16">
        <v>2</v>
      </c>
      <c r="AW10" s="17">
        <f t="shared" si="12"/>
        <v>0</v>
      </c>
      <c r="AX10" s="16">
        <v>2</v>
      </c>
      <c r="AY10" s="18">
        <f t="shared" si="13"/>
        <v>28</v>
      </c>
      <c r="AZ10" s="18">
        <f t="shared" si="14"/>
        <v>28</v>
      </c>
    </row>
    <row r="11" spans="1:52" x14ac:dyDescent="0.25">
      <c r="A11" s="99">
        <v>13000</v>
      </c>
      <c r="B11" s="61" t="s">
        <v>58</v>
      </c>
      <c r="C11" s="62" t="s">
        <v>59</v>
      </c>
      <c r="D11" s="63" t="s">
        <v>60</v>
      </c>
      <c r="E11" s="63" t="s">
        <v>61</v>
      </c>
      <c r="F11" s="63" t="str">
        <f t="shared" si="2"/>
        <v>February</v>
      </c>
      <c r="G11" s="89" t="s">
        <v>23</v>
      </c>
      <c r="H11" s="89" t="s">
        <v>23</v>
      </c>
      <c r="I11" s="89" t="s">
        <v>23</v>
      </c>
      <c r="J11" s="89" t="s">
        <v>23</v>
      </c>
      <c r="K11" s="89" t="s">
        <v>23</v>
      </c>
      <c r="L11" s="89" t="s">
        <v>23</v>
      </c>
      <c r="M11" s="89" t="s">
        <v>24</v>
      </c>
      <c r="N11" s="89" t="s">
        <v>23</v>
      </c>
      <c r="O11" s="89" t="s">
        <v>23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24</v>
      </c>
      <c r="U11" s="89" t="s">
        <v>23</v>
      </c>
      <c r="V11" s="89" t="s">
        <v>23</v>
      </c>
      <c r="W11" s="89" t="s">
        <v>24</v>
      </c>
      <c r="X11" s="89" t="s">
        <v>23</v>
      </c>
      <c r="Y11" s="89" t="s">
        <v>23</v>
      </c>
      <c r="Z11" s="89" t="s">
        <v>23</v>
      </c>
      <c r="AA11" s="89" t="s">
        <v>24</v>
      </c>
      <c r="AB11" s="89" t="s">
        <v>23</v>
      </c>
      <c r="AC11" s="89" t="s">
        <v>23</v>
      </c>
      <c r="AD11" s="89" t="s">
        <v>23</v>
      </c>
      <c r="AE11" s="89" t="s">
        <v>23</v>
      </c>
      <c r="AF11" s="89" t="s">
        <v>23</v>
      </c>
      <c r="AG11" s="89" t="s">
        <v>23</v>
      </c>
      <c r="AH11" s="89" t="s">
        <v>24</v>
      </c>
      <c r="AI11" s="89"/>
      <c r="AJ11" s="89"/>
      <c r="AK11" s="89"/>
      <c r="AL11" s="64">
        <f t="shared" si="3"/>
        <v>23</v>
      </c>
      <c r="AM11" s="64">
        <f t="shared" si="4"/>
        <v>5</v>
      </c>
      <c r="AN11" s="64">
        <f t="shared" si="5"/>
        <v>0</v>
      </c>
      <c r="AO11" s="64">
        <f t="shared" si="6"/>
        <v>0</v>
      </c>
      <c r="AP11" s="64">
        <f t="shared" si="7"/>
        <v>0</v>
      </c>
      <c r="AQ11" s="64">
        <f t="shared" si="8"/>
        <v>0</v>
      </c>
      <c r="AR11" s="64">
        <f t="shared" si="9"/>
        <v>0</v>
      </c>
      <c r="AS11" s="64">
        <f t="shared" si="10"/>
        <v>0</v>
      </c>
      <c r="AT11" s="64">
        <v>1</v>
      </c>
      <c r="AU11" s="64">
        <f t="shared" ref="AU11:AU13" si="15">COUNTIF(G11:AK11,"SL")</f>
        <v>0</v>
      </c>
      <c r="AV11" s="64">
        <v>2</v>
      </c>
      <c r="AW11" s="64">
        <f t="shared" si="12"/>
        <v>0</v>
      </c>
      <c r="AX11" s="64">
        <v>2</v>
      </c>
      <c r="AY11" s="65">
        <f t="shared" si="13"/>
        <v>28</v>
      </c>
      <c r="AZ11" s="65">
        <f t="shared" si="14"/>
        <v>23</v>
      </c>
    </row>
    <row r="12" spans="1:52" x14ac:dyDescent="0.25">
      <c r="A12" s="99">
        <v>15000</v>
      </c>
      <c r="B12" s="61" t="s">
        <v>62</v>
      </c>
      <c r="C12" s="62" t="s">
        <v>63</v>
      </c>
      <c r="D12" s="63" t="s">
        <v>64</v>
      </c>
      <c r="E12" s="63" t="s">
        <v>65</v>
      </c>
      <c r="F12" s="63" t="str">
        <f t="shared" si="2"/>
        <v>February</v>
      </c>
      <c r="G12" s="89" t="s">
        <v>23</v>
      </c>
      <c r="H12" s="89" t="s">
        <v>23</v>
      </c>
      <c r="I12" s="89" t="s">
        <v>23</v>
      </c>
      <c r="J12" s="89" t="s">
        <v>23</v>
      </c>
      <c r="K12" s="89" t="s">
        <v>23</v>
      </c>
      <c r="L12" s="89" t="s">
        <v>23</v>
      </c>
      <c r="M12" s="89" t="s">
        <v>23</v>
      </c>
      <c r="N12" s="89" t="s">
        <v>23</v>
      </c>
      <c r="O12" s="89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89" t="s">
        <v>23</v>
      </c>
      <c r="W12" s="89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89" t="s">
        <v>23</v>
      </c>
      <c r="AE12" s="89" t="s">
        <v>23</v>
      </c>
      <c r="AF12" s="89" t="s">
        <v>23</v>
      </c>
      <c r="AG12" s="89" t="s">
        <v>23</v>
      </c>
      <c r="AH12" s="89" t="s">
        <v>23</v>
      </c>
      <c r="AI12" s="89"/>
      <c r="AJ12" s="89"/>
      <c r="AK12" s="89"/>
      <c r="AL12" s="64">
        <f t="shared" si="3"/>
        <v>28</v>
      </c>
      <c r="AM12" s="64">
        <f t="shared" si="4"/>
        <v>0</v>
      </c>
      <c r="AN12" s="64">
        <f t="shared" si="5"/>
        <v>0</v>
      </c>
      <c r="AO12" s="64">
        <f t="shared" si="6"/>
        <v>0</v>
      </c>
      <c r="AP12" s="64">
        <f t="shared" si="7"/>
        <v>0</v>
      </c>
      <c r="AQ12" s="64">
        <f t="shared" si="8"/>
        <v>0</v>
      </c>
      <c r="AR12" s="64">
        <f t="shared" si="9"/>
        <v>0</v>
      </c>
      <c r="AS12" s="64">
        <f t="shared" si="10"/>
        <v>0</v>
      </c>
      <c r="AT12" s="64">
        <v>1</v>
      </c>
      <c r="AU12" s="64">
        <f t="shared" si="15"/>
        <v>0</v>
      </c>
      <c r="AV12" s="64">
        <v>2</v>
      </c>
      <c r="AW12" s="64">
        <f t="shared" si="12"/>
        <v>0</v>
      </c>
      <c r="AX12" s="64">
        <v>2</v>
      </c>
      <c r="AY12" s="65">
        <f t="shared" si="13"/>
        <v>28</v>
      </c>
      <c r="AZ12" s="65">
        <f t="shared" si="14"/>
        <v>28</v>
      </c>
    </row>
    <row r="13" spans="1:52" x14ac:dyDescent="0.25">
      <c r="A13" s="99">
        <v>12000</v>
      </c>
      <c r="B13" s="61" t="s">
        <v>70</v>
      </c>
      <c r="C13" s="62" t="s">
        <v>71</v>
      </c>
      <c r="D13" s="63" t="s">
        <v>72</v>
      </c>
      <c r="E13" s="63" t="s">
        <v>73</v>
      </c>
      <c r="F13" s="63" t="str">
        <f t="shared" si="2"/>
        <v>February</v>
      </c>
      <c r="G13" s="89" t="s">
        <v>23</v>
      </c>
      <c r="H13" s="89" t="s">
        <v>23</v>
      </c>
      <c r="I13" s="89" t="s">
        <v>23</v>
      </c>
      <c r="J13" s="89" t="s">
        <v>23</v>
      </c>
      <c r="K13" s="89" t="s">
        <v>23</v>
      </c>
      <c r="L13" s="89" t="s">
        <v>23</v>
      </c>
      <c r="M13" s="89" t="s">
        <v>23</v>
      </c>
      <c r="N13" s="89" t="s">
        <v>23</v>
      </c>
      <c r="O13" s="89" t="s">
        <v>23</v>
      </c>
      <c r="P13" s="89" t="s">
        <v>23</v>
      </c>
      <c r="Q13" s="89" t="s">
        <v>23</v>
      </c>
      <c r="R13" s="89" t="s">
        <v>23</v>
      </c>
      <c r="S13" s="89" t="s">
        <v>23</v>
      </c>
      <c r="T13" s="89" t="s">
        <v>24</v>
      </c>
      <c r="U13" s="89" t="s">
        <v>23</v>
      </c>
      <c r="V13" s="89" t="s">
        <v>23</v>
      </c>
      <c r="W13" s="89" t="s">
        <v>23</v>
      </c>
      <c r="X13" s="89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89" t="s">
        <v>23</v>
      </c>
      <c r="AE13" s="89" t="s">
        <v>23</v>
      </c>
      <c r="AF13" s="89" t="s">
        <v>23</v>
      </c>
      <c r="AG13" s="89" t="s">
        <v>24</v>
      </c>
      <c r="AH13" s="89" t="s">
        <v>24</v>
      </c>
      <c r="AI13" s="89"/>
      <c r="AJ13" s="89"/>
      <c r="AK13" s="89"/>
      <c r="AL13" s="64">
        <f t="shared" si="3"/>
        <v>25</v>
      </c>
      <c r="AM13" s="64">
        <f t="shared" si="4"/>
        <v>3</v>
      </c>
      <c r="AN13" s="64">
        <f t="shared" si="5"/>
        <v>0</v>
      </c>
      <c r="AO13" s="64">
        <f t="shared" si="6"/>
        <v>0</v>
      </c>
      <c r="AP13" s="64">
        <f t="shared" si="7"/>
        <v>0</v>
      </c>
      <c r="AQ13" s="64">
        <f t="shared" si="8"/>
        <v>0</v>
      </c>
      <c r="AR13" s="64">
        <f t="shared" si="9"/>
        <v>0</v>
      </c>
      <c r="AS13" s="64">
        <f t="shared" si="10"/>
        <v>0</v>
      </c>
      <c r="AT13" s="64">
        <v>1</v>
      </c>
      <c r="AU13" s="64">
        <f t="shared" si="15"/>
        <v>0</v>
      </c>
      <c r="AV13" s="64">
        <v>2</v>
      </c>
      <c r="AW13" s="64">
        <f t="shared" si="12"/>
        <v>0</v>
      </c>
      <c r="AX13" s="64">
        <v>2</v>
      </c>
      <c r="AY13" s="65">
        <f t="shared" si="13"/>
        <v>28</v>
      </c>
      <c r="AZ13" s="65">
        <f t="shared" si="14"/>
        <v>25</v>
      </c>
    </row>
    <row r="14" spans="1:52" x14ac:dyDescent="0.25">
      <c r="A14" s="99">
        <v>13000</v>
      </c>
      <c r="B14" s="79" t="s">
        <v>80</v>
      </c>
      <c r="C14" s="80" t="s">
        <v>90</v>
      </c>
      <c r="D14" s="81" t="s">
        <v>91</v>
      </c>
      <c r="E14" s="81" t="s">
        <v>92</v>
      </c>
      <c r="F14" s="82" t="str">
        <f t="shared" si="2"/>
        <v>February</v>
      </c>
      <c r="G14" s="89" t="s">
        <v>23</v>
      </c>
      <c r="H14" s="89" t="s">
        <v>23</v>
      </c>
      <c r="I14" s="89" t="s">
        <v>23</v>
      </c>
      <c r="J14" s="89" t="s">
        <v>23</v>
      </c>
      <c r="K14" s="89" t="s">
        <v>23</v>
      </c>
      <c r="L14" s="89" t="s">
        <v>23</v>
      </c>
      <c r="M14" s="89" t="s">
        <v>23</v>
      </c>
      <c r="N14" s="89" t="s">
        <v>23</v>
      </c>
      <c r="O14" s="89" t="s">
        <v>23</v>
      </c>
      <c r="P14" s="89" t="s">
        <v>23</v>
      </c>
      <c r="Q14" s="89" t="s">
        <v>23</v>
      </c>
      <c r="R14" s="89" t="s">
        <v>23</v>
      </c>
      <c r="S14" s="89" t="s">
        <v>23</v>
      </c>
      <c r="T14" s="89" t="s">
        <v>23</v>
      </c>
      <c r="U14" s="89" t="s">
        <v>23</v>
      </c>
      <c r="V14" s="89" t="s">
        <v>23</v>
      </c>
      <c r="W14" s="89" t="s">
        <v>23</v>
      </c>
      <c r="X14" s="89" t="s">
        <v>23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89" t="s">
        <v>23</v>
      </c>
      <c r="AE14" s="89" t="s">
        <v>23</v>
      </c>
      <c r="AF14" s="89" t="s">
        <v>23</v>
      </c>
      <c r="AG14" s="89" t="s">
        <v>23</v>
      </c>
      <c r="AH14" s="89" t="s">
        <v>23</v>
      </c>
      <c r="AI14" s="89"/>
      <c r="AJ14" s="89"/>
      <c r="AK14" s="89"/>
      <c r="AL14" s="64">
        <f>COUNTIF(G14:AK14,"P")</f>
        <v>28</v>
      </c>
      <c r="AM14" s="64">
        <f>COUNTIF(G14:AK14,"L")</f>
        <v>0</v>
      </c>
      <c r="AN14" s="64">
        <f>COUNTIF(G14:AK14,"HD")</f>
        <v>0</v>
      </c>
      <c r="AO14" s="64">
        <f>COUNTIF(G14:AK14,"NH")</f>
        <v>0</v>
      </c>
      <c r="AP14" s="64">
        <f>COUNTIF(G14:AK14,"FH")</f>
        <v>0</v>
      </c>
      <c r="AQ14" s="64">
        <f>COUNTIF(G14:AK14,"T")</f>
        <v>0</v>
      </c>
      <c r="AR14" s="64">
        <f>COUNTIF(G14:AK14,"ML")</f>
        <v>0</v>
      </c>
      <c r="AS14" s="64">
        <f>COUNTIF(G14:AK14,"EL")</f>
        <v>0</v>
      </c>
      <c r="AT14" s="64">
        <v>1</v>
      </c>
      <c r="AU14" s="64">
        <f>COUNTIF(G14:AK14,"SL")</f>
        <v>0</v>
      </c>
      <c r="AV14" s="64">
        <v>2</v>
      </c>
      <c r="AW14" s="64">
        <f>COUNTIF(G14:AK14,"CL")</f>
        <v>0</v>
      </c>
      <c r="AX14" s="64">
        <v>2</v>
      </c>
      <c r="AY14" s="65">
        <f>AL14+AM14+(AN14+AO14+AP14+AQ14+AR14+AS14+AU14+AW14)</f>
        <v>28</v>
      </c>
      <c r="AZ14" s="65">
        <f t="shared" ref="AZ14:AZ15" si="16">AY14-AM14-(AN14/2)</f>
        <v>28</v>
      </c>
    </row>
    <row r="15" spans="1:52" x14ac:dyDescent="0.25">
      <c r="A15" s="99">
        <v>10000</v>
      </c>
      <c r="B15" s="79" t="s">
        <v>93</v>
      </c>
      <c r="C15" s="80" t="s">
        <v>94</v>
      </c>
      <c r="D15" s="81" t="s">
        <v>103</v>
      </c>
      <c r="E15" s="81" t="s">
        <v>101</v>
      </c>
      <c r="F15" s="82" t="str">
        <f t="shared" si="2"/>
        <v>February</v>
      </c>
      <c r="G15" s="89" t="s">
        <v>23</v>
      </c>
      <c r="H15" s="89" t="s">
        <v>23</v>
      </c>
      <c r="I15" s="89" t="s">
        <v>23</v>
      </c>
      <c r="J15" s="89" t="s">
        <v>23</v>
      </c>
      <c r="K15" s="89" t="s">
        <v>23</v>
      </c>
      <c r="L15" s="89" t="s">
        <v>23</v>
      </c>
      <c r="M15" s="89" t="s">
        <v>23</v>
      </c>
      <c r="N15" s="89" t="s">
        <v>23</v>
      </c>
      <c r="O15" s="89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89" t="s">
        <v>23</v>
      </c>
      <c r="W15" s="89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89" t="s">
        <v>23</v>
      </c>
      <c r="AE15" s="89" t="s">
        <v>23</v>
      </c>
      <c r="AF15" s="89" t="s">
        <v>23</v>
      </c>
      <c r="AG15" s="89" t="s">
        <v>23</v>
      </c>
      <c r="AH15" s="89" t="s">
        <v>23</v>
      </c>
      <c r="AI15" s="89"/>
      <c r="AJ15" s="89"/>
      <c r="AK15" s="89"/>
      <c r="AL15" s="64">
        <f>COUNTIF(G15:AK15,"P")</f>
        <v>28</v>
      </c>
      <c r="AM15" s="64">
        <f>COUNTIF(G15:AK15,"L")</f>
        <v>0</v>
      </c>
      <c r="AN15" s="64">
        <f>COUNTIF(G15:AK15,"HD")</f>
        <v>0</v>
      </c>
      <c r="AO15" s="64">
        <f>COUNTIF(G15:AK15,"NH")</f>
        <v>0</v>
      </c>
      <c r="AP15" s="64">
        <f>COUNTIF(G15:AK15,"FH")</f>
        <v>0</v>
      </c>
      <c r="AQ15" s="64">
        <f>COUNTIF(G15:AK15,"T")</f>
        <v>0</v>
      </c>
      <c r="AR15" s="64">
        <f>COUNTIF(G15:AK15,"ML")</f>
        <v>0</v>
      </c>
      <c r="AS15" s="64">
        <f>COUNTIF(G15:AK15,"EL")</f>
        <v>0</v>
      </c>
      <c r="AT15" s="64">
        <v>1</v>
      </c>
      <c r="AU15" s="64">
        <f>COUNTIF(G15:AK15,"SL")</f>
        <v>0</v>
      </c>
      <c r="AV15" s="64">
        <v>2</v>
      </c>
      <c r="AW15" s="64">
        <f>COUNTIF(G15:AK15,"CL")</f>
        <v>0</v>
      </c>
      <c r="AX15" s="64">
        <v>2</v>
      </c>
      <c r="AY15" s="65">
        <f>AL15+AM15+(AN15+AO15+AP15+AQ15+AR15+AS15+AU15+AW15)</f>
        <v>28</v>
      </c>
      <c r="AZ15" s="65">
        <f t="shared" si="16"/>
        <v>28</v>
      </c>
    </row>
    <row r="16" spans="1:52" s="91" customFormat="1" x14ac:dyDescent="0.25">
      <c r="A16" s="101">
        <v>20000</v>
      </c>
      <c r="B16" s="85" t="s">
        <v>97</v>
      </c>
      <c r="C16" s="86" t="s">
        <v>87</v>
      </c>
      <c r="D16" s="87" t="s">
        <v>104</v>
      </c>
      <c r="E16" s="87" t="s">
        <v>100</v>
      </c>
      <c r="F16" s="82" t="str">
        <f t="shared" si="2"/>
        <v>February</v>
      </c>
      <c r="G16" s="89" t="s">
        <v>24</v>
      </c>
      <c r="H16" s="89" t="s">
        <v>24</v>
      </c>
      <c r="I16" s="89" t="s">
        <v>23</v>
      </c>
      <c r="J16" s="89" t="s">
        <v>23</v>
      </c>
      <c r="K16" s="89" t="s">
        <v>23</v>
      </c>
      <c r="L16" s="89" t="s">
        <v>23</v>
      </c>
      <c r="M16" s="89" t="s">
        <v>23</v>
      </c>
      <c r="N16" s="89" t="s">
        <v>23</v>
      </c>
      <c r="O16" s="89" t="s">
        <v>23</v>
      </c>
      <c r="P16" s="89" t="s">
        <v>23</v>
      </c>
      <c r="Q16" s="89" t="s">
        <v>23</v>
      </c>
      <c r="R16" s="89" t="s">
        <v>23</v>
      </c>
      <c r="S16" s="89" t="s">
        <v>23</v>
      </c>
      <c r="T16" s="89" t="s">
        <v>23</v>
      </c>
      <c r="U16" s="89" t="s">
        <v>23</v>
      </c>
      <c r="V16" s="89" t="s">
        <v>23</v>
      </c>
      <c r="W16" s="89" t="s">
        <v>23</v>
      </c>
      <c r="X16" s="89" t="s">
        <v>24</v>
      </c>
      <c r="Y16" s="89" t="s">
        <v>24</v>
      </c>
      <c r="Z16" s="89" t="s">
        <v>24</v>
      </c>
      <c r="AA16" s="89" t="s">
        <v>23</v>
      </c>
      <c r="AB16" s="89" t="s">
        <v>23</v>
      </c>
      <c r="AC16" s="89" t="s">
        <v>23</v>
      </c>
      <c r="AD16" s="89" t="s">
        <v>24</v>
      </c>
      <c r="AE16" s="89" t="s">
        <v>23</v>
      </c>
      <c r="AF16" s="89" t="s">
        <v>23</v>
      </c>
      <c r="AG16" s="89" t="s">
        <v>23</v>
      </c>
      <c r="AH16" s="89" t="s">
        <v>23</v>
      </c>
      <c r="AI16" s="89"/>
      <c r="AJ16" s="89"/>
      <c r="AK16" s="89"/>
      <c r="AL16" s="64">
        <f t="shared" ref="AL16:AL18" si="17">COUNTIF(G16:AK16,"P")</f>
        <v>22</v>
      </c>
      <c r="AM16" s="64">
        <f t="shared" ref="AM16:AM18" si="18">COUNTIF(G16:AK16,"L")</f>
        <v>6</v>
      </c>
      <c r="AN16" s="64">
        <f t="shared" ref="AN16:AN18" si="19">COUNTIF(G16:AK16,"HD")</f>
        <v>0</v>
      </c>
      <c r="AO16" s="64">
        <f t="shared" ref="AO16:AO18" si="20">COUNTIF(G16:AK16,"NH")</f>
        <v>0</v>
      </c>
      <c r="AP16" s="64">
        <f t="shared" ref="AP16:AP18" si="21">COUNTIF(G16:AK16,"FH")</f>
        <v>0</v>
      </c>
      <c r="AQ16" s="64">
        <f t="shared" ref="AQ16:AQ18" si="22">COUNTIF(G16:AK16,"T")</f>
        <v>0</v>
      </c>
      <c r="AR16" s="64">
        <f t="shared" ref="AR16:AR18" si="23">COUNTIF(G16:AK16,"ML")</f>
        <v>0</v>
      </c>
      <c r="AS16" s="64">
        <f t="shared" ref="AS16:AS18" si="24">COUNTIF(G16:AK16,"EL")</f>
        <v>0</v>
      </c>
      <c r="AT16" s="64">
        <v>1</v>
      </c>
      <c r="AU16" s="64">
        <f t="shared" ref="AU16:AU18" si="25">COUNTIF(G16:AK16,"SL")</f>
        <v>0</v>
      </c>
      <c r="AV16" s="64">
        <v>2</v>
      </c>
      <c r="AW16" s="64">
        <f t="shared" ref="AW16:AW18" si="26">COUNTIF(G16:AK16,"CL")</f>
        <v>0</v>
      </c>
      <c r="AX16" s="64">
        <v>2</v>
      </c>
      <c r="AY16" s="65">
        <f t="shared" ref="AY16:AY18" si="27">AL16+AM16+(AN16+AO16+AP16+AQ16+AR16+AS16+AU16+AW16)</f>
        <v>28</v>
      </c>
      <c r="AZ16" s="65">
        <f t="shared" ref="AZ16:AZ18" si="28">AY16-AM16-(AN16/2)</f>
        <v>22</v>
      </c>
    </row>
    <row r="17" spans="1:52" s="91" customFormat="1" x14ac:dyDescent="0.25">
      <c r="A17" s="101">
        <v>12000</v>
      </c>
      <c r="B17" s="85" t="s">
        <v>98</v>
      </c>
      <c r="C17" s="80" t="s">
        <v>99</v>
      </c>
      <c r="D17" s="81" t="s">
        <v>105</v>
      </c>
      <c r="E17" s="81" t="s">
        <v>102</v>
      </c>
      <c r="F17" s="82" t="str">
        <f t="shared" si="2"/>
        <v>February</v>
      </c>
      <c r="G17" s="89" t="s">
        <v>23</v>
      </c>
      <c r="H17" s="89" t="s">
        <v>23</v>
      </c>
      <c r="I17" s="89" t="s">
        <v>23</v>
      </c>
      <c r="J17" s="89" t="s">
        <v>23</v>
      </c>
      <c r="K17" s="89" t="s">
        <v>23</v>
      </c>
      <c r="L17" s="89" t="s">
        <v>23</v>
      </c>
      <c r="M17" s="89" t="s">
        <v>23</v>
      </c>
      <c r="N17" s="89" t="s">
        <v>23</v>
      </c>
      <c r="O17" s="89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24</v>
      </c>
      <c r="U17" s="89" t="s">
        <v>23</v>
      </c>
      <c r="V17" s="89" t="s">
        <v>23</v>
      </c>
      <c r="W17" s="89" t="s">
        <v>23</v>
      </c>
      <c r="X17" s="89" t="s">
        <v>23</v>
      </c>
      <c r="Y17" s="89" t="s">
        <v>23</v>
      </c>
      <c r="Z17" s="89" t="s">
        <v>23</v>
      </c>
      <c r="AA17" s="89" t="s">
        <v>24</v>
      </c>
      <c r="AB17" s="89" t="s">
        <v>23</v>
      </c>
      <c r="AC17" s="89" t="s">
        <v>23</v>
      </c>
      <c r="AD17" s="89" t="s">
        <v>23</v>
      </c>
      <c r="AE17" s="89" t="s">
        <v>23</v>
      </c>
      <c r="AF17" s="89" t="s">
        <v>23</v>
      </c>
      <c r="AG17" s="89" t="s">
        <v>23</v>
      </c>
      <c r="AH17" s="89" t="s">
        <v>23</v>
      </c>
      <c r="AI17" s="89"/>
      <c r="AJ17" s="89"/>
      <c r="AK17" s="89"/>
      <c r="AL17" s="64">
        <f t="shared" si="17"/>
        <v>26</v>
      </c>
      <c r="AM17" s="64">
        <f t="shared" si="18"/>
        <v>2</v>
      </c>
      <c r="AN17" s="64">
        <f t="shared" si="19"/>
        <v>0</v>
      </c>
      <c r="AO17" s="64">
        <f t="shared" si="20"/>
        <v>0</v>
      </c>
      <c r="AP17" s="64">
        <f t="shared" si="21"/>
        <v>0</v>
      </c>
      <c r="AQ17" s="64">
        <f t="shared" si="22"/>
        <v>0</v>
      </c>
      <c r="AR17" s="64">
        <f t="shared" si="23"/>
        <v>0</v>
      </c>
      <c r="AS17" s="64">
        <f t="shared" si="24"/>
        <v>0</v>
      </c>
      <c r="AT17" s="64">
        <v>1</v>
      </c>
      <c r="AU17" s="64">
        <f t="shared" si="25"/>
        <v>0</v>
      </c>
      <c r="AV17" s="64">
        <v>2</v>
      </c>
      <c r="AW17" s="64">
        <f t="shared" si="26"/>
        <v>0</v>
      </c>
      <c r="AX17" s="64">
        <v>2</v>
      </c>
      <c r="AY17" s="65">
        <f t="shared" si="27"/>
        <v>28</v>
      </c>
      <c r="AZ17" s="65">
        <f t="shared" si="28"/>
        <v>26</v>
      </c>
    </row>
    <row r="18" spans="1:52" s="91" customFormat="1" x14ac:dyDescent="0.25">
      <c r="A18" s="101">
        <v>25000</v>
      </c>
      <c r="B18" s="85"/>
      <c r="C18" s="80" t="s">
        <v>88</v>
      </c>
      <c r="D18" s="81"/>
      <c r="E18" s="81"/>
      <c r="F18" s="82" t="str">
        <f t="shared" si="2"/>
        <v>February</v>
      </c>
      <c r="G18" s="89" t="s">
        <v>23</v>
      </c>
      <c r="H18" s="89" t="s">
        <v>23</v>
      </c>
      <c r="I18" s="89" t="s">
        <v>23</v>
      </c>
      <c r="J18" s="89" t="s">
        <v>23</v>
      </c>
      <c r="K18" s="89" t="s">
        <v>23</v>
      </c>
      <c r="L18" s="89" t="s">
        <v>23</v>
      </c>
      <c r="M18" s="89" t="s">
        <v>23</v>
      </c>
      <c r="N18" s="89" t="s">
        <v>23</v>
      </c>
      <c r="O18" s="89" t="s">
        <v>23</v>
      </c>
      <c r="P18" s="89" t="s">
        <v>23</v>
      </c>
      <c r="Q18" s="89" t="s">
        <v>23</v>
      </c>
      <c r="R18" s="89" t="s">
        <v>23</v>
      </c>
      <c r="S18" s="89" t="s">
        <v>23</v>
      </c>
      <c r="T18" s="89" t="s">
        <v>23</v>
      </c>
      <c r="U18" s="89" t="s">
        <v>23</v>
      </c>
      <c r="V18" s="89" t="s">
        <v>23</v>
      </c>
      <c r="W18" s="89" t="s">
        <v>23</v>
      </c>
      <c r="X18" s="89" t="s">
        <v>23</v>
      </c>
      <c r="Y18" s="89" t="s">
        <v>23</v>
      </c>
      <c r="Z18" s="89" t="s">
        <v>23</v>
      </c>
      <c r="AA18" s="89" t="s">
        <v>23</v>
      </c>
      <c r="AB18" s="89" t="s">
        <v>23</v>
      </c>
      <c r="AC18" s="89" t="s">
        <v>23</v>
      </c>
      <c r="AD18" s="89" t="s">
        <v>23</v>
      </c>
      <c r="AE18" s="89" t="s">
        <v>23</v>
      </c>
      <c r="AF18" s="89" t="s">
        <v>23</v>
      </c>
      <c r="AG18" s="89" t="s">
        <v>23</v>
      </c>
      <c r="AH18" s="89" t="s">
        <v>23</v>
      </c>
      <c r="AI18" s="89"/>
      <c r="AJ18" s="89"/>
      <c r="AK18" s="89"/>
      <c r="AL18" s="64">
        <f t="shared" si="17"/>
        <v>28</v>
      </c>
      <c r="AM18" s="64">
        <f t="shared" si="18"/>
        <v>0</v>
      </c>
      <c r="AN18" s="64">
        <f t="shared" si="19"/>
        <v>0</v>
      </c>
      <c r="AO18" s="64">
        <f t="shared" si="20"/>
        <v>0</v>
      </c>
      <c r="AP18" s="64">
        <f t="shared" si="21"/>
        <v>0</v>
      </c>
      <c r="AQ18" s="64">
        <f t="shared" si="22"/>
        <v>0</v>
      </c>
      <c r="AR18" s="64">
        <f t="shared" si="23"/>
        <v>0</v>
      </c>
      <c r="AS18" s="64">
        <f t="shared" si="24"/>
        <v>0</v>
      </c>
      <c r="AT18" s="64">
        <v>1</v>
      </c>
      <c r="AU18" s="64">
        <f t="shared" si="25"/>
        <v>0</v>
      </c>
      <c r="AV18" s="64">
        <v>2</v>
      </c>
      <c r="AW18" s="64">
        <f t="shared" si="26"/>
        <v>0</v>
      </c>
      <c r="AX18" s="64">
        <v>2</v>
      </c>
      <c r="AY18" s="65">
        <f t="shared" si="27"/>
        <v>28</v>
      </c>
      <c r="AZ18" s="65">
        <f t="shared" si="28"/>
        <v>28</v>
      </c>
    </row>
    <row r="19" spans="1:52" x14ac:dyDescent="0.25">
      <c r="B19" s="108" t="s">
        <v>78</v>
      </c>
      <c r="C19" s="109"/>
      <c r="D19" s="8"/>
      <c r="E19" s="8"/>
      <c r="F19" s="8"/>
      <c r="G19" s="6">
        <f t="shared" ref="G19:AK19" si="29">COUNTIF(G11:G18,"P")</f>
        <v>7</v>
      </c>
      <c r="H19" s="6">
        <f t="shared" si="29"/>
        <v>7</v>
      </c>
      <c r="I19" s="6">
        <f t="shared" si="29"/>
        <v>8</v>
      </c>
      <c r="J19" s="6">
        <f t="shared" si="29"/>
        <v>8</v>
      </c>
      <c r="K19" s="6">
        <f t="shared" si="29"/>
        <v>8</v>
      </c>
      <c r="L19" s="6">
        <f t="shared" si="29"/>
        <v>8</v>
      </c>
      <c r="M19" s="6">
        <f t="shared" si="29"/>
        <v>7</v>
      </c>
      <c r="N19" s="6">
        <f t="shared" si="29"/>
        <v>8</v>
      </c>
      <c r="O19" s="6">
        <f t="shared" si="29"/>
        <v>8</v>
      </c>
      <c r="P19" s="6">
        <f t="shared" si="29"/>
        <v>8</v>
      </c>
      <c r="Q19" s="6">
        <f t="shared" si="29"/>
        <v>8</v>
      </c>
      <c r="R19" s="6">
        <f t="shared" si="29"/>
        <v>8</v>
      </c>
      <c r="S19" s="6">
        <f t="shared" si="29"/>
        <v>8</v>
      </c>
      <c r="T19" s="6">
        <f t="shared" si="29"/>
        <v>5</v>
      </c>
      <c r="U19" s="6">
        <f t="shared" si="29"/>
        <v>8</v>
      </c>
      <c r="V19" s="6">
        <f t="shared" si="29"/>
        <v>8</v>
      </c>
      <c r="W19" s="6">
        <f t="shared" si="29"/>
        <v>7</v>
      </c>
      <c r="X19" s="6">
        <f t="shared" si="29"/>
        <v>7</v>
      </c>
      <c r="Y19" s="6">
        <f t="shared" si="29"/>
        <v>7</v>
      </c>
      <c r="Z19" s="6">
        <f t="shared" si="29"/>
        <v>7</v>
      </c>
      <c r="AA19" s="6">
        <f t="shared" si="29"/>
        <v>6</v>
      </c>
      <c r="AB19" s="6">
        <f t="shared" si="29"/>
        <v>8</v>
      </c>
      <c r="AC19" s="6">
        <f t="shared" si="29"/>
        <v>8</v>
      </c>
      <c r="AD19" s="6">
        <f t="shared" si="29"/>
        <v>7</v>
      </c>
      <c r="AE19" s="6">
        <f t="shared" si="29"/>
        <v>8</v>
      </c>
      <c r="AF19" s="6">
        <f t="shared" si="29"/>
        <v>8</v>
      </c>
      <c r="AG19" s="6">
        <f t="shared" si="29"/>
        <v>7</v>
      </c>
      <c r="AH19" s="6">
        <f t="shared" si="29"/>
        <v>6</v>
      </c>
      <c r="AI19" s="6">
        <f t="shared" si="29"/>
        <v>0</v>
      </c>
      <c r="AJ19" s="6">
        <f t="shared" si="29"/>
        <v>0</v>
      </c>
      <c r="AK19" s="6">
        <f t="shared" si="29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</sheetData>
  <mergeCells count="8">
    <mergeCell ref="B19:C19"/>
    <mergeCell ref="B1:C2"/>
    <mergeCell ref="F1:AK1"/>
    <mergeCell ref="AL1:AZ2"/>
    <mergeCell ref="F2:AK2"/>
    <mergeCell ref="D5:D7"/>
    <mergeCell ref="E5:E7"/>
    <mergeCell ref="AL5:AZ6"/>
  </mergeCells>
  <conditionalFormatting sqref="G5:AK6 G8:AK10 AK11 G11:G13 AI15:AI18 AJ17:AK18 I14:M18 O14:S18 V14:V18">
    <cfRule type="expression" dxfId="1343" priority="1289">
      <formula>G$5&gt;DAY(EOMONTH(DATE($C$5,$C$3,1),0))</formula>
    </cfRule>
  </conditionalFormatting>
  <conditionalFormatting sqref="G8:AK10 AK11 G11:G13 AI15:AI18 AJ17:AK18 I14:M18 O14:S18 V14:V18">
    <cfRule type="expression" dxfId="1342" priority="1290">
      <formula>G$7="Sun"</formula>
    </cfRule>
  </conditionalFormatting>
  <conditionalFormatting sqref="G7:AK7">
    <cfRule type="expression" dxfId="1341" priority="1286">
      <formula>G$5&gt;DAY(EOMONTH(DATE($C$5,$C$3,1),0))</formula>
    </cfRule>
  </conditionalFormatting>
  <conditionalFormatting sqref="AK11">
    <cfRule type="expression" dxfId="1340" priority="1283">
      <formula>AK$7="Sun"</formula>
    </cfRule>
  </conditionalFormatting>
  <conditionalFormatting sqref="H11:H12">
    <cfRule type="expression" dxfId="1339" priority="1253">
      <formula>H$7="Sun"</formula>
    </cfRule>
  </conditionalFormatting>
  <conditionalFormatting sqref="H11:H12">
    <cfRule type="expression" dxfId="1338" priority="1252">
      <formula>H$5&gt;DAY(EOMONTH(DATE($C$5,$C$3,1),0))</formula>
    </cfRule>
  </conditionalFormatting>
  <conditionalFormatting sqref="G17">
    <cfRule type="expression" dxfId="1337" priority="1267">
      <formula>G$5&gt;DAY(EOMONTH(DATE($C$5,$C$3,1),0))</formula>
    </cfRule>
  </conditionalFormatting>
  <conditionalFormatting sqref="G17">
    <cfRule type="expression" dxfId="1336" priority="1268">
      <formula>G$7="Sun"</formula>
    </cfRule>
  </conditionalFormatting>
  <conditionalFormatting sqref="G14">
    <cfRule type="expression" dxfId="1335" priority="1107">
      <formula>G$7="Sun"</formula>
    </cfRule>
  </conditionalFormatting>
  <conditionalFormatting sqref="G14">
    <cfRule type="expression" dxfId="1334" priority="1106">
      <formula>G$5&gt;DAY(EOMONTH(DATE($C$5,$C$3,1),0))</formula>
    </cfRule>
  </conditionalFormatting>
  <conditionalFormatting sqref="H11:H12">
    <cfRule type="expression" dxfId="1333" priority="1254">
      <formula>H$5&gt;DAY(EOMONTH(DATE($C$5,$C$3,1),0))</formula>
    </cfRule>
  </conditionalFormatting>
  <conditionalFormatting sqref="H13">
    <cfRule type="expression" dxfId="1332" priority="1251">
      <formula>H$5&gt;DAY(EOMONTH(DATE($C$5,$C$3,1),0))</formula>
    </cfRule>
  </conditionalFormatting>
  <conditionalFormatting sqref="H13">
    <cfRule type="expression" dxfId="1331" priority="1249">
      <formula>H$5&gt;DAY(EOMONTH(DATE($C$5,$C$3,1),0))</formula>
    </cfRule>
  </conditionalFormatting>
  <conditionalFormatting sqref="H13">
    <cfRule type="expression" dxfId="1330" priority="1250">
      <formula>H$7="Sun"</formula>
    </cfRule>
  </conditionalFormatting>
  <conditionalFormatting sqref="H17">
    <cfRule type="expression" dxfId="1329" priority="1248">
      <formula>H$5&gt;DAY(EOMONTH(DATE($C$5,$C$3,1),0))</formula>
    </cfRule>
  </conditionalFormatting>
  <conditionalFormatting sqref="H17">
    <cfRule type="expression" dxfId="1328" priority="1246">
      <formula>H$5&gt;DAY(EOMONTH(DATE($C$5,$C$3,1),0))</formula>
    </cfRule>
  </conditionalFormatting>
  <conditionalFormatting sqref="H17">
    <cfRule type="expression" dxfId="1327" priority="1247">
      <formula>H$7="Sun"</formula>
    </cfRule>
  </conditionalFormatting>
  <conditionalFormatting sqref="M11:N11 N12">
    <cfRule type="expression" dxfId="1326" priority="1218">
      <formula>M$5&gt;DAY(EOMONTH(DATE($C$5,$C$3,1),0))</formula>
    </cfRule>
  </conditionalFormatting>
  <conditionalFormatting sqref="M11:N11 N12">
    <cfRule type="expression" dxfId="1325" priority="1216">
      <formula>M$5&gt;DAY(EOMONTH(DATE($C$5,$C$3,1),0))</formula>
    </cfRule>
  </conditionalFormatting>
  <conditionalFormatting sqref="M11:N11 N12">
    <cfRule type="expression" dxfId="1324" priority="1217">
      <formula>M$7="Sun"</formula>
    </cfRule>
  </conditionalFormatting>
  <conditionalFormatting sqref="N13">
    <cfRule type="expression" dxfId="1323" priority="1215">
      <formula>N$5&gt;DAY(EOMONTH(DATE($C$5,$C$3,1),0))</formula>
    </cfRule>
  </conditionalFormatting>
  <conditionalFormatting sqref="N13">
    <cfRule type="expression" dxfId="1322" priority="1213">
      <formula>N$5&gt;DAY(EOMONTH(DATE($C$5,$C$3,1),0))</formula>
    </cfRule>
  </conditionalFormatting>
  <conditionalFormatting sqref="N13">
    <cfRule type="expression" dxfId="1321" priority="1214">
      <formula>N$7="Sun"</formula>
    </cfRule>
  </conditionalFormatting>
  <conditionalFormatting sqref="N17">
    <cfRule type="expression" dxfId="1320" priority="1212">
      <formula>N$5&gt;DAY(EOMONTH(DATE($C$5,$C$3,1),0))</formula>
    </cfRule>
  </conditionalFormatting>
  <conditionalFormatting sqref="N17">
    <cfRule type="expression" dxfId="1319" priority="1210">
      <formula>N$5&gt;DAY(EOMONTH(DATE($C$5,$C$3,1),0))</formula>
    </cfRule>
  </conditionalFormatting>
  <conditionalFormatting sqref="N17">
    <cfRule type="expression" dxfId="1318" priority="1211">
      <formula>N$7="Sun"</formula>
    </cfRule>
  </conditionalFormatting>
  <conditionalFormatting sqref="U11:U12">
    <cfRule type="expression" dxfId="1317" priority="1194">
      <formula>U$5&gt;DAY(EOMONTH(DATE($C$5,$C$3,1),0))</formula>
    </cfRule>
  </conditionalFormatting>
  <conditionalFormatting sqref="U11:U12">
    <cfRule type="expression" dxfId="1316" priority="1192">
      <formula>U$5&gt;DAY(EOMONTH(DATE($C$5,$C$3,1),0))</formula>
    </cfRule>
  </conditionalFormatting>
  <conditionalFormatting sqref="U11:U12">
    <cfRule type="expression" dxfId="1315" priority="1193">
      <formula>U$7="Sun"</formula>
    </cfRule>
  </conditionalFormatting>
  <conditionalFormatting sqref="U13">
    <cfRule type="expression" dxfId="1314" priority="1191">
      <formula>U$5&gt;DAY(EOMONTH(DATE($C$5,$C$3,1),0))</formula>
    </cfRule>
  </conditionalFormatting>
  <conditionalFormatting sqref="U13">
    <cfRule type="expression" dxfId="1313" priority="1189">
      <formula>U$5&gt;DAY(EOMONTH(DATE($C$5,$C$3,1),0))</formula>
    </cfRule>
  </conditionalFormatting>
  <conditionalFormatting sqref="U13">
    <cfRule type="expression" dxfId="1312" priority="1190">
      <formula>U$7="Sun"</formula>
    </cfRule>
  </conditionalFormatting>
  <conditionalFormatting sqref="U17">
    <cfRule type="expression" dxfId="1311" priority="1188">
      <formula>U$5&gt;DAY(EOMONTH(DATE($C$5,$C$3,1),0))</formula>
    </cfRule>
  </conditionalFormatting>
  <conditionalFormatting sqref="U17">
    <cfRule type="expression" dxfId="1310" priority="1186">
      <formula>U$5&gt;DAY(EOMONTH(DATE($C$5,$C$3,1),0))</formula>
    </cfRule>
  </conditionalFormatting>
  <conditionalFormatting sqref="U17">
    <cfRule type="expression" dxfId="1309" priority="1187">
      <formula>U$7="Sun"</formula>
    </cfRule>
  </conditionalFormatting>
  <conditionalFormatting sqref="AB11">
    <cfRule type="expression" dxfId="1308" priority="1137">
      <formula>AB$5&gt;DAY(EOMONTH(DATE($C$5,$C$3,1),0))</formula>
    </cfRule>
  </conditionalFormatting>
  <conditionalFormatting sqref="AB11">
    <cfRule type="expression" dxfId="1307" priority="1135">
      <formula>AB$5&gt;DAY(EOMONTH(DATE($C$5,$C$3,1),0))</formula>
    </cfRule>
  </conditionalFormatting>
  <conditionalFormatting sqref="AB11">
    <cfRule type="expression" dxfId="1306" priority="1136">
      <formula>AB$7="Sun"</formula>
    </cfRule>
  </conditionalFormatting>
  <conditionalFormatting sqref="AB12">
    <cfRule type="expression" dxfId="1305" priority="1131">
      <formula>AB$5&gt;DAY(EOMONTH(DATE($C$5,$C$3,1),0))</formula>
    </cfRule>
  </conditionalFormatting>
  <conditionalFormatting sqref="AB12">
    <cfRule type="expression" dxfId="1304" priority="1129">
      <formula>AB$5&gt;DAY(EOMONTH(DATE($C$5,$C$3,1),0))</formula>
    </cfRule>
  </conditionalFormatting>
  <conditionalFormatting sqref="AB12">
    <cfRule type="expression" dxfId="1303" priority="1130">
      <formula>AB$7="Sun"</formula>
    </cfRule>
  </conditionalFormatting>
  <conditionalFormatting sqref="AJ16:AK16">
    <cfRule type="expression" dxfId="1302" priority="1023">
      <formula>AJ$5&gt;DAY(EOMONTH(DATE($C$5,$C$3,1),0))</formula>
    </cfRule>
  </conditionalFormatting>
  <conditionalFormatting sqref="AJ16:AK16">
    <cfRule type="expression" dxfId="1301" priority="1022">
      <formula>AJ$7="Sun"</formula>
    </cfRule>
  </conditionalFormatting>
  <conditionalFormatting sqref="H16">
    <cfRule type="expression" dxfId="1300" priority="1016">
      <formula>H$5&gt;DAY(EOMONTH(DATE($C$5,$C$3,1),0))</formula>
    </cfRule>
  </conditionalFormatting>
  <conditionalFormatting sqref="N16">
    <cfRule type="expression" dxfId="1299" priority="1004">
      <formula>N$5&gt;DAY(EOMONTH(DATE($C$5,$C$3,1),0))</formula>
    </cfRule>
  </conditionalFormatting>
  <conditionalFormatting sqref="U16">
    <cfRule type="expression" dxfId="1298" priority="998">
      <formula>U$5&gt;DAY(EOMONTH(DATE($C$5,$C$3,1),0))</formula>
    </cfRule>
  </conditionalFormatting>
  <conditionalFormatting sqref="AJ16:AK16">
    <cfRule type="expression" dxfId="1297" priority="1024">
      <formula>AJ$7="Sun"</formula>
    </cfRule>
  </conditionalFormatting>
  <conditionalFormatting sqref="G16">
    <cfRule type="expression" dxfId="1296" priority="1017">
      <formula>G$5&gt;DAY(EOMONTH(DATE($C$5,$C$3,1),0))</formula>
    </cfRule>
  </conditionalFormatting>
  <conditionalFormatting sqref="H16">
    <cfRule type="expression" dxfId="1295" priority="1014">
      <formula>H$5&gt;DAY(EOMONTH(DATE($C$5,$C$3,1),0))</formula>
    </cfRule>
  </conditionalFormatting>
  <conditionalFormatting sqref="N16">
    <cfRule type="expression" dxfId="1294" priority="1002">
      <formula>N$5&gt;DAY(EOMONTH(DATE($C$5,$C$3,1),0))</formula>
    </cfRule>
  </conditionalFormatting>
  <conditionalFormatting sqref="AB14 AI14">
    <cfRule type="expression" dxfId="1293" priority="1120">
      <formula>AB$5&gt;DAY(EOMONTH(DATE($C$5,$C$3,1),0))</formula>
    </cfRule>
  </conditionalFormatting>
  <conditionalFormatting sqref="AB14 AI14">
    <cfRule type="expression" dxfId="1292" priority="1121">
      <formula>AB$7="Sun"</formula>
    </cfRule>
  </conditionalFormatting>
  <conditionalFormatting sqref="AB14 AI14">
    <cfRule type="expression" dxfId="1291" priority="1119">
      <formula>AB$7="Sun"</formula>
    </cfRule>
  </conditionalFormatting>
  <conditionalFormatting sqref="AI14">
    <cfRule type="expression" dxfId="1290" priority="1118">
      <formula>AI$7="Sun"</formula>
    </cfRule>
  </conditionalFormatting>
  <conditionalFormatting sqref="AB14 AI14">
    <cfRule type="expression" dxfId="1289" priority="1113">
      <formula>AB$7="Sun"</formula>
    </cfRule>
  </conditionalFormatting>
  <conditionalFormatting sqref="AB14 AI14">
    <cfRule type="expression" dxfId="1288" priority="1112">
      <formula>AB$5&gt;DAY(EOMONTH(DATE($C$5,$C$3,1),0))</formula>
    </cfRule>
  </conditionalFormatting>
  <conditionalFormatting sqref="H14">
    <cfRule type="expression" dxfId="1287" priority="1111">
      <formula>H$5&gt;DAY(EOMONTH(DATE($C$5,$C$3,1),0))</formula>
    </cfRule>
  </conditionalFormatting>
  <conditionalFormatting sqref="H14">
    <cfRule type="expression" dxfId="1286" priority="1109">
      <formula>H$5&gt;DAY(EOMONTH(DATE($C$5,$C$3,1),0))</formula>
    </cfRule>
  </conditionalFormatting>
  <conditionalFormatting sqref="H14">
    <cfRule type="expression" dxfId="1285" priority="1110">
      <formula>H$7="Sun"</formula>
    </cfRule>
  </conditionalFormatting>
  <conditionalFormatting sqref="G14">
    <cfRule type="expression" dxfId="1284" priority="1108">
      <formula>G$5&gt;DAY(EOMONTH(DATE($C$5,$C$3,1),0))</formula>
    </cfRule>
  </conditionalFormatting>
  <conditionalFormatting sqref="N14">
    <cfRule type="expression" dxfId="1283" priority="1096">
      <formula>N$5&gt;DAY(EOMONTH(DATE($C$5,$C$3,1),0))</formula>
    </cfRule>
  </conditionalFormatting>
  <conditionalFormatting sqref="N14">
    <cfRule type="expression" dxfId="1282" priority="1094">
      <formula>N$5&gt;DAY(EOMONTH(DATE($C$5,$C$3,1),0))</formula>
    </cfRule>
  </conditionalFormatting>
  <conditionalFormatting sqref="N14">
    <cfRule type="expression" dxfId="1281" priority="1095">
      <formula>N$7="Sun"</formula>
    </cfRule>
  </conditionalFormatting>
  <conditionalFormatting sqref="U14">
    <cfRule type="expression" dxfId="1280" priority="1090">
      <formula>U$5&gt;DAY(EOMONTH(DATE($C$5,$C$3,1),0))</formula>
    </cfRule>
  </conditionalFormatting>
  <conditionalFormatting sqref="U14">
    <cfRule type="expression" dxfId="1279" priority="1088">
      <formula>U$5&gt;DAY(EOMONTH(DATE($C$5,$C$3,1),0))</formula>
    </cfRule>
  </conditionalFormatting>
  <conditionalFormatting sqref="U14">
    <cfRule type="expression" dxfId="1278" priority="1089">
      <formula>U$7="Sun"</formula>
    </cfRule>
  </conditionalFormatting>
  <conditionalFormatting sqref="H15">
    <cfRule type="expression" dxfId="1277" priority="1069">
      <formula>H$5&gt;DAY(EOMONTH(DATE($C$5,$C$3,1),0))</formula>
    </cfRule>
  </conditionalFormatting>
  <conditionalFormatting sqref="H15">
    <cfRule type="expression" dxfId="1276" priority="1070">
      <formula>H$7="Sun"</formula>
    </cfRule>
  </conditionalFormatting>
  <conditionalFormatting sqref="G15">
    <cfRule type="expression" dxfId="1275" priority="1067">
      <formula>G$5&gt;DAY(EOMONTH(DATE($C$5,$C$3,1),0))</formula>
    </cfRule>
  </conditionalFormatting>
  <conditionalFormatting sqref="G15">
    <cfRule type="expression" dxfId="1274" priority="1068">
      <formula>G$7="Sun"</formula>
    </cfRule>
  </conditionalFormatting>
  <conditionalFormatting sqref="H15">
    <cfRule type="expression" dxfId="1273" priority="1063">
      <formula>H$5&gt;DAY(EOMONTH(DATE($C$5,$C$3,1),0))</formula>
    </cfRule>
  </conditionalFormatting>
  <conditionalFormatting sqref="H15">
    <cfRule type="expression" dxfId="1272" priority="1064">
      <formula>H$7="Sun"</formula>
    </cfRule>
  </conditionalFormatting>
  <conditionalFormatting sqref="N15">
    <cfRule type="expression" dxfId="1271" priority="1053">
      <formula>N$5&gt;DAY(EOMONTH(DATE($C$5,$C$3,1),0))</formula>
    </cfRule>
  </conditionalFormatting>
  <conditionalFormatting sqref="N15">
    <cfRule type="expression" dxfId="1270" priority="1051">
      <formula>N$5&gt;DAY(EOMONTH(DATE($C$5,$C$3,1),0))</formula>
    </cfRule>
  </conditionalFormatting>
  <conditionalFormatting sqref="N15">
    <cfRule type="expression" dxfId="1269" priority="1052">
      <formula>N$7="Sun"</formula>
    </cfRule>
  </conditionalFormatting>
  <conditionalFormatting sqref="U15">
    <cfRule type="expression" dxfId="1268" priority="1047">
      <formula>U$5&gt;DAY(EOMONTH(DATE($C$5,$C$3,1),0))</formula>
    </cfRule>
  </conditionalFormatting>
  <conditionalFormatting sqref="U15">
    <cfRule type="expression" dxfId="1267" priority="1045">
      <formula>U$5&gt;DAY(EOMONTH(DATE($C$5,$C$3,1),0))</formula>
    </cfRule>
  </conditionalFormatting>
  <conditionalFormatting sqref="U15">
    <cfRule type="expression" dxfId="1266" priority="1046">
      <formula>U$7="Sun"</formula>
    </cfRule>
  </conditionalFormatting>
  <conditionalFormatting sqref="AJ16:AK16">
    <cfRule type="expression" dxfId="1265" priority="1021">
      <formula>AJ$7="Sun"</formula>
    </cfRule>
  </conditionalFormatting>
  <conditionalFormatting sqref="G16">
    <cfRule type="expression" dxfId="1264" priority="1018">
      <formula>G$7="Sun"</formula>
    </cfRule>
  </conditionalFormatting>
  <conditionalFormatting sqref="H16">
    <cfRule type="expression" dxfId="1263" priority="1015">
      <formula>H$7="Sun"</formula>
    </cfRule>
  </conditionalFormatting>
  <conditionalFormatting sqref="N16">
    <cfRule type="expression" dxfId="1262" priority="1003">
      <formula>N$7="Sun"</formula>
    </cfRule>
  </conditionalFormatting>
  <conditionalFormatting sqref="U16">
    <cfRule type="expression" dxfId="1261" priority="996">
      <formula>U$5&gt;DAY(EOMONTH(DATE($C$5,$C$3,1),0))</formula>
    </cfRule>
  </conditionalFormatting>
  <conditionalFormatting sqref="U16">
    <cfRule type="expression" dxfId="1260" priority="997">
      <formula>U$7="Sun"</formula>
    </cfRule>
  </conditionalFormatting>
  <conditionalFormatting sqref="AB16">
    <cfRule type="expression" dxfId="1259" priority="968">
      <formula>AB$5&gt;DAY(EOMONTH(DATE($C$5,$C$3,1),0))</formula>
    </cfRule>
  </conditionalFormatting>
  <conditionalFormatting sqref="AB16">
    <cfRule type="expression" dxfId="1258" priority="966">
      <formula>AB$5&gt;DAY(EOMONTH(DATE($C$5,$C$3,1),0))</formula>
    </cfRule>
  </conditionalFormatting>
  <conditionalFormatting sqref="AB16">
    <cfRule type="expression" dxfId="1257" priority="967">
      <formula>AB$7="Sun"</formula>
    </cfRule>
  </conditionalFormatting>
  <conditionalFormatting sqref="H18">
    <cfRule type="expression" dxfId="1256" priority="947">
      <formula>H$7="Sun"</formula>
    </cfRule>
  </conditionalFormatting>
  <conditionalFormatting sqref="H18">
    <cfRule type="expression" dxfId="1255" priority="948">
      <formula>H$5&gt;DAY(EOMONTH(DATE($C$5,$C$3,1),0))</formula>
    </cfRule>
  </conditionalFormatting>
  <conditionalFormatting sqref="H18">
    <cfRule type="expression" dxfId="1254" priority="946">
      <formula>H$5&gt;DAY(EOMONTH(DATE($C$5,$C$3,1),0))</formula>
    </cfRule>
  </conditionalFormatting>
  <conditionalFormatting sqref="G18">
    <cfRule type="expression" dxfId="1253" priority="949">
      <formula>G$5&gt;DAY(EOMONTH(DATE($C$5,$C$3,1),0))</formula>
    </cfRule>
  </conditionalFormatting>
  <conditionalFormatting sqref="G18">
    <cfRule type="expression" dxfId="1252" priority="950">
      <formula>G$7="Sun"</formula>
    </cfRule>
  </conditionalFormatting>
  <conditionalFormatting sqref="N18">
    <cfRule type="expression" dxfId="1251" priority="936">
      <formula>N$5&gt;DAY(EOMONTH(DATE($C$5,$C$3,1),0))</formula>
    </cfRule>
  </conditionalFormatting>
  <conditionalFormatting sqref="N18">
    <cfRule type="expression" dxfId="1250" priority="934">
      <formula>N$5&gt;DAY(EOMONTH(DATE($C$5,$C$3,1),0))</formula>
    </cfRule>
  </conditionalFormatting>
  <conditionalFormatting sqref="N18">
    <cfRule type="expression" dxfId="1249" priority="935">
      <formula>N$7="Sun"</formula>
    </cfRule>
  </conditionalFormatting>
  <conditionalFormatting sqref="U18">
    <cfRule type="expression" dxfId="1248" priority="930">
      <formula>U$5&gt;DAY(EOMONTH(DATE($C$5,$C$3,1),0))</formula>
    </cfRule>
  </conditionalFormatting>
  <conditionalFormatting sqref="U18">
    <cfRule type="expression" dxfId="1247" priority="928">
      <formula>U$5&gt;DAY(EOMONTH(DATE($C$5,$C$3,1),0))</formula>
    </cfRule>
  </conditionalFormatting>
  <conditionalFormatting sqref="U18">
    <cfRule type="expression" dxfId="1246" priority="929">
      <formula>U$7="Sun"</formula>
    </cfRule>
  </conditionalFormatting>
  <conditionalFormatting sqref="AB17">
    <cfRule type="expression" dxfId="1245" priority="907">
      <formula>AB$5&gt;DAY(EOMONTH(DATE($C$5,$C$3,1),0))</formula>
    </cfRule>
  </conditionalFormatting>
  <conditionalFormatting sqref="AB17">
    <cfRule type="expression" dxfId="1244" priority="905">
      <formula>AB$5&gt;DAY(EOMONTH(DATE($C$5,$C$3,1),0))</formula>
    </cfRule>
  </conditionalFormatting>
  <conditionalFormatting sqref="AB17">
    <cfRule type="expression" dxfId="1243" priority="906">
      <formula>AB$7="Sun"</formula>
    </cfRule>
  </conditionalFormatting>
  <conditionalFormatting sqref="AB13">
    <cfRule type="expression" dxfId="1242" priority="895">
      <formula>AB$5&gt;DAY(EOMONTH(DATE($C$5,$C$3,1),0))</formula>
    </cfRule>
  </conditionalFormatting>
  <conditionalFormatting sqref="AB13">
    <cfRule type="expression" dxfId="1241" priority="893">
      <formula>AB$5&gt;DAY(EOMONTH(DATE($C$5,$C$3,1),0))</formula>
    </cfRule>
  </conditionalFormatting>
  <conditionalFormatting sqref="AB13">
    <cfRule type="expression" dxfId="1240" priority="894">
      <formula>AB$7="Sun"</formula>
    </cfRule>
  </conditionalFormatting>
  <conditionalFormatting sqref="AB18">
    <cfRule type="expression" dxfId="1239" priority="886">
      <formula>AB$5&gt;DAY(EOMONTH(DATE($C$5,$C$3,1),0))</formula>
    </cfRule>
  </conditionalFormatting>
  <conditionalFormatting sqref="AB18">
    <cfRule type="expression" dxfId="1238" priority="884">
      <formula>AB$5&gt;DAY(EOMONTH(DATE($C$5,$C$3,1),0))</formula>
    </cfRule>
  </conditionalFormatting>
  <conditionalFormatting sqref="AB18">
    <cfRule type="expression" dxfId="1237" priority="885">
      <formula>AB$7="Sun"</formula>
    </cfRule>
  </conditionalFormatting>
  <conditionalFormatting sqref="AB15">
    <cfRule type="expression" dxfId="1236" priority="879">
      <formula>AB$5&gt;DAY(EOMONTH(DATE($C$5,$C$3,1),0))</formula>
    </cfRule>
  </conditionalFormatting>
  <conditionalFormatting sqref="AB15">
    <cfRule type="expression" dxfId="1235" priority="880">
      <formula>AB$7="Sun"</formula>
    </cfRule>
  </conditionalFormatting>
  <conditionalFormatting sqref="AB15">
    <cfRule type="expression" dxfId="1234" priority="878">
      <formula>AB$7="Sun"</formula>
    </cfRule>
  </conditionalFormatting>
  <conditionalFormatting sqref="AB15">
    <cfRule type="expression" dxfId="1233" priority="877">
      <formula>AB$7="Sun"</formula>
    </cfRule>
  </conditionalFormatting>
  <conditionalFormatting sqref="AB15">
    <cfRule type="expression" dxfId="1232" priority="876">
      <formula>AB$5&gt;DAY(EOMONTH(DATE($C$5,$C$3,1),0))</formula>
    </cfRule>
  </conditionalFormatting>
  <conditionalFormatting sqref="AI11:AI12">
    <cfRule type="expression" dxfId="1231" priority="874">
      <formula>AI$5&gt;DAY(EOMONTH(DATE($C$5,$C$3,1),0))</formula>
    </cfRule>
  </conditionalFormatting>
  <conditionalFormatting sqref="AI11:AI12">
    <cfRule type="expression" dxfId="1230" priority="875">
      <formula>AI$7="Sun"</formula>
    </cfRule>
  </conditionalFormatting>
  <conditionalFormatting sqref="AI11:AI12">
    <cfRule type="expression" dxfId="1229" priority="873">
      <formula>AI$7="Sun"</formula>
    </cfRule>
  </conditionalFormatting>
  <conditionalFormatting sqref="AI11:AI12">
    <cfRule type="expression" dxfId="1228" priority="872">
      <formula>AI$7="Sun"</formula>
    </cfRule>
  </conditionalFormatting>
  <conditionalFormatting sqref="AI11:AI12">
    <cfRule type="expression" dxfId="1227" priority="871">
      <formula>AI$5&gt;DAY(EOMONTH(DATE($C$5,$C$3,1),0))</formula>
    </cfRule>
  </conditionalFormatting>
  <conditionalFormatting sqref="AI13">
    <cfRule type="expression" dxfId="1226" priority="869">
      <formula>AI$5&gt;DAY(EOMONTH(DATE($C$5,$C$3,1),0))</formula>
    </cfRule>
  </conditionalFormatting>
  <conditionalFormatting sqref="AI13">
    <cfRule type="expression" dxfId="1225" priority="870">
      <formula>AI$7="Sun"</formula>
    </cfRule>
  </conditionalFormatting>
  <conditionalFormatting sqref="AI13">
    <cfRule type="expression" dxfId="1224" priority="868">
      <formula>AI$7="Sun"</formula>
    </cfRule>
  </conditionalFormatting>
  <conditionalFormatting sqref="AI13">
    <cfRule type="expression" dxfId="1223" priority="867">
      <formula>AI$7="Sun"</formula>
    </cfRule>
  </conditionalFormatting>
  <conditionalFormatting sqref="AI13">
    <cfRule type="expression" dxfId="1222" priority="866">
      <formula>AI$5&gt;DAY(EOMONTH(DATE($C$5,$C$3,1),0))</formula>
    </cfRule>
  </conditionalFormatting>
  <conditionalFormatting sqref="AJ14:AK15">
    <cfRule type="expression" dxfId="1221" priority="859">
      <formula>AJ$5&gt;DAY(EOMONTH(DATE($C$5,$C$3,1),0))</formula>
    </cfRule>
  </conditionalFormatting>
  <conditionalFormatting sqref="AJ14:AK15">
    <cfRule type="expression" dxfId="1220" priority="860">
      <formula>AJ$7="Sun"</formula>
    </cfRule>
  </conditionalFormatting>
  <conditionalFormatting sqref="AJ14:AK15">
    <cfRule type="expression" dxfId="1219" priority="858">
      <formula>AJ$7="Sun"</formula>
    </cfRule>
  </conditionalFormatting>
  <conditionalFormatting sqref="AJ14:AK15">
    <cfRule type="expression" dxfId="1218" priority="857">
      <formula>AJ$7="Sun"</formula>
    </cfRule>
  </conditionalFormatting>
  <conditionalFormatting sqref="AJ14:AK15">
    <cfRule type="expression" dxfId="1217" priority="856">
      <formula>AJ$5&gt;DAY(EOMONTH(DATE($C$5,$C$3,1),0))</formula>
    </cfRule>
  </conditionalFormatting>
  <conditionalFormatting sqref="AJ13:AK13">
    <cfRule type="expression" dxfId="1216" priority="849">
      <formula>AJ$5&gt;DAY(EOMONTH(DATE($C$5,$C$3,1),0))</formula>
    </cfRule>
  </conditionalFormatting>
  <conditionalFormatting sqref="AJ13:AK13">
    <cfRule type="expression" dxfId="1215" priority="850">
      <formula>AJ$7="Sun"</formula>
    </cfRule>
  </conditionalFormatting>
  <conditionalFormatting sqref="AJ13:AK13">
    <cfRule type="expression" dxfId="1214" priority="848">
      <formula>AJ$7="Sun"</formula>
    </cfRule>
  </conditionalFormatting>
  <conditionalFormatting sqref="AJ13:AK13">
    <cfRule type="expression" dxfId="1213" priority="847">
      <formula>AJ$7="Sun"</formula>
    </cfRule>
  </conditionalFormatting>
  <conditionalFormatting sqref="AJ13:AK13">
    <cfRule type="expression" dxfId="1212" priority="846">
      <formula>AJ$5&gt;DAY(EOMONTH(DATE($C$5,$C$3,1),0))</formula>
    </cfRule>
  </conditionalFormatting>
  <conditionalFormatting sqref="AJ12:AK12">
    <cfRule type="expression" dxfId="1211" priority="844">
      <formula>AJ$5&gt;DAY(EOMONTH(DATE($C$5,$C$3,1),0))</formula>
    </cfRule>
  </conditionalFormatting>
  <conditionalFormatting sqref="AJ12:AK12">
    <cfRule type="expression" dxfId="1210" priority="845">
      <formula>AJ$7="Sun"</formula>
    </cfRule>
  </conditionalFormatting>
  <conditionalFormatting sqref="AJ12:AK12">
    <cfRule type="expression" dxfId="1209" priority="843">
      <formula>AJ$7="Sun"</formula>
    </cfRule>
  </conditionalFormatting>
  <conditionalFormatting sqref="AJ12:AK12">
    <cfRule type="expression" dxfId="1208" priority="842">
      <formula>AJ$7="Sun"</formula>
    </cfRule>
  </conditionalFormatting>
  <conditionalFormatting sqref="AJ12:AK12">
    <cfRule type="expression" dxfId="1207" priority="841">
      <formula>AJ$5&gt;DAY(EOMONTH(DATE($C$5,$C$3,1),0))</formula>
    </cfRule>
  </conditionalFormatting>
  <conditionalFormatting sqref="AJ11">
    <cfRule type="expression" dxfId="1206" priority="839">
      <formula>AJ$5&gt;DAY(EOMONTH(DATE($C$5,$C$3,1),0))</formula>
    </cfRule>
  </conditionalFormatting>
  <conditionalFormatting sqref="AJ11">
    <cfRule type="expression" dxfId="1205" priority="840">
      <formula>AJ$7="Sun"</formula>
    </cfRule>
  </conditionalFormatting>
  <conditionalFormatting sqref="AJ11">
    <cfRule type="expression" dxfId="1204" priority="838">
      <formula>AJ$7="Sun"</formula>
    </cfRule>
  </conditionalFormatting>
  <conditionalFormatting sqref="AJ11">
    <cfRule type="expression" dxfId="1203" priority="837">
      <formula>AJ$7="Sun"</formula>
    </cfRule>
  </conditionalFormatting>
  <conditionalFormatting sqref="AJ11">
    <cfRule type="expression" dxfId="1202" priority="836">
      <formula>AJ$5&gt;DAY(EOMONTH(DATE($C$5,$C$3,1),0))</formula>
    </cfRule>
  </conditionalFormatting>
  <conditionalFormatting sqref="T11">
    <cfRule type="expression" dxfId="1201" priority="790">
      <formula>T$5&gt;DAY(EOMONTH(DATE($C$5,$C$3,1),0))</formula>
    </cfRule>
  </conditionalFormatting>
  <conditionalFormatting sqref="T11">
    <cfRule type="expression" dxfId="1200" priority="788">
      <formula>T$5&gt;DAY(EOMONTH(DATE($C$5,$C$3,1),0))</formula>
    </cfRule>
  </conditionalFormatting>
  <conditionalFormatting sqref="T11">
    <cfRule type="expression" dxfId="1199" priority="789">
      <formula>T$7="Sun"</formula>
    </cfRule>
  </conditionalFormatting>
  <conditionalFormatting sqref="T13">
    <cfRule type="expression" dxfId="1198" priority="787">
      <formula>T$5&gt;DAY(EOMONTH(DATE($C$5,$C$3,1),0))</formula>
    </cfRule>
  </conditionalFormatting>
  <conditionalFormatting sqref="T13">
    <cfRule type="expression" dxfId="1197" priority="785">
      <formula>T$5&gt;DAY(EOMONTH(DATE($C$5,$C$3,1),0))</formula>
    </cfRule>
  </conditionalFormatting>
  <conditionalFormatting sqref="T13">
    <cfRule type="expression" dxfId="1196" priority="786">
      <formula>T$7="Sun"</formula>
    </cfRule>
  </conditionalFormatting>
  <conditionalFormatting sqref="T17">
    <cfRule type="expression" dxfId="1195" priority="784">
      <formula>T$5&gt;DAY(EOMONTH(DATE($C$5,$C$3,1),0))</formula>
    </cfRule>
  </conditionalFormatting>
  <conditionalFormatting sqref="T17">
    <cfRule type="expression" dxfId="1194" priority="782">
      <formula>T$5&gt;DAY(EOMONTH(DATE($C$5,$C$3,1),0))</formula>
    </cfRule>
  </conditionalFormatting>
  <conditionalFormatting sqref="T17">
    <cfRule type="expression" dxfId="1193" priority="783">
      <formula>T$7="Sun"</formula>
    </cfRule>
  </conditionalFormatting>
  <conditionalFormatting sqref="W11">
    <cfRule type="expression" dxfId="1192" priority="698">
      <formula>W$5&gt;DAY(EOMONTH(DATE($C$5,$C$3,1),0))</formula>
    </cfRule>
  </conditionalFormatting>
  <conditionalFormatting sqref="W11">
    <cfRule type="expression" dxfId="1191" priority="699">
      <formula>W$7="Sun"</formula>
    </cfRule>
  </conditionalFormatting>
  <conditionalFormatting sqref="W11">
    <cfRule type="expression" dxfId="1190" priority="693">
      <formula>W$7="Sun"</formula>
    </cfRule>
  </conditionalFormatting>
  <conditionalFormatting sqref="AA11:AA12">
    <cfRule type="expression" dxfId="1189" priority="654">
      <formula>AA$5&gt;DAY(EOMONTH(DATE($C$5,$C$3,1),0))</formula>
    </cfRule>
  </conditionalFormatting>
  <conditionalFormatting sqref="AA11:AA12">
    <cfRule type="expression" dxfId="1188" priority="652">
      <formula>AA$5&gt;DAY(EOMONTH(DATE($C$5,$C$3,1),0))</formula>
    </cfRule>
  </conditionalFormatting>
  <conditionalFormatting sqref="AA11:AA12">
    <cfRule type="expression" dxfId="1187" priority="653">
      <formula>AA$7="Sun"</formula>
    </cfRule>
  </conditionalFormatting>
  <conditionalFormatting sqref="AA13">
    <cfRule type="expression" dxfId="1186" priority="651">
      <formula>AA$5&gt;DAY(EOMONTH(DATE($C$5,$C$3,1),0))</formula>
    </cfRule>
  </conditionalFormatting>
  <conditionalFormatting sqref="AA13">
    <cfRule type="expression" dxfId="1185" priority="649">
      <formula>AA$5&gt;DAY(EOMONTH(DATE($C$5,$C$3,1),0))</formula>
    </cfRule>
  </conditionalFormatting>
  <conditionalFormatting sqref="AA13">
    <cfRule type="expression" dxfId="1184" priority="650">
      <formula>AA$7="Sun"</formula>
    </cfRule>
  </conditionalFormatting>
  <conditionalFormatting sqref="AA17">
    <cfRule type="expression" dxfId="1183" priority="648">
      <formula>AA$5&gt;DAY(EOMONTH(DATE($C$5,$C$3,1),0))</formula>
    </cfRule>
  </conditionalFormatting>
  <conditionalFormatting sqref="AA17">
    <cfRule type="expression" dxfId="1182" priority="646">
      <formula>AA$5&gt;DAY(EOMONTH(DATE($C$5,$C$3,1),0))</formula>
    </cfRule>
  </conditionalFormatting>
  <conditionalFormatting sqref="AA17">
    <cfRule type="expression" dxfId="1181" priority="647">
      <formula>AA$7="Sun"</formula>
    </cfRule>
  </conditionalFormatting>
  <conditionalFormatting sqref="AA14">
    <cfRule type="expression" dxfId="1180" priority="624">
      <formula>AA$5&gt;DAY(EOMONTH(DATE($C$5,$C$3,1),0))</formula>
    </cfRule>
  </conditionalFormatting>
  <conditionalFormatting sqref="AA14">
    <cfRule type="expression" dxfId="1179" priority="622">
      <formula>AA$5&gt;DAY(EOMONTH(DATE($C$5,$C$3,1),0))</formula>
    </cfRule>
  </conditionalFormatting>
  <conditionalFormatting sqref="AA14">
    <cfRule type="expression" dxfId="1178" priority="623">
      <formula>AA$7="Sun"</formula>
    </cfRule>
  </conditionalFormatting>
  <conditionalFormatting sqref="AA15">
    <cfRule type="expression" dxfId="1177" priority="605">
      <formula>AA$5&gt;DAY(EOMONTH(DATE($C$5,$C$3,1),0))</formula>
    </cfRule>
  </conditionalFormatting>
  <conditionalFormatting sqref="AA15">
    <cfRule type="expression" dxfId="1176" priority="603">
      <formula>AA$5&gt;DAY(EOMONTH(DATE($C$5,$C$3,1),0))</formula>
    </cfRule>
  </conditionalFormatting>
  <conditionalFormatting sqref="AA15">
    <cfRule type="expression" dxfId="1175" priority="604">
      <formula>AA$7="Sun"</formula>
    </cfRule>
  </conditionalFormatting>
  <conditionalFormatting sqref="AA18">
    <cfRule type="expression" dxfId="1174" priority="569">
      <formula>AA$5&gt;DAY(EOMONTH(DATE($C$5,$C$3,1),0))</formula>
    </cfRule>
  </conditionalFormatting>
  <conditionalFormatting sqref="AA18">
    <cfRule type="expression" dxfId="1173" priority="567">
      <formula>AA$5&gt;DAY(EOMONTH(DATE($C$5,$C$3,1),0))</formula>
    </cfRule>
  </conditionalFormatting>
  <conditionalFormatting sqref="AA18">
    <cfRule type="expression" dxfId="1172" priority="568">
      <formula>AA$7="Sun"</formula>
    </cfRule>
  </conditionalFormatting>
  <conditionalFormatting sqref="AH11">
    <cfRule type="expression" dxfId="1171" priority="518">
      <formula>AH$5&gt;DAY(EOMONTH(DATE($C$5,$C$3,1),0))</formula>
    </cfRule>
  </conditionalFormatting>
  <conditionalFormatting sqref="AH11">
    <cfRule type="expression" dxfId="1170" priority="516">
      <formula>AH$5&gt;DAY(EOMONTH(DATE($C$5,$C$3,1),0))</formula>
    </cfRule>
  </conditionalFormatting>
  <conditionalFormatting sqref="AH11">
    <cfRule type="expression" dxfId="1169" priority="517">
      <formula>AH$7="Sun"</formula>
    </cfRule>
  </conditionalFormatting>
  <conditionalFormatting sqref="AH13">
    <cfRule type="expression" dxfId="1168" priority="515">
      <formula>AH$5&gt;DAY(EOMONTH(DATE($C$5,$C$3,1),0))</formula>
    </cfRule>
  </conditionalFormatting>
  <conditionalFormatting sqref="AH13">
    <cfRule type="expression" dxfId="1167" priority="513">
      <formula>AH$5&gt;DAY(EOMONTH(DATE($C$5,$C$3,1),0))</formula>
    </cfRule>
  </conditionalFormatting>
  <conditionalFormatting sqref="AH13">
    <cfRule type="expression" dxfId="1166" priority="514">
      <formula>AH$7="Sun"</formula>
    </cfRule>
  </conditionalFormatting>
  <conditionalFormatting sqref="AE18">
    <cfRule type="expression" dxfId="1165" priority="430">
      <formula>AE$5&gt;DAY(EOMONTH(DATE($C$5,$C$3,1),0))</formula>
    </cfRule>
  </conditionalFormatting>
  <conditionalFormatting sqref="AE18">
    <cfRule type="expression" dxfId="1164" priority="428">
      <formula>AE$5&gt;DAY(EOMONTH(DATE($C$5,$C$3,1),0))</formula>
    </cfRule>
  </conditionalFormatting>
  <conditionalFormatting sqref="AE18">
    <cfRule type="expression" dxfId="1163" priority="429">
      <formula>AE$7="Sun"</formula>
    </cfRule>
  </conditionalFormatting>
  <conditionalFormatting sqref="I11:I12">
    <cfRule type="expression" dxfId="1162" priority="422">
      <formula>I$5&gt;DAY(EOMONTH(DATE($C$5,$C$3,1),0))</formula>
    </cfRule>
  </conditionalFormatting>
  <conditionalFormatting sqref="I11:I12">
    <cfRule type="expression" dxfId="1161" priority="420">
      <formula>I$5&gt;DAY(EOMONTH(DATE($C$5,$C$3,1),0))</formula>
    </cfRule>
  </conditionalFormatting>
  <conditionalFormatting sqref="I11:I12">
    <cfRule type="expression" dxfId="1160" priority="421">
      <formula>I$7="Sun"</formula>
    </cfRule>
  </conditionalFormatting>
  <conditionalFormatting sqref="I13">
    <cfRule type="expression" dxfId="1159" priority="419">
      <formula>I$5&gt;DAY(EOMONTH(DATE($C$5,$C$3,1),0))</formula>
    </cfRule>
  </conditionalFormatting>
  <conditionalFormatting sqref="I13">
    <cfRule type="expression" dxfId="1158" priority="417">
      <formula>I$5&gt;DAY(EOMONTH(DATE($C$5,$C$3,1),0))</formula>
    </cfRule>
  </conditionalFormatting>
  <conditionalFormatting sqref="I13">
    <cfRule type="expression" dxfId="1157" priority="418">
      <formula>I$7="Sun"</formula>
    </cfRule>
  </conditionalFormatting>
  <conditionalFormatting sqref="J11:J12">
    <cfRule type="expression" dxfId="1156" priority="387">
      <formula>J$5&gt;DAY(EOMONTH(DATE($C$5,$C$3,1),0))</formula>
    </cfRule>
  </conditionalFormatting>
  <conditionalFormatting sqref="J11:J12">
    <cfRule type="expression" dxfId="1155" priority="385">
      <formula>J$5&gt;DAY(EOMONTH(DATE($C$5,$C$3,1),0))</formula>
    </cfRule>
  </conditionalFormatting>
  <conditionalFormatting sqref="J11:J12">
    <cfRule type="expression" dxfId="1154" priority="386">
      <formula>J$7="Sun"</formula>
    </cfRule>
  </conditionalFormatting>
  <conditionalFormatting sqref="J13">
    <cfRule type="expression" dxfId="1153" priority="384">
      <formula>J$5&gt;DAY(EOMONTH(DATE($C$5,$C$3,1),0))</formula>
    </cfRule>
  </conditionalFormatting>
  <conditionalFormatting sqref="J13">
    <cfRule type="expression" dxfId="1152" priority="382">
      <formula>J$5&gt;DAY(EOMONTH(DATE($C$5,$C$3,1),0))</formula>
    </cfRule>
  </conditionalFormatting>
  <conditionalFormatting sqref="J13">
    <cfRule type="expression" dxfId="1151" priority="383">
      <formula>J$7="Sun"</formula>
    </cfRule>
  </conditionalFormatting>
  <conditionalFormatting sqref="K11:L12">
    <cfRule type="expression" dxfId="1150" priority="378">
      <formula>K$5&gt;DAY(EOMONTH(DATE($C$5,$C$3,1),0))</formula>
    </cfRule>
  </conditionalFormatting>
  <conditionalFormatting sqref="K11:L12">
    <cfRule type="expression" dxfId="1149" priority="376">
      <formula>K$5&gt;DAY(EOMONTH(DATE($C$5,$C$3,1),0))</formula>
    </cfRule>
  </conditionalFormatting>
  <conditionalFormatting sqref="K11:L12">
    <cfRule type="expression" dxfId="1148" priority="377">
      <formula>K$7="Sun"</formula>
    </cfRule>
  </conditionalFormatting>
  <conditionalFormatting sqref="K13:L13">
    <cfRule type="expression" dxfId="1147" priority="375">
      <formula>K$5&gt;DAY(EOMONTH(DATE($C$5,$C$3,1),0))</formula>
    </cfRule>
  </conditionalFormatting>
  <conditionalFormatting sqref="K13:L13">
    <cfRule type="expression" dxfId="1146" priority="373">
      <formula>K$5&gt;DAY(EOMONTH(DATE($C$5,$C$3,1),0))</formula>
    </cfRule>
  </conditionalFormatting>
  <conditionalFormatting sqref="K13:L13">
    <cfRule type="expression" dxfId="1145" priority="374">
      <formula>K$7="Sun"</formula>
    </cfRule>
  </conditionalFormatting>
  <conditionalFormatting sqref="M12">
    <cfRule type="expression" dxfId="1144" priority="369">
      <formula>M$5&gt;DAY(EOMONTH(DATE($C$5,$C$3,1),0))</formula>
    </cfRule>
  </conditionalFormatting>
  <conditionalFormatting sqref="M12">
    <cfRule type="expression" dxfId="1143" priority="367">
      <formula>M$5&gt;DAY(EOMONTH(DATE($C$5,$C$3,1),0))</formula>
    </cfRule>
  </conditionalFormatting>
  <conditionalFormatting sqref="M12">
    <cfRule type="expression" dxfId="1142" priority="368">
      <formula>M$7="Sun"</formula>
    </cfRule>
  </conditionalFormatting>
  <conditionalFormatting sqref="M13">
    <cfRule type="expression" dxfId="1141" priority="366">
      <formula>M$5&gt;DAY(EOMONTH(DATE($C$5,$C$3,1),0))</formula>
    </cfRule>
  </conditionalFormatting>
  <conditionalFormatting sqref="M13">
    <cfRule type="expression" dxfId="1140" priority="364">
      <formula>M$5&gt;DAY(EOMONTH(DATE($C$5,$C$3,1),0))</formula>
    </cfRule>
  </conditionalFormatting>
  <conditionalFormatting sqref="M13">
    <cfRule type="expression" dxfId="1139" priority="365">
      <formula>M$7="Sun"</formula>
    </cfRule>
  </conditionalFormatting>
  <conditionalFormatting sqref="O11:O12">
    <cfRule type="expression" dxfId="1138" priority="360">
      <formula>O$5&gt;DAY(EOMONTH(DATE($C$5,$C$3,1),0))</formula>
    </cfRule>
  </conditionalFormatting>
  <conditionalFormatting sqref="O11:O12">
    <cfRule type="expression" dxfId="1137" priority="358">
      <formula>O$5&gt;DAY(EOMONTH(DATE($C$5,$C$3,1),0))</formula>
    </cfRule>
  </conditionalFormatting>
  <conditionalFormatting sqref="O11:O12">
    <cfRule type="expression" dxfId="1136" priority="359">
      <formula>O$7="Sun"</formula>
    </cfRule>
  </conditionalFormatting>
  <conditionalFormatting sqref="O13">
    <cfRule type="expression" dxfId="1135" priority="357">
      <formula>O$5&gt;DAY(EOMONTH(DATE($C$5,$C$3,1),0))</formula>
    </cfRule>
  </conditionalFormatting>
  <conditionalFormatting sqref="O13">
    <cfRule type="expression" dxfId="1134" priority="355">
      <formula>O$5&gt;DAY(EOMONTH(DATE($C$5,$C$3,1),0))</formula>
    </cfRule>
  </conditionalFormatting>
  <conditionalFormatting sqref="O13">
    <cfRule type="expression" dxfId="1133" priority="356">
      <formula>O$7="Sun"</formula>
    </cfRule>
  </conditionalFormatting>
  <conditionalFormatting sqref="P11:P12">
    <cfRule type="expression" dxfId="1132" priority="345">
      <formula>P$5&gt;DAY(EOMONTH(DATE($C$5,$C$3,1),0))</formula>
    </cfRule>
  </conditionalFormatting>
  <conditionalFormatting sqref="P11:P12">
    <cfRule type="expression" dxfId="1131" priority="343">
      <formula>P$5&gt;DAY(EOMONTH(DATE($C$5,$C$3,1),0))</formula>
    </cfRule>
  </conditionalFormatting>
  <conditionalFormatting sqref="P11:P12">
    <cfRule type="expression" dxfId="1130" priority="344">
      <formula>P$7="Sun"</formula>
    </cfRule>
  </conditionalFormatting>
  <conditionalFormatting sqref="P13">
    <cfRule type="expression" dxfId="1129" priority="342">
      <formula>P$5&gt;DAY(EOMONTH(DATE($C$5,$C$3,1),0))</formula>
    </cfRule>
  </conditionalFormatting>
  <conditionalFormatting sqref="P13">
    <cfRule type="expression" dxfId="1128" priority="340">
      <formula>P$5&gt;DAY(EOMONTH(DATE($C$5,$C$3,1),0))</formula>
    </cfRule>
  </conditionalFormatting>
  <conditionalFormatting sqref="P13">
    <cfRule type="expression" dxfId="1127" priority="341">
      <formula>P$7="Sun"</formula>
    </cfRule>
  </conditionalFormatting>
  <conditionalFormatting sqref="Q11:Q12">
    <cfRule type="expression" dxfId="1126" priority="330">
      <formula>Q$5&gt;DAY(EOMONTH(DATE($C$5,$C$3,1),0))</formula>
    </cfRule>
  </conditionalFormatting>
  <conditionalFormatting sqref="Q11:Q12">
    <cfRule type="expression" dxfId="1125" priority="328">
      <formula>Q$5&gt;DAY(EOMONTH(DATE($C$5,$C$3,1),0))</formula>
    </cfRule>
  </conditionalFormatting>
  <conditionalFormatting sqref="Q11:Q12">
    <cfRule type="expression" dxfId="1124" priority="329">
      <formula>Q$7="Sun"</formula>
    </cfRule>
  </conditionalFormatting>
  <conditionalFormatting sqref="Q13">
    <cfRule type="expression" dxfId="1123" priority="327">
      <formula>Q$5&gt;DAY(EOMONTH(DATE($C$5,$C$3,1),0))</formula>
    </cfRule>
  </conditionalFormatting>
  <conditionalFormatting sqref="Q13">
    <cfRule type="expression" dxfId="1122" priority="325">
      <formula>Q$5&gt;DAY(EOMONTH(DATE($C$5,$C$3,1),0))</formula>
    </cfRule>
  </conditionalFormatting>
  <conditionalFormatting sqref="Q13">
    <cfRule type="expression" dxfId="1121" priority="326">
      <formula>Q$7="Sun"</formula>
    </cfRule>
  </conditionalFormatting>
  <conditionalFormatting sqref="R11:R12">
    <cfRule type="expression" dxfId="1120" priority="315">
      <formula>R$5&gt;DAY(EOMONTH(DATE($C$5,$C$3,1),0))</formula>
    </cfRule>
  </conditionalFormatting>
  <conditionalFormatting sqref="R11:R12">
    <cfRule type="expression" dxfId="1119" priority="313">
      <formula>R$5&gt;DAY(EOMONTH(DATE($C$5,$C$3,1),0))</formula>
    </cfRule>
  </conditionalFormatting>
  <conditionalFormatting sqref="R11:R12">
    <cfRule type="expression" dxfId="1118" priority="314">
      <formula>R$7="Sun"</formula>
    </cfRule>
  </conditionalFormatting>
  <conditionalFormatting sqref="R13">
    <cfRule type="expression" dxfId="1117" priority="312">
      <formula>R$5&gt;DAY(EOMONTH(DATE($C$5,$C$3,1),0))</formula>
    </cfRule>
  </conditionalFormatting>
  <conditionalFormatting sqref="R13">
    <cfRule type="expression" dxfId="1116" priority="310">
      <formula>R$5&gt;DAY(EOMONTH(DATE($C$5,$C$3,1),0))</formula>
    </cfRule>
  </conditionalFormatting>
  <conditionalFormatting sqref="R13">
    <cfRule type="expression" dxfId="1115" priority="311">
      <formula>R$7="Sun"</formula>
    </cfRule>
  </conditionalFormatting>
  <conditionalFormatting sqref="S11:S12">
    <cfRule type="expression" dxfId="1114" priority="285">
      <formula>S$5&gt;DAY(EOMONTH(DATE($C$5,$C$3,1),0))</formula>
    </cfRule>
  </conditionalFormatting>
  <conditionalFormatting sqref="S11:S12">
    <cfRule type="expression" dxfId="1113" priority="283">
      <formula>S$5&gt;DAY(EOMONTH(DATE($C$5,$C$3,1),0))</formula>
    </cfRule>
  </conditionalFormatting>
  <conditionalFormatting sqref="S11:S12">
    <cfRule type="expression" dxfId="1112" priority="284">
      <formula>S$7="Sun"</formula>
    </cfRule>
  </conditionalFormatting>
  <conditionalFormatting sqref="S13">
    <cfRule type="expression" dxfId="1111" priority="282">
      <formula>S$5&gt;DAY(EOMONTH(DATE($C$5,$C$3,1),0))</formula>
    </cfRule>
  </conditionalFormatting>
  <conditionalFormatting sqref="S13">
    <cfRule type="expression" dxfId="1110" priority="280">
      <formula>S$5&gt;DAY(EOMONTH(DATE($C$5,$C$3,1),0))</formula>
    </cfRule>
  </conditionalFormatting>
  <conditionalFormatting sqref="S13">
    <cfRule type="expression" dxfId="1109" priority="281">
      <formula>S$7="Sun"</formula>
    </cfRule>
  </conditionalFormatting>
  <conditionalFormatting sqref="T12">
    <cfRule type="expression" dxfId="1108" priority="276">
      <formula>T$5&gt;DAY(EOMONTH(DATE($C$5,$C$3,1),0))</formula>
    </cfRule>
  </conditionalFormatting>
  <conditionalFormatting sqref="T12">
    <cfRule type="expression" dxfId="1107" priority="274">
      <formula>T$5&gt;DAY(EOMONTH(DATE($C$5,$C$3,1),0))</formula>
    </cfRule>
  </conditionalFormatting>
  <conditionalFormatting sqref="T12">
    <cfRule type="expression" dxfId="1106" priority="275">
      <formula>T$7="Sun"</formula>
    </cfRule>
  </conditionalFormatting>
  <conditionalFormatting sqref="T14:T16">
    <cfRule type="expression" dxfId="1105" priority="273">
      <formula>T$5&gt;DAY(EOMONTH(DATE($C$5,$C$3,1),0))</formula>
    </cfRule>
  </conditionalFormatting>
  <conditionalFormatting sqref="T14:T16">
    <cfRule type="expression" dxfId="1104" priority="271">
      <formula>T$5&gt;DAY(EOMONTH(DATE($C$5,$C$3,1),0))</formula>
    </cfRule>
  </conditionalFormatting>
  <conditionalFormatting sqref="T14:T16">
    <cfRule type="expression" dxfId="1103" priority="272">
      <formula>T$7="Sun"</formula>
    </cfRule>
  </conditionalFormatting>
  <conditionalFormatting sqref="T18">
    <cfRule type="expression" dxfId="1102" priority="270">
      <formula>T$5&gt;DAY(EOMONTH(DATE($C$5,$C$3,1),0))</formula>
    </cfRule>
  </conditionalFormatting>
  <conditionalFormatting sqref="T18">
    <cfRule type="expression" dxfId="1101" priority="268">
      <formula>T$5&gt;DAY(EOMONTH(DATE($C$5,$C$3,1),0))</formula>
    </cfRule>
  </conditionalFormatting>
  <conditionalFormatting sqref="T18">
    <cfRule type="expression" dxfId="1100" priority="269">
      <formula>T$7="Sun"</formula>
    </cfRule>
  </conditionalFormatting>
  <conditionalFormatting sqref="V11:V12">
    <cfRule type="expression" dxfId="1099" priority="246">
      <formula>V$5&gt;DAY(EOMONTH(DATE($C$5,$C$3,1),0))</formula>
    </cfRule>
  </conditionalFormatting>
  <conditionalFormatting sqref="V11:V12">
    <cfRule type="expression" dxfId="1098" priority="244">
      <formula>V$5&gt;DAY(EOMONTH(DATE($C$5,$C$3,1),0))</formula>
    </cfRule>
  </conditionalFormatting>
  <conditionalFormatting sqref="V11:V12">
    <cfRule type="expression" dxfId="1097" priority="245">
      <formula>V$7="Sun"</formula>
    </cfRule>
  </conditionalFormatting>
  <conditionalFormatting sqref="V13">
    <cfRule type="expression" dxfId="1096" priority="243">
      <formula>V$5&gt;DAY(EOMONTH(DATE($C$5,$C$3,1),0))</formula>
    </cfRule>
  </conditionalFormatting>
  <conditionalFormatting sqref="V13">
    <cfRule type="expression" dxfId="1095" priority="241">
      <formula>V$5&gt;DAY(EOMONTH(DATE($C$5,$C$3,1),0))</formula>
    </cfRule>
  </conditionalFormatting>
  <conditionalFormatting sqref="V13">
    <cfRule type="expression" dxfId="1094" priority="242">
      <formula>V$7="Sun"</formula>
    </cfRule>
  </conditionalFormatting>
  <conditionalFormatting sqref="W12">
    <cfRule type="expression" dxfId="1093" priority="237">
      <formula>W$5&gt;DAY(EOMONTH(DATE($C$5,$C$3,1),0))</formula>
    </cfRule>
  </conditionalFormatting>
  <conditionalFormatting sqref="W12">
    <cfRule type="expression" dxfId="1092" priority="235">
      <formula>W$5&gt;DAY(EOMONTH(DATE($C$5,$C$3,1),0))</formula>
    </cfRule>
  </conditionalFormatting>
  <conditionalFormatting sqref="W12">
    <cfRule type="expression" dxfId="1091" priority="236">
      <formula>W$7="Sun"</formula>
    </cfRule>
  </conditionalFormatting>
  <conditionalFormatting sqref="W13">
    <cfRule type="expression" dxfId="1090" priority="234">
      <formula>W$5&gt;DAY(EOMONTH(DATE($C$5,$C$3,1),0))</formula>
    </cfRule>
  </conditionalFormatting>
  <conditionalFormatting sqref="W13">
    <cfRule type="expression" dxfId="1089" priority="232">
      <formula>W$5&gt;DAY(EOMONTH(DATE($C$5,$C$3,1),0))</formula>
    </cfRule>
  </conditionalFormatting>
  <conditionalFormatting sqref="W13">
    <cfRule type="expression" dxfId="1088" priority="233">
      <formula>W$7="Sun"</formula>
    </cfRule>
  </conditionalFormatting>
  <conditionalFormatting sqref="W14:W15">
    <cfRule type="expression" dxfId="1087" priority="231">
      <formula>W$5&gt;DAY(EOMONTH(DATE($C$5,$C$3,1),0))</formula>
    </cfRule>
  </conditionalFormatting>
  <conditionalFormatting sqref="W14:W15">
    <cfRule type="expression" dxfId="1086" priority="229">
      <formula>W$5&gt;DAY(EOMONTH(DATE($C$5,$C$3,1),0))</formula>
    </cfRule>
  </conditionalFormatting>
  <conditionalFormatting sqref="W14:W15">
    <cfRule type="expression" dxfId="1085" priority="230">
      <formula>W$7="Sun"</formula>
    </cfRule>
  </conditionalFormatting>
  <conditionalFormatting sqref="W17">
    <cfRule type="expression" dxfId="1084" priority="228">
      <formula>W$5&gt;DAY(EOMONTH(DATE($C$5,$C$3,1),0))</formula>
    </cfRule>
  </conditionalFormatting>
  <conditionalFormatting sqref="W17">
    <cfRule type="expression" dxfId="1083" priority="226">
      <formula>W$5&gt;DAY(EOMONTH(DATE($C$5,$C$3,1),0))</formula>
    </cfRule>
  </conditionalFormatting>
  <conditionalFormatting sqref="W17">
    <cfRule type="expression" dxfId="1082" priority="227">
      <formula>W$7="Sun"</formula>
    </cfRule>
  </conditionalFormatting>
  <conditionalFormatting sqref="W18">
    <cfRule type="expression" dxfId="1081" priority="225">
      <formula>W$5&gt;DAY(EOMONTH(DATE($C$5,$C$3,1),0))</formula>
    </cfRule>
  </conditionalFormatting>
  <conditionalFormatting sqref="W18">
    <cfRule type="expression" dxfId="1080" priority="223">
      <formula>W$5&gt;DAY(EOMONTH(DATE($C$5,$C$3,1),0))</formula>
    </cfRule>
  </conditionalFormatting>
  <conditionalFormatting sqref="W18">
    <cfRule type="expression" dxfId="1079" priority="224">
      <formula>W$7="Sun"</formula>
    </cfRule>
  </conditionalFormatting>
  <conditionalFormatting sqref="W16">
    <cfRule type="expression" dxfId="1078" priority="222">
      <formula>W$5&gt;DAY(EOMONTH(DATE($C$5,$C$3,1),0))</formula>
    </cfRule>
  </conditionalFormatting>
  <conditionalFormatting sqref="W16">
    <cfRule type="expression" dxfId="1077" priority="220">
      <formula>W$5&gt;DAY(EOMONTH(DATE($C$5,$C$3,1),0))</formula>
    </cfRule>
  </conditionalFormatting>
  <conditionalFormatting sqref="W16">
    <cfRule type="expression" dxfId="1076" priority="221">
      <formula>W$7="Sun"</formula>
    </cfRule>
  </conditionalFormatting>
  <conditionalFormatting sqref="X16:Z16">
    <cfRule type="expression" dxfId="1075" priority="215">
      <formula>X$5&gt;DAY(EOMONTH(DATE($C$5,$C$3,1),0))</formula>
    </cfRule>
  </conditionalFormatting>
  <conditionalFormatting sqref="X16:Z16">
    <cfRule type="expression" dxfId="1074" priority="216">
      <formula>X$7="Sun"</formula>
    </cfRule>
  </conditionalFormatting>
  <conditionalFormatting sqref="X16:Z16">
    <cfRule type="expression" dxfId="1073" priority="214">
      <formula>X$7="Sun"</formula>
    </cfRule>
  </conditionalFormatting>
  <conditionalFormatting sqref="AA16">
    <cfRule type="expression" dxfId="1072" priority="209">
      <formula>AA$5&gt;DAY(EOMONTH(DATE($C$5,$C$3,1),0))</formula>
    </cfRule>
  </conditionalFormatting>
  <conditionalFormatting sqref="AA16">
    <cfRule type="expression" dxfId="1071" priority="210">
      <formula>AA$7="Sun"</formula>
    </cfRule>
  </conditionalFormatting>
  <conditionalFormatting sqref="AA16">
    <cfRule type="expression" dxfId="1070" priority="208">
      <formula>AA$7="Sun"</formula>
    </cfRule>
  </conditionalFormatting>
  <conditionalFormatting sqref="X11:X12">
    <cfRule type="expression" dxfId="1069" priority="207">
      <formula>X$5&gt;DAY(EOMONTH(DATE($C$5,$C$3,1),0))</formula>
    </cfRule>
  </conditionalFormatting>
  <conditionalFormatting sqref="X11:X12">
    <cfRule type="expression" dxfId="1068" priority="205">
      <formula>X$5&gt;DAY(EOMONTH(DATE($C$5,$C$3,1),0))</formula>
    </cfRule>
  </conditionalFormatting>
  <conditionalFormatting sqref="X11:X12">
    <cfRule type="expression" dxfId="1067" priority="206">
      <formula>X$7="Sun"</formula>
    </cfRule>
  </conditionalFormatting>
  <conditionalFormatting sqref="X13">
    <cfRule type="expression" dxfId="1066" priority="204">
      <formula>X$5&gt;DAY(EOMONTH(DATE($C$5,$C$3,1),0))</formula>
    </cfRule>
  </conditionalFormatting>
  <conditionalFormatting sqref="X13">
    <cfRule type="expression" dxfId="1065" priority="202">
      <formula>X$5&gt;DAY(EOMONTH(DATE($C$5,$C$3,1),0))</formula>
    </cfRule>
  </conditionalFormatting>
  <conditionalFormatting sqref="X13">
    <cfRule type="expression" dxfId="1064" priority="203">
      <formula>X$7="Sun"</formula>
    </cfRule>
  </conditionalFormatting>
  <conditionalFormatting sqref="X14:X15">
    <cfRule type="expression" dxfId="1063" priority="201">
      <formula>X$5&gt;DAY(EOMONTH(DATE($C$5,$C$3,1),0))</formula>
    </cfRule>
  </conditionalFormatting>
  <conditionalFormatting sqref="X14:X15">
    <cfRule type="expression" dxfId="1062" priority="199">
      <formula>X$5&gt;DAY(EOMONTH(DATE($C$5,$C$3,1),0))</formula>
    </cfRule>
  </conditionalFormatting>
  <conditionalFormatting sqref="X14:X15">
    <cfRule type="expression" dxfId="1061" priority="200">
      <formula>X$7="Sun"</formula>
    </cfRule>
  </conditionalFormatting>
  <conditionalFormatting sqref="X17">
    <cfRule type="expression" dxfId="1060" priority="198">
      <formula>X$5&gt;DAY(EOMONTH(DATE($C$5,$C$3,1),0))</formula>
    </cfRule>
  </conditionalFormatting>
  <conditionalFormatting sqref="X17">
    <cfRule type="expression" dxfId="1059" priority="196">
      <formula>X$5&gt;DAY(EOMONTH(DATE($C$5,$C$3,1),0))</formula>
    </cfRule>
  </conditionalFormatting>
  <conditionalFormatting sqref="X17">
    <cfRule type="expression" dxfId="1058" priority="197">
      <formula>X$7="Sun"</formula>
    </cfRule>
  </conditionalFormatting>
  <conditionalFormatting sqref="X18">
    <cfRule type="expression" dxfId="1057" priority="195">
      <formula>X$5&gt;DAY(EOMONTH(DATE($C$5,$C$3,1),0))</formula>
    </cfRule>
  </conditionalFormatting>
  <conditionalFormatting sqref="X18">
    <cfRule type="expression" dxfId="1056" priority="193">
      <formula>X$5&gt;DAY(EOMONTH(DATE($C$5,$C$3,1),0))</formula>
    </cfRule>
  </conditionalFormatting>
  <conditionalFormatting sqref="X18">
    <cfRule type="expression" dxfId="1055" priority="194">
      <formula>X$7="Sun"</formula>
    </cfRule>
  </conditionalFormatting>
  <conditionalFormatting sqref="Y11:Y12">
    <cfRule type="expression" dxfId="1054" priority="192">
      <formula>Y$5&gt;DAY(EOMONTH(DATE($C$5,$C$3,1),0))</formula>
    </cfRule>
  </conditionalFormatting>
  <conditionalFormatting sqref="Y11:Y12">
    <cfRule type="expression" dxfId="1053" priority="190">
      <formula>Y$5&gt;DAY(EOMONTH(DATE($C$5,$C$3,1),0))</formula>
    </cfRule>
  </conditionalFormatting>
  <conditionalFormatting sqref="Y11:Y12">
    <cfRule type="expression" dxfId="1052" priority="191">
      <formula>Y$7="Sun"</formula>
    </cfRule>
  </conditionalFormatting>
  <conditionalFormatting sqref="Y13">
    <cfRule type="expression" dxfId="1051" priority="189">
      <formula>Y$5&gt;DAY(EOMONTH(DATE($C$5,$C$3,1),0))</formula>
    </cfRule>
  </conditionalFormatting>
  <conditionalFormatting sqref="Y13">
    <cfRule type="expression" dxfId="1050" priority="187">
      <formula>Y$5&gt;DAY(EOMONTH(DATE($C$5,$C$3,1),0))</formula>
    </cfRule>
  </conditionalFormatting>
  <conditionalFormatting sqref="Y13">
    <cfRule type="expression" dxfId="1049" priority="188">
      <formula>Y$7="Sun"</formula>
    </cfRule>
  </conditionalFormatting>
  <conditionalFormatting sqref="Y14:Y15">
    <cfRule type="expression" dxfId="1048" priority="186">
      <formula>Y$5&gt;DAY(EOMONTH(DATE($C$5,$C$3,1),0))</formula>
    </cfRule>
  </conditionalFormatting>
  <conditionalFormatting sqref="Y14:Y15">
    <cfRule type="expression" dxfId="1047" priority="184">
      <formula>Y$5&gt;DAY(EOMONTH(DATE($C$5,$C$3,1),0))</formula>
    </cfRule>
  </conditionalFormatting>
  <conditionalFormatting sqref="Y14:Y15">
    <cfRule type="expression" dxfId="1046" priority="185">
      <formula>Y$7="Sun"</formula>
    </cfRule>
  </conditionalFormatting>
  <conditionalFormatting sqref="Y17">
    <cfRule type="expression" dxfId="1045" priority="183">
      <formula>Y$5&gt;DAY(EOMONTH(DATE($C$5,$C$3,1),0))</formula>
    </cfRule>
  </conditionalFormatting>
  <conditionalFormatting sqref="Y17">
    <cfRule type="expression" dxfId="1044" priority="181">
      <formula>Y$5&gt;DAY(EOMONTH(DATE($C$5,$C$3,1),0))</formula>
    </cfRule>
  </conditionalFormatting>
  <conditionalFormatting sqref="Y17">
    <cfRule type="expression" dxfId="1043" priority="182">
      <formula>Y$7="Sun"</formula>
    </cfRule>
  </conditionalFormatting>
  <conditionalFormatting sqref="Y18">
    <cfRule type="expression" dxfId="1042" priority="180">
      <formula>Y$5&gt;DAY(EOMONTH(DATE($C$5,$C$3,1),0))</formula>
    </cfRule>
  </conditionalFormatting>
  <conditionalFormatting sqref="Y18">
    <cfRule type="expression" dxfId="1041" priority="178">
      <formula>Y$5&gt;DAY(EOMONTH(DATE($C$5,$C$3,1),0))</formula>
    </cfRule>
  </conditionalFormatting>
  <conditionalFormatting sqref="Y18">
    <cfRule type="expression" dxfId="1040" priority="179">
      <formula>Y$7="Sun"</formula>
    </cfRule>
  </conditionalFormatting>
  <conditionalFormatting sqref="Z11:Z12">
    <cfRule type="expression" dxfId="1039" priority="177">
      <formula>Z$5&gt;DAY(EOMONTH(DATE($C$5,$C$3,1),0))</formula>
    </cfRule>
  </conditionalFormatting>
  <conditionalFormatting sqref="Z11:Z12">
    <cfRule type="expression" dxfId="1038" priority="175">
      <formula>Z$5&gt;DAY(EOMONTH(DATE($C$5,$C$3,1),0))</formula>
    </cfRule>
  </conditionalFormatting>
  <conditionalFormatting sqref="Z11:Z12">
    <cfRule type="expression" dxfId="1037" priority="176">
      <formula>Z$7="Sun"</formula>
    </cfRule>
  </conditionalFormatting>
  <conditionalFormatting sqref="Z13">
    <cfRule type="expression" dxfId="1036" priority="174">
      <formula>Z$5&gt;DAY(EOMONTH(DATE($C$5,$C$3,1),0))</formula>
    </cfRule>
  </conditionalFormatting>
  <conditionalFormatting sqref="Z13">
    <cfRule type="expression" dxfId="1035" priority="172">
      <formula>Z$5&gt;DAY(EOMONTH(DATE($C$5,$C$3,1),0))</formula>
    </cfRule>
  </conditionalFormatting>
  <conditionalFormatting sqref="Z13">
    <cfRule type="expression" dxfId="1034" priority="173">
      <formula>Z$7="Sun"</formula>
    </cfRule>
  </conditionalFormatting>
  <conditionalFormatting sqref="Z14:Z15">
    <cfRule type="expression" dxfId="1033" priority="171">
      <formula>Z$5&gt;DAY(EOMONTH(DATE($C$5,$C$3,1),0))</formula>
    </cfRule>
  </conditionalFormatting>
  <conditionalFormatting sqref="Z14:Z15">
    <cfRule type="expression" dxfId="1032" priority="169">
      <formula>Z$5&gt;DAY(EOMONTH(DATE($C$5,$C$3,1),0))</formula>
    </cfRule>
  </conditionalFormatting>
  <conditionalFormatting sqref="Z14:Z15">
    <cfRule type="expression" dxfId="1031" priority="170">
      <formula>Z$7="Sun"</formula>
    </cfRule>
  </conditionalFormatting>
  <conditionalFormatting sqref="Z17">
    <cfRule type="expression" dxfId="1030" priority="168">
      <formula>Z$5&gt;DAY(EOMONTH(DATE($C$5,$C$3,1),0))</formula>
    </cfRule>
  </conditionalFormatting>
  <conditionalFormatting sqref="Z17">
    <cfRule type="expression" dxfId="1029" priority="166">
      <formula>Z$5&gt;DAY(EOMONTH(DATE($C$5,$C$3,1),0))</formula>
    </cfRule>
  </conditionalFormatting>
  <conditionalFormatting sqref="Z17">
    <cfRule type="expression" dxfId="1028" priority="167">
      <formula>Z$7="Sun"</formula>
    </cfRule>
  </conditionalFormatting>
  <conditionalFormatting sqref="Z18">
    <cfRule type="expression" dxfId="1027" priority="165">
      <formula>Z$5&gt;DAY(EOMONTH(DATE($C$5,$C$3,1),0))</formula>
    </cfRule>
  </conditionalFormatting>
  <conditionalFormatting sqref="Z18">
    <cfRule type="expression" dxfId="1026" priority="163">
      <formula>Z$5&gt;DAY(EOMONTH(DATE($C$5,$C$3,1),0))</formula>
    </cfRule>
  </conditionalFormatting>
  <conditionalFormatting sqref="Z18">
    <cfRule type="expression" dxfId="1025" priority="164">
      <formula>Z$7="Sun"</formula>
    </cfRule>
  </conditionalFormatting>
  <conditionalFormatting sqref="AC11:AC12">
    <cfRule type="expression" dxfId="1024" priority="162">
      <formula>AC$5&gt;DAY(EOMONTH(DATE($C$5,$C$3,1),0))</formula>
    </cfRule>
  </conditionalFormatting>
  <conditionalFormatting sqref="AC11:AC12">
    <cfRule type="expression" dxfId="1023" priority="160">
      <formula>AC$5&gt;DAY(EOMONTH(DATE($C$5,$C$3,1),0))</formula>
    </cfRule>
  </conditionalFormatting>
  <conditionalFormatting sqref="AC11:AC12">
    <cfRule type="expression" dxfId="1022" priority="161">
      <formula>AC$7="Sun"</formula>
    </cfRule>
  </conditionalFormatting>
  <conditionalFormatting sqref="AC13">
    <cfRule type="expression" dxfId="1021" priority="159">
      <formula>AC$5&gt;DAY(EOMONTH(DATE($C$5,$C$3,1),0))</formula>
    </cfRule>
  </conditionalFormatting>
  <conditionalFormatting sqref="AC13">
    <cfRule type="expression" dxfId="1020" priority="157">
      <formula>AC$5&gt;DAY(EOMONTH(DATE($C$5,$C$3,1),0))</formula>
    </cfRule>
  </conditionalFormatting>
  <conditionalFormatting sqref="AC13">
    <cfRule type="expression" dxfId="1019" priority="158">
      <formula>AC$7="Sun"</formula>
    </cfRule>
  </conditionalFormatting>
  <conditionalFormatting sqref="AC14:AC17">
    <cfRule type="expression" dxfId="1018" priority="156">
      <formula>AC$5&gt;DAY(EOMONTH(DATE($C$5,$C$3,1),0))</formula>
    </cfRule>
  </conditionalFormatting>
  <conditionalFormatting sqref="AC14:AC17">
    <cfRule type="expression" dxfId="1017" priority="154">
      <formula>AC$5&gt;DAY(EOMONTH(DATE($C$5,$C$3,1),0))</formula>
    </cfRule>
  </conditionalFormatting>
  <conditionalFormatting sqref="AC14:AC17">
    <cfRule type="expression" dxfId="1016" priority="155">
      <formula>AC$7="Sun"</formula>
    </cfRule>
  </conditionalFormatting>
  <conditionalFormatting sqref="AC18">
    <cfRule type="expression" dxfId="1015" priority="153">
      <formula>AC$5&gt;DAY(EOMONTH(DATE($C$5,$C$3,1),0))</formula>
    </cfRule>
  </conditionalFormatting>
  <conditionalFormatting sqref="AC18">
    <cfRule type="expression" dxfId="1014" priority="151">
      <formula>AC$5&gt;DAY(EOMONTH(DATE($C$5,$C$3,1),0))</formula>
    </cfRule>
  </conditionalFormatting>
  <conditionalFormatting sqref="AC18">
    <cfRule type="expression" dxfId="1013" priority="152">
      <formula>AC$7="Sun"</formula>
    </cfRule>
  </conditionalFormatting>
  <conditionalFormatting sqref="AD11:AD12">
    <cfRule type="expression" dxfId="1012" priority="120">
      <formula>AD$5&gt;DAY(EOMONTH(DATE($C$5,$C$3,1),0))</formula>
    </cfRule>
  </conditionalFormatting>
  <conditionalFormatting sqref="AD11:AD12">
    <cfRule type="expression" dxfId="1011" priority="118">
      <formula>AD$5&gt;DAY(EOMONTH(DATE($C$5,$C$3,1),0))</formula>
    </cfRule>
  </conditionalFormatting>
  <conditionalFormatting sqref="AD11:AD12">
    <cfRule type="expression" dxfId="1010" priority="119">
      <formula>AD$7="Sun"</formula>
    </cfRule>
  </conditionalFormatting>
  <conditionalFormatting sqref="AD13">
    <cfRule type="expression" dxfId="1009" priority="117">
      <formula>AD$5&gt;DAY(EOMONTH(DATE($C$5,$C$3,1),0))</formula>
    </cfRule>
  </conditionalFormatting>
  <conditionalFormatting sqref="AD13">
    <cfRule type="expression" dxfId="1008" priority="115">
      <formula>AD$5&gt;DAY(EOMONTH(DATE($C$5,$C$3,1),0))</formula>
    </cfRule>
  </conditionalFormatting>
  <conditionalFormatting sqref="AD13">
    <cfRule type="expression" dxfId="1007" priority="116">
      <formula>AD$7="Sun"</formula>
    </cfRule>
  </conditionalFormatting>
  <conditionalFormatting sqref="AD14:AD17">
    <cfRule type="expression" dxfId="1006" priority="114">
      <formula>AD$5&gt;DAY(EOMONTH(DATE($C$5,$C$3,1),0))</formula>
    </cfRule>
  </conditionalFormatting>
  <conditionalFormatting sqref="AD14:AD17">
    <cfRule type="expression" dxfId="1005" priority="112">
      <formula>AD$5&gt;DAY(EOMONTH(DATE($C$5,$C$3,1),0))</formula>
    </cfRule>
  </conditionalFormatting>
  <conditionalFormatting sqref="AD14:AD17">
    <cfRule type="expression" dxfId="1004" priority="113">
      <formula>AD$7="Sun"</formula>
    </cfRule>
  </conditionalFormatting>
  <conditionalFormatting sqref="AD18">
    <cfRule type="expression" dxfId="1003" priority="111">
      <formula>AD$5&gt;DAY(EOMONTH(DATE($C$5,$C$3,1),0))</formula>
    </cfRule>
  </conditionalFormatting>
  <conditionalFormatting sqref="AD18">
    <cfRule type="expression" dxfId="1002" priority="109">
      <formula>AD$5&gt;DAY(EOMONTH(DATE($C$5,$C$3,1),0))</formula>
    </cfRule>
  </conditionalFormatting>
  <conditionalFormatting sqref="AD18">
    <cfRule type="expression" dxfId="1001" priority="110">
      <formula>AD$7="Sun"</formula>
    </cfRule>
  </conditionalFormatting>
  <conditionalFormatting sqref="AE11:AE12">
    <cfRule type="expression" dxfId="1000" priority="102">
      <formula>AE$5&gt;DAY(EOMONTH(DATE($C$5,$C$3,1),0))</formula>
    </cfRule>
  </conditionalFormatting>
  <conditionalFormatting sqref="AE11:AE12">
    <cfRule type="expression" dxfId="999" priority="100">
      <formula>AE$5&gt;DAY(EOMONTH(DATE($C$5,$C$3,1),0))</formula>
    </cfRule>
  </conditionalFormatting>
  <conditionalFormatting sqref="AE11:AE12">
    <cfRule type="expression" dxfId="998" priority="101">
      <formula>AE$7="Sun"</formula>
    </cfRule>
  </conditionalFormatting>
  <conditionalFormatting sqref="AE13">
    <cfRule type="expression" dxfId="997" priority="99">
      <formula>AE$5&gt;DAY(EOMONTH(DATE($C$5,$C$3,1),0))</formula>
    </cfRule>
  </conditionalFormatting>
  <conditionalFormatting sqref="AE13">
    <cfRule type="expression" dxfId="996" priority="97">
      <formula>AE$5&gt;DAY(EOMONTH(DATE($C$5,$C$3,1),0))</formula>
    </cfRule>
  </conditionalFormatting>
  <conditionalFormatting sqref="AE13">
    <cfRule type="expression" dxfId="995" priority="98">
      <formula>AE$7="Sun"</formula>
    </cfRule>
  </conditionalFormatting>
  <conditionalFormatting sqref="AE14:AE17">
    <cfRule type="expression" dxfId="994" priority="96">
      <formula>AE$5&gt;DAY(EOMONTH(DATE($C$5,$C$3,1),0))</formula>
    </cfRule>
  </conditionalFormatting>
  <conditionalFormatting sqref="AE14:AE17">
    <cfRule type="expression" dxfId="993" priority="94">
      <formula>AE$5&gt;DAY(EOMONTH(DATE($C$5,$C$3,1),0))</formula>
    </cfRule>
  </conditionalFormatting>
  <conditionalFormatting sqref="AE14:AE17">
    <cfRule type="expression" dxfId="992" priority="95">
      <formula>AE$7="Sun"</formula>
    </cfRule>
  </conditionalFormatting>
  <conditionalFormatting sqref="AF18">
    <cfRule type="expression" dxfId="991" priority="69">
      <formula>AF$5&gt;DAY(EOMONTH(DATE($C$5,$C$3,1),0))</formula>
    </cfRule>
  </conditionalFormatting>
  <conditionalFormatting sqref="AF18">
    <cfRule type="expression" dxfId="990" priority="67">
      <formula>AF$5&gt;DAY(EOMONTH(DATE($C$5,$C$3,1),0))</formula>
    </cfRule>
  </conditionalFormatting>
  <conditionalFormatting sqref="AF18">
    <cfRule type="expression" dxfId="989" priority="68">
      <formula>AF$7="Sun"</formula>
    </cfRule>
  </conditionalFormatting>
  <conditionalFormatting sqref="AF11:AF12">
    <cfRule type="expression" dxfId="988" priority="60">
      <formula>AF$5&gt;DAY(EOMONTH(DATE($C$5,$C$3,1),0))</formula>
    </cfRule>
  </conditionalFormatting>
  <conditionalFormatting sqref="AF11:AF12">
    <cfRule type="expression" dxfId="987" priority="58">
      <formula>AF$5&gt;DAY(EOMONTH(DATE($C$5,$C$3,1),0))</formula>
    </cfRule>
  </conditionalFormatting>
  <conditionalFormatting sqref="AF11:AF12">
    <cfRule type="expression" dxfId="986" priority="59">
      <formula>AF$7="Sun"</formula>
    </cfRule>
  </conditionalFormatting>
  <conditionalFormatting sqref="AF13">
    <cfRule type="expression" dxfId="985" priority="57">
      <formula>AF$5&gt;DAY(EOMONTH(DATE($C$5,$C$3,1),0))</formula>
    </cfRule>
  </conditionalFormatting>
  <conditionalFormatting sqref="AF13">
    <cfRule type="expression" dxfId="984" priority="55">
      <formula>AF$5&gt;DAY(EOMONTH(DATE($C$5,$C$3,1),0))</formula>
    </cfRule>
  </conditionalFormatting>
  <conditionalFormatting sqref="AF13">
    <cfRule type="expression" dxfId="983" priority="56">
      <formula>AF$7="Sun"</formula>
    </cfRule>
  </conditionalFormatting>
  <conditionalFormatting sqref="AF14:AF17">
    <cfRule type="expression" dxfId="982" priority="54">
      <formula>AF$5&gt;DAY(EOMONTH(DATE($C$5,$C$3,1),0))</formula>
    </cfRule>
  </conditionalFormatting>
  <conditionalFormatting sqref="AF14:AF17">
    <cfRule type="expression" dxfId="981" priority="52">
      <formula>AF$5&gt;DAY(EOMONTH(DATE($C$5,$C$3,1),0))</formula>
    </cfRule>
  </conditionalFormatting>
  <conditionalFormatting sqref="AF14:AF17">
    <cfRule type="expression" dxfId="980" priority="53">
      <formula>AF$7="Sun"</formula>
    </cfRule>
  </conditionalFormatting>
  <conditionalFormatting sqref="AG18">
    <cfRule type="expression" dxfId="979" priority="27">
      <formula>AG$5&gt;DAY(EOMONTH(DATE($C$5,$C$3,1),0))</formula>
    </cfRule>
  </conditionalFormatting>
  <conditionalFormatting sqref="AG18">
    <cfRule type="expression" dxfId="978" priority="25">
      <formula>AG$5&gt;DAY(EOMONTH(DATE($C$5,$C$3,1),0))</formula>
    </cfRule>
  </conditionalFormatting>
  <conditionalFormatting sqref="AG18">
    <cfRule type="expression" dxfId="977" priority="26">
      <formula>AG$7="Sun"</formula>
    </cfRule>
  </conditionalFormatting>
  <conditionalFormatting sqref="AG11:AG12">
    <cfRule type="expression" dxfId="976" priority="18">
      <formula>AG$5&gt;DAY(EOMONTH(DATE($C$5,$C$3,1),0))</formula>
    </cfRule>
  </conditionalFormatting>
  <conditionalFormatting sqref="AG11:AG12">
    <cfRule type="expression" dxfId="975" priority="16">
      <formula>AG$5&gt;DAY(EOMONTH(DATE($C$5,$C$3,1),0))</formula>
    </cfRule>
  </conditionalFormatting>
  <conditionalFormatting sqref="AG11:AG12">
    <cfRule type="expression" dxfId="974" priority="17">
      <formula>AG$7="Sun"</formula>
    </cfRule>
  </conditionalFormatting>
  <conditionalFormatting sqref="AG13">
    <cfRule type="expression" dxfId="973" priority="15">
      <formula>AG$5&gt;DAY(EOMONTH(DATE($C$5,$C$3,1),0))</formula>
    </cfRule>
  </conditionalFormatting>
  <conditionalFormatting sqref="AG13">
    <cfRule type="expression" dxfId="972" priority="13">
      <formula>AG$5&gt;DAY(EOMONTH(DATE($C$5,$C$3,1),0))</formula>
    </cfRule>
  </conditionalFormatting>
  <conditionalFormatting sqref="AG13">
    <cfRule type="expression" dxfId="971" priority="14">
      <formula>AG$7="Sun"</formula>
    </cfRule>
  </conditionalFormatting>
  <conditionalFormatting sqref="AG14:AG17">
    <cfRule type="expression" dxfId="970" priority="12">
      <formula>AG$5&gt;DAY(EOMONTH(DATE($C$5,$C$3,1),0))</formula>
    </cfRule>
  </conditionalFormatting>
  <conditionalFormatting sqref="AG14:AG17">
    <cfRule type="expression" dxfId="969" priority="10">
      <formula>AG$5&gt;DAY(EOMONTH(DATE($C$5,$C$3,1),0))</formula>
    </cfRule>
  </conditionalFormatting>
  <conditionalFormatting sqref="AG14:AG17">
    <cfRule type="expression" dxfId="968" priority="11">
      <formula>AG$7="Sun"</formula>
    </cfRule>
  </conditionalFormatting>
  <conditionalFormatting sqref="AH12">
    <cfRule type="expression" dxfId="967" priority="9">
      <formula>AH$5&gt;DAY(EOMONTH(DATE($C$5,$C$3,1),0))</formula>
    </cfRule>
  </conditionalFormatting>
  <conditionalFormatting sqref="AH12">
    <cfRule type="expression" dxfId="966" priority="7">
      <formula>AH$5&gt;DAY(EOMONTH(DATE($C$5,$C$3,1),0))</formula>
    </cfRule>
  </conditionalFormatting>
  <conditionalFormatting sqref="AH12">
    <cfRule type="expression" dxfId="965" priority="8">
      <formula>AH$7="Sun"</formula>
    </cfRule>
  </conditionalFormatting>
  <conditionalFormatting sqref="AH14:AH17">
    <cfRule type="expression" dxfId="964" priority="6">
      <formula>AH$5&gt;DAY(EOMONTH(DATE($C$5,$C$3,1),0))</formula>
    </cfRule>
  </conditionalFormatting>
  <conditionalFormatting sqref="AH14:AH17">
    <cfRule type="expression" dxfId="963" priority="4">
      <formula>AH$5&gt;DAY(EOMONTH(DATE($C$5,$C$3,1),0))</formula>
    </cfRule>
  </conditionalFormatting>
  <conditionalFormatting sqref="AH14:AH17">
    <cfRule type="expression" dxfId="962" priority="5">
      <formula>AH$7="Sun"</formula>
    </cfRule>
  </conditionalFormatting>
  <conditionalFormatting sqref="AH18">
    <cfRule type="expression" dxfId="961" priority="3">
      <formula>AH$5&gt;DAY(EOMONTH(DATE($C$5,$C$3,1),0))</formula>
    </cfRule>
  </conditionalFormatting>
  <conditionalFormatting sqref="AH18">
    <cfRule type="expression" dxfId="960" priority="1">
      <formula>AH$5&gt;DAY(EOMONTH(DATE($C$5,$C$3,1),0))</formula>
    </cfRule>
  </conditionalFormatting>
  <conditionalFormatting sqref="AH18">
    <cfRule type="expression" dxfId="959" priority="2">
      <formula>AH$7="Sun"</formula>
    </cfRule>
  </conditionalFormatting>
  <dataValidations count="2">
    <dataValidation type="list" allowBlank="1" showErrorMessage="1" sqref="C6" xr:uid="{8F181E17-098B-4577-85A2-33C4E25E9C15}">
      <formula1>F3:Q3</formula1>
    </dataValidation>
    <dataValidation type="list" allowBlank="1" showErrorMessage="1" sqref="G8:AK18" xr:uid="{DA19BF04-0102-42B7-89DB-60103DC2C228}">
      <formula1>"P,L,H,HD,SL,CL,NH,FH,T,ML,EL"</formula1>
    </dataValidation>
  </dataValidation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4220-8E0B-42FF-96CA-5FA91CEE3507}">
  <dimension ref="A1:AZ20"/>
  <sheetViews>
    <sheetView topLeftCell="B3" zoomScale="55" zoomScaleNormal="55" workbookViewId="0">
      <pane xSplit="3" ySplit="5" topLeftCell="G8" activePane="bottomRight" state="frozen"/>
      <selection activeCell="B3" sqref="B3"/>
      <selection pane="topRight" activeCell="E3" sqref="E3"/>
      <selection pane="bottomLeft" activeCell="B8" sqref="B8"/>
      <selection pane="bottomRight" activeCell="Z17" sqref="Z17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5" width="19.140625" customWidth="1"/>
    <col min="6" max="6" width="11.5703125" bestFit="1" customWidth="1"/>
  </cols>
  <sheetData>
    <row r="1" spans="1:52" ht="45.75" x14ac:dyDescent="0.25">
      <c r="B1" s="110"/>
      <c r="C1" s="111"/>
      <c r="D1" s="1"/>
      <c r="E1" s="1"/>
      <c r="F1" s="114" t="s">
        <v>0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09"/>
      <c r="AL1" s="116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1"/>
    </row>
    <row r="2" spans="1:52" ht="24.75" x14ac:dyDescent="0.25">
      <c r="B2" s="112"/>
      <c r="C2" s="113"/>
      <c r="D2" s="2"/>
      <c r="E2" s="2"/>
      <c r="F2" s="119" t="s">
        <v>1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09"/>
      <c r="AL2" s="112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3"/>
    </row>
    <row r="3" spans="1:52" x14ac:dyDescent="0.25">
      <c r="B3" s="3"/>
      <c r="C3" s="3">
        <f>HLOOKUP(C6,$F$3:$Q$4,2,0)</f>
        <v>3</v>
      </c>
      <c r="D3" s="3"/>
      <c r="E3" s="3"/>
      <c r="F3" s="3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25">
      <c r="B4" s="3"/>
      <c r="C4" s="3"/>
      <c r="D4" s="5"/>
      <c r="E4" s="5"/>
      <c r="F4" s="5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3">
        <v>12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B5" s="6" t="s">
        <v>14</v>
      </c>
      <c r="C5" s="7">
        <v>2026</v>
      </c>
      <c r="D5" s="120" t="s">
        <v>15</v>
      </c>
      <c r="E5" s="123" t="s">
        <v>89</v>
      </c>
      <c r="F5" s="8" t="s">
        <v>17</v>
      </c>
      <c r="G5" s="8">
        <v>1</v>
      </c>
      <c r="H5" s="8">
        <v>2</v>
      </c>
      <c r="I5" s="8">
        <v>3</v>
      </c>
      <c r="J5" s="8">
        <v>4</v>
      </c>
      <c r="K5" s="8">
        <v>5</v>
      </c>
      <c r="L5" s="8">
        <v>6</v>
      </c>
      <c r="M5" s="8">
        <v>7</v>
      </c>
      <c r="N5" s="8">
        <v>8</v>
      </c>
      <c r="O5" s="8">
        <v>9</v>
      </c>
      <c r="P5" s="8">
        <v>10</v>
      </c>
      <c r="Q5" s="8">
        <v>11</v>
      </c>
      <c r="R5" s="8">
        <v>12</v>
      </c>
      <c r="S5" s="8">
        <v>13</v>
      </c>
      <c r="T5" s="8">
        <v>14</v>
      </c>
      <c r="U5" s="8">
        <v>15</v>
      </c>
      <c r="V5" s="8">
        <v>16</v>
      </c>
      <c r="W5" s="8">
        <v>17</v>
      </c>
      <c r="X5" s="8">
        <v>18</v>
      </c>
      <c r="Y5" s="8">
        <v>19</v>
      </c>
      <c r="Z5" s="8">
        <v>20</v>
      </c>
      <c r="AA5" s="8">
        <v>21</v>
      </c>
      <c r="AB5" s="8">
        <v>22</v>
      </c>
      <c r="AC5" s="8">
        <v>23</v>
      </c>
      <c r="AD5" s="8">
        <v>24</v>
      </c>
      <c r="AE5" s="8">
        <v>25</v>
      </c>
      <c r="AF5" s="8">
        <v>26</v>
      </c>
      <c r="AG5" s="8">
        <v>27</v>
      </c>
      <c r="AH5" s="8">
        <v>28</v>
      </c>
      <c r="AI5" s="8">
        <v>29</v>
      </c>
      <c r="AJ5" s="8">
        <v>30</v>
      </c>
      <c r="AK5" s="8">
        <v>31</v>
      </c>
      <c r="AL5" s="122" t="s">
        <v>18</v>
      </c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1"/>
    </row>
    <row r="6" spans="1:52" x14ac:dyDescent="0.25">
      <c r="B6" s="6" t="s">
        <v>19</v>
      </c>
      <c r="C6" s="9" t="s">
        <v>4</v>
      </c>
      <c r="D6" s="121"/>
      <c r="E6" s="124"/>
      <c r="F6" s="10" t="s">
        <v>20</v>
      </c>
      <c r="G6" s="8" t="str">
        <f t="shared" ref="G6:AK6" si="0">IF(G7="Sun","H","W")</f>
        <v>H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8" t="str">
        <f t="shared" si="0"/>
        <v>W</v>
      </c>
      <c r="AL6" s="112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3"/>
    </row>
    <row r="7" spans="1:52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0" t="s">
        <v>19</v>
      </c>
      <c r="G7" s="11" t="str">
        <f t="shared" ref="G7:AK7" si="1">IFERROR(TEXT(DATE($C$5,$C$3,G$5),"ddd"),"")</f>
        <v>Sun</v>
      </c>
      <c r="H7" s="11" t="str">
        <f t="shared" si="1"/>
        <v>Mon</v>
      </c>
      <c r="I7" s="11" t="str">
        <f t="shared" si="1"/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1" t="str">
        <f t="shared" si="1"/>
        <v>Tue</v>
      </c>
      <c r="AL7" s="12" t="s">
        <v>23</v>
      </c>
      <c r="AM7" s="8" t="s">
        <v>24</v>
      </c>
      <c r="AN7" s="8" t="s">
        <v>25</v>
      </c>
      <c r="AO7" s="8" t="s">
        <v>26</v>
      </c>
      <c r="AP7" s="8" t="s">
        <v>27</v>
      </c>
      <c r="AQ7" s="8" t="s">
        <v>28</v>
      </c>
      <c r="AR7" s="12" t="s">
        <v>29</v>
      </c>
      <c r="AS7" s="8" t="s">
        <v>30</v>
      </c>
      <c r="AT7" s="12" t="s">
        <v>31</v>
      </c>
      <c r="AU7" s="8" t="s">
        <v>32</v>
      </c>
      <c r="AV7" s="12" t="s">
        <v>33</v>
      </c>
      <c r="AW7" s="8" t="s">
        <v>34</v>
      </c>
      <c r="AX7" s="12" t="s">
        <v>35</v>
      </c>
      <c r="AY7" s="12" t="s">
        <v>36</v>
      </c>
      <c r="AZ7" s="12" t="s">
        <v>37</v>
      </c>
    </row>
    <row r="8" spans="1:52" x14ac:dyDescent="0.25">
      <c r="A8" s="99">
        <v>40000</v>
      </c>
      <c r="B8" s="61" t="s">
        <v>38</v>
      </c>
      <c r="C8" s="62" t="s">
        <v>39</v>
      </c>
      <c r="D8" s="63" t="s">
        <v>40</v>
      </c>
      <c r="E8" s="63" t="s">
        <v>41</v>
      </c>
      <c r="F8" s="63" t="str">
        <f t="shared" ref="F8:F18" si="2">$C$6</f>
        <v>March</v>
      </c>
      <c r="G8" s="16" t="s">
        <v>23</v>
      </c>
      <c r="H8" s="102" t="s">
        <v>23</v>
      </c>
      <c r="I8" s="102" t="s">
        <v>23</v>
      </c>
      <c r="J8" s="102" t="s">
        <v>23</v>
      </c>
      <c r="K8" s="102" t="s">
        <v>23</v>
      </c>
      <c r="L8" s="102" t="s">
        <v>23</v>
      </c>
      <c r="M8" s="102" t="s">
        <v>23</v>
      </c>
      <c r="N8" s="16" t="s">
        <v>23</v>
      </c>
      <c r="O8" s="102" t="s">
        <v>23</v>
      </c>
      <c r="P8" s="102" t="s">
        <v>23</v>
      </c>
      <c r="Q8" s="102" t="s">
        <v>23</v>
      </c>
      <c r="R8" s="102" t="s">
        <v>23</v>
      </c>
      <c r="S8" s="102" t="s">
        <v>23</v>
      </c>
      <c r="T8" s="102" t="s">
        <v>23</v>
      </c>
      <c r="U8" s="16" t="s">
        <v>23</v>
      </c>
      <c r="V8" s="102" t="s">
        <v>23</v>
      </c>
      <c r="W8" s="102" t="s">
        <v>23</v>
      </c>
      <c r="X8" s="102" t="s">
        <v>23</v>
      </c>
      <c r="Y8" s="102" t="s">
        <v>23</v>
      </c>
      <c r="Z8" s="102" t="s">
        <v>23</v>
      </c>
      <c r="AA8" s="102" t="s">
        <v>23</v>
      </c>
      <c r="AB8" s="16" t="s">
        <v>23</v>
      </c>
      <c r="AC8" s="102" t="s">
        <v>23</v>
      </c>
      <c r="AD8" s="102" t="s">
        <v>23</v>
      </c>
      <c r="AE8" s="102" t="s">
        <v>23</v>
      </c>
      <c r="AF8" s="102" t="s">
        <v>23</v>
      </c>
      <c r="AG8" s="102" t="s">
        <v>23</v>
      </c>
      <c r="AH8" s="102" t="s">
        <v>23</v>
      </c>
      <c r="AI8" s="16" t="s">
        <v>23</v>
      </c>
      <c r="AJ8" s="102" t="s">
        <v>23</v>
      </c>
      <c r="AK8" s="102" t="s">
        <v>23</v>
      </c>
      <c r="AL8" s="17">
        <f t="shared" ref="AL8:AL13" si="3">COUNTIF(G8:AK8,"P")</f>
        <v>31</v>
      </c>
      <c r="AM8" s="17">
        <f t="shared" ref="AM8:AM13" si="4">COUNTIF(G8:AK8,"L")</f>
        <v>0</v>
      </c>
      <c r="AN8" s="17">
        <f t="shared" ref="AN8:AN13" si="5">COUNTIF(G8:AK8,"HD")</f>
        <v>0</v>
      </c>
      <c r="AO8" s="17">
        <f t="shared" ref="AO8:AO13" si="6">COUNTIF(G8:AK8,"NH")</f>
        <v>0</v>
      </c>
      <c r="AP8" s="17">
        <f t="shared" ref="AP8:AP13" si="7">COUNTIF(G8:AK8,"FH")</f>
        <v>0</v>
      </c>
      <c r="AQ8" s="17">
        <f t="shared" ref="AQ8:AQ13" si="8">COUNTIF(G8:AK8,"T")</f>
        <v>0</v>
      </c>
      <c r="AR8" s="17">
        <f t="shared" ref="AR8:AR13" si="9">COUNTIF(G8:AK8,"ML")</f>
        <v>0</v>
      </c>
      <c r="AS8" s="17">
        <f t="shared" ref="AS8:AS13" si="10">COUNTIF(G8:AK8,"EL")</f>
        <v>0</v>
      </c>
      <c r="AT8" s="16">
        <v>1</v>
      </c>
      <c r="AU8" s="17">
        <f t="shared" ref="AU8:AU10" si="11">COUNTIF(P8:AT8,"SL")</f>
        <v>0</v>
      </c>
      <c r="AV8" s="16">
        <v>2</v>
      </c>
      <c r="AW8" s="17">
        <f t="shared" ref="AW8:AW13" si="12">COUNTIF(G8:AK8,"CL")</f>
        <v>0</v>
      </c>
      <c r="AX8" s="16">
        <v>2</v>
      </c>
      <c r="AY8" s="18">
        <f t="shared" ref="AY8:AY13" si="13">AL8+AM8+(AN8+AO8+AP8+AQ8+AR8+AS8+AU8+AW8)</f>
        <v>31</v>
      </c>
      <c r="AZ8" s="18">
        <f t="shared" ref="AZ8:AZ13" si="14">AY8-AM8-(AN8/2)</f>
        <v>31</v>
      </c>
    </row>
    <row r="9" spans="1:52" x14ac:dyDescent="0.25">
      <c r="A9" s="99">
        <v>40000</v>
      </c>
      <c r="B9" s="61" t="s">
        <v>42</v>
      </c>
      <c r="C9" s="62" t="s">
        <v>43</v>
      </c>
      <c r="D9" s="63" t="s">
        <v>44</v>
      </c>
      <c r="E9" s="63" t="s">
        <v>41</v>
      </c>
      <c r="F9" s="63" t="str">
        <f t="shared" si="2"/>
        <v>March</v>
      </c>
      <c r="G9" s="16" t="s">
        <v>23</v>
      </c>
      <c r="H9" s="102" t="s">
        <v>23</v>
      </c>
      <c r="I9" s="102" t="s">
        <v>23</v>
      </c>
      <c r="J9" s="102" t="s">
        <v>23</v>
      </c>
      <c r="K9" s="102" t="s">
        <v>23</v>
      </c>
      <c r="L9" s="102" t="s">
        <v>23</v>
      </c>
      <c r="M9" s="102" t="s">
        <v>23</v>
      </c>
      <c r="N9" s="16" t="s">
        <v>23</v>
      </c>
      <c r="O9" s="102" t="s">
        <v>23</v>
      </c>
      <c r="P9" s="102" t="s">
        <v>23</v>
      </c>
      <c r="Q9" s="102" t="s">
        <v>23</v>
      </c>
      <c r="R9" s="102" t="s">
        <v>23</v>
      </c>
      <c r="S9" s="102" t="s">
        <v>23</v>
      </c>
      <c r="T9" s="102" t="s">
        <v>23</v>
      </c>
      <c r="U9" s="16" t="s">
        <v>23</v>
      </c>
      <c r="V9" s="102" t="s">
        <v>23</v>
      </c>
      <c r="W9" s="102" t="s">
        <v>23</v>
      </c>
      <c r="X9" s="102" t="s">
        <v>23</v>
      </c>
      <c r="Y9" s="102" t="s">
        <v>23</v>
      </c>
      <c r="Z9" s="102" t="s">
        <v>23</v>
      </c>
      <c r="AA9" s="102" t="s">
        <v>23</v>
      </c>
      <c r="AB9" s="16" t="s">
        <v>23</v>
      </c>
      <c r="AC9" s="102" t="s">
        <v>23</v>
      </c>
      <c r="AD9" s="102" t="s">
        <v>23</v>
      </c>
      <c r="AE9" s="102" t="s">
        <v>23</v>
      </c>
      <c r="AF9" s="102" t="s">
        <v>23</v>
      </c>
      <c r="AG9" s="102" t="s">
        <v>23</v>
      </c>
      <c r="AH9" s="102" t="s">
        <v>23</v>
      </c>
      <c r="AI9" s="16" t="s">
        <v>23</v>
      </c>
      <c r="AJ9" s="102" t="s">
        <v>23</v>
      </c>
      <c r="AK9" s="102" t="s">
        <v>23</v>
      </c>
      <c r="AL9" s="17">
        <f t="shared" si="3"/>
        <v>31</v>
      </c>
      <c r="AM9" s="17">
        <f t="shared" si="4"/>
        <v>0</v>
      </c>
      <c r="AN9" s="17">
        <f t="shared" si="5"/>
        <v>0</v>
      </c>
      <c r="AO9" s="17">
        <f t="shared" si="6"/>
        <v>0</v>
      </c>
      <c r="AP9" s="17">
        <f t="shared" si="7"/>
        <v>0</v>
      </c>
      <c r="AQ9" s="17">
        <f t="shared" si="8"/>
        <v>0</v>
      </c>
      <c r="AR9" s="17">
        <f t="shared" si="9"/>
        <v>0</v>
      </c>
      <c r="AS9" s="17">
        <f t="shared" si="10"/>
        <v>0</v>
      </c>
      <c r="AT9" s="16">
        <v>1</v>
      </c>
      <c r="AU9" s="17">
        <f t="shared" si="11"/>
        <v>0</v>
      </c>
      <c r="AV9" s="16">
        <v>2</v>
      </c>
      <c r="AW9" s="17">
        <f t="shared" si="12"/>
        <v>0</v>
      </c>
      <c r="AX9" s="16">
        <v>2</v>
      </c>
      <c r="AY9" s="18">
        <f t="shared" si="13"/>
        <v>31</v>
      </c>
      <c r="AZ9" s="18">
        <f t="shared" si="14"/>
        <v>31</v>
      </c>
    </row>
    <row r="10" spans="1:52" x14ac:dyDescent="0.25">
      <c r="A10" s="99">
        <v>40000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 t="str">
        <f t="shared" si="2"/>
        <v>March</v>
      </c>
      <c r="G10" s="16" t="s">
        <v>23</v>
      </c>
      <c r="H10" s="102" t="s">
        <v>23</v>
      </c>
      <c r="I10" s="102" t="s">
        <v>23</v>
      </c>
      <c r="J10" s="102" t="s">
        <v>23</v>
      </c>
      <c r="K10" s="102" t="s">
        <v>23</v>
      </c>
      <c r="L10" s="102" t="s">
        <v>23</v>
      </c>
      <c r="M10" s="102" t="s">
        <v>23</v>
      </c>
      <c r="N10" s="16" t="s">
        <v>23</v>
      </c>
      <c r="O10" s="102" t="s">
        <v>23</v>
      </c>
      <c r="P10" s="102" t="s">
        <v>23</v>
      </c>
      <c r="Q10" s="102" t="s">
        <v>23</v>
      </c>
      <c r="R10" s="102" t="s">
        <v>23</v>
      </c>
      <c r="S10" s="102" t="s">
        <v>23</v>
      </c>
      <c r="T10" s="102" t="s">
        <v>23</v>
      </c>
      <c r="U10" s="16" t="s">
        <v>23</v>
      </c>
      <c r="V10" s="102" t="s">
        <v>23</v>
      </c>
      <c r="W10" s="102" t="s">
        <v>23</v>
      </c>
      <c r="X10" s="102" t="s">
        <v>23</v>
      </c>
      <c r="Y10" s="102" t="s">
        <v>23</v>
      </c>
      <c r="Z10" s="102" t="s">
        <v>23</v>
      </c>
      <c r="AA10" s="102" t="s">
        <v>23</v>
      </c>
      <c r="AB10" s="16" t="s">
        <v>23</v>
      </c>
      <c r="AC10" s="102" t="s">
        <v>23</v>
      </c>
      <c r="AD10" s="102" t="s">
        <v>23</v>
      </c>
      <c r="AE10" s="102" t="s">
        <v>23</v>
      </c>
      <c r="AF10" s="102" t="s">
        <v>23</v>
      </c>
      <c r="AG10" s="102" t="s">
        <v>23</v>
      </c>
      <c r="AH10" s="102" t="s">
        <v>23</v>
      </c>
      <c r="AI10" s="16" t="s">
        <v>23</v>
      </c>
      <c r="AJ10" s="102" t="s">
        <v>23</v>
      </c>
      <c r="AK10" s="102" t="s">
        <v>23</v>
      </c>
      <c r="AL10" s="17">
        <f t="shared" si="3"/>
        <v>31</v>
      </c>
      <c r="AM10" s="17">
        <f t="shared" si="4"/>
        <v>0</v>
      </c>
      <c r="AN10" s="17">
        <f t="shared" si="5"/>
        <v>0</v>
      </c>
      <c r="AO10" s="17">
        <f t="shared" si="6"/>
        <v>0</v>
      </c>
      <c r="AP10" s="17">
        <f t="shared" si="7"/>
        <v>0</v>
      </c>
      <c r="AQ10" s="17">
        <f t="shared" si="8"/>
        <v>0</v>
      </c>
      <c r="AR10" s="17">
        <f t="shared" si="9"/>
        <v>0</v>
      </c>
      <c r="AS10" s="17">
        <f t="shared" si="10"/>
        <v>0</v>
      </c>
      <c r="AT10" s="16">
        <v>1</v>
      </c>
      <c r="AU10" s="17">
        <f t="shared" si="11"/>
        <v>0</v>
      </c>
      <c r="AV10" s="16">
        <v>2</v>
      </c>
      <c r="AW10" s="17">
        <f t="shared" si="12"/>
        <v>0</v>
      </c>
      <c r="AX10" s="16">
        <v>2</v>
      </c>
      <c r="AY10" s="18">
        <f t="shared" si="13"/>
        <v>31</v>
      </c>
      <c r="AZ10" s="18">
        <f t="shared" si="14"/>
        <v>31</v>
      </c>
    </row>
    <row r="11" spans="1:52" x14ac:dyDescent="0.25">
      <c r="A11" s="99">
        <v>13000</v>
      </c>
      <c r="B11" s="61" t="s">
        <v>58</v>
      </c>
      <c r="C11" s="62" t="s">
        <v>59</v>
      </c>
      <c r="D11" s="63" t="s">
        <v>60</v>
      </c>
      <c r="E11" s="63" t="s">
        <v>61</v>
      </c>
      <c r="F11" s="63" t="str">
        <f t="shared" si="2"/>
        <v>March</v>
      </c>
      <c r="G11" s="16" t="s">
        <v>23</v>
      </c>
      <c r="H11" s="102" t="s">
        <v>23</v>
      </c>
      <c r="I11" s="102" t="s">
        <v>23</v>
      </c>
      <c r="J11" s="102" t="s">
        <v>23</v>
      </c>
      <c r="K11" s="102" t="s">
        <v>23</v>
      </c>
      <c r="L11" s="102" t="s">
        <v>23</v>
      </c>
      <c r="M11" s="103" t="s">
        <v>24</v>
      </c>
      <c r="N11" s="16" t="s">
        <v>23</v>
      </c>
      <c r="O11" s="102" t="s">
        <v>23</v>
      </c>
      <c r="P11" s="102" t="s">
        <v>23</v>
      </c>
      <c r="Q11" s="102" t="s">
        <v>23</v>
      </c>
      <c r="R11" s="102" t="s">
        <v>23</v>
      </c>
      <c r="S11" s="102" t="s">
        <v>23</v>
      </c>
      <c r="T11" s="102" t="s">
        <v>24</v>
      </c>
      <c r="U11" s="16" t="s">
        <v>23</v>
      </c>
      <c r="V11" s="102" t="s">
        <v>23</v>
      </c>
      <c r="W11" s="102" t="s">
        <v>23</v>
      </c>
      <c r="X11" s="102" t="s">
        <v>23</v>
      </c>
      <c r="Y11" s="102" t="s">
        <v>23</v>
      </c>
      <c r="Z11" s="102" t="s">
        <v>23</v>
      </c>
      <c r="AA11" s="102" t="s">
        <v>23</v>
      </c>
      <c r="AB11" s="16" t="s">
        <v>23</v>
      </c>
      <c r="AC11" s="102" t="s">
        <v>23</v>
      </c>
      <c r="AD11" s="102" t="s">
        <v>23</v>
      </c>
      <c r="AE11" s="102" t="s">
        <v>23</v>
      </c>
      <c r="AF11" s="102" t="s">
        <v>23</v>
      </c>
      <c r="AG11" s="102" t="s">
        <v>23</v>
      </c>
      <c r="AH11" s="102" t="s">
        <v>24</v>
      </c>
      <c r="AI11" s="16" t="s">
        <v>23</v>
      </c>
      <c r="AJ11" s="102" t="s">
        <v>23</v>
      </c>
      <c r="AK11" s="102" t="s">
        <v>23</v>
      </c>
      <c r="AL11" s="64">
        <f t="shared" si="3"/>
        <v>28</v>
      </c>
      <c r="AM11" s="64">
        <f t="shared" si="4"/>
        <v>3</v>
      </c>
      <c r="AN11" s="64">
        <f t="shared" si="5"/>
        <v>0</v>
      </c>
      <c r="AO11" s="64">
        <f t="shared" si="6"/>
        <v>0</v>
      </c>
      <c r="AP11" s="64">
        <f t="shared" si="7"/>
        <v>0</v>
      </c>
      <c r="AQ11" s="64">
        <f t="shared" si="8"/>
        <v>0</v>
      </c>
      <c r="AR11" s="64">
        <f t="shared" si="9"/>
        <v>0</v>
      </c>
      <c r="AS11" s="64">
        <f t="shared" si="10"/>
        <v>0</v>
      </c>
      <c r="AT11" s="64">
        <v>1</v>
      </c>
      <c r="AU11" s="64">
        <f t="shared" ref="AU11:AU13" si="15">COUNTIF(G11:AK11,"SL")</f>
        <v>0</v>
      </c>
      <c r="AV11" s="64">
        <v>2</v>
      </c>
      <c r="AW11" s="64">
        <f t="shared" si="12"/>
        <v>0</v>
      </c>
      <c r="AX11" s="64">
        <v>2</v>
      </c>
      <c r="AY11" s="65">
        <f t="shared" si="13"/>
        <v>31</v>
      </c>
      <c r="AZ11" s="65">
        <f t="shared" si="14"/>
        <v>28</v>
      </c>
    </row>
    <row r="12" spans="1:52" x14ac:dyDescent="0.25">
      <c r="A12" s="99">
        <v>15000</v>
      </c>
      <c r="B12" s="61" t="s">
        <v>62</v>
      </c>
      <c r="C12" s="62" t="s">
        <v>63</v>
      </c>
      <c r="D12" s="63" t="s">
        <v>64</v>
      </c>
      <c r="E12" s="63" t="s">
        <v>65</v>
      </c>
      <c r="F12" s="63" t="str">
        <f t="shared" si="2"/>
        <v>March</v>
      </c>
      <c r="G12" s="16" t="s">
        <v>23</v>
      </c>
      <c r="H12" s="102" t="s">
        <v>23</v>
      </c>
      <c r="I12" s="102" t="s">
        <v>23</v>
      </c>
      <c r="J12" s="102" t="s">
        <v>23</v>
      </c>
      <c r="K12" s="102" t="s">
        <v>23</v>
      </c>
      <c r="L12" s="102" t="s">
        <v>23</v>
      </c>
      <c r="M12" s="102" t="s">
        <v>23</v>
      </c>
      <c r="N12" s="16" t="s">
        <v>23</v>
      </c>
      <c r="O12" s="102" t="s">
        <v>23</v>
      </c>
      <c r="P12" s="102" t="s">
        <v>23</v>
      </c>
      <c r="Q12" s="102" t="s">
        <v>23</v>
      </c>
      <c r="R12" s="102" t="s">
        <v>23</v>
      </c>
      <c r="S12" s="102" t="s">
        <v>23</v>
      </c>
      <c r="T12" s="102" t="s">
        <v>23</v>
      </c>
      <c r="U12" s="16" t="s">
        <v>23</v>
      </c>
      <c r="V12" s="102" t="s">
        <v>23</v>
      </c>
      <c r="W12" s="102" t="s">
        <v>23</v>
      </c>
      <c r="X12" s="102" t="s">
        <v>23</v>
      </c>
      <c r="Y12" s="102" t="s">
        <v>23</v>
      </c>
      <c r="Z12" s="102" t="s">
        <v>23</v>
      </c>
      <c r="AA12" s="102" t="s">
        <v>23</v>
      </c>
      <c r="AB12" s="16" t="s">
        <v>23</v>
      </c>
      <c r="AC12" s="102" t="s">
        <v>23</v>
      </c>
      <c r="AD12" s="102" t="s">
        <v>23</v>
      </c>
      <c r="AE12" s="102" t="s">
        <v>23</v>
      </c>
      <c r="AF12" s="102" t="s">
        <v>23</v>
      </c>
      <c r="AG12" s="102" t="s">
        <v>23</v>
      </c>
      <c r="AH12" s="102" t="s">
        <v>23</v>
      </c>
      <c r="AI12" s="16" t="s">
        <v>23</v>
      </c>
      <c r="AJ12" s="102" t="s">
        <v>23</v>
      </c>
      <c r="AK12" s="102" t="s">
        <v>23</v>
      </c>
      <c r="AL12" s="64">
        <f t="shared" si="3"/>
        <v>31</v>
      </c>
      <c r="AM12" s="64">
        <f t="shared" si="4"/>
        <v>0</v>
      </c>
      <c r="AN12" s="64">
        <f t="shared" si="5"/>
        <v>0</v>
      </c>
      <c r="AO12" s="64">
        <f t="shared" si="6"/>
        <v>0</v>
      </c>
      <c r="AP12" s="64">
        <f t="shared" si="7"/>
        <v>0</v>
      </c>
      <c r="AQ12" s="64">
        <f t="shared" si="8"/>
        <v>0</v>
      </c>
      <c r="AR12" s="64">
        <f t="shared" si="9"/>
        <v>0</v>
      </c>
      <c r="AS12" s="64">
        <f t="shared" si="10"/>
        <v>0</v>
      </c>
      <c r="AT12" s="64">
        <v>1</v>
      </c>
      <c r="AU12" s="64">
        <f t="shared" si="15"/>
        <v>0</v>
      </c>
      <c r="AV12" s="64">
        <v>2</v>
      </c>
      <c r="AW12" s="64">
        <f t="shared" si="12"/>
        <v>0</v>
      </c>
      <c r="AX12" s="64">
        <v>2</v>
      </c>
      <c r="AY12" s="65">
        <f t="shared" si="13"/>
        <v>31</v>
      </c>
      <c r="AZ12" s="65">
        <f t="shared" si="14"/>
        <v>31</v>
      </c>
    </row>
    <row r="13" spans="1:52" x14ac:dyDescent="0.25">
      <c r="A13" s="99">
        <v>12000</v>
      </c>
      <c r="B13" s="61" t="s">
        <v>70</v>
      </c>
      <c r="C13" s="62" t="s">
        <v>71</v>
      </c>
      <c r="D13" s="63" t="s">
        <v>72</v>
      </c>
      <c r="E13" s="63" t="s">
        <v>73</v>
      </c>
      <c r="F13" s="63" t="str">
        <f t="shared" si="2"/>
        <v>March</v>
      </c>
      <c r="G13" s="16" t="s">
        <v>23</v>
      </c>
      <c r="H13" s="102" t="s">
        <v>23</v>
      </c>
      <c r="I13" s="102" t="s">
        <v>23</v>
      </c>
      <c r="J13" s="102" t="s">
        <v>23</v>
      </c>
      <c r="K13" s="102" t="s">
        <v>23</v>
      </c>
      <c r="L13" s="102" t="s">
        <v>23</v>
      </c>
      <c r="M13" s="102" t="s">
        <v>23</v>
      </c>
      <c r="N13" s="16" t="s">
        <v>23</v>
      </c>
      <c r="O13" s="102" t="s">
        <v>23</v>
      </c>
      <c r="P13" s="102" t="s">
        <v>23</v>
      </c>
      <c r="Q13" s="102" t="s">
        <v>23</v>
      </c>
      <c r="R13" s="102" t="s">
        <v>23</v>
      </c>
      <c r="S13" s="102" t="s">
        <v>23</v>
      </c>
      <c r="T13" s="102" t="s">
        <v>23</v>
      </c>
      <c r="U13" s="16" t="s">
        <v>23</v>
      </c>
      <c r="V13" s="102" t="s">
        <v>23</v>
      </c>
      <c r="W13" s="102" t="s">
        <v>23</v>
      </c>
      <c r="X13" s="102" t="s">
        <v>23</v>
      </c>
      <c r="Y13" s="102" t="s">
        <v>23</v>
      </c>
      <c r="Z13" s="102" t="s">
        <v>23</v>
      </c>
      <c r="AA13" s="102" t="s">
        <v>23</v>
      </c>
      <c r="AB13" s="16" t="s">
        <v>23</v>
      </c>
      <c r="AC13" s="102" t="s">
        <v>23</v>
      </c>
      <c r="AD13" s="102" t="s">
        <v>23</v>
      </c>
      <c r="AE13" s="102" t="s">
        <v>23</v>
      </c>
      <c r="AF13" s="102" t="s">
        <v>23</v>
      </c>
      <c r="AG13" s="102" t="s">
        <v>23</v>
      </c>
      <c r="AH13" s="102" t="s">
        <v>23</v>
      </c>
      <c r="AI13" s="16" t="s">
        <v>23</v>
      </c>
      <c r="AJ13" s="102" t="s">
        <v>23</v>
      </c>
      <c r="AK13" s="102" t="s">
        <v>23</v>
      </c>
      <c r="AL13" s="64">
        <f t="shared" si="3"/>
        <v>31</v>
      </c>
      <c r="AM13" s="64">
        <f t="shared" si="4"/>
        <v>0</v>
      </c>
      <c r="AN13" s="64">
        <f t="shared" si="5"/>
        <v>0</v>
      </c>
      <c r="AO13" s="64">
        <f t="shared" si="6"/>
        <v>0</v>
      </c>
      <c r="AP13" s="64">
        <f t="shared" si="7"/>
        <v>0</v>
      </c>
      <c r="AQ13" s="64">
        <f t="shared" si="8"/>
        <v>0</v>
      </c>
      <c r="AR13" s="64">
        <f t="shared" si="9"/>
        <v>0</v>
      </c>
      <c r="AS13" s="64">
        <f t="shared" si="10"/>
        <v>0</v>
      </c>
      <c r="AT13" s="64">
        <v>1</v>
      </c>
      <c r="AU13" s="64">
        <f t="shared" si="15"/>
        <v>0</v>
      </c>
      <c r="AV13" s="64">
        <v>2</v>
      </c>
      <c r="AW13" s="64">
        <f t="shared" si="12"/>
        <v>0</v>
      </c>
      <c r="AX13" s="64">
        <v>2</v>
      </c>
      <c r="AY13" s="65">
        <f t="shared" si="13"/>
        <v>31</v>
      </c>
      <c r="AZ13" s="65">
        <f t="shared" si="14"/>
        <v>31</v>
      </c>
    </row>
    <row r="14" spans="1:52" x14ac:dyDescent="0.25">
      <c r="A14" s="99">
        <v>13000</v>
      </c>
      <c r="B14" s="79" t="s">
        <v>80</v>
      </c>
      <c r="C14" s="80" t="s">
        <v>90</v>
      </c>
      <c r="D14" s="81" t="s">
        <v>91</v>
      </c>
      <c r="E14" s="81" t="s">
        <v>92</v>
      </c>
      <c r="F14" s="82" t="str">
        <f t="shared" si="2"/>
        <v>March</v>
      </c>
      <c r="G14" s="16" t="s">
        <v>23</v>
      </c>
      <c r="H14" s="102" t="s">
        <v>23</v>
      </c>
      <c r="I14" s="102" t="s">
        <v>23</v>
      </c>
      <c r="J14" s="102" t="s">
        <v>23</v>
      </c>
      <c r="K14" s="102" t="s">
        <v>24</v>
      </c>
      <c r="L14" s="102" t="s">
        <v>24</v>
      </c>
      <c r="M14" s="102" t="s">
        <v>24</v>
      </c>
      <c r="N14" s="16" t="s">
        <v>24</v>
      </c>
      <c r="O14" s="103" t="s">
        <v>24</v>
      </c>
      <c r="P14" s="103" t="s">
        <v>24</v>
      </c>
      <c r="Q14" s="103" t="s">
        <v>24</v>
      </c>
      <c r="R14" s="103" t="s">
        <v>24</v>
      </c>
      <c r="S14" s="102" t="s">
        <v>23</v>
      </c>
      <c r="T14" s="102" t="s">
        <v>23</v>
      </c>
      <c r="U14" s="16" t="s">
        <v>23</v>
      </c>
      <c r="V14" s="102" t="s">
        <v>23</v>
      </c>
      <c r="W14" s="102" t="s">
        <v>23</v>
      </c>
      <c r="X14" s="102" t="s">
        <v>23</v>
      </c>
      <c r="Y14" s="102" t="s">
        <v>23</v>
      </c>
      <c r="Z14" s="102" t="s">
        <v>23</v>
      </c>
      <c r="AA14" s="102" t="s">
        <v>23</v>
      </c>
      <c r="AB14" s="16" t="s">
        <v>23</v>
      </c>
      <c r="AC14" s="102" t="s">
        <v>23</v>
      </c>
      <c r="AD14" s="89" t="s">
        <v>24</v>
      </c>
      <c r="AE14" s="102" t="s">
        <v>23</v>
      </c>
      <c r="AF14" s="89" t="s">
        <v>23</v>
      </c>
      <c r="AG14" s="102" t="s">
        <v>23</v>
      </c>
      <c r="AH14" s="102" t="s">
        <v>23</v>
      </c>
      <c r="AI14" s="16" t="s">
        <v>23</v>
      </c>
      <c r="AJ14" s="102" t="s">
        <v>23</v>
      </c>
      <c r="AK14" s="102" t="s">
        <v>23</v>
      </c>
      <c r="AL14" s="64">
        <f>COUNTIF(G14:AK14,"P")</f>
        <v>22</v>
      </c>
      <c r="AM14" s="64">
        <f>COUNTIF(G14:AK14,"L")</f>
        <v>9</v>
      </c>
      <c r="AN14" s="64">
        <f>COUNTIF(G14:AK14,"HD")</f>
        <v>0</v>
      </c>
      <c r="AO14" s="64">
        <f>COUNTIF(G14:AK14,"NH")</f>
        <v>0</v>
      </c>
      <c r="AP14" s="64">
        <f>COUNTIF(G14:AK14,"FH")</f>
        <v>0</v>
      </c>
      <c r="AQ14" s="64">
        <f>COUNTIF(G14:AK14,"T")</f>
        <v>0</v>
      </c>
      <c r="AR14" s="64">
        <f>COUNTIF(G14:AK14,"ML")</f>
        <v>0</v>
      </c>
      <c r="AS14" s="64">
        <f>COUNTIF(G14:AK14,"EL")</f>
        <v>0</v>
      </c>
      <c r="AT14" s="64">
        <v>1</v>
      </c>
      <c r="AU14" s="64">
        <f>COUNTIF(G14:AK14,"SL")</f>
        <v>0</v>
      </c>
      <c r="AV14" s="64">
        <v>2</v>
      </c>
      <c r="AW14" s="64">
        <f>COUNTIF(G14:AK14,"CL")</f>
        <v>0</v>
      </c>
      <c r="AX14" s="64">
        <v>2</v>
      </c>
      <c r="AY14" s="65">
        <f>AL14+AM14+(AN14+AO14+AP14+AQ14+AR14+AS14+AU14+AW14)</f>
        <v>31</v>
      </c>
      <c r="AZ14" s="65">
        <f t="shared" ref="AZ14:AZ18" si="16">AY14-AM14-(AN14/2)</f>
        <v>22</v>
      </c>
    </row>
    <row r="15" spans="1:52" x14ac:dyDescent="0.25">
      <c r="A15" s="99">
        <v>10000</v>
      </c>
      <c r="B15" s="79" t="s">
        <v>93</v>
      </c>
      <c r="C15" s="80" t="s">
        <v>94</v>
      </c>
      <c r="D15" s="81" t="s">
        <v>103</v>
      </c>
      <c r="E15" s="81" t="s">
        <v>101</v>
      </c>
      <c r="F15" s="82" t="str">
        <f t="shared" si="2"/>
        <v>March</v>
      </c>
      <c r="G15" s="16" t="s">
        <v>23</v>
      </c>
      <c r="H15" s="102" t="s">
        <v>23</v>
      </c>
      <c r="I15" s="102" t="s">
        <v>23</v>
      </c>
      <c r="J15" s="102" t="s">
        <v>23</v>
      </c>
      <c r="K15" s="102" t="s">
        <v>23</v>
      </c>
      <c r="L15" s="102" t="s">
        <v>23</v>
      </c>
      <c r="M15" s="102" t="s">
        <v>23</v>
      </c>
      <c r="N15" s="16" t="s">
        <v>23</v>
      </c>
      <c r="O15" s="102" t="s">
        <v>23</v>
      </c>
      <c r="P15" s="102" t="s">
        <v>23</v>
      </c>
      <c r="Q15" s="102" t="s">
        <v>23</v>
      </c>
      <c r="R15" s="102" t="s">
        <v>23</v>
      </c>
      <c r="S15" s="102" t="s">
        <v>23</v>
      </c>
      <c r="T15" s="102" t="s">
        <v>23</v>
      </c>
      <c r="U15" s="16" t="s">
        <v>23</v>
      </c>
      <c r="V15" s="102" t="s">
        <v>23</v>
      </c>
      <c r="W15" s="102" t="s">
        <v>23</v>
      </c>
      <c r="X15" s="102" t="s">
        <v>23</v>
      </c>
      <c r="Y15" s="102" t="s">
        <v>23</v>
      </c>
      <c r="Z15" s="102" t="s">
        <v>23</v>
      </c>
      <c r="AA15" s="102" t="s">
        <v>23</v>
      </c>
      <c r="AB15" s="16" t="s">
        <v>23</v>
      </c>
      <c r="AC15" s="102" t="s">
        <v>23</v>
      </c>
      <c r="AD15" s="102" t="s">
        <v>23</v>
      </c>
      <c r="AE15" s="102" t="s">
        <v>23</v>
      </c>
      <c r="AF15" s="102" t="s">
        <v>23</v>
      </c>
      <c r="AG15" s="102" t="s">
        <v>23</v>
      </c>
      <c r="AH15" s="102" t="s">
        <v>23</v>
      </c>
      <c r="AI15" s="16" t="s">
        <v>23</v>
      </c>
      <c r="AJ15" s="102" t="s">
        <v>23</v>
      </c>
      <c r="AK15" s="102" t="s">
        <v>23</v>
      </c>
      <c r="AL15" s="64">
        <f>COUNTIF(G15:AK15,"P")</f>
        <v>31</v>
      </c>
      <c r="AM15" s="64">
        <f>COUNTIF(G15:AK15,"L")</f>
        <v>0</v>
      </c>
      <c r="AN15" s="64">
        <f>COUNTIF(G15:AK15,"HD")</f>
        <v>0</v>
      </c>
      <c r="AO15" s="64">
        <f>COUNTIF(G15:AK15,"NH")</f>
        <v>0</v>
      </c>
      <c r="AP15" s="64">
        <f>COUNTIF(G15:AK15,"FH")</f>
        <v>0</v>
      </c>
      <c r="AQ15" s="64">
        <f>COUNTIF(G15:AK15,"T")</f>
        <v>0</v>
      </c>
      <c r="AR15" s="64">
        <f>COUNTIF(G15:AK15,"ML")</f>
        <v>0</v>
      </c>
      <c r="AS15" s="64">
        <f>COUNTIF(G15:AK15,"EL")</f>
        <v>0</v>
      </c>
      <c r="AT15" s="64">
        <v>1</v>
      </c>
      <c r="AU15" s="64">
        <f>COUNTIF(G15:AK15,"SL")</f>
        <v>0</v>
      </c>
      <c r="AV15" s="64">
        <v>2</v>
      </c>
      <c r="AW15" s="64">
        <f>COUNTIF(G15:AK15,"CL")</f>
        <v>0</v>
      </c>
      <c r="AX15" s="64">
        <v>2</v>
      </c>
      <c r="AY15" s="65">
        <f>AL15+AM15+(AN15+AO15+AP15+AQ15+AR15+AS15+AU15+AW15)</f>
        <v>31</v>
      </c>
      <c r="AZ15" s="65">
        <f t="shared" si="16"/>
        <v>31</v>
      </c>
    </row>
    <row r="16" spans="1:52" s="91" customFormat="1" x14ac:dyDescent="0.25">
      <c r="A16" s="101">
        <v>20000</v>
      </c>
      <c r="B16" s="85" t="s">
        <v>97</v>
      </c>
      <c r="C16" s="86" t="s">
        <v>87</v>
      </c>
      <c r="D16" s="87" t="s">
        <v>104</v>
      </c>
      <c r="E16" s="87" t="s">
        <v>100</v>
      </c>
      <c r="F16" s="82" t="str">
        <f t="shared" si="2"/>
        <v>March</v>
      </c>
      <c r="G16" s="16" t="s">
        <v>23</v>
      </c>
      <c r="H16" s="102" t="s">
        <v>23</v>
      </c>
      <c r="I16" s="102" t="s">
        <v>23</v>
      </c>
      <c r="J16" s="102" t="s">
        <v>23</v>
      </c>
      <c r="K16" s="102" t="s">
        <v>23</v>
      </c>
      <c r="L16" s="102" t="s">
        <v>23</v>
      </c>
      <c r="M16" s="103" t="s">
        <v>24</v>
      </c>
      <c r="N16" s="16" t="s">
        <v>24</v>
      </c>
      <c r="O16" s="103" t="s">
        <v>24</v>
      </c>
      <c r="P16" s="103" t="s">
        <v>24</v>
      </c>
      <c r="Q16" s="103" t="s">
        <v>24</v>
      </c>
      <c r="R16" s="103" t="s">
        <v>24</v>
      </c>
      <c r="S16" s="102" t="s">
        <v>23</v>
      </c>
      <c r="T16" s="102" t="s">
        <v>23</v>
      </c>
      <c r="U16" s="16" t="s">
        <v>23</v>
      </c>
      <c r="V16" s="102" t="s">
        <v>23</v>
      </c>
      <c r="W16" s="102" t="s">
        <v>23</v>
      </c>
      <c r="X16" s="102" t="s">
        <v>23</v>
      </c>
      <c r="Y16" s="102" t="s">
        <v>23</v>
      </c>
      <c r="Z16" s="102" t="s">
        <v>23</v>
      </c>
      <c r="AA16" s="102" t="s">
        <v>23</v>
      </c>
      <c r="AB16" s="16" t="s">
        <v>23</v>
      </c>
      <c r="AC16" s="102" t="s">
        <v>23</v>
      </c>
      <c r="AD16" s="102" t="s">
        <v>23</v>
      </c>
      <c r="AE16" s="102" t="s">
        <v>23</v>
      </c>
      <c r="AF16" s="89" t="s">
        <v>24</v>
      </c>
      <c r="AG16" s="102" t="s">
        <v>23</v>
      </c>
      <c r="AH16" s="102" t="s">
        <v>23</v>
      </c>
      <c r="AI16" s="16" t="s">
        <v>23</v>
      </c>
      <c r="AJ16" s="102" t="s">
        <v>23</v>
      </c>
      <c r="AK16" s="102" t="s">
        <v>23</v>
      </c>
      <c r="AL16" s="64">
        <f t="shared" ref="AL16:AL18" si="17">COUNTIF(G16:AK16,"P")</f>
        <v>24</v>
      </c>
      <c r="AM16" s="64">
        <f t="shared" ref="AM16:AM18" si="18">COUNTIF(G16:AK16,"L")</f>
        <v>7</v>
      </c>
      <c r="AN16" s="64">
        <f t="shared" ref="AN16:AN18" si="19">COUNTIF(G16:AK16,"HD")</f>
        <v>0</v>
      </c>
      <c r="AO16" s="64">
        <f t="shared" ref="AO16:AO18" si="20">COUNTIF(G16:AK16,"NH")</f>
        <v>0</v>
      </c>
      <c r="AP16" s="64">
        <f t="shared" ref="AP16:AP18" si="21">COUNTIF(G16:AK16,"FH")</f>
        <v>0</v>
      </c>
      <c r="AQ16" s="64">
        <f t="shared" ref="AQ16:AQ18" si="22">COUNTIF(G16:AK16,"T")</f>
        <v>0</v>
      </c>
      <c r="AR16" s="64">
        <f t="shared" ref="AR16:AR18" si="23">COUNTIF(G16:AK16,"ML")</f>
        <v>0</v>
      </c>
      <c r="AS16" s="64">
        <f t="shared" ref="AS16:AS18" si="24">COUNTIF(G16:AK16,"EL")</f>
        <v>0</v>
      </c>
      <c r="AT16" s="64">
        <v>1</v>
      </c>
      <c r="AU16" s="64">
        <f t="shared" ref="AU16:AU18" si="25">COUNTIF(G16:AK16,"SL")</f>
        <v>0</v>
      </c>
      <c r="AV16" s="64">
        <v>2</v>
      </c>
      <c r="AW16" s="64">
        <f t="shared" ref="AW16:AW18" si="26">COUNTIF(G16:AK16,"CL")</f>
        <v>0</v>
      </c>
      <c r="AX16" s="64">
        <v>2</v>
      </c>
      <c r="AY16" s="65">
        <f t="shared" ref="AY16:AY18" si="27">AL16+AM16+(AN16+AO16+AP16+AQ16+AR16+AS16+AU16+AW16)</f>
        <v>31</v>
      </c>
      <c r="AZ16" s="65">
        <f t="shared" si="16"/>
        <v>24</v>
      </c>
    </row>
    <row r="17" spans="1:52" s="91" customFormat="1" x14ac:dyDescent="0.25">
      <c r="A17" s="101">
        <v>12000</v>
      </c>
      <c r="B17" s="85" t="s">
        <v>98</v>
      </c>
      <c r="C17" s="80" t="s">
        <v>99</v>
      </c>
      <c r="D17" s="81" t="s">
        <v>105</v>
      </c>
      <c r="E17" s="81" t="s">
        <v>102</v>
      </c>
      <c r="F17" s="82" t="str">
        <f t="shared" si="2"/>
        <v>March</v>
      </c>
      <c r="G17" s="16" t="s">
        <v>23</v>
      </c>
      <c r="H17" s="102" t="s">
        <v>23</v>
      </c>
      <c r="I17" s="102" t="s">
        <v>23</v>
      </c>
      <c r="J17" s="102" t="s">
        <v>23</v>
      </c>
      <c r="K17" s="102" t="s">
        <v>23</v>
      </c>
      <c r="L17" s="102" t="s">
        <v>23</v>
      </c>
      <c r="M17" s="102" t="s">
        <v>24</v>
      </c>
      <c r="N17" s="16" t="s">
        <v>24</v>
      </c>
      <c r="O17" s="103" t="s">
        <v>24</v>
      </c>
      <c r="P17" s="103" t="s">
        <v>24</v>
      </c>
      <c r="Q17" s="103" t="s">
        <v>24</v>
      </c>
      <c r="R17" s="103" t="s">
        <v>24</v>
      </c>
      <c r="S17" s="103" t="s">
        <v>24</v>
      </c>
      <c r="T17" s="103" t="s">
        <v>24</v>
      </c>
      <c r="U17" s="89" t="s">
        <v>24</v>
      </c>
      <c r="V17" s="103" t="s">
        <v>24</v>
      </c>
      <c r="W17" s="103" t="s">
        <v>23</v>
      </c>
      <c r="X17" s="103" t="s">
        <v>23</v>
      </c>
      <c r="Y17" s="103" t="s">
        <v>23</v>
      </c>
      <c r="Z17" s="103" t="s">
        <v>24</v>
      </c>
      <c r="AA17" s="103" t="s">
        <v>23</v>
      </c>
      <c r="AB17" s="16" t="s">
        <v>23</v>
      </c>
      <c r="AC17" s="103" t="s">
        <v>23</v>
      </c>
      <c r="AD17" s="102" t="s">
        <v>23</v>
      </c>
      <c r="AE17" s="102" t="s">
        <v>23</v>
      </c>
      <c r="AF17" s="102" t="s">
        <v>23</v>
      </c>
      <c r="AG17" s="102" t="s">
        <v>23</v>
      </c>
      <c r="AH17" s="102" t="s">
        <v>24</v>
      </c>
      <c r="AI17" s="16" t="s">
        <v>24</v>
      </c>
      <c r="AJ17" s="89" t="s">
        <v>24</v>
      </c>
      <c r="AK17" s="102" t="s">
        <v>23</v>
      </c>
      <c r="AL17" s="64">
        <f t="shared" si="17"/>
        <v>17</v>
      </c>
      <c r="AM17" s="64">
        <f t="shared" si="18"/>
        <v>14</v>
      </c>
      <c r="AN17" s="64">
        <f t="shared" si="19"/>
        <v>0</v>
      </c>
      <c r="AO17" s="64">
        <f t="shared" si="20"/>
        <v>0</v>
      </c>
      <c r="AP17" s="64">
        <f t="shared" si="21"/>
        <v>0</v>
      </c>
      <c r="AQ17" s="64">
        <f t="shared" si="22"/>
        <v>0</v>
      </c>
      <c r="AR17" s="64">
        <f t="shared" si="23"/>
        <v>0</v>
      </c>
      <c r="AS17" s="64">
        <f t="shared" si="24"/>
        <v>0</v>
      </c>
      <c r="AT17" s="64">
        <v>1</v>
      </c>
      <c r="AU17" s="64">
        <f t="shared" si="25"/>
        <v>0</v>
      </c>
      <c r="AV17" s="64">
        <v>2</v>
      </c>
      <c r="AW17" s="64">
        <f t="shared" si="26"/>
        <v>0</v>
      </c>
      <c r="AX17" s="64">
        <v>2</v>
      </c>
      <c r="AY17" s="65">
        <f t="shared" si="27"/>
        <v>31</v>
      </c>
      <c r="AZ17" s="65">
        <f t="shared" si="16"/>
        <v>17</v>
      </c>
    </row>
    <row r="18" spans="1:52" s="91" customFormat="1" x14ac:dyDescent="0.25">
      <c r="A18" s="101">
        <v>25000</v>
      </c>
      <c r="B18" s="85"/>
      <c r="C18" s="80" t="s">
        <v>88</v>
      </c>
      <c r="D18" s="81"/>
      <c r="E18" s="81"/>
      <c r="F18" s="82" t="str">
        <f t="shared" si="2"/>
        <v>March</v>
      </c>
      <c r="G18" s="16" t="s">
        <v>23</v>
      </c>
      <c r="H18" s="102" t="s">
        <v>23</v>
      </c>
      <c r="I18" s="102" t="s">
        <v>23</v>
      </c>
      <c r="J18" s="102" t="s">
        <v>23</v>
      </c>
      <c r="K18" s="102" t="s">
        <v>23</v>
      </c>
      <c r="L18" s="102" t="s">
        <v>23</v>
      </c>
      <c r="M18" s="102" t="s">
        <v>23</v>
      </c>
      <c r="N18" s="16" t="s">
        <v>23</v>
      </c>
      <c r="O18" s="102" t="s">
        <v>23</v>
      </c>
      <c r="P18" s="102" t="s">
        <v>23</v>
      </c>
      <c r="Q18" s="102" t="s">
        <v>23</v>
      </c>
      <c r="R18" s="102" t="s">
        <v>23</v>
      </c>
      <c r="S18" s="102" t="s">
        <v>23</v>
      </c>
      <c r="T18" s="102" t="s">
        <v>23</v>
      </c>
      <c r="U18" s="16" t="s">
        <v>23</v>
      </c>
      <c r="V18" s="102" t="s">
        <v>23</v>
      </c>
      <c r="W18" s="102" t="s">
        <v>23</v>
      </c>
      <c r="X18" s="102" t="s">
        <v>23</v>
      </c>
      <c r="Y18" s="102" t="s">
        <v>23</v>
      </c>
      <c r="Z18" s="102" t="s">
        <v>23</v>
      </c>
      <c r="AA18" s="102" t="s">
        <v>23</v>
      </c>
      <c r="AB18" s="16" t="s">
        <v>23</v>
      </c>
      <c r="AC18" s="102" t="s">
        <v>23</v>
      </c>
      <c r="AD18" s="102" t="s">
        <v>23</v>
      </c>
      <c r="AE18" s="102" t="s">
        <v>23</v>
      </c>
      <c r="AF18" s="89" t="s">
        <v>23</v>
      </c>
      <c r="AG18" s="102" t="s">
        <v>23</v>
      </c>
      <c r="AH18" s="102" t="s">
        <v>23</v>
      </c>
      <c r="AI18" s="16" t="s">
        <v>23</v>
      </c>
      <c r="AJ18" s="102" t="s">
        <v>23</v>
      </c>
      <c r="AK18" s="102" t="s">
        <v>23</v>
      </c>
      <c r="AL18" s="64">
        <f t="shared" si="17"/>
        <v>31</v>
      </c>
      <c r="AM18" s="64">
        <f t="shared" si="18"/>
        <v>0</v>
      </c>
      <c r="AN18" s="64">
        <f t="shared" si="19"/>
        <v>0</v>
      </c>
      <c r="AO18" s="64">
        <f t="shared" si="20"/>
        <v>0</v>
      </c>
      <c r="AP18" s="64">
        <f t="shared" si="21"/>
        <v>0</v>
      </c>
      <c r="AQ18" s="64">
        <f t="shared" si="22"/>
        <v>0</v>
      </c>
      <c r="AR18" s="64">
        <f t="shared" si="23"/>
        <v>0</v>
      </c>
      <c r="AS18" s="64">
        <f t="shared" si="24"/>
        <v>0</v>
      </c>
      <c r="AT18" s="64">
        <v>1</v>
      </c>
      <c r="AU18" s="64">
        <f t="shared" si="25"/>
        <v>0</v>
      </c>
      <c r="AV18" s="64">
        <v>2</v>
      </c>
      <c r="AW18" s="64">
        <f t="shared" si="26"/>
        <v>0</v>
      </c>
      <c r="AX18" s="64">
        <v>2</v>
      </c>
      <c r="AY18" s="65">
        <f t="shared" si="27"/>
        <v>31</v>
      </c>
      <c r="AZ18" s="65">
        <f t="shared" si="16"/>
        <v>31</v>
      </c>
    </row>
    <row r="19" spans="1:52" x14ac:dyDescent="0.25">
      <c r="B19" s="108" t="s">
        <v>78</v>
      </c>
      <c r="C19" s="109"/>
      <c r="D19" s="8"/>
      <c r="E19" s="8"/>
      <c r="F19" s="8"/>
      <c r="G19" s="6">
        <f t="shared" ref="G19:AK19" si="28">COUNTIF(G11:G18,"P")</f>
        <v>8</v>
      </c>
      <c r="H19" s="6">
        <f t="shared" si="28"/>
        <v>8</v>
      </c>
      <c r="I19" s="6">
        <f t="shared" si="28"/>
        <v>8</v>
      </c>
      <c r="J19" s="6">
        <f t="shared" si="28"/>
        <v>8</v>
      </c>
      <c r="K19" s="6">
        <f t="shared" si="28"/>
        <v>7</v>
      </c>
      <c r="L19" s="6">
        <f t="shared" si="28"/>
        <v>7</v>
      </c>
      <c r="M19" s="6">
        <f t="shared" si="28"/>
        <v>4</v>
      </c>
      <c r="N19" s="6">
        <f t="shared" si="28"/>
        <v>5</v>
      </c>
      <c r="O19" s="6">
        <f t="shared" si="28"/>
        <v>5</v>
      </c>
      <c r="P19" s="6">
        <f t="shared" si="28"/>
        <v>5</v>
      </c>
      <c r="Q19" s="6">
        <f t="shared" si="28"/>
        <v>5</v>
      </c>
      <c r="R19" s="6">
        <f t="shared" si="28"/>
        <v>5</v>
      </c>
      <c r="S19" s="6">
        <f t="shared" si="28"/>
        <v>7</v>
      </c>
      <c r="T19" s="6">
        <f t="shared" si="28"/>
        <v>6</v>
      </c>
      <c r="U19" s="6">
        <f t="shared" si="28"/>
        <v>7</v>
      </c>
      <c r="V19" s="6">
        <f t="shared" si="28"/>
        <v>7</v>
      </c>
      <c r="W19" s="6">
        <f t="shared" si="28"/>
        <v>8</v>
      </c>
      <c r="X19" s="6">
        <f t="shared" si="28"/>
        <v>8</v>
      </c>
      <c r="Y19" s="6">
        <f t="shared" si="28"/>
        <v>8</v>
      </c>
      <c r="Z19" s="6">
        <f t="shared" si="28"/>
        <v>7</v>
      </c>
      <c r="AA19" s="6">
        <f t="shared" si="28"/>
        <v>8</v>
      </c>
      <c r="AB19" s="6">
        <f t="shared" si="28"/>
        <v>8</v>
      </c>
      <c r="AC19" s="6">
        <f t="shared" si="28"/>
        <v>8</v>
      </c>
      <c r="AD19" s="6">
        <f t="shared" si="28"/>
        <v>7</v>
      </c>
      <c r="AE19" s="6">
        <f t="shared" si="28"/>
        <v>8</v>
      </c>
      <c r="AF19" s="6">
        <f t="shared" si="28"/>
        <v>7</v>
      </c>
      <c r="AG19" s="6">
        <f t="shared" si="28"/>
        <v>8</v>
      </c>
      <c r="AH19" s="6">
        <f t="shared" si="28"/>
        <v>6</v>
      </c>
      <c r="AI19" s="6">
        <f t="shared" si="28"/>
        <v>7</v>
      </c>
      <c r="AJ19" s="6">
        <f t="shared" si="28"/>
        <v>7</v>
      </c>
      <c r="AK19" s="6">
        <f t="shared" si="28"/>
        <v>8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</sheetData>
  <mergeCells count="8">
    <mergeCell ref="B19:C19"/>
    <mergeCell ref="B1:C2"/>
    <mergeCell ref="F1:AK1"/>
    <mergeCell ref="AL1:AZ2"/>
    <mergeCell ref="F2:AK2"/>
    <mergeCell ref="D5:D7"/>
    <mergeCell ref="E5:E7"/>
    <mergeCell ref="AL5:AZ6"/>
  </mergeCells>
  <conditionalFormatting sqref="G5:AK6 G8:AK10 AJ17 U14:U16 G14:G18 AB14:AB18 AI14:AI18 U18 N17:N18 N14:R14 N16:R16 N15">
    <cfRule type="expression" dxfId="958" priority="953">
      <formula>G$5&gt;DAY(EOMONTH(DATE($C$5,$C$3,1),0))</formula>
    </cfRule>
  </conditionalFormatting>
  <conditionalFormatting sqref="G8:AK10 AJ17 U14:U16 G14:G18 AB14:AB18 AI14:AI18 U18 N17:N18 N14:R14 N16:R16 N15">
    <cfRule type="expression" dxfId="957" priority="954">
      <formula>G$7="Sun"</formula>
    </cfRule>
  </conditionalFormatting>
  <conditionalFormatting sqref="G7:AK7">
    <cfRule type="expression" dxfId="956" priority="950">
      <formula>G$5&gt;DAY(EOMONTH(DATE($C$5,$C$3,1),0))</formula>
    </cfRule>
  </conditionalFormatting>
  <conditionalFormatting sqref="M11">
    <cfRule type="expression" dxfId="955" priority="932">
      <formula>M$5&gt;DAY(EOMONTH(DATE($C$5,$C$3,1),0))</formula>
    </cfRule>
  </conditionalFormatting>
  <conditionalFormatting sqref="M11">
    <cfRule type="expression" dxfId="954" priority="930">
      <formula>M$5&gt;DAY(EOMONTH(DATE($C$5,$C$3,1),0))</formula>
    </cfRule>
  </conditionalFormatting>
  <conditionalFormatting sqref="M11">
    <cfRule type="expression" dxfId="953" priority="931">
      <formula>M$7="Sun"</formula>
    </cfRule>
  </conditionalFormatting>
  <conditionalFormatting sqref="AF16">
    <cfRule type="expression" dxfId="952" priority="587">
      <formula>AF$5&gt;DAY(EOMONTH(DATE($C$5,$C$3,1),0))</formula>
    </cfRule>
  </conditionalFormatting>
  <conditionalFormatting sqref="AF16">
    <cfRule type="expression" dxfId="951" priority="585">
      <formula>AF$5&gt;DAY(EOMONTH(DATE($C$5,$C$3,1),0))</formula>
    </cfRule>
  </conditionalFormatting>
  <conditionalFormatting sqref="AD14">
    <cfRule type="expression" dxfId="950" priority="627">
      <formula>AD$5&gt;DAY(EOMONTH(DATE($C$5,$C$3,1),0))</formula>
    </cfRule>
  </conditionalFormatting>
  <conditionalFormatting sqref="AD14">
    <cfRule type="expression" dxfId="949" priority="625">
      <formula>AD$5&gt;DAY(EOMONTH(DATE($C$5,$C$3,1),0))</formula>
    </cfRule>
  </conditionalFormatting>
  <conditionalFormatting sqref="AD14">
    <cfRule type="expression" dxfId="948" priority="626">
      <formula>AD$7="Sun"</formula>
    </cfRule>
  </conditionalFormatting>
  <conditionalFormatting sqref="AF14">
    <cfRule type="expression" dxfId="947" priority="624">
      <formula>AF$5&gt;DAY(EOMONTH(DATE($C$5,$C$3,1),0))</formula>
    </cfRule>
  </conditionalFormatting>
  <conditionalFormatting sqref="AF14">
    <cfRule type="expression" dxfId="946" priority="622">
      <formula>AF$5&gt;DAY(EOMONTH(DATE($C$5,$C$3,1),0))</formula>
    </cfRule>
  </conditionalFormatting>
  <conditionalFormatting sqref="AF14">
    <cfRule type="expression" dxfId="945" priority="623">
      <formula>AF$7="Sun"</formula>
    </cfRule>
  </conditionalFormatting>
  <conditionalFormatting sqref="AF16">
    <cfRule type="expression" dxfId="944" priority="586">
      <formula>AF$7="Sun"</formula>
    </cfRule>
  </conditionalFormatting>
  <conditionalFormatting sqref="AF18">
    <cfRule type="expression" dxfId="943" priority="569">
      <formula>AF$5&gt;DAY(EOMONTH(DATE($C$5,$C$3,1),0))</formula>
    </cfRule>
  </conditionalFormatting>
  <conditionalFormatting sqref="AF18">
    <cfRule type="expression" dxfId="942" priority="567">
      <formula>AF$5&gt;DAY(EOMONTH(DATE($C$5,$C$3,1),0))</formula>
    </cfRule>
  </conditionalFormatting>
  <conditionalFormatting sqref="AF18">
    <cfRule type="expression" dxfId="941" priority="568">
      <formula>AF$7="Sun"</formula>
    </cfRule>
  </conditionalFormatting>
  <conditionalFormatting sqref="M16">
    <cfRule type="expression" dxfId="940" priority="515">
      <formula>M$5&gt;DAY(EOMONTH(DATE($C$5,$C$3,1),0))</formula>
    </cfRule>
  </conditionalFormatting>
  <conditionalFormatting sqref="M16">
    <cfRule type="expression" dxfId="939" priority="513">
      <formula>M$5&gt;DAY(EOMONTH(DATE($C$5,$C$3,1),0))</formula>
    </cfRule>
  </conditionalFormatting>
  <conditionalFormatting sqref="M16">
    <cfRule type="expression" dxfId="938" priority="514">
      <formula>M$7="Sun"</formula>
    </cfRule>
  </conditionalFormatting>
  <conditionalFormatting sqref="G11:G12">
    <cfRule type="expression" dxfId="937" priority="394">
      <formula>G$5&gt;DAY(EOMONTH(DATE($C$5,$C$3,1),0))</formula>
    </cfRule>
  </conditionalFormatting>
  <conditionalFormatting sqref="G11:G12">
    <cfRule type="expression" dxfId="936" priority="395">
      <formula>G$7="Sun"</formula>
    </cfRule>
  </conditionalFormatting>
  <conditionalFormatting sqref="G13">
    <cfRule type="expression" dxfId="935" priority="392">
      <formula>G$5&gt;DAY(EOMONTH(DATE($C$5,$C$3,1),0))</formula>
    </cfRule>
  </conditionalFormatting>
  <conditionalFormatting sqref="G13">
    <cfRule type="expression" dxfId="934" priority="393">
      <formula>G$7="Sun"</formula>
    </cfRule>
  </conditionalFormatting>
  <conditionalFormatting sqref="N11:N12">
    <cfRule type="expression" dxfId="933" priority="380">
      <formula>N$5&gt;DAY(EOMONTH(DATE($C$5,$C$3,1),0))</formula>
    </cfRule>
  </conditionalFormatting>
  <conditionalFormatting sqref="N11:N12">
    <cfRule type="expression" dxfId="932" priority="381">
      <formula>N$7="Sun"</formula>
    </cfRule>
  </conditionalFormatting>
  <conditionalFormatting sqref="N13">
    <cfRule type="expression" dxfId="931" priority="378">
      <formula>N$5&gt;DAY(EOMONTH(DATE($C$5,$C$3,1),0))</formula>
    </cfRule>
  </conditionalFormatting>
  <conditionalFormatting sqref="N13">
    <cfRule type="expression" dxfId="930" priority="379">
      <formula>N$7="Sun"</formula>
    </cfRule>
  </conditionalFormatting>
  <conditionalFormatting sqref="U11:U12">
    <cfRule type="expression" dxfId="929" priority="366">
      <formula>U$5&gt;DAY(EOMONTH(DATE($C$5,$C$3,1),0))</formula>
    </cfRule>
  </conditionalFormatting>
  <conditionalFormatting sqref="U11:U12">
    <cfRule type="expression" dxfId="928" priority="367">
      <formula>U$7="Sun"</formula>
    </cfRule>
  </conditionalFormatting>
  <conditionalFormatting sqref="U13">
    <cfRule type="expression" dxfId="927" priority="364">
      <formula>U$5&gt;DAY(EOMONTH(DATE($C$5,$C$3,1),0))</formula>
    </cfRule>
  </conditionalFormatting>
  <conditionalFormatting sqref="U13">
    <cfRule type="expression" dxfId="926" priority="365">
      <formula>U$7="Sun"</formula>
    </cfRule>
  </conditionalFormatting>
  <conditionalFormatting sqref="AB11:AB12">
    <cfRule type="expression" dxfId="925" priority="352">
      <formula>AB$5&gt;DAY(EOMONTH(DATE($C$5,$C$3,1),0))</formula>
    </cfRule>
  </conditionalFormatting>
  <conditionalFormatting sqref="AB11:AB12">
    <cfRule type="expression" dxfId="924" priority="353">
      <formula>AB$7="Sun"</formula>
    </cfRule>
  </conditionalFormatting>
  <conditionalFormatting sqref="AB13">
    <cfRule type="expression" dxfId="923" priority="350">
      <formula>AB$5&gt;DAY(EOMONTH(DATE($C$5,$C$3,1),0))</formula>
    </cfRule>
  </conditionalFormatting>
  <conditionalFormatting sqref="AB13">
    <cfRule type="expression" dxfId="922" priority="351">
      <formula>AB$7="Sun"</formula>
    </cfRule>
  </conditionalFormatting>
  <conditionalFormatting sqref="AI11:AI12">
    <cfRule type="expression" dxfId="921" priority="338">
      <formula>AI$5&gt;DAY(EOMONTH(DATE($C$5,$C$3,1),0))</formula>
    </cfRule>
  </conditionalFormatting>
  <conditionalFormatting sqref="AI11:AI12">
    <cfRule type="expression" dxfId="920" priority="339">
      <formula>AI$7="Sun"</formula>
    </cfRule>
  </conditionalFormatting>
  <conditionalFormatting sqref="AI13">
    <cfRule type="expression" dxfId="919" priority="336">
      <formula>AI$5&gt;DAY(EOMONTH(DATE($C$5,$C$3,1),0))</formula>
    </cfRule>
  </conditionalFormatting>
  <conditionalFormatting sqref="AI13">
    <cfRule type="expression" dxfId="918" priority="337">
      <formula>AI$7="Sun"</formula>
    </cfRule>
  </conditionalFormatting>
  <conditionalFormatting sqref="H11:H12">
    <cfRule type="expression" dxfId="917" priority="332">
      <formula>H$5&gt;DAY(EOMONTH(DATE($C$5,$C$3,1),0))</formula>
    </cfRule>
  </conditionalFormatting>
  <conditionalFormatting sqref="H11:H12">
    <cfRule type="expression" dxfId="916" priority="333">
      <formula>H$7="Sun"</formula>
    </cfRule>
  </conditionalFormatting>
  <conditionalFormatting sqref="H13">
    <cfRule type="expression" dxfId="915" priority="330">
      <formula>H$5&gt;DAY(EOMONTH(DATE($C$5,$C$3,1),0))</formula>
    </cfRule>
  </conditionalFormatting>
  <conditionalFormatting sqref="H13">
    <cfRule type="expression" dxfId="914" priority="331">
      <formula>H$7="Sun"</formula>
    </cfRule>
  </conditionalFormatting>
  <conditionalFormatting sqref="H11:J17">
    <cfRule type="expression" dxfId="913" priority="328">
      <formula>H$5&gt;DAY(EOMONTH(DATE($C$5,$C$3,1),0))</formula>
    </cfRule>
  </conditionalFormatting>
  <conditionalFormatting sqref="H11:J17">
    <cfRule type="expression" dxfId="912" priority="329">
      <formula>H$7="Sun"</formula>
    </cfRule>
  </conditionalFormatting>
  <conditionalFormatting sqref="H18">
    <cfRule type="expression" dxfId="911" priority="326">
      <formula>H$5&gt;DAY(EOMONTH(DATE($C$5,$C$3,1),0))</formula>
    </cfRule>
  </conditionalFormatting>
  <conditionalFormatting sqref="H18">
    <cfRule type="expression" dxfId="910" priority="327">
      <formula>H$7="Sun"</formula>
    </cfRule>
  </conditionalFormatting>
  <conditionalFormatting sqref="I18">
    <cfRule type="expression" dxfId="909" priority="324">
      <formula>I$5&gt;DAY(EOMONTH(DATE($C$5,$C$3,1),0))</formula>
    </cfRule>
  </conditionalFormatting>
  <conditionalFormatting sqref="I18">
    <cfRule type="expression" dxfId="908" priority="325">
      <formula>I$7="Sun"</formula>
    </cfRule>
  </conditionalFormatting>
  <conditionalFormatting sqref="I14:I17">
    <cfRule type="expression" dxfId="907" priority="322">
      <formula>I$5&gt;DAY(EOMONTH(DATE($C$5,$C$3,1),0))</formula>
    </cfRule>
  </conditionalFormatting>
  <conditionalFormatting sqref="I14:I17">
    <cfRule type="expression" dxfId="906" priority="323">
      <formula>I$7="Sun"</formula>
    </cfRule>
  </conditionalFormatting>
  <conditionalFormatting sqref="I13">
    <cfRule type="expression" dxfId="905" priority="320">
      <formula>I$5&gt;DAY(EOMONTH(DATE($C$5,$C$3,1),0))</formula>
    </cfRule>
  </conditionalFormatting>
  <conditionalFormatting sqref="I13">
    <cfRule type="expression" dxfId="904" priority="321">
      <formula>I$7="Sun"</formula>
    </cfRule>
  </conditionalFormatting>
  <conditionalFormatting sqref="I11:I12">
    <cfRule type="expression" dxfId="903" priority="318">
      <formula>I$5&gt;DAY(EOMONTH(DATE($C$5,$C$3,1),0))</formula>
    </cfRule>
  </conditionalFormatting>
  <conditionalFormatting sqref="I11:I12">
    <cfRule type="expression" dxfId="902" priority="319">
      <formula>I$7="Sun"</formula>
    </cfRule>
  </conditionalFormatting>
  <conditionalFormatting sqref="J11:J12">
    <cfRule type="expression" dxfId="901" priority="316">
      <formula>J$5&gt;DAY(EOMONTH(DATE($C$5,$C$3,1),0))</formula>
    </cfRule>
  </conditionalFormatting>
  <conditionalFormatting sqref="J11:J12">
    <cfRule type="expression" dxfId="900" priority="317">
      <formula>J$7="Sun"</formula>
    </cfRule>
  </conditionalFormatting>
  <conditionalFormatting sqref="J13">
    <cfRule type="expression" dxfId="899" priority="314">
      <formula>J$5&gt;DAY(EOMONTH(DATE($C$5,$C$3,1),0))</formula>
    </cfRule>
  </conditionalFormatting>
  <conditionalFormatting sqref="J13">
    <cfRule type="expression" dxfId="898" priority="315">
      <formula>J$7="Sun"</formula>
    </cfRule>
  </conditionalFormatting>
  <conditionalFormatting sqref="J14:J17">
    <cfRule type="expression" dxfId="897" priority="312">
      <formula>J$5&gt;DAY(EOMONTH(DATE($C$5,$C$3,1),0))</formula>
    </cfRule>
  </conditionalFormatting>
  <conditionalFormatting sqref="J14:J17">
    <cfRule type="expression" dxfId="896" priority="313">
      <formula>J$7="Sun"</formula>
    </cfRule>
  </conditionalFormatting>
  <conditionalFormatting sqref="J18">
    <cfRule type="expression" dxfId="895" priority="310">
      <formula>J$5&gt;DAY(EOMONTH(DATE($C$5,$C$3,1),0))</formula>
    </cfRule>
  </conditionalFormatting>
  <conditionalFormatting sqref="J18">
    <cfRule type="expression" dxfId="894" priority="311">
      <formula>J$7="Sun"</formula>
    </cfRule>
  </conditionalFormatting>
  <conditionalFormatting sqref="K14">
    <cfRule type="expression" dxfId="893" priority="306">
      <formula>K$5&gt;DAY(EOMONTH(DATE($C$5,$C$3,1),0))</formula>
    </cfRule>
  </conditionalFormatting>
  <conditionalFormatting sqref="K14">
    <cfRule type="expression" dxfId="892" priority="307">
      <formula>K$7="Sun"</formula>
    </cfRule>
  </conditionalFormatting>
  <conditionalFormatting sqref="L14">
    <cfRule type="expression" dxfId="891" priority="287">
      <formula>L$5&gt;DAY(EOMONTH(DATE($C$5,$C$3,1),0))</formula>
    </cfRule>
  </conditionalFormatting>
  <conditionalFormatting sqref="L14">
    <cfRule type="expression" dxfId="890" priority="285">
      <formula>L$5&gt;DAY(EOMONTH(DATE($C$5,$C$3,1),0))</formula>
    </cfRule>
  </conditionalFormatting>
  <conditionalFormatting sqref="L14">
    <cfRule type="expression" dxfId="889" priority="286">
      <formula>L$7="Sun"</formula>
    </cfRule>
  </conditionalFormatting>
  <conditionalFormatting sqref="L14">
    <cfRule type="expression" dxfId="888" priority="288">
      <formula>K$5&gt;DAY(EOMONTH(DATE($C$5,$C$3,1),0))</formula>
    </cfRule>
  </conditionalFormatting>
  <conditionalFormatting sqref="L14">
    <cfRule type="expression" dxfId="887" priority="289">
      <formula>K$7="Sun"</formula>
    </cfRule>
  </conditionalFormatting>
  <conditionalFormatting sqref="M18">
    <cfRule type="expression" dxfId="886" priority="277">
      <formula>M$5&gt;DAY(EOMONTH(DATE($C$5,$C$3,1),0))</formula>
    </cfRule>
  </conditionalFormatting>
  <conditionalFormatting sqref="M18">
    <cfRule type="expression" dxfId="885" priority="275">
      <formula>M$5&gt;DAY(EOMONTH(DATE($C$5,$C$3,1),0))</formula>
    </cfRule>
  </conditionalFormatting>
  <conditionalFormatting sqref="M18">
    <cfRule type="expression" dxfId="884" priority="276">
      <formula>M$7="Sun"</formula>
    </cfRule>
  </conditionalFormatting>
  <conditionalFormatting sqref="M18">
    <cfRule type="expression" dxfId="883" priority="278">
      <formula>L$5&gt;DAY(EOMONTH(DATE($C$5,$C$3,1),0))</formula>
    </cfRule>
  </conditionalFormatting>
  <conditionalFormatting sqref="M18">
    <cfRule type="expression" dxfId="882" priority="279">
      <formula>L$7="Sun"</formula>
    </cfRule>
  </conditionalFormatting>
  <conditionalFormatting sqref="M17">
    <cfRule type="expression" dxfId="881" priority="272">
      <formula>M$5&gt;DAY(EOMONTH(DATE($C$5,$C$3,1),0))</formula>
    </cfRule>
  </conditionalFormatting>
  <conditionalFormatting sqref="M17">
    <cfRule type="expression" dxfId="880" priority="270">
      <formula>M$5&gt;DAY(EOMONTH(DATE($C$5,$C$3,1),0))</formula>
    </cfRule>
  </conditionalFormatting>
  <conditionalFormatting sqref="M17">
    <cfRule type="expression" dxfId="879" priority="271">
      <formula>M$7="Sun"</formula>
    </cfRule>
  </conditionalFormatting>
  <conditionalFormatting sqref="M17">
    <cfRule type="expression" dxfId="878" priority="273">
      <formula>L$5&gt;DAY(EOMONTH(DATE($C$5,$C$3,1),0))</formula>
    </cfRule>
  </conditionalFormatting>
  <conditionalFormatting sqref="M17">
    <cfRule type="expression" dxfId="877" priority="274">
      <formula>L$7="Sun"</formula>
    </cfRule>
  </conditionalFormatting>
  <conditionalFormatting sqref="M14:M15">
    <cfRule type="expression" dxfId="876" priority="267">
      <formula>M$5&gt;DAY(EOMONTH(DATE($C$5,$C$3,1),0))</formula>
    </cfRule>
  </conditionalFormatting>
  <conditionalFormatting sqref="M14:M15">
    <cfRule type="expression" dxfId="875" priority="265">
      <formula>M$5&gt;DAY(EOMONTH(DATE($C$5,$C$3,1),0))</formula>
    </cfRule>
  </conditionalFormatting>
  <conditionalFormatting sqref="M14:M15">
    <cfRule type="expression" dxfId="874" priority="266">
      <formula>M$7="Sun"</formula>
    </cfRule>
  </conditionalFormatting>
  <conditionalFormatting sqref="M14:M15">
    <cfRule type="expression" dxfId="873" priority="268">
      <formula>L$5&gt;DAY(EOMONTH(DATE($C$5,$C$3,1),0))</formula>
    </cfRule>
  </conditionalFormatting>
  <conditionalFormatting sqref="M14:M15">
    <cfRule type="expression" dxfId="872" priority="269">
      <formula>L$7="Sun"</formula>
    </cfRule>
  </conditionalFormatting>
  <conditionalFormatting sqref="O17:S17 U17">
    <cfRule type="expression" dxfId="871" priority="251">
      <formula>O$5&gt;DAY(EOMONTH(DATE($C$5,$C$3,1),0))</formula>
    </cfRule>
  </conditionalFormatting>
  <conditionalFormatting sqref="O17:S17 U17">
    <cfRule type="expression" dxfId="870" priority="252">
      <formula>O$7="Sun"</formula>
    </cfRule>
  </conditionalFormatting>
  <conditionalFormatting sqref="K15:K18">
    <cfRule type="expression" dxfId="869" priority="243">
      <formula>K$5&gt;DAY(EOMONTH(DATE($C$5,$C$3,1),0))</formula>
    </cfRule>
  </conditionalFormatting>
  <conditionalFormatting sqref="K15:K18">
    <cfRule type="expression" dxfId="868" priority="244">
      <formula>K$7="Sun"</formula>
    </cfRule>
  </conditionalFormatting>
  <conditionalFormatting sqref="K11:K13">
    <cfRule type="expression" dxfId="867" priority="241">
      <formula>K$5&gt;DAY(EOMONTH(DATE($C$5,$C$3,1),0))</formula>
    </cfRule>
  </conditionalFormatting>
  <conditionalFormatting sqref="K11:K13">
    <cfRule type="expression" dxfId="866" priority="242">
      <formula>K$7="Sun"</formula>
    </cfRule>
  </conditionalFormatting>
  <conditionalFormatting sqref="L11:L13">
    <cfRule type="expression" dxfId="865" priority="239">
      <formula>L$5&gt;DAY(EOMONTH(DATE($C$5,$C$3,1),0))</formula>
    </cfRule>
  </conditionalFormatting>
  <conditionalFormatting sqref="L11:L13">
    <cfRule type="expression" dxfId="864" priority="240">
      <formula>L$7="Sun"</formula>
    </cfRule>
  </conditionalFormatting>
  <conditionalFormatting sqref="L15:L18">
    <cfRule type="expression" dxfId="863" priority="237">
      <formula>L$5&gt;DAY(EOMONTH(DATE($C$5,$C$3,1),0))</formula>
    </cfRule>
  </conditionalFormatting>
  <conditionalFormatting sqref="L15:L18">
    <cfRule type="expression" dxfId="862" priority="238">
      <formula>L$7="Sun"</formula>
    </cfRule>
  </conditionalFormatting>
  <conditionalFormatting sqref="M12:M13">
    <cfRule type="expression" dxfId="861" priority="235">
      <formula>M$5&gt;DAY(EOMONTH(DATE($C$5,$C$3,1),0))</formula>
    </cfRule>
  </conditionalFormatting>
  <conditionalFormatting sqref="M12:M13">
    <cfRule type="expression" dxfId="860" priority="236">
      <formula>M$7="Sun"</formula>
    </cfRule>
  </conditionalFormatting>
  <conditionalFormatting sqref="O11:O13">
    <cfRule type="expression" dxfId="859" priority="231">
      <formula>O$5&gt;DAY(EOMONTH(DATE($C$5,$C$3,1),0))</formula>
    </cfRule>
  </conditionalFormatting>
  <conditionalFormatting sqref="O11:O13">
    <cfRule type="expression" dxfId="858" priority="232">
      <formula>O$7="Sun"</formula>
    </cfRule>
  </conditionalFormatting>
  <conditionalFormatting sqref="O18">
    <cfRule type="expression" dxfId="857" priority="229">
      <formula>O$5&gt;DAY(EOMONTH(DATE($C$5,$C$3,1),0))</formula>
    </cfRule>
  </conditionalFormatting>
  <conditionalFormatting sqref="O18">
    <cfRule type="expression" dxfId="856" priority="230">
      <formula>O$7="Sun"</formula>
    </cfRule>
  </conditionalFormatting>
  <conditionalFormatting sqref="O15">
    <cfRule type="expression" dxfId="855" priority="225">
      <formula>O$5&gt;DAY(EOMONTH(DATE($C$5,$C$3,1),0))</formula>
    </cfRule>
  </conditionalFormatting>
  <conditionalFormatting sqref="O15">
    <cfRule type="expression" dxfId="854" priority="226">
      <formula>O$7="Sun"</formula>
    </cfRule>
  </conditionalFormatting>
  <conditionalFormatting sqref="P18">
    <cfRule type="expression" dxfId="853" priority="223">
      <formula>P$5&gt;DAY(EOMONTH(DATE($C$5,$C$3,1),0))</formula>
    </cfRule>
  </conditionalFormatting>
  <conditionalFormatting sqref="P18">
    <cfRule type="expression" dxfId="852" priority="224">
      <formula>P$7="Sun"</formula>
    </cfRule>
  </conditionalFormatting>
  <conditionalFormatting sqref="Q18">
    <cfRule type="expression" dxfId="851" priority="221">
      <formula>Q$5&gt;DAY(EOMONTH(DATE($C$5,$C$3,1),0))</formula>
    </cfRule>
  </conditionalFormatting>
  <conditionalFormatting sqref="Q18">
    <cfRule type="expression" dxfId="850" priority="222">
      <formula>Q$7="Sun"</formula>
    </cfRule>
  </conditionalFormatting>
  <conditionalFormatting sqref="P15:Q15">
    <cfRule type="expression" dxfId="849" priority="219">
      <formula>P$5&gt;DAY(EOMONTH(DATE($C$5,$C$3,1),0))</formula>
    </cfRule>
  </conditionalFormatting>
  <conditionalFormatting sqref="P15:Q15">
    <cfRule type="expression" dxfId="848" priority="220">
      <formula>P$7="Sun"</formula>
    </cfRule>
  </conditionalFormatting>
  <conditionalFormatting sqref="P11:Q13">
    <cfRule type="expression" dxfId="847" priority="217">
      <formula>P$5&gt;DAY(EOMONTH(DATE($C$5,$C$3,1),0))</formula>
    </cfRule>
  </conditionalFormatting>
  <conditionalFormatting sqref="P11:Q13">
    <cfRule type="expression" dxfId="846" priority="218">
      <formula>P$7="Sun"</formula>
    </cfRule>
  </conditionalFormatting>
  <conditionalFormatting sqref="R11:R13">
    <cfRule type="expression" dxfId="845" priority="215">
      <formula>R$5&gt;DAY(EOMONTH(DATE($C$5,$C$3,1),0))</formula>
    </cfRule>
  </conditionalFormatting>
  <conditionalFormatting sqref="R11:R13">
    <cfRule type="expression" dxfId="844" priority="216">
      <formula>R$7="Sun"</formula>
    </cfRule>
  </conditionalFormatting>
  <conditionalFormatting sqref="R15">
    <cfRule type="expression" dxfId="843" priority="213">
      <formula>R$5&gt;DAY(EOMONTH(DATE($C$5,$C$3,1),0))</formula>
    </cfRule>
  </conditionalFormatting>
  <conditionalFormatting sqref="R15">
    <cfRule type="expression" dxfId="842" priority="214">
      <formula>R$7="Sun"</formula>
    </cfRule>
  </conditionalFormatting>
  <conditionalFormatting sqref="R18">
    <cfRule type="expression" dxfId="841" priority="211">
      <formula>R$5&gt;DAY(EOMONTH(DATE($C$5,$C$3,1),0))</formula>
    </cfRule>
  </conditionalFormatting>
  <conditionalFormatting sqref="R18">
    <cfRule type="expression" dxfId="840" priority="212">
      <formula>R$7="Sun"</formula>
    </cfRule>
  </conditionalFormatting>
  <conditionalFormatting sqref="S11:S12">
    <cfRule type="expression" dxfId="839" priority="209">
      <formula>S$5&gt;DAY(EOMONTH(DATE($C$5,$C$3,1),0))</formula>
    </cfRule>
  </conditionalFormatting>
  <conditionalFormatting sqref="S11:S12">
    <cfRule type="expression" dxfId="838" priority="210">
      <formula>S$7="Sun"</formula>
    </cfRule>
  </conditionalFormatting>
  <conditionalFormatting sqref="S13">
    <cfRule type="expression" dxfId="837" priority="207">
      <formula>S$5&gt;DAY(EOMONTH(DATE($C$5,$C$3,1),0))</formula>
    </cfRule>
  </conditionalFormatting>
  <conditionalFormatting sqref="S13">
    <cfRule type="expression" dxfId="836" priority="208">
      <formula>S$7="Sun"</formula>
    </cfRule>
  </conditionalFormatting>
  <conditionalFormatting sqref="S14">
    <cfRule type="expression" dxfId="835" priority="205">
      <formula>S$5&gt;DAY(EOMONTH(DATE($C$5,$C$3,1),0))</formula>
    </cfRule>
  </conditionalFormatting>
  <conditionalFormatting sqref="S14">
    <cfRule type="expression" dxfId="834" priority="206">
      <formula>S$7="Sun"</formula>
    </cfRule>
  </conditionalFormatting>
  <conditionalFormatting sqref="S15">
    <cfRule type="expression" dxfId="833" priority="203">
      <formula>S$5&gt;DAY(EOMONTH(DATE($C$5,$C$3,1),0))</formula>
    </cfRule>
  </conditionalFormatting>
  <conditionalFormatting sqref="S15">
    <cfRule type="expression" dxfId="832" priority="204">
      <formula>S$7="Sun"</formula>
    </cfRule>
  </conditionalFormatting>
  <conditionalFormatting sqref="S16">
    <cfRule type="expression" dxfId="831" priority="201">
      <formula>S$5&gt;DAY(EOMONTH(DATE($C$5,$C$3,1),0))</formula>
    </cfRule>
  </conditionalFormatting>
  <conditionalFormatting sqref="S16">
    <cfRule type="expression" dxfId="830" priority="202">
      <formula>S$7="Sun"</formula>
    </cfRule>
  </conditionalFormatting>
  <conditionalFormatting sqref="S18">
    <cfRule type="expression" dxfId="829" priority="199">
      <formula>S$5&gt;DAY(EOMONTH(DATE($C$5,$C$3,1),0))</formula>
    </cfRule>
  </conditionalFormatting>
  <conditionalFormatting sqref="S18">
    <cfRule type="expression" dxfId="828" priority="200">
      <formula>S$7="Sun"</formula>
    </cfRule>
  </conditionalFormatting>
  <conditionalFormatting sqref="T17">
    <cfRule type="expression" dxfId="827" priority="197">
      <formula>T$5&gt;DAY(EOMONTH(DATE($C$5,$C$3,1),0))</formula>
    </cfRule>
  </conditionalFormatting>
  <conditionalFormatting sqref="T17">
    <cfRule type="expression" dxfId="826" priority="198">
      <formula>T$7="Sun"</formula>
    </cfRule>
  </conditionalFormatting>
  <conditionalFormatting sqref="T11:T12">
    <cfRule type="expression" dxfId="825" priority="195">
      <formula>T$5&gt;DAY(EOMONTH(DATE($C$5,$C$3,1),0))</formula>
    </cfRule>
  </conditionalFormatting>
  <conditionalFormatting sqref="T11:T12">
    <cfRule type="expression" dxfId="824" priority="196">
      <formula>T$7="Sun"</formula>
    </cfRule>
  </conditionalFormatting>
  <conditionalFormatting sqref="T13">
    <cfRule type="expression" dxfId="823" priority="193">
      <formula>T$5&gt;DAY(EOMONTH(DATE($C$5,$C$3,1),0))</formula>
    </cfRule>
  </conditionalFormatting>
  <conditionalFormatting sqref="T13">
    <cfRule type="expression" dxfId="822" priority="194">
      <formula>T$7="Sun"</formula>
    </cfRule>
  </conditionalFormatting>
  <conditionalFormatting sqref="T14">
    <cfRule type="expression" dxfId="821" priority="191">
      <formula>T$5&gt;DAY(EOMONTH(DATE($C$5,$C$3,1),0))</formula>
    </cfRule>
  </conditionalFormatting>
  <conditionalFormatting sqref="T14">
    <cfRule type="expression" dxfId="820" priority="192">
      <formula>T$7="Sun"</formula>
    </cfRule>
  </conditionalFormatting>
  <conditionalFormatting sqref="T15">
    <cfRule type="expression" dxfId="819" priority="189">
      <formula>T$5&gt;DAY(EOMONTH(DATE($C$5,$C$3,1),0))</formula>
    </cfRule>
  </conditionalFormatting>
  <conditionalFormatting sqref="T15">
    <cfRule type="expression" dxfId="818" priority="190">
      <formula>T$7="Sun"</formula>
    </cfRule>
  </conditionalFormatting>
  <conditionalFormatting sqref="T16">
    <cfRule type="expression" dxfId="817" priority="187">
      <formula>T$5&gt;DAY(EOMONTH(DATE($C$5,$C$3,1),0))</formula>
    </cfRule>
  </conditionalFormatting>
  <conditionalFormatting sqref="T16">
    <cfRule type="expression" dxfId="816" priority="188">
      <formula>T$7="Sun"</formula>
    </cfRule>
  </conditionalFormatting>
  <conditionalFormatting sqref="T18">
    <cfRule type="expression" dxfId="815" priority="185">
      <formula>T$5&gt;DAY(EOMONTH(DATE($C$5,$C$3,1),0))</formula>
    </cfRule>
  </conditionalFormatting>
  <conditionalFormatting sqref="T18">
    <cfRule type="expression" dxfId="814" priority="186">
      <formula>T$7="Sun"</formula>
    </cfRule>
  </conditionalFormatting>
  <conditionalFormatting sqref="V17">
    <cfRule type="expression" dxfId="813" priority="183">
      <formula>V$5&gt;DAY(EOMONTH(DATE($C$5,$C$3,1),0))</formula>
    </cfRule>
  </conditionalFormatting>
  <conditionalFormatting sqref="V17">
    <cfRule type="expression" dxfId="812" priority="184">
      <formula>V$7="Sun"</formula>
    </cfRule>
  </conditionalFormatting>
  <conditionalFormatting sqref="V11:V12">
    <cfRule type="expression" dxfId="811" priority="181">
      <formula>V$5&gt;DAY(EOMONTH(DATE($C$5,$C$3,1),0))</formula>
    </cfRule>
  </conditionalFormatting>
  <conditionalFormatting sqref="V11:V12">
    <cfRule type="expression" dxfId="810" priority="182">
      <formula>V$7="Sun"</formula>
    </cfRule>
  </conditionalFormatting>
  <conditionalFormatting sqref="V13">
    <cfRule type="expression" dxfId="809" priority="179">
      <formula>V$5&gt;DAY(EOMONTH(DATE($C$5,$C$3,1),0))</formula>
    </cfRule>
  </conditionalFormatting>
  <conditionalFormatting sqref="V13">
    <cfRule type="expression" dxfId="808" priority="180">
      <formula>V$7="Sun"</formula>
    </cfRule>
  </conditionalFormatting>
  <conditionalFormatting sqref="V14">
    <cfRule type="expression" dxfId="807" priority="177">
      <formula>V$5&gt;DAY(EOMONTH(DATE($C$5,$C$3,1),0))</formula>
    </cfRule>
  </conditionalFormatting>
  <conditionalFormatting sqref="V14">
    <cfRule type="expression" dxfId="806" priority="178">
      <formula>V$7="Sun"</formula>
    </cfRule>
  </conditionalFormatting>
  <conditionalFormatting sqref="V15">
    <cfRule type="expression" dxfId="805" priority="175">
      <formula>V$5&gt;DAY(EOMONTH(DATE($C$5,$C$3,1),0))</formula>
    </cfRule>
  </conditionalFormatting>
  <conditionalFormatting sqref="V15">
    <cfRule type="expression" dxfId="804" priority="176">
      <formula>V$7="Sun"</formula>
    </cfRule>
  </conditionalFormatting>
  <conditionalFormatting sqref="V16">
    <cfRule type="expression" dxfId="803" priority="173">
      <formula>V$5&gt;DAY(EOMONTH(DATE($C$5,$C$3,1),0))</formula>
    </cfRule>
  </conditionalFormatting>
  <conditionalFormatting sqref="V16">
    <cfRule type="expression" dxfId="802" priority="174">
      <formula>V$7="Sun"</formula>
    </cfRule>
  </conditionalFormatting>
  <conditionalFormatting sqref="V18">
    <cfRule type="expression" dxfId="801" priority="171">
      <formula>V$5&gt;DAY(EOMONTH(DATE($C$5,$C$3,1),0))</formula>
    </cfRule>
  </conditionalFormatting>
  <conditionalFormatting sqref="V18">
    <cfRule type="expression" dxfId="800" priority="172">
      <formula>V$7="Sun"</formula>
    </cfRule>
  </conditionalFormatting>
  <conditionalFormatting sqref="W17">
    <cfRule type="expression" dxfId="799" priority="169">
      <formula>W$5&gt;DAY(EOMONTH(DATE($C$5,$C$3,1),0))</formula>
    </cfRule>
  </conditionalFormatting>
  <conditionalFormatting sqref="W17">
    <cfRule type="expression" dxfId="798" priority="170">
      <formula>W$7="Sun"</formula>
    </cfRule>
  </conditionalFormatting>
  <conditionalFormatting sqref="W11:W12">
    <cfRule type="expression" dxfId="797" priority="167">
      <formula>W$5&gt;DAY(EOMONTH(DATE($C$5,$C$3,1),0))</formula>
    </cfRule>
  </conditionalFormatting>
  <conditionalFormatting sqref="W11:W12">
    <cfRule type="expression" dxfId="796" priority="168">
      <formula>W$7="Sun"</formula>
    </cfRule>
  </conditionalFormatting>
  <conditionalFormatting sqref="W13">
    <cfRule type="expression" dxfId="795" priority="165">
      <formula>W$5&gt;DAY(EOMONTH(DATE($C$5,$C$3,1),0))</formula>
    </cfRule>
  </conditionalFormatting>
  <conditionalFormatting sqref="W13">
    <cfRule type="expression" dxfId="794" priority="166">
      <formula>W$7="Sun"</formula>
    </cfRule>
  </conditionalFormatting>
  <conditionalFormatting sqref="W14">
    <cfRule type="expression" dxfId="793" priority="163">
      <formula>W$5&gt;DAY(EOMONTH(DATE($C$5,$C$3,1),0))</formula>
    </cfRule>
  </conditionalFormatting>
  <conditionalFormatting sqref="W14">
    <cfRule type="expression" dxfId="792" priority="164">
      <formula>W$7="Sun"</formula>
    </cfRule>
  </conditionalFormatting>
  <conditionalFormatting sqref="W15">
    <cfRule type="expression" dxfId="791" priority="161">
      <formula>W$5&gt;DAY(EOMONTH(DATE($C$5,$C$3,1),0))</formula>
    </cfRule>
  </conditionalFormatting>
  <conditionalFormatting sqref="W15">
    <cfRule type="expression" dxfId="790" priority="162">
      <formula>W$7="Sun"</formula>
    </cfRule>
  </conditionalFormatting>
  <conditionalFormatting sqref="W16">
    <cfRule type="expression" dxfId="789" priority="159">
      <formula>W$5&gt;DAY(EOMONTH(DATE($C$5,$C$3,1),0))</formula>
    </cfRule>
  </conditionalFormatting>
  <conditionalFormatting sqref="W16">
    <cfRule type="expression" dxfId="788" priority="160">
      <formula>W$7="Sun"</formula>
    </cfRule>
  </conditionalFormatting>
  <conditionalFormatting sqref="W18">
    <cfRule type="expression" dxfId="787" priority="157">
      <formula>W$5&gt;DAY(EOMONTH(DATE($C$5,$C$3,1),0))</formula>
    </cfRule>
  </conditionalFormatting>
  <conditionalFormatting sqref="W18">
    <cfRule type="expression" dxfId="786" priority="158">
      <formula>W$7="Sun"</formula>
    </cfRule>
  </conditionalFormatting>
  <conditionalFormatting sqref="X17">
    <cfRule type="expression" dxfId="785" priority="155">
      <formula>X$5&gt;DAY(EOMONTH(DATE($C$5,$C$3,1),0))</formula>
    </cfRule>
  </conditionalFormatting>
  <conditionalFormatting sqref="X17">
    <cfRule type="expression" dxfId="784" priority="156">
      <formula>X$7="Sun"</formula>
    </cfRule>
  </conditionalFormatting>
  <conditionalFormatting sqref="X11:X12">
    <cfRule type="expression" dxfId="783" priority="153">
      <formula>X$5&gt;DAY(EOMONTH(DATE($C$5,$C$3,1),0))</formula>
    </cfRule>
  </conditionalFormatting>
  <conditionalFormatting sqref="X11:X12">
    <cfRule type="expression" dxfId="782" priority="154">
      <formula>X$7="Sun"</formula>
    </cfRule>
  </conditionalFormatting>
  <conditionalFormatting sqref="X13">
    <cfRule type="expression" dxfId="781" priority="151">
      <formula>X$5&gt;DAY(EOMONTH(DATE($C$5,$C$3,1),0))</formula>
    </cfRule>
  </conditionalFormatting>
  <conditionalFormatting sqref="X13">
    <cfRule type="expression" dxfId="780" priority="152">
      <formula>X$7="Sun"</formula>
    </cfRule>
  </conditionalFormatting>
  <conditionalFormatting sqref="X14">
    <cfRule type="expression" dxfId="779" priority="149">
      <formula>X$5&gt;DAY(EOMONTH(DATE($C$5,$C$3,1),0))</formula>
    </cfRule>
  </conditionalFormatting>
  <conditionalFormatting sqref="X14">
    <cfRule type="expression" dxfId="778" priority="150">
      <formula>X$7="Sun"</formula>
    </cfRule>
  </conditionalFormatting>
  <conditionalFormatting sqref="X15">
    <cfRule type="expression" dxfId="777" priority="147">
      <formula>X$5&gt;DAY(EOMONTH(DATE($C$5,$C$3,1),0))</formula>
    </cfRule>
  </conditionalFormatting>
  <conditionalFormatting sqref="X15">
    <cfRule type="expression" dxfId="776" priority="148">
      <formula>X$7="Sun"</formula>
    </cfRule>
  </conditionalFormatting>
  <conditionalFormatting sqref="X16">
    <cfRule type="expression" dxfId="775" priority="145">
      <formula>X$5&gt;DAY(EOMONTH(DATE($C$5,$C$3,1),0))</formula>
    </cfRule>
  </conditionalFormatting>
  <conditionalFormatting sqref="X16">
    <cfRule type="expression" dxfId="774" priority="146">
      <formula>X$7="Sun"</formula>
    </cfRule>
  </conditionalFormatting>
  <conditionalFormatting sqref="X18">
    <cfRule type="expression" dxfId="773" priority="143">
      <formula>X$5&gt;DAY(EOMONTH(DATE($C$5,$C$3,1),0))</formula>
    </cfRule>
  </conditionalFormatting>
  <conditionalFormatting sqref="X18">
    <cfRule type="expression" dxfId="772" priority="144">
      <formula>X$7="Sun"</formula>
    </cfRule>
  </conditionalFormatting>
  <conditionalFormatting sqref="Y17">
    <cfRule type="expression" dxfId="771" priority="127">
      <formula>Y$5&gt;DAY(EOMONTH(DATE($C$5,$C$3,1),0))</formula>
    </cfRule>
  </conditionalFormatting>
  <conditionalFormatting sqref="Y17">
    <cfRule type="expression" dxfId="770" priority="128">
      <formula>Y$7="Sun"</formula>
    </cfRule>
  </conditionalFormatting>
  <conditionalFormatting sqref="Y11:Y12">
    <cfRule type="expression" dxfId="769" priority="125">
      <formula>Y$5&gt;DAY(EOMONTH(DATE($C$5,$C$3,1),0))</formula>
    </cfRule>
  </conditionalFormatting>
  <conditionalFormatting sqref="Y11:Y12">
    <cfRule type="expression" dxfId="768" priority="126">
      <formula>Y$7="Sun"</formula>
    </cfRule>
  </conditionalFormatting>
  <conditionalFormatting sqref="Y13">
    <cfRule type="expression" dxfId="767" priority="123">
      <formula>Y$5&gt;DAY(EOMONTH(DATE($C$5,$C$3,1),0))</formula>
    </cfRule>
  </conditionalFormatting>
  <conditionalFormatting sqref="Y13">
    <cfRule type="expression" dxfId="766" priority="124">
      <formula>Y$7="Sun"</formula>
    </cfRule>
  </conditionalFormatting>
  <conditionalFormatting sqref="Y14">
    <cfRule type="expression" dxfId="765" priority="121">
      <formula>Y$5&gt;DAY(EOMONTH(DATE($C$5,$C$3,1),0))</formula>
    </cfRule>
  </conditionalFormatting>
  <conditionalFormatting sqref="Y14">
    <cfRule type="expression" dxfId="764" priority="122">
      <formula>Y$7="Sun"</formula>
    </cfRule>
  </conditionalFormatting>
  <conditionalFormatting sqref="Y15">
    <cfRule type="expression" dxfId="763" priority="119">
      <formula>Y$5&gt;DAY(EOMONTH(DATE($C$5,$C$3,1),0))</formula>
    </cfRule>
  </conditionalFormatting>
  <conditionalFormatting sqref="Y15">
    <cfRule type="expression" dxfId="762" priority="120">
      <formula>Y$7="Sun"</formula>
    </cfRule>
  </conditionalFormatting>
  <conditionalFormatting sqref="Y16">
    <cfRule type="expression" dxfId="761" priority="117">
      <formula>Y$5&gt;DAY(EOMONTH(DATE($C$5,$C$3,1),0))</formula>
    </cfRule>
  </conditionalFormatting>
  <conditionalFormatting sqref="Y16">
    <cfRule type="expression" dxfId="760" priority="118">
      <formula>Y$7="Sun"</formula>
    </cfRule>
  </conditionalFormatting>
  <conditionalFormatting sqref="Y18">
    <cfRule type="expression" dxfId="759" priority="115">
      <formula>Y$5&gt;DAY(EOMONTH(DATE($C$5,$C$3,1),0))</formula>
    </cfRule>
  </conditionalFormatting>
  <conditionalFormatting sqref="Y18">
    <cfRule type="expression" dxfId="758" priority="116">
      <formula>Y$7="Sun"</formula>
    </cfRule>
  </conditionalFormatting>
  <conditionalFormatting sqref="Z17">
    <cfRule type="expression" dxfId="757" priority="99">
      <formula>Z$5&gt;DAY(EOMONTH(DATE($C$5,$C$3,1),0))</formula>
    </cfRule>
  </conditionalFormatting>
  <conditionalFormatting sqref="Z17">
    <cfRule type="expression" dxfId="756" priority="100">
      <formula>Z$7="Sun"</formula>
    </cfRule>
  </conditionalFormatting>
  <conditionalFormatting sqref="Z11:Z12">
    <cfRule type="expression" dxfId="755" priority="97">
      <formula>Z$5&gt;DAY(EOMONTH(DATE($C$5,$C$3,1),0))</formula>
    </cfRule>
  </conditionalFormatting>
  <conditionalFormatting sqref="Z11:Z12">
    <cfRule type="expression" dxfId="754" priority="98">
      <formula>Z$7="Sun"</formula>
    </cfRule>
  </conditionalFormatting>
  <conditionalFormatting sqref="Z13">
    <cfRule type="expression" dxfId="753" priority="95">
      <formula>Z$5&gt;DAY(EOMONTH(DATE($C$5,$C$3,1),0))</formula>
    </cfRule>
  </conditionalFormatting>
  <conditionalFormatting sqref="Z13">
    <cfRule type="expression" dxfId="752" priority="96">
      <formula>Z$7="Sun"</formula>
    </cfRule>
  </conditionalFormatting>
  <conditionalFormatting sqref="Z14">
    <cfRule type="expression" dxfId="751" priority="93">
      <formula>Z$5&gt;DAY(EOMONTH(DATE($C$5,$C$3,1),0))</formula>
    </cfRule>
  </conditionalFormatting>
  <conditionalFormatting sqref="Z14">
    <cfRule type="expression" dxfId="750" priority="94">
      <formula>Z$7="Sun"</formula>
    </cfRule>
  </conditionalFormatting>
  <conditionalFormatting sqref="Z15">
    <cfRule type="expression" dxfId="749" priority="91">
      <formula>Z$5&gt;DAY(EOMONTH(DATE($C$5,$C$3,1),0))</formula>
    </cfRule>
  </conditionalFormatting>
  <conditionalFormatting sqref="Z15">
    <cfRule type="expression" dxfId="748" priority="92">
      <formula>Z$7="Sun"</formula>
    </cfRule>
  </conditionalFormatting>
  <conditionalFormatting sqref="Z16">
    <cfRule type="expression" dxfId="747" priority="89">
      <formula>Z$5&gt;DAY(EOMONTH(DATE($C$5,$C$3,1),0))</formula>
    </cfRule>
  </conditionalFormatting>
  <conditionalFormatting sqref="Z16">
    <cfRule type="expression" dxfId="746" priority="90">
      <formula>Z$7="Sun"</formula>
    </cfRule>
  </conditionalFormatting>
  <conditionalFormatting sqref="Z18">
    <cfRule type="expression" dxfId="745" priority="87">
      <formula>Z$5&gt;DAY(EOMONTH(DATE($C$5,$C$3,1),0))</formula>
    </cfRule>
  </conditionalFormatting>
  <conditionalFormatting sqref="Z18">
    <cfRule type="expression" dxfId="744" priority="88">
      <formula>Z$7="Sun"</formula>
    </cfRule>
  </conditionalFormatting>
  <conditionalFormatting sqref="AA17">
    <cfRule type="expression" dxfId="743" priority="71">
      <formula>AA$5&gt;DAY(EOMONTH(DATE($C$5,$C$3,1),0))</formula>
    </cfRule>
  </conditionalFormatting>
  <conditionalFormatting sqref="AA17">
    <cfRule type="expression" dxfId="742" priority="72">
      <formula>AA$7="Sun"</formula>
    </cfRule>
  </conditionalFormatting>
  <conditionalFormatting sqref="AA11:AA12">
    <cfRule type="expression" dxfId="741" priority="69">
      <formula>AA$5&gt;DAY(EOMONTH(DATE($C$5,$C$3,1),0))</formula>
    </cfRule>
  </conditionalFormatting>
  <conditionalFormatting sqref="AA11:AA12">
    <cfRule type="expression" dxfId="740" priority="70">
      <formula>AA$7="Sun"</formula>
    </cfRule>
  </conditionalFormatting>
  <conditionalFormatting sqref="AA13">
    <cfRule type="expression" dxfId="739" priority="67">
      <formula>AA$5&gt;DAY(EOMONTH(DATE($C$5,$C$3,1),0))</formula>
    </cfRule>
  </conditionalFormatting>
  <conditionalFormatting sqref="AA13">
    <cfRule type="expression" dxfId="738" priority="68">
      <formula>AA$7="Sun"</formula>
    </cfRule>
  </conditionalFormatting>
  <conditionalFormatting sqref="AA14">
    <cfRule type="expression" dxfId="737" priority="65">
      <formula>AA$5&gt;DAY(EOMONTH(DATE($C$5,$C$3,1),0))</formula>
    </cfRule>
  </conditionalFormatting>
  <conditionalFormatting sqref="AA14">
    <cfRule type="expression" dxfId="736" priority="66">
      <formula>AA$7="Sun"</formula>
    </cfRule>
  </conditionalFormatting>
  <conditionalFormatting sqref="AA15">
    <cfRule type="expression" dxfId="735" priority="63">
      <formula>AA$5&gt;DAY(EOMONTH(DATE($C$5,$C$3,1),0))</formula>
    </cfRule>
  </conditionalFormatting>
  <conditionalFormatting sqref="AA15">
    <cfRule type="expression" dxfId="734" priority="64">
      <formula>AA$7="Sun"</formula>
    </cfRule>
  </conditionalFormatting>
  <conditionalFormatting sqref="AA16">
    <cfRule type="expression" dxfId="733" priority="61">
      <formula>AA$5&gt;DAY(EOMONTH(DATE($C$5,$C$3,1),0))</formula>
    </cfRule>
  </conditionalFormatting>
  <conditionalFormatting sqref="AA16">
    <cfRule type="expression" dxfId="732" priority="62">
      <formula>AA$7="Sun"</formula>
    </cfRule>
  </conditionalFormatting>
  <conditionalFormatting sqref="AA18">
    <cfRule type="expression" dxfId="731" priority="59">
      <formula>AA$5&gt;DAY(EOMONTH(DATE($C$5,$C$3,1),0))</formula>
    </cfRule>
  </conditionalFormatting>
  <conditionalFormatting sqref="AA18">
    <cfRule type="expression" dxfId="730" priority="60">
      <formula>AA$7="Sun"</formula>
    </cfRule>
  </conditionalFormatting>
  <conditionalFormatting sqref="AC17">
    <cfRule type="expression" dxfId="729" priority="43">
      <formula>AC$5&gt;DAY(EOMONTH(DATE($C$5,$C$3,1),0))</formula>
    </cfRule>
  </conditionalFormatting>
  <conditionalFormatting sqref="AC17">
    <cfRule type="expression" dxfId="728" priority="44">
      <formula>AC$7="Sun"</formula>
    </cfRule>
  </conditionalFormatting>
  <conditionalFormatting sqref="AC11:AC12">
    <cfRule type="expression" dxfId="727" priority="41">
      <formula>AC$5&gt;DAY(EOMONTH(DATE($C$5,$C$3,1),0))</formula>
    </cfRule>
  </conditionalFormatting>
  <conditionalFormatting sqref="AC11:AC12">
    <cfRule type="expression" dxfId="726" priority="42">
      <formula>AC$7="Sun"</formula>
    </cfRule>
  </conditionalFormatting>
  <conditionalFormatting sqref="AC13">
    <cfRule type="expression" dxfId="725" priority="39">
      <formula>AC$5&gt;DAY(EOMONTH(DATE($C$5,$C$3,1),0))</formula>
    </cfRule>
  </conditionalFormatting>
  <conditionalFormatting sqref="AC13">
    <cfRule type="expression" dxfId="724" priority="40">
      <formula>AC$7="Sun"</formula>
    </cfRule>
  </conditionalFormatting>
  <conditionalFormatting sqref="AC14">
    <cfRule type="expression" dxfId="723" priority="37">
      <formula>AC$5&gt;DAY(EOMONTH(DATE($C$5,$C$3,1),0))</formula>
    </cfRule>
  </conditionalFormatting>
  <conditionalFormatting sqref="AC14">
    <cfRule type="expression" dxfId="722" priority="38">
      <formula>AC$7="Sun"</formula>
    </cfRule>
  </conditionalFormatting>
  <conditionalFormatting sqref="AC15">
    <cfRule type="expression" dxfId="721" priority="35">
      <formula>AC$5&gt;DAY(EOMONTH(DATE($C$5,$C$3,1),0))</formula>
    </cfRule>
  </conditionalFormatting>
  <conditionalFormatting sqref="AC15">
    <cfRule type="expression" dxfId="720" priority="36">
      <formula>AC$7="Sun"</formula>
    </cfRule>
  </conditionalFormatting>
  <conditionalFormatting sqref="AC16">
    <cfRule type="expression" dxfId="719" priority="33">
      <formula>AC$5&gt;DAY(EOMONTH(DATE($C$5,$C$3,1),0))</formula>
    </cfRule>
  </conditionalFormatting>
  <conditionalFormatting sqref="AC16">
    <cfRule type="expression" dxfId="718" priority="34">
      <formula>AC$7="Sun"</formula>
    </cfRule>
  </conditionalFormatting>
  <conditionalFormatting sqref="AC18">
    <cfRule type="expression" dxfId="717" priority="31">
      <formula>AC$5&gt;DAY(EOMONTH(DATE($C$5,$C$3,1),0))</formula>
    </cfRule>
  </conditionalFormatting>
  <conditionalFormatting sqref="AC18">
    <cfRule type="expression" dxfId="716" priority="32">
      <formula>AC$7="Sun"</formula>
    </cfRule>
  </conditionalFormatting>
  <conditionalFormatting sqref="AD11:AD13">
    <cfRule type="expression" dxfId="715" priority="29">
      <formula>AD$5&gt;DAY(EOMONTH(DATE($C$5,$C$3,1),0))</formula>
    </cfRule>
  </conditionalFormatting>
  <conditionalFormatting sqref="AD11:AD13">
    <cfRule type="expression" dxfId="714" priority="30">
      <formula>AD$7="Sun"</formula>
    </cfRule>
  </conditionalFormatting>
  <conditionalFormatting sqref="AD15:AD18">
    <cfRule type="expression" dxfId="713" priority="27">
      <formula>AD$5&gt;DAY(EOMONTH(DATE($C$5,$C$3,1),0))</formula>
    </cfRule>
  </conditionalFormatting>
  <conditionalFormatting sqref="AD15:AD18">
    <cfRule type="expression" dxfId="712" priority="28">
      <formula>AD$7="Sun"</formula>
    </cfRule>
  </conditionalFormatting>
  <conditionalFormatting sqref="AE11:AE18">
    <cfRule type="expression" dxfId="711" priority="25">
      <formula>AE$5&gt;DAY(EOMONTH(DATE($C$5,$C$3,1),0))</formula>
    </cfRule>
  </conditionalFormatting>
  <conditionalFormatting sqref="AE11:AE18">
    <cfRule type="expression" dxfId="710" priority="26">
      <formula>AE$7="Sun"</formula>
    </cfRule>
  </conditionalFormatting>
  <conditionalFormatting sqref="AF11:AF12">
    <cfRule type="expression" dxfId="709" priority="23">
      <formula>AF$5&gt;DAY(EOMONTH(DATE($C$5,$C$3,1),0))</formula>
    </cfRule>
  </conditionalFormatting>
  <conditionalFormatting sqref="AF11:AF12">
    <cfRule type="expression" dxfId="708" priority="24">
      <formula>AF$7="Sun"</formula>
    </cfRule>
  </conditionalFormatting>
  <conditionalFormatting sqref="AF13">
    <cfRule type="expression" dxfId="707" priority="21">
      <formula>AF$5&gt;DAY(EOMONTH(DATE($C$5,$C$3,1),0))</formula>
    </cfRule>
  </conditionalFormatting>
  <conditionalFormatting sqref="AF13">
    <cfRule type="expression" dxfId="706" priority="22">
      <formula>AF$7="Sun"</formula>
    </cfRule>
  </conditionalFormatting>
  <conditionalFormatting sqref="AF15">
    <cfRule type="expression" dxfId="705" priority="19">
      <formula>AF$5&gt;DAY(EOMONTH(DATE($C$5,$C$3,1),0))</formula>
    </cfRule>
  </conditionalFormatting>
  <conditionalFormatting sqref="AF15">
    <cfRule type="expression" dxfId="704" priority="20">
      <formula>AF$7="Sun"</formula>
    </cfRule>
  </conditionalFormatting>
  <conditionalFormatting sqref="AF17">
    <cfRule type="expression" dxfId="703" priority="17">
      <formula>AF$5&gt;DAY(EOMONTH(DATE($C$5,$C$3,1),0))</formula>
    </cfRule>
  </conditionalFormatting>
  <conditionalFormatting sqref="AF17">
    <cfRule type="expression" dxfId="702" priority="18">
      <formula>AF$7="Sun"</formula>
    </cfRule>
  </conditionalFormatting>
  <conditionalFormatting sqref="AG11:AG18">
    <cfRule type="expression" dxfId="701" priority="13">
      <formula>AG$5&gt;DAY(EOMONTH(DATE($C$5,$C$3,1),0))</formula>
    </cfRule>
  </conditionalFormatting>
  <conditionalFormatting sqref="AG11:AG18">
    <cfRule type="expression" dxfId="700" priority="14">
      <formula>AG$7="Sun"</formula>
    </cfRule>
  </conditionalFormatting>
  <conditionalFormatting sqref="AH11:AH18">
    <cfRule type="expression" dxfId="699" priority="9">
      <formula>AH$5&gt;DAY(EOMONTH(DATE($C$5,$C$3,1),0))</formula>
    </cfRule>
  </conditionalFormatting>
  <conditionalFormatting sqref="AH11:AH18">
    <cfRule type="expression" dxfId="698" priority="10">
      <formula>AH$7="Sun"</formula>
    </cfRule>
  </conditionalFormatting>
  <conditionalFormatting sqref="AJ11:AJ16">
    <cfRule type="expression" dxfId="697" priority="7">
      <formula>AJ$5&gt;DAY(EOMONTH(DATE($C$5,$C$3,1),0))</formula>
    </cfRule>
  </conditionalFormatting>
  <conditionalFormatting sqref="AJ11:AJ16">
    <cfRule type="expression" dxfId="696" priority="8">
      <formula>AJ$7="Sun"</formula>
    </cfRule>
  </conditionalFormatting>
  <conditionalFormatting sqref="AJ18">
    <cfRule type="expression" dxfId="695" priority="5">
      <formula>AJ$5&gt;DAY(EOMONTH(DATE($C$5,$C$3,1),0))</formula>
    </cfRule>
  </conditionalFormatting>
  <conditionalFormatting sqref="AJ18">
    <cfRule type="expression" dxfId="694" priority="6">
      <formula>AJ$7="Sun"</formula>
    </cfRule>
  </conditionalFormatting>
  <conditionalFormatting sqref="AK11:AK16 AK18">
    <cfRule type="expression" dxfId="693" priority="3">
      <formula>AK$5&gt;DAY(EOMONTH(DATE($C$5,$C$3,1),0))</formula>
    </cfRule>
  </conditionalFormatting>
  <conditionalFormatting sqref="AK11:AK16 AK18">
    <cfRule type="expression" dxfId="692" priority="4">
      <formula>AK$7="Sun"</formula>
    </cfRule>
  </conditionalFormatting>
  <conditionalFormatting sqref="AK17">
    <cfRule type="expression" dxfId="691" priority="1">
      <formula>AK$5&gt;DAY(EOMONTH(DATE($C$5,$C$3,1),0))</formula>
    </cfRule>
  </conditionalFormatting>
  <conditionalFormatting sqref="AK17">
    <cfRule type="expression" dxfId="690" priority="2">
      <formula>AK$7="Sun"</formula>
    </cfRule>
  </conditionalFormatting>
  <dataValidations count="2">
    <dataValidation type="list" allowBlank="1" showErrorMessage="1" sqref="C6" xr:uid="{7B45E176-74D1-4171-AC5B-814D7C8955AA}">
      <formula1>F3:Q3</formula1>
    </dataValidation>
    <dataValidation type="list" allowBlank="1" showErrorMessage="1" sqref="G8:AK18" xr:uid="{30C48F38-834C-49C6-9057-7C3DC18F9651}">
      <formula1>"P,L,H,HD,SL,CL,NH,FH,T,ML,EL"</formula1>
    </dataValidation>
  </dataValidation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0C43-6902-40DD-9522-2AA0327D595B}">
  <dimension ref="A1:AZ20"/>
  <sheetViews>
    <sheetView topLeftCell="B3" zoomScale="55" zoomScaleNormal="55" workbookViewId="0">
      <pane xSplit="3" ySplit="5" topLeftCell="F8" activePane="bottomRight" state="frozen"/>
      <selection activeCell="B3" sqref="B3"/>
      <selection pane="topRight" activeCell="E3" sqref="E3"/>
      <selection pane="bottomLeft" activeCell="B8" sqref="B8"/>
      <selection pane="bottomRight" activeCell="AC17" sqref="AC17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5" width="19.140625" customWidth="1"/>
    <col min="6" max="6" width="11.5703125" bestFit="1" customWidth="1"/>
  </cols>
  <sheetData>
    <row r="1" spans="1:52" ht="45.75" x14ac:dyDescent="0.25">
      <c r="B1" s="110"/>
      <c r="C1" s="111"/>
      <c r="D1" s="1"/>
      <c r="E1" s="1"/>
      <c r="F1" s="114" t="s">
        <v>0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09"/>
      <c r="AL1" s="116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1"/>
    </row>
    <row r="2" spans="1:52" ht="24.75" x14ac:dyDescent="0.25">
      <c r="B2" s="112"/>
      <c r="C2" s="113"/>
      <c r="D2" s="2"/>
      <c r="E2" s="2"/>
      <c r="F2" s="119" t="s">
        <v>1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09"/>
      <c r="AL2" s="112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3"/>
    </row>
    <row r="3" spans="1:52" x14ac:dyDescent="0.25">
      <c r="B3" s="3"/>
      <c r="C3" s="3">
        <f>HLOOKUP(C6,$F$3:$Q$4,2,0)</f>
        <v>4</v>
      </c>
      <c r="D3" s="3"/>
      <c r="E3" s="3"/>
      <c r="F3" s="3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x14ac:dyDescent="0.25">
      <c r="B4" s="3"/>
      <c r="C4" s="3"/>
      <c r="D4" s="5"/>
      <c r="E4" s="5"/>
      <c r="F4" s="5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3">
        <v>12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B5" s="6" t="s">
        <v>14</v>
      </c>
      <c r="C5" s="7">
        <v>2026</v>
      </c>
      <c r="D5" s="120" t="s">
        <v>15</v>
      </c>
      <c r="E5" s="123" t="s">
        <v>89</v>
      </c>
      <c r="F5" s="8" t="s">
        <v>17</v>
      </c>
      <c r="G5" s="8">
        <v>1</v>
      </c>
      <c r="H5" s="8">
        <v>2</v>
      </c>
      <c r="I5" s="8">
        <v>3</v>
      </c>
      <c r="J5" s="8">
        <v>4</v>
      </c>
      <c r="K5" s="8">
        <v>5</v>
      </c>
      <c r="L5" s="8">
        <v>6</v>
      </c>
      <c r="M5" s="8">
        <v>7</v>
      </c>
      <c r="N5" s="8">
        <v>8</v>
      </c>
      <c r="O5" s="8">
        <v>9</v>
      </c>
      <c r="P5" s="8">
        <v>10</v>
      </c>
      <c r="Q5" s="8">
        <v>11</v>
      </c>
      <c r="R5" s="8">
        <v>12</v>
      </c>
      <c r="S5" s="8">
        <v>13</v>
      </c>
      <c r="T5" s="8">
        <v>14</v>
      </c>
      <c r="U5" s="8">
        <v>15</v>
      </c>
      <c r="V5" s="8">
        <v>16</v>
      </c>
      <c r="W5" s="8">
        <v>17</v>
      </c>
      <c r="X5" s="8">
        <v>18</v>
      </c>
      <c r="Y5" s="8">
        <v>19</v>
      </c>
      <c r="Z5" s="8">
        <v>20</v>
      </c>
      <c r="AA5" s="8">
        <v>21</v>
      </c>
      <c r="AB5" s="8">
        <v>22</v>
      </c>
      <c r="AC5" s="8">
        <v>23</v>
      </c>
      <c r="AD5" s="8">
        <v>24</v>
      </c>
      <c r="AE5" s="8">
        <v>25</v>
      </c>
      <c r="AF5" s="8">
        <v>26</v>
      </c>
      <c r="AG5" s="8">
        <v>27</v>
      </c>
      <c r="AH5" s="8">
        <v>28</v>
      </c>
      <c r="AI5" s="8">
        <v>29</v>
      </c>
      <c r="AJ5" s="8">
        <v>30</v>
      </c>
      <c r="AK5" s="8">
        <v>31</v>
      </c>
      <c r="AL5" s="122" t="s">
        <v>18</v>
      </c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1"/>
    </row>
    <row r="6" spans="1:52" x14ac:dyDescent="0.25">
      <c r="B6" s="6" t="s">
        <v>19</v>
      </c>
      <c r="C6" s="9" t="s">
        <v>5</v>
      </c>
      <c r="D6" s="121"/>
      <c r="E6" s="124"/>
      <c r="F6" s="10" t="s">
        <v>20</v>
      </c>
      <c r="G6" s="8" t="str">
        <f t="shared" ref="G6:AK6" si="0">IF(G7="Sun","H","W")</f>
        <v>W</v>
      </c>
      <c r="H6" s="8" t="str">
        <f t="shared" si="0"/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H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H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H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H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8" t="str">
        <f t="shared" si="0"/>
        <v>W</v>
      </c>
      <c r="AL6" s="112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3"/>
    </row>
    <row r="7" spans="1:52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0" t="s">
        <v>19</v>
      </c>
      <c r="G7" s="11" t="str">
        <f t="shared" ref="G7:AK7" si="1">IFERROR(TEXT(DATE($C$5,$C$3,G$5),"ddd"),"")</f>
        <v>Wed</v>
      </c>
      <c r="H7" s="11" t="str">
        <f t="shared" si="1"/>
        <v>Thu</v>
      </c>
      <c r="I7" s="11" t="str">
        <f t="shared" si="1"/>
        <v>Fri</v>
      </c>
      <c r="J7" s="11" t="str">
        <f t="shared" si="1"/>
        <v>Sat</v>
      </c>
      <c r="K7" s="11" t="str">
        <f t="shared" si="1"/>
        <v>Sun</v>
      </c>
      <c r="L7" s="11" t="str">
        <f t="shared" si="1"/>
        <v>Mon</v>
      </c>
      <c r="M7" s="11" t="str">
        <f t="shared" si="1"/>
        <v>Tue</v>
      </c>
      <c r="N7" s="11" t="str">
        <f t="shared" si="1"/>
        <v>Wed</v>
      </c>
      <c r="O7" s="11" t="str">
        <f t="shared" si="1"/>
        <v>Thu</v>
      </c>
      <c r="P7" s="11" t="str">
        <f t="shared" si="1"/>
        <v>Fri</v>
      </c>
      <c r="Q7" s="11" t="str">
        <f t="shared" si="1"/>
        <v>Sat</v>
      </c>
      <c r="R7" s="11" t="str">
        <f t="shared" si="1"/>
        <v>Sun</v>
      </c>
      <c r="S7" s="11" t="str">
        <f t="shared" si="1"/>
        <v>Mon</v>
      </c>
      <c r="T7" s="11" t="str">
        <f t="shared" si="1"/>
        <v>Tue</v>
      </c>
      <c r="U7" s="11" t="str">
        <f t="shared" si="1"/>
        <v>Wed</v>
      </c>
      <c r="V7" s="11" t="str">
        <f t="shared" si="1"/>
        <v>Thu</v>
      </c>
      <c r="W7" s="11" t="str">
        <f t="shared" si="1"/>
        <v>Fri</v>
      </c>
      <c r="X7" s="11" t="str">
        <f t="shared" si="1"/>
        <v>Sat</v>
      </c>
      <c r="Y7" s="11" t="str">
        <f t="shared" si="1"/>
        <v>Sun</v>
      </c>
      <c r="Z7" s="11" t="str">
        <f t="shared" si="1"/>
        <v>Mon</v>
      </c>
      <c r="AA7" s="11" t="str">
        <f t="shared" si="1"/>
        <v>Tue</v>
      </c>
      <c r="AB7" s="11" t="str">
        <f t="shared" si="1"/>
        <v>Wed</v>
      </c>
      <c r="AC7" s="11" t="str">
        <f t="shared" si="1"/>
        <v>Thu</v>
      </c>
      <c r="AD7" s="11" t="str">
        <f t="shared" si="1"/>
        <v>Fri</v>
      </c>
      <c r="AE7" s="11" t="str">
        <f t="shared" si="1"/>
        <v>Sat</v>
      </c>
      <c r="AF7" s="11" t="str">
        <f t="shared" si="1"/>
        <v>Sun</v>
      </c>
      <c r="AG7" s="11" t="str">
        <f t="shared" si="1"/>
        <v>Mon</v>
      </c>
      <c r="AH7" s="11" t="str">
        <f t="shared" si="1"/>
        <v>Tue</v>
      </c>
      <c r="AI7" s="11" t="str">
        <f t="shared" si="1"/>
        <v>Wed</v>
      </c>
      <c r="AJ7" s="11" t="str">
        <f t="shared" si="1"/>
        <v>Thu</v>
      </c>
      <c r="AK7" s="11" t="str">
        <f t="shared" si="1"/>
        <v>Fri</v>
      </c>
      <c r="AL7" s="12" t="s">
        <v>23</v>
      </c>
      <c r="AM7" s="8" t="s">
        <v>24</v>
      </c>
      <c r="AN7" s="8" t="s">
        <v>25</v>
      </c>
      <c r="AO7" s="8" t="s">
        <v>26</v>
      </c>
      <c r="AP7" s="8" t="s">
        <v>27</v>
      </c>
      <c r="AQ7" s="8" t="s">
        <v>28</v>
      </c>
      <c r="AR7" s="12" t="s">
        <v>29</v>
      </c>
      <c r="AS7" s="8" t="s">
        <v>30</v>
      </c>
      <c r="AT7" s="12" t="s">
        <v>31</v>
      </c>
      <c r="AU7" s="8" t="s">
        <v>32</v>
      </c>
      <c r="AV7" s="12" t="s">
        <v>33</v>
      </c>
      <c r="AW7" s="8" t="s">
        <v>34</v>
      </c>
      <c r="AX7" s="12" t="s">
        <v>35</v>
      </c>
      <c r="AY7" s="12" t="s">
        <v>36</v>
      </c>
      <c r="AZ7" s="12" t="s">
        <v>37</v>
      </c>
    </row>
    <row r="8" spans="1:52" x14ac:dyDescent="0.25">
      <c r="A8" s="99">
        <v>77000</v>
      </c>
      <c r="B8" s="61" t="s">
        <v>38</v>
      </c>
      <c r="C8" s="62" t="s">
        <v>39</v>
      </c>
      <c r="D8" s="63" t="s">
        <v>40</v>
      </c>
      <c r="E8" s="63" t="s">
        <v>41</v>
      </c>
      <c r="F8" s="63" t="str">
        <f t="shared" ref="F8:F18" si="2">$C$6</f>
        <v>April</v>
      </c>
      <c r="G8" s="102" t="s">
        <v>23</v>
      </c>
      <c r="H8" s="102" t="s">
        <v>23</v>
      </c>
      <c r="I8" s="102" t="s">
        <v>23</v>
      </c>
      <c r="J8" s="102" t="s">
        <v>23</v>
      </c>
      <c r="K8" s="102" t="s">
        <v>23</v>
      </c>
      <c r="L8" s="102" t="s">
        <v>23</v>
      </c>
      <c r="M8" s="102" t="s">
        <v>23</v>
      </c>
      <c r="N8" s="102" t="s">
        <v>23</v>
      </c>
      <c r="O8" s="102" t="s">
        <v>23</v>
      </c>
      <c r="P8" s="102" t="s">
        <v>23</v>
      </c>
      <c r="Q8" s="102" t="s">
        <v>23</v>
      </c>
      <c r="R8" s="102" t="s">
        <v>23</v>
      </c>
      <c r="S8" s="102" t="s">
        <v>23</v>
      </c>
      <c r="T8" s="102" t="s">
        <v>23</v>
      </c>
      <c r="U8" s="102" t="s">
        <v>23</v>
      </c>
      <c r="V8" s="102" t="s">
        <v>23</v>
      </c>
      <c r="W8" s="102" t="s">
        <v>23</v>
      </c>
      <c r="X8" s="102" t="s">
        <v>23</v>
      </c>
      <c r="Y8" s="102" t="s">
        <v>23</v>
      </c>
      <c r="Z8" s="102" t="s">
        <v>23</v>
      </c>
      <c r="AA8" s="102" t="s">
        <v>23</v>
      </c>
      <c r="AB8" s="102" t="s">
        <v>23</v>
      </c>
      <c r="AC8" s="102" t="s">
        <v>23</v>
      </c>
      <c r="AD8" s="102" t="s">
        <v>23</v>
      </c>
      <c r="AE8" s="102" t="s">
        <v>23</v>
      </c>
      <c r="AF8" s="102" t="s">
        <v>23</v>
      </c>
      <c r="AG8" s="102" t="s">
        <v>23</v>
      </c>
      <c r="AH8" s="102" t="s">
        <v>23</v>
      </c>
      <c r="AI8" s="102" t="s">
        <v>23</v>
      </c>
      <c r="AJ8" s="102" t="s">
        <v>23</v>
      </c>
      <c r="AK8" s="102" t="s">
        <v>23</v>
      </c>
      <c r="AL8" s="17">
        <f t="shared" ref="AL8:AL13" si="3">COUNTIF(G8:AK8,"P")</f>
        <v>31</v>
      </c>
      <c r="AM8" s="17">
        <f t="shared" ref="AM8:AM13" si="4">COUNTIF(G8:AK8,"L")</f>
        <v>0</v>
      </c>
      <c r="AN8" s="17">
        <f t="shared" ref="AN8:AN13" si="5">COUNTIF(G8:AK8,"HD")</f>
        <v>0</v>
      </c>
      <c r="AO8" s="17">
        <f t="shared" ref="AO8:AO13" si="6">COUNTIF(G8:AK8,"NH")</f>
        <v>0</v>
      </c>
      <c r="AP8" s="17">
        <f t="shared" ref="AP8:AP13" si="7">COUNTIF(G8:AK8,"FH")</f>
        <v>0</v>
      </c>
      <c r="AQ8" s="17">
        <f t="shared" ref="AQ8:AQ13" si="8">COUNTIF(G8:AK8,"T")</f>
        <v>0</v>
      </c>
      <c r="AR8" s="17">
        <f t="shared" ref="AR8:AR13" si="9">COUNTIF(G8:AK8,"ML")</f>
        <v>0</v>
      </c>
      <c r="AS8" s="17">
        <f t="shared" ref="AS8:AS13" si="10">COUNTIF(G8:AK8,"EL")</f>
        <v>0</v>
      </c>
      <c r="AT8" s="16">
        <v>1</v>
      </c>
      <c r="AU8" s="17">
        <f t="shared" ref="AU8:AU10" si="11">COUNTIF(P8:AT8,"SL")</f>
        <v>0</v>
      </c>
      <c r="AV8" s="16">
        <v>2</v>
      </c>
      <c r="AW8" s="17">
        <f t="shared" ref="AW8:AW13" si="12">COUNTIF(G8:AK8,"CL")</f>
        <v>0</v>
      </c>
      <c r="AX8" s="16">
        <v>2</v>
      </c>
      <c r="AY8" s="18">
        <f t="shared" ref="AY8:AY13" si="13">AL8+AM8+(AN8+AO8+AP8+AQ8+AR8+AS8+AU8+AW8)</f>
        <v>31</v>
      </c>
      <c r="AZ8" s="18">
        <f t="shared" ref="AZ8:AZ18" si="14">AY8-AM8-(AN8/2)</f>
        <v>31</v>
      </c>
    </row>
    <row r="9" spans="1:52" x14ac:dyDescent="0.25">
      <c r="A9" s="99">
        <v>77000</v>
      </c>
      <c r="B9" s="61" t="s">
        <v>42</v>
      </c>
      <c r="C9" s="62" t="s">
        <v>43</v>
      </c>
      <c r="D9" s="63" t="s">
        <v>44</v>
      </c>
      <c r="E9" s="63" t="s">
        <v>41</v>
      </c>
      <c r="F9" s="63" t="str">
        <f t="shared" si="2"/>
        <v>April</v>
      </c>
      <c r="G9" s="102" t="s">
        <v>23</v>
      </c>
      <c r="H9" s="102" t="s">
        <v>23</v>
      </c>
      <c r="I9" s="102" t="s">
        <v>23</v>
      </c>
      <c r="J9" s="102" t="s">
        <v>23</v>
      </c>
      <c r="K9" s="102" t="s">
        <v>23</v>
      </c>
      <c r="L9" s="102" t="s">
        <v>23</v>
      </c>
      <c r="M9" s="102" t="s">
        <v>23</v>
      </c>
      <c r="N9" s="102" t="s">
        <v>23</v>
      </c>
      <c r="O9" s="102" t="s">
        <v>23</v>
      </c>
      <c r="P9" s="102" t="s">
        <v>23</v>
      </c>
      <c r="Q9" s="102" t="s">
        <v>23</v>
      </c>
      <c r="R9" s="102" t="s">
        <v>23</v>
      </c>
      <c r="S9" s="102" t="s">
        <v>23</v>
      </c>
      <c r="T9" s="102" t="s">
        <v>23</v>
      </c>
      <c r="U9" s="102" t="s">
        <v>23</v>
      </c>
      <c r="V9" s="102" t="s">
        <v>23</v>
      </c>
      <c r="W9" s="102" t="s">
        <v>23</v>
      </c>
      <c r="X9" s="102" t="s">
        <v>23</v>
      </c>
      <c r="Y9" s="102" t="s">
        <v>23</v>
      </c>
      <c r="Z9" s="102" t="s">
        <v>23</v>
      </c>
      <c r="AA9" s="102" t="s">
        <v>23</v>
      </c>
      <c r="AB9" s="102" t="s">
        <v>23</v>
      </c>
      <c r="AC9" s="102" t="s">
        <v>23</v>
      </c>
      <c r="AD9" s="102" t="s">
        <v>23</v>
      </c>
      <c r="AE9" s="102" t="s">
        <v>23</v>
      </c>
      <c r="AF9" s="102" t="s">
        <v>23</v>
      </c>
      <c r="AG9" s="102" t="s">
        <v>23</v>
      </c>
      <c r="AH9" s="102" t="s">
        <v>23</v>
      </c>
      <c r="AI9" s="102" t="s">
        <v>23</v>
      </c>
      <c r="AJ9" s="102" t="s">
        <v>23</v>
      </c>
      <c r="AK9" s="102" t="s">
        <v>23</v>
      </c>
      <c r="AL9" s="17">
        <f t="shared" si="3"/>
        <v>31</v>
      </c>
      <c r="AM9" s="17">
        <f t="shared" si="4"/>
        <v>0</v>
      </c>
      <c r="AN9" s="17">
        <f t="shared" si="5"/>
        <v>0</v>
      </c>
      <c r="AO9" s="17">
        <f t="shared" si="6"/>
        <v>0</v>
      </c>
      <c r="AP9" s="17">
        <f t="shared" si="7"/>
        <v>0</v>
      </c>
      <c r="AQ9" s="17">
        <f t="shared" si="8"/>
        <v>0</v>
      </c>
      <c r="AR9" s="17">
        <f t="shared" si="9"/>
        <v>0</v>
      </c>
      <c r="AS9" s="17">
        <f t="shared" si="10"/>
        <v>0</v>
      </c>
      <c r="AT9" s="16">
        <v>1</v>
      </c>
      <c r="AU9" s="17">
        <f t="shared" si="11"/>
        <v>0</v>
      </c>
      <c r="AV9" s="16">
        <v>2</v>
      </c>
      <c r="AW9" s="17">
        <f t="shared" si="12"/>
        <v>0</v>
      </c>
      <c r="AX9" s="16">
        <v>2</v>
      </c>
      <c r="AY9" s="18">
        <f t="shared" si="13"/>
        <v>31</v>
      </c>
      <c r="AZ9" s="18">
        <f t="shared" si="14"/>
        <v>31</v>
      </c>
    </row>
    <row r="10" spans="1:52" x14ac:dyDescent="0.25">
      <c r="A10" s="99">
        <v>77000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 t="str">
        <f t="shared" si="2"/>
        <v>April</v>
      </c>
      <c r="G10" s="102" t="s">
        <v>23</v>
      </c>
      <c r="H10" s="102" t="s">
        <v>23</v>
      </c>
      <c r="I10" s="102" t="s">
        <v>23</v>
      </c>
      <c r="J10" s="102" t="s">
        <v>23</v>
      </c>
      <c r="K10" s="102" t="s">
        <v>23</v>
      </c>
      <c r="L10" s="102" t="s">
        <v>23</v>
      </c>
      <c r="M10" s="102" t="s">
        <v>23</v>
      </c>
      <c r="N10" s="102" t="s">
        <v>23</v>
      </c>
      <c r="O10" s="102" t="s">
        <v>23</v>
      </c>
      <c r="P10" s="102" t="s">
        <v>23</v>
      </c>
      <c r="Q10" s="102" t="s">
        <v>23</v>
      </c>
      <c r="R10" s="102" t="s">
        <v>23</v>
      </c>
      <c r="S10" s="102" t="s">
        <v>23</v>
      </c>
      <c r="T10" s="102" t="s">
        <v>23</v>
      </c>
      <c r="U10" s="102" t="s">
        <v>23</v>
      </c>
      <c r="V10" s="102" t="s">
        <v>23</v>
      </c>
      <c r="W10" s="102" t="s">
        <v>23</v>
      </c>
      <c r="X10" s="102" t="s">
        <v>23</v>
      </c>
      <c r="Y10" s="102" t="s">
        <v>23</v>
      </c>
      <c r="Z10" s="102" t="s">
        <v>23</v>
      </c>
      <c r="AA10" s="102" t="s">
        <v>23</v>
      </c>
      <c r="AB10" s="102" t="s">
        <v>23</v>
      </c>
      <c r="AC10" s="102" t="s">
        <v>23</v>
      </c>
      <c r="AD10" s="102" t="s">
        <v>23</v>
      </c>
      <c r="AE10" s="102" t="s">
        <v>23</v>
      </c>
      <c r="AF10" s="102" t="s">
        <v>23</v>
      </c>
      <c r="AG10" s="102" t="s">
        <v>23</v>
      </c>
      <c r="AH10" s="102" t="s">
        <v>23</v>
      </c>
      <c r="AI10" s="102" t="s">
        <v>23</v>
      </c>
      <c r="AJ10" s="102" t="s">
        <v>23</v>
      </c>
      <c r="AK10" s="102" t="s">
        <v>23</v>
      </c>
      <c r="AL10" s="17">
        <f t="shared" si="3"/>
        <v>31</v>
      </c>
      <c r="AM10" s="17">
        <f t="shared" si="4"/>
        <v>0</v>
      </c>
      <c r="AN10" s="17">
        <f t="shared" si="5"/>
        <v>0</v>
      </c>
      <c r="AO10" s="17">
        <f t="shared" si="6"/>
        <v>0</v>
      </c>
      <c r="AP10" s="17">
        <f t="shared" si="7"/>
        <v>0</v>
      </c>
      <c r="AQ10" s="17">
        <f t="shared" si="8"/>
        <v>0</v>
      </c>
      <c r="AR10" s="17">
        <f t="shared" si="9"/>
        <v>0</v>
      </c>
      <c r="AS10" s="17">
        <f t="shared" si="10"/>
        <v>0</v>
      </c>
      <c r="AT10" s="16">
        <v>1</v>
      </c>
      <c r="AU10" s="17">
        <f t="shared" si="11"/>
        <v>0</v>
      </c>
      <c r="AV10" s="16">
        <v>2</v>
      </c>
      <c r="AW10" s="17">
        <f t="shared" si="12"/>
        <v>0</v>
      </c>
      <c r="AX10" s="16">
        <v>2</v>
      </c>
      <c r="AY10" s="18">
        <f t="shared" si="13"/>
        <v>31</v>
      </c>
      <c r="AZ10" s="18">
        <f t="shared" si="14"/>
        <v>31</v>
      </c>
    </row>
    <row r="11" spans="1:52" x14ac:dyDescent="0.25">
      <c r="A11" s="99">
        <v>19913</v>
      </c>
      <c r="B11" s="61" t="s">
        <v>58</v>
      </c>
      <c r="C11" s="62" t="s">
        <v>59</v>
      </c>
      <c r="D11" s="63" t="s">
        <v>60</v>
      </c>
      <c r="E11" s="63" t="s">
        <v>61</v>
      </c>
      <c r="F11" s="63" t="str">
        <f t="shared" si="2"/>
        <v>April</v>
      </c>
      <c r="G11" s="102" t="s">
        <v>23</v>
      </c>
      <c r="H11" s="102" t="s">
        <v>23</v>
      </c>
      <c r="I11" s="102" t="s">
        <v>23</v>
      </c>
      <c r="J11" s="102" t="s">
        <v>24</v>
      </c>
      <c r="K11" s="102" t="s">
        <v>23</v>
      </c>
      <c r="L11" s="102" t="s">
        <v>23</v>
      </c>
      <c r="M11" s="102" t="s">
        <v>23</v>
      </c>
      <c r="N11" s="102" t="s">
        <v>23</v>
      </c>
      <c r="O11" s="102" t="s">
        <v>23</v>
      </c>
      <c r="P11" s="102" t="s">
        <v>23</v>
      </c>
      <c r="Q11" s="102" t="s">
        <v>24</v>
      </c>
      <c r="R11" s="102" t="s">
        <v>23</v>
      </c>
      <c r="S11" s="102" t="s">
        <v>23</v>
      </c>
      <c r="T11" s="102" t="s">
        <v>23</v>
      </c>
      <c r="U11" s="102" t="s">
        <v>23</v>
      </c>
      <c r="V11" s="102" t="s">
        <v>23</v>
      </c>
      <c r="W11" s="102" t="s">
        <v>24</v>
      </c>
      <c r="X11" s="102" t="s">
        <v>23</v>
      </c>
      <c r="Y11" s="102" t="s">
        <v>23</v>
      </c>
      <c r="Z11" s="102" t="s">
        <v>23</v>
      </c>
      <c r="AA11" s="102" t="s">
        <v>23</v>
      </c>
      <c r="AB11" s="102" t="s">
        <v>23</v>
      </c>
      <c r="AC11" s="102" t="s">
        <v>23</v>
      </c>
      <c r="AD11" s="102" t="s">
        <v>23</v>
      </c>
      <c r="AE11" s="102" t="s">
        <v>24</v>
      </c>
      <c r="AF11" s="102" t="s">
        <v>23</v>
      </c>
      <c r="AG11" s="102" t="s">
        <v>23</v>
      </c>
      <c r="AH11" s="102" t="s">
        <v>23</v>
      </c>
      <c r="AI11" s="102" t="s">
        <v>23</v>
      </c>
      <c r="AJ11" s="102" t="s">
        <v>23</v>
      </c>
      <c r="AK11" s="103"/>
      <c r="AL11" s="64">
        <f t="shared" si="3"/>
        <v>26</v>
      </c>
      <c r="AM11" s="64">
        <f t="shared" si="4"/>
        <v>4</v>
      </c>
      <c r="AN11" s="64">
        <f t="shared" si="5"/>
        <v>0</v>
      </c>
      <c r="AO11" s="64">
        <f t="shared" si="6"/>
        <v>0</v>
      </c>
      <c r="AP11" s="64">
        <f t="shared" si="7"/>
        <v>0</v>
      </c>
      <c r="AQ11" s="64">
        <f t="shared" si="8"/>
        <v>0</v>
      </c>
      <c r="AR11" s="64">
        <f t="shared" si="9"/>
        <v>0</v>
      </c>
      <c r="AS11" s="64">
        <f t="shared" si="10"/>
        <v>0</v>
      </c>
      <c r="AT11" s="64">
        <v>1</v>
      </c>
      <c r="AU11" s="64">
        <f t="shared" ref="AU11:AU13" si="15">COUNTIF(G11:AK11,"SL")</f>
        <v>0</v>
      </c>
      <c r="AV11" s="64">
        <v>2</v>
      </c>
      <c r="AW11" s="64">
        <f t="shared" si="12"/>
        <v>0</v>
      </c>
      <c r="AX11" s="64">
        <v>2</v>
      </c>
      <c r="AY11" s="65">
        <f t="shared" si="13"/>
        <v>30</v>
      </c>
      <c r="AZ11" s="65">
        <f t="shared" si="14"/>
        <v>26</v>
      </c>
    </row>
    <row r="12" spans="1:52" x14ac:dyDescent="0.25">
      <c r="A12" s="99">
        <v>20113</v>
      </c>
      <c r="B12" s="61" t="s">
        <v>62</v>
      </c>
      <c r="C12" s="62" t="s">
        <v>63</v>
      </c>
      <c r="D12" s="63" t="s">
        <v>64</v>
      </c>
      <c r="E12" s="63" t="s">
        <v>65</v>
      </c>
      <c r="F12" s="63" t="str">
        <f t="shared" si="2"/>
        <v>April</v>
      </c>
      <c r="G12" s="102" t="s">
        <v>23</v>
      </c>
      <c r="H12" s="102" t="s">
        <v>23</v>
      </c>
      <c r="I12" s="102" t="s">
        <v>23</v>
      </c>
      <c r="J12" s="102" t="s">
        <v>23</v>
      </c>
      <c r="K12" s="102" t="s">
        <v>23</v>
      </c>
      <c r="L12" s="102" t="s">
        <v>23</v>
      </c>
      <c r="M12" s="102" t="s">
        <v>23</v>
      </c>
      <c r="N12" s="102" t="s">
        <v>23</v>
      </c>
      <c r="O12" s="102" t="s">
        <v>23</v>
      </c>
      <c r="P12" s="102" t="s">
        <v>23</v>
      </c>
      <c r="Q12" s="102" t="s">
        <v>23</v>
      </c>
      <c r="R12" s="102" t="s">
        <v>23</v>
      </c>
      <c r="S12" s="102" t="s">
        <v>23</v>
      </c>
      <c r="T12" s="102" t="s">
        <v>23</v>
      </c>
      <c r="U12" s="102" t="s">
        <v>23</v>
      </c>
      <c r="V12" s="102" t="s">
        <v>23</v>
      </c>
      <c r="W12" s="102" t="s">
        <v>23</v>
      </c>
      <c r="X12" s="102" t="s">
        <v>23</v>
      </c>
      <c r="Y12" s="102" t="s">
        <v>23</v>
      </c>
      <c r="Z12" s="102" t="s">
        <v>23</v>
      </c>
      <c r="AA12" s="102" t="s">
        <v>23</v>
      </c>
      <c r="AB12" s="102" t="s">
        <v>23</v>
      </c>
      <c r="AC12" s="102" t="s">
        <v>23</v>
      </c>
      <c r="AD12" s="102" t="s">
        <v>23</v>
      </c>
      <c r="AE12" s="102" t="s">
        <v>23</v>
      </c>
      <c r="AF12" s="102" t="s">
        <v>23</v>
      </c>
      <c r="AG12" s="102" t="s">
        <v>23</v>
      </c>
      <c r="AH12" s="102" t="s">
        <v>23</v>
      </c>
      <c r="AI12" s="102" t="s">
        <v>23</v>
      </c>
      <c r="AJ12" s="102" t="s">
        <v>23</v>
      </c>
      <c r="AK12" s="89"/>
      <c r="AL12" s="64">
        <f t="shared" si="3"/>
        <v>30</v>
      </c>
      <c r="AM12" s="64">
        <f t="shared" si="4"/>
        <v>0</v>
      </c>
      <c r="AN12" s="64">
        <f t="shared" si="5"/>
        <v>0</v>
      </c>
      <c r="AO12" s="64">
        <f t="shared" si="6"/>
        <v>0</v>
      </c>
      <c r="AP12" s="64">
        <f t="shared" si="7"/>
        <v>0</v>
      </c>
      <c r="AQ12" s="64">
        <f t="shared" si="8"/>
        <v>0</v>
      </c>
      <c r="AR12" s="64">
        <f t="shared" si="9"/>
        <v>0</v>
      </c>
      <c r="AS12" s="64">
        <f t="shared" si="10"/>
        <v>0</v>
      </c>
      <c r="AT12" s="64">
        <v>1</v>
      </c>
      <c r="AU12" s="64">
        <f t="shared" si="15"/>
        <v>0</v>
      </c>
      <c r="AV12" s="64">
        <v>2</v>
      </c>
      <c r="AW12" s="64">
        <f t="shared" si="12"/>
        <v>0</v>
      </c>
      <c r="AX12" s="64">
        <v>2</v>
      </c>
      <c r="AY12" s="65">
        <f t="shared" si="13"/>
        <v>30</v>
      </c>
      <c r="AZ12" s="65">
        <f t="shared" si="14"/>
        <v>30</v>
      </c>
    </row>
    <row r="13" spans="1:52" x14ac:dyDescent="0.25">
      <c r="A13" s="99">
        <v>20113</v>
      </c>
      <c r="B13" s="61" t="s">
        <v>70</v>
      </c>
      <c r="C13" s="62" t="s">
        <v>71</v>
      </c>
      <c r="D13" s="63" t="s">
        <v>72</v>
      </c>
      <c r="E13" s="63" t="s">
        <v>73</v>
      </c>
      <c r="F13" s="63" t="str">
        <f t="shared" si="2"/>
        <v>April</v>
      </c>
      <c r="G13" s="102" t="s">
        <v>23</v>
      </c>
      <c r="H13" s="102" t="s">
        <v>23</v>
      </c>
      <c r="I13" s="102" t="s">
        <v>23</v>
      </c>
      <c r="J13" s="102" t="s">
        <v>23</v>
      </c>
      <c r="K13" s="102" t="s">
        <v>23</v>
      </c>
      <c r="L13" s="102" t="s">
        <v>23</v>
      </c>
      <c r="M13" s="102" t="s">
        <v>24</v>
      </c>
      <c r="N13" s="102" t="s">
        <v>23</v>
      </c>
      <c r="O13" s="102" t="s">
        <v>23</v>
      </c>
      <c r="P13" s="102" t="s">
        <v>23</v>
      </c>
      <c r="Q13" s="102" t="s">
        <v>23</v>
      </c>
      <c r="R13" s="102" t="s">
        <v>23</v>
      </c>
      <c r="S13" s="102" t="s">
        <v>23</v>
      </c>
      <c r="T13" s="102" t="s">
        <v>23</v>
      </c>
      <c r="U13" s="102" t="s">
        <v>23</v>
      </c>
      <c r="V13" s="102" t="s">
        <v>23</v>
      </c>
      <c r="W13" s="102" t="s">
        <v>23</v>
      </c>
      <c r="X13" s="102" t="s">
        <v>23</v>
      </c>
      <c r="Y13" s="102" t="s">
        <v>23</v>
      </c>
      <c r="Z13" s="102" t="s">
        <v>23</v>
      </c>
      <c r="AA13" s="102" t="s">
        <v>23</v>
      </c>
      <c r="AB13" s="102" t="s">
        <v>24</v>
      </c>
      <c r="AC13" s="102" t="s">
        <v>24</v>
      </c>
      <c r="AD13" s="102" t="s">
        <v>24</v>
      </c>
      <c r="AE13" s="102" t="s">
        <v>23</v>
      </c>
      <c r="AF13" s="102" t="s">
        <v>23</v>
      </c>
      <c r="AG13" s="102" t="s">
        <v>23</v>
      </c>
      <c r="AH13" s="102" t="s">
        <v>23</v>
      </c>
      <c r="AI13" s="102" t="s">
        <v>23</v>
      </c>
      <c r="AJ13" s="102" t="s">
        <v>23</v>
      </c>
      <c r="AK13" s="89"/>
      <c r="AL13" s="64">
        <f t="shared" si="3"/>
        <v>26</v>
      </c>
      <c r="AM13" s="64">
        <f t="shared" si="4"/>
        <v>4</v>
      </c>
      <c r="AN13" s="64">
        <f t="shared" si="5"/>
        <v>0</v>
      </c>
      <c r="AO13" s="64">
        <f t="shared" si="6"/>
        <v>0</v>
      </c>
      <c r="AP13" s="64">
        <f t="shared" si="7"/>
        <v>0</v>
      </c>
      <c r="AQ13" s="64">
        <f t="shared" si="8"/>
        <v>0</v>
      </c>
      <c r="AR13" s="64">
        <f t="shared" si="9"/>
        <v>0</v>
      </c>
      <c r="AS13" s="64">
        <f t="shared" si="10"/>
        <v>0</v>
      </c>
      <c r="AT13" s="64">
        <v>1</v>
      </c>
      <c r="AU13" s="64">
        <f t="shared" si="15"/>
        <v>0</v>
      </c>
      <c r="AV13" s="64">
        <v>2</v>
      </c>
      <c r="AW13" s="64">
        <f t="shared" si="12"/>
        <v>0</v>
      </c>
      <c r="AX13" s="64">
        <v>2</v>
      </c>
      <c r="AY13" s="65">
        <f t="shared" si="13"/>
        <v>30</v>
      </c>
      <c r="AZ13" s="65">
        <f t="shared" si="14"/>
        <v>26</v>
      </c>
    </row>
    <row r="14" spans="1:52" x14ac:dyDescent="0.25">
      <c r="A14" s="99">
        <v>15460</v>
      </c>
      <c r="B14" s="79" t="s">
        <v>80</v>
      </c>
      <c r="C14" s="80" t="s">
        <v>90</v>
      </c>
      <c r="D14" s="81" t="s">
        <v>91</v>
      </c>
      <c r="E14" s="81" t="s">
        <v>92</v>
      </c>
      <c r="F14" s="82" t="str">
        <f t="shared" si="2"/>
        <v>April</v>
      </c>
      <c r="G14" s="102" t="s">
        <v>23</v>
      </c>
      <c r="H14" s="102" t="s">
        <v>23</v>
      </c>
      <c r="I14" s="102" t="s">
        <v>23</v>
      </c>
      <c r="J14" s="102" t="s">
        <v>23</v>
      </c>
      <c r="K14" s="102" t="s">
        <v>23</v>
      </c>
      <c r="L14" s="102" t="s">
        <v>23</v>
      </c>
      <c r="M14" s="102" t="s">
        <v>23</v>
      </c>
      <c r="N14" s="102" t="s">
        <v>23</v>
      </c>
      <c r="O14" s="102" t="s">
        <v>23</v>
      </c>
      <c r="P14" s="102" t="s">
        <v>23</v>
      </c>
      <c r="Q14" s="102" t="s">
        <v>23</v>
      </c>
      <c r="R14" s="102" t="s">
        <v>23</v>
      </c>
      <c r="S14" s="102" t="s">
        <v>23</v>
      </c>
      <c r="T14" s="102" t="s">
        <v>23</v>
      </c>
      <c r="U14" s="102" t="s">
        <v>23</v>
      </c>
      <c r="V14" s="102" t="s">
        <v>23</v>
      </c>
      <c r="W14" s="102" t="s">
        <v>23</v>
      </c>
      <c r="X14" s="102" t="s">
        <v>23</v>
      </c>
      <c r="Y14" s="102" t="s">
        <v>23</v>
      </c>
      <c r="Z14" s="102" t="s">
        <v>23</v>
      </c>
      <c r="AA14" s="102" t="s">
        <v>23</v>
      </c>
      <c r="AB14" s="102" t="s">
        <v>23</v>
      </c>
      <c r="AC14" s="102" t="s">
        <v>23</v>
      </c>
      <c r="AD14" s="102" t="s">
        <v>24</v>
      </c>
      <c r="AE14" s="102" t="s">
        <v>24</v>
      </c>
      <c r="AF14" s="102" t="s">
        <v>24</v>
      </c>
      <c r="AG14" s="102" t="s">
        <v>24</v>
      </c>
      <c r="AH14" s="102" t="s">
        <v>24</v>
      </c>
      <c r="AI14" s="102" t="s">
        <v>24</v>
      </c>
      <c r="AJ14" s="102" t="s">
        <v>24</v>
      </c>
      <c r="AK14" s="89"/>
      <c r="AL14" s="64">
        <f>COUNTIF(G14:AK14,"P")</f>
        <v>23</v>
      </c>
      <c r="AM14" s="64">
        <f>COUNTIF(G14:AK14,"L")</f>
        <v>7</v>
      </c>
      <c r="AN14" s="64">
        <f>COUNTIF(G14:AK14,"HD")</f>
        <v>0</v>
      </c>
      <c r="AO14" s="64">
        <f>COUNTIF(G14:AK14,"NH")</f>
        <v>0</v>
      </c>
      <c r="AP14" s="64">
        <f>COUNTIF(G14:AK14,"FH")</f>
        <v>0</v>
      </c>
      <c r="AQ14" s="64">
        <f>COUNTIF(G14:AK14,"T")</f>
        <v>0</v>
      </c>
      <c r="AR14" s="64">
        <f>COUNTIF(G14:AK14,"ML")</f>
        <v>0</v>
      </c>
      <c r="AS14" s="64">
        <f>COUNTIF(G14:AK14,"EL")</f>
        <v>0</v>
      </c>
      <c r="AT14" s="64">
        <v>1</v>
      </c>
      <c r="AU14" s="64">
        <f>COUNTIF(G14:AK14,"SL")</f>
        <v>0</v>
      </c>
      <c r="AV14" s="64">
        <v>2</v>
      </c>
      <c r="AW14" s="64">
        <f>COUNTIF(G14:AK14,"CL")</f>
        <v>0</v>
      </c>
      <c r="AX14" s="64">
        <v>2</v>
      </c>
      <c r="AY14" s="65">
        <f>AL14+AM14+(AN14+AO14+AP14+AQ14+AR14+AS14+AU14+AW14)</f>
        <v>30</v>
      </c>
      <c r="AZ14" s="65">
        <f t="shared" si="14"/>
        <v>23</v>
      </c>
    </row>
    <row r="15" spans="1:52" x14ac:dyDescent="0.25">
      <c r="A15" s="99">
        <v>11540</v>
      </c>
      <c r="B15" s="79" t="s">
        <v>93</v>
      </c>
      <c r="C15" s="80" t="s">
        <v>94</v>
      </c>
      <c r="D15" s="81" t="s">
        <v>103</v>
      </c>
      <c r="E15" s="81" t="s">
        <v>101</v>
      </c>
      <c r="F15" s="82" t="str">
        <f t="shared" si="2"/>
        <v>April</v>
      </c>
      <c r="G15" s="102" t="s">
        <v>23</v>
      </c>
      <c r="H15" s="102" t="s">
        <v>23</v>
      </c>
      <c r="I15" s="102" t="s">
        <v>23</v>
      </c>
      <c r="J15" s="102" t="s">
        <v>23</v>
      </c>
      <c r="K15" s="102" t="s">
        <v>23</v>
      </c>
      <c r="L15" s="102" t="s">
        <v>23</v>
      </c>
      <c r="M15" s="102" t="s">
        <v>23</v>
      </c>
      <c r="N15" s="102" t="s">
        <v>23</v>
      </c>
      <c r="O15" s="102" t="s">
        <v>23</v>
      </c>
      <c r="P15" s="102" t="s">
        <v>23</v>
      </c>
      <c r="Q15" s="102" t="s">
        <v>23</v>
      </c>
      <c r="R15" s="102" t="s">
        <v>23</v>
      </c>
      <c r="S15" s="102" t="s">
        <v>23</v>
      </c>
      <c r="T15" s="102" t="s">
        <v>23</v>
      </c>
      <c r="U15" s="102" t="s">
        <v>23</v>
      </c>
      <c r="V15" s="102" t="s">
        <v>23</v>
      </c>
      <c r="W15" s="102" t="s">
        <v>23</v>
      </c>
      <c r="X15" s="102" t="s">
        <v>23</v>
      </c>
      <c r="Y15" s="102" t="s">
        <v>23</v>
      </c>
      <c r="Z15" s="102" t="s">
        <v>23</v>
      </c>
      <c r="AA15" s="102" t="s">
        <v>23</v>
      </c>
      <c r="AB15" s="102" t="s">
        <v>23</v>
      </c>
      <c r="AC15" s="102" t="s">
        <v>23</v>
      </c>
      <c r="AD15" s="102" t="s">
        <v>23</v>
      </c>
      <c r="AE15" s="102" t="s">
        <v>23</v>
      </c>
      <c r="AF15" s="102" t="s">
        <v>23</v>
      </c>
      <c r="AG15" s="102" t="s">
        <v>23</v>
      </c>
      <c r="AH15" s="102" t="s">
        <v>23</v>
      </c>
      <c r="AI15" s="102" t="s">
        <v>23</v>
      </c>
      <c r="AJ15" s="102" t="s">
        <v>23</v>
      </c>
      <c r="AK15" s="89"/>
      <c r="AL15" s="64">
        <f>COUNTIF(G15:AK15,"P")</f>
        <v>30</v>
      </c>
      <c r="AM15" s="64">
        <f>COUNTIF(G15:AK15,"L")</f>
        <v>0</v>
      </c>
      <c r="AN15" s="64">
        <f>COUNTIF(G15:AK15,"HD")</f>
        <v>0</v>
      </c>
      <c r="AO15" s="64">
        <f>COUNTIF(G15:AK15,"NH")</f>
        <v>0</v>
      </c>
      <c r="AP15" s="64">
        <f>COUNTIF(G15:AK15,"FH")</f>
        <v>0</v>
      </c>
      <c r="AQ15" s="64">
        <f>COUNTIF(G15:AK15,"T")</f>
        <v>0</v>
      </c>
      <c r="AR15" s="64">
        <f>COUNTIF(G15:AK15,"ML")</f>
        <v>0</v>
      </c>
      <c r="AS15" s="64">
        <f>COUNTIF(G15:AK15,"EL")</f>
        <v>0</v>
      </c>
      <c r="AT15" s="64">
        <v>1</v>
      </c>
      <c r="AU15" s="64">
        <f>COUNTIF(G15:AK15,"SL")</f>
        <v>0</v>
      </c>
      <c r="AV15" s="64">
        <v>2</v>
      </c>
      <c r="AW15" s="64">
        <f>COUNTIF(G15:AK15,"CL")</f>
        <v>0</v>
      </c>
      <c r="AX15" s="64">
        <v>2</v>
      </c>
      <c r="AY15" s="65">
        <f>AL15+AM15+(AN15+AO15+AP15+AQ15+AR15+AS15+AU15+AW15)</f>
        <v>30</v>
      </c>
      <c r="AZ15" s="65">
        <f t="shared" si="14"/>
        <v>30</v>
      </c>
    </row>
    <row r="16" spans="1:52" s="91" customFormat="1" x14ac:dyDescent="0.25">
      <c r="A16" s="101">
        <v>19950</v>
      </c>
      <c r="B16" s="85" t="s">
        <v>97</v>
      </c>
      <c r="C16" s="86" t="s">
        <v>87</v>
      </c>
      <c r="D16" s="87" t="s">
        <v>104</v>
      </c>
      <c r="E16" s="87" t="s">
        <v>100</v>
      </c>
      <c r="F16" s="82" t="str">
        <f t="shared" si="2"/>
        <v>April</v>
      </c>
      <c r="G16" s="102" t="s">
        <v>23</v>
      </c>
      <c r="H16" s="102" t="s">
        <v>23</v>
      </c>
      <c r="I16" s="102" t="s">
        <v>23</v>
      </c>
      <c r="J16" s="102" t="s">
        <v>23</v>
      </c>
      <c r="K16" s="102" t="s">
        <v>23</v>
      </c>
      <c r="L16" s="102" t="s">
        <v>23</v>
      </c>
      <c r="M16" s="102" t="s">
        <v>23</v>
      </c>
      <c r="N16" s="102" t="s">
        <v>23</v>
      </c>
      <c r="O16" s="102" t="s">
        <v>23</v>
      </c>
      <c r="P16" s="102" t="s">
        <v>23</v>
      </c>
      <c r="Q16" s="102" t="s">
        <v>23</v>
      </c>
      <c r="R16" s="102" t="s">
        <v>23</v>
      </c>
      <c r="S16" s="102" t="s">
        <v>23</v>
      </c>
      <c r="T16" s="102" t="s">
        <v>23</v>
      </c>
      <c r="U16" s="102" t="s">
        <v>23</v>
      </c>
      <c r="V16" s="102" t="s">
        <v>23</v>
      </c>
      <c r="W16" s="103" t="s">
        <v>24</v>
      </c>
      <c r="X16" s="102" t="s">
        <v>23</v>
      </c>
      <c r="Y16" s="102" t="s">
        <v>23</v>
      </c>
      <c r="Z16" s="102" t="s">
        <v>23</v>
      </c>
      <c r="AA16" s="102" t="s">
        <v>23</v>
      </c>
      <c r="AB16" s="102" t="s">
        <v>24</v>
      </c>
      <c r="AC16" s="102" t="s">
        <v>24</v>
      </c>
      <c r="AD16" s="102" t="s">
        <v>24</v>
      </c>
      <c r="AE16" s="103" t="s">
        <v>24</v>
      </c>
      <c r="AF16" s="102" t="s">
        <v>23</v>
      </c>
      <c r="AG16" s="102" t="s">
        <v>23</v>
      </c>
      <c r="AH16" s="102" t="s">
        <v>23</v>
      </c>
      <c r="AI16" s="102" t="s">
        <v>23</v>
      </c>
      <c r="AJ16" s="102" t="s">
        <v>23</v>
      </c>
      <c r="AK16" s="89"/>
      <c r="AL16" s="64">
        <f t="shared" ref="AL16:AL18" si="16">COUNTIF(G16:AK16,"P")</f>
        <v>25</v>
      </c>
      <c r="AM16" s="64">
        <f t="shared" ref="AM16:AM18" si="17">COUNTIF(G16:AK16,"L")</f>
        <v>5</v>
      </c>
      <c r="AN16" s="64">
        <f t="shared" ref="AN16:AN18" si="18">COUNTIF(G16:AK16,"HD")</f>
        <v>0</v>
      </c>
      <c r="AO16" s="64">
        <f t="shared" ref="AO16:AO18" si="19">COUNTIF(G16:AK16,"NH")</f>
        <v>0</v>
      </c>
      <c r="AP16" s="64">
        <f t="shared" ref="AP16:AP18" si="20">COUNTIF(G16:AK16,"FH")</f>
        <v>0</v>
      </c>
      <c r="AQ16" s="64">
        <f t="shared" ref="AQ16:AQ18" si="21">COUNTIF(G16:AK16,"T")</f>
        <v>0</v>
      </c>
      <c r="AR16" s="64">
        <f t="shared" ref="AR16:AR18" si="22">COUNTIF(G16:AK16,"ML")</f>
        <v>0</v>
      </c>
      <c r="AS16" s="64">
        <f t="shared" ref="AS16:AS18" si="23">COUNTIF(G16:AK16,"EL")</f>
        <v>0</v>
      </c>
      <c r="AT16" s="64">
        <v>1</v>
      </c>
      <c r="AU16" s="64">
        <f t="shared" ref="AU16:AU18" si="24">COUNTIF(G16:AK16,"SL")</f>
        <v>0</v>
      </c>
      <c r="AV16" s="64">
        <v>2</v>
      </c>
      <c r="AW16" s="64">
        <f t="shared" ref="AW16:AW18" si="25">COUNTIF(G16:AK16,"CL")</f>
        <v>0</v>
      </c>
      <c r="AX16" s="64">
        <v>2</v>
      </c>
      <c r="AY16" s="65">
        <f t="shared" ref="AY16:AY18" si="26">AL16+AM16+(AN16+AO16+AP16+AQ16+AR16+AS16+AU16+AW16)</f>
        <v>30</v>
      </c>
      <c r="AZ16" s="65">
        <f t="shared" si="14"/>
        <v>25</v>
      </c>
    </row>
    <row r="17" spans="1:52" s="91" customFormat="1" x14ac:dyDescent="0.25">
      <c r="A17" s="101">
        <v>12000</v>
      </c>
      <c r="B17" s="85" t="s">
        <v>98</v>
      </c>
      <c r="C17" s="80" t="s">
        <v>99</v>
      </c>
      <c r="D17" s="81" t="s">
        <v>105</v>
      </c>
      <c r="E17" s="81" t="s">
        <v>102</v>
      </c>
      <c r="F17" s="82" t="str">
        <f t="shared" si="2"/>
        <v>April</v>
      </c>
      <c r="G17" s="102" t="s">
        <v>23</v>
      </c>
      <c r="H17" s="102" t="s">
        <v>23</v>
      </c>
      <c r="I17" s="102" t="s">
        <v>23</v>
      </c>
      <c r="J17" s="102" t="s">
        <v>23</v>
      </c>
      <c r="K17" s="102" t="s">
        <v>23</v>
      </c>
      <c r="L17" s="102" t="s">
        <v>23</v>
      </c>
      <c r="M17" s="102" t="s">
        <v>23</v>
      </c>
      <c r="N17" s="102" t="s">
        <v>23</v>
      </c>
      <c r="O17" s="102" t="s">
        <v>23</v>
      </c>
      <c r="P17" s="102" t="s">
        <v>23</v>
      </c>
      <c r="Q17" s="102" t="s">
        <v>24</v>
      </c>
      <c r="R17" s="102" t="s">
        <v>23</v>
      </c>
      <c r="S17" s="102" t="s">
        <v>23</v>
      </c>
      <c r="T17" s="102" t="s">
        <v>23</v>
      </c>
      <c r="U17" s="102" t="s">
        <v>23</v>
      </c>
      <c r="V17" s="102" t="s">
        <v>23</v>
      </c>
      <c r="W17" s="102" t="s">
        <v>23</v>
      </c>
      <c r="X17" s="102" t="s">
        <v>23</v>
      </c>
      <c r="Y17" s="103" t="s">
        <v>23</v>
      </c>
      <c r="Z17" s="102" t="s">
        <v>23</v>
      </c>
      <c r="AA17" s="102" t="s">
        <v>23</v>
      </c>
      <c r="AB17" s="102" t="s">
        <v>23</v>
      </c>
      <c r="AC17" s="102" t="s">
        <v>23</v>
      </c>
      <c r="AD17" s="103" t="s">
        <v>23</v>
      </c>
      <c r="AE17" s="103" t="s">
        <v>24</v>
      </c>
      <c r="AF17" s="102" t="s">
        <v>23</v>
      </c>
      <c r="AG17" s="102" t="s">
        <v>23</v>
      </c>
      <c r="AH17" s="102" t="s">
        <v>23</v>
      </c>
      <c r="AI17" s="102" t="s">
        <v>23</v>
      </c>
      <c r="AJ17" s="102" t="s">
        <v>23</v>
      </c>
      <c r="AK17" s="89"/>
      <c r="AL17" s="64">
        <f t="shared" si="16"/>
        <v>28</v>
      </c>
      <c r="AM17" s="64">
        <f t="shared" si="17"/>
        <v>2</v>
      </c>
      <c r="AN17" s="64">
        <f t="shared" si="18"/>
        <v>0</v>
      </c>
      <c r="AO17" s="64">
        <f t="shared" si="19"/>
        <v>0</v>
      </c>
      <c r="AP17" s="64">
        <f t="shared" si="20"/>
        <v>0</v>
      </c>
      <c r="AQ17" s="64">
        <f t="shared" si="21"/>
        <v>0</v>
      </c>
      <c r="AR17" s="64">
        <f t="shared" si="22"/>
        <v>0</v>
      </c>
      <c r="AS17" s="64">
        <f t="shared" si="23"/>
        <v>0</v>
      </c>
      <c r="AT17" s="64">
        <v>1</v>
      </c>
      <c r="AU17" s="64">
        <f t="shared" si="24"/>
        <v>0</v>
      </c>
      <c r="AV17" s="64">
        <v>2</v>
      </c>
      <c r="AW17" s="64">
        <f t="shared" si="25"/>
        <v>0</v>
      </c>
      <c r="AX17" s="64">
        <v>2</v>
      </c>
      <c r="AY17" s="65">
        <f t="shared" si="26"/>
        <v>30</v>
      </c>
      <c r="AZ17" s="65">
        <f t="shared" si="14"/>
        <v>28</v>
      </c>
    </row>
    <row r="18" spans="1:52" s="91" customFormat="1" x14ac:dyDescent="0.25">
      <c r="A18" s="101">
        <v>25000</v>
      </c>
      <c r="B18" s="85"/>
      <c r="C18" s="80" t="s">
        <v>88</v>
      </c>
      <c r="D18" s="81"/>
      <c r="E18" s="81"/>
      <c r="F18" s="82" t="str">
        <f t="shared" si="2"/>
        <v>April</v>
      </c>
      <c r="G18" s="102" t="s">
        <v>23</v>
      </c>
      <c r="H18" s="102" t="s">
        <v>23</v>
      </c>
      <c r="I18" s="102" t="s">
        <v>23</v>
      </c>
      <c r="J18" s="102" t="s">
        <v>23</v>
      </c>
      <c r="K18" s="102" t="s">
        <v>23</v>
      </c>
      <c r="L18" s="102" t="s">
        <v>23</v>
      </c>
      <c r="M18" s="102" t="s">
        <v>23</v>
      </c>
      <c r="N18" s="102" t="s">
        <v>23</v>
      </c>
      <c r="O18" s="102" t="s">
        <v>23</v>
      </c>
      <c r="P18" s="102" t="s">
        <v>23</v>
      </c>
      <c r="Q18" s="102" t="s">
        <v>23</v>
      </c>
      <c r="R18" s="102" t="s">
        <v>23</v>
      </c>
      <c r="S18" s="102" t="s">
        <v>23</v>
      </c>
      <c r="T18" s="102" t="s">
        <v>23</v>
      </c>
      <c r="U18" s="102" t="s">
        <v>23</v>
      </c>
      <c r="V18" s="102" t="s">
        <v>23</v>
      </c>
      <c r="W18" s="102" t="s">
        <v>23</v>
      </c>
      <c r="X18" s="102" t="s">
        <v>23</v>
      </c>
      <c r="Y18" s="102" t="s">
        <v>23</v>
      </c>
      <c r="Z18" s="102" t="s">
        <v>23</v>
      </c>
      <c r="AA18" s="102" t="s">
        <v>23</v>
      </c>
      <c r="AB18" s="102" t="s">
        <v>23</v>
      </c>
      <c r="AC18" s="102" t="s">
        <v>23</v>
      </c>
      <c r="AD18" s="102" t="s">
        <v>23</v>
      </c>
      <c r="AE18" s="102" t="s">
        <v>23</v>
      </c>
      <c r="AF18" s="102" t="s">
        <v>23</v>
      </c>
      <c r="AG18" s="102" t="s">
        <v>23</v>
      </c>
      <c r="AH18" s="102" t="s">
        <v>23</v>
      </c>
      <c r="AI18" s="102" t="s">
        <v>23</v>
      </c>
      <c r="AJ18" s="102" t="s">
        <v>23</v>
      </c>
      <c r="AK18" s="89"/>
      <c r="AL18" s="64">
        <f t="shared" si="16"/>
        <v>30</v>
      </c>
      <c r="AM18" s="64">
        <f t="shared" si="17"/>
        <v>0</v>
      </c>
      <c r="AN18" s="64">
        <f t="shared" si="18"/>
        <v>0</v>
      </c>
      <c r="AO18" s="64">
        <f t="shared" si="19"/>
        <v>0</v>
      </c>
      <c r="AP18" s="64">
        <f t="shared" si="20"/>
        <v>0</v>
      </c>
      <c r="AQ18" s="64">
        <f t="shared" si="21"/>
        <v>0</v>
      </c>
      <c r="AR18" s="64">
        <f t="shared" si="22"/>
        <v>0</v>
      </c>
      <c r="AS18" s="64">
        <f t="shared" si="23"/>
        <v>0</v>
      </c>
      <c r="AT18" s="64">
        <v>1</v>
      </c>
      <c r="AU18" s="64">
        <f t="shared" si="24"/>
        <v>0</v>
      </c>
      <c r="AV18" s="64">
        <v>2</v>
      </c>
      <c r="AW18" s="64">
        <f t="shared" si="25"/>
        <v>0</v>
      </c>
      <c r="AX18" s="64">
        <v>2</v>
      </c>
      <c r="AY18" s="65">
        <f t="shared" si="26"/>
        <v>30</v>
      </c>
      <c r="AZ18" s="65">
        <f t="shared" si="14"/>
        <v>30</v>
      </c>
    </row>
    <row r="19" spans="1:52" x14ac:dyDescent="0.25">
      <c r="B19" s="108" t="s">
        <v>78</v>
      </c>
      <c r="C19" s="109"/>
      <c r="D19" s="8"/>
      <c r="E19" s="8"/>
      <c r="F19" s="8"/>
      <c r="G19" s="6">
        <f t="shared" ref="G19:AK19" si="27">COUNTIF(G11:G18,"P")</f>
        <v>8</v>
      </c>
      <c r="H19" s="6">
        <f t="shared" si="27"/>
        <v>8</v>
      </c>
      <c r="I19" s="6">
        <f t="shared" si="27"/>
        <v>8</v>
      </c>
      <c r="J19" s="6">
        <f t="shared" si="27"/>
        <v>7</v>
      </c>
      <c r="K19" s="6">
        <f t="shared" si="27"/>
        <v>8</v>
      </c>
      <c r="L19" s="6">
        <f t="shared" si="27"/>
        <v>8</v>
      </c>
      <c r="M19" s="6">
        <f t="shared" si="27"/>
        <v>7</v>
      </c>
      <c r="N19" s="6">
        <f t="shared" si="27"/>
        <v>8</v>
      </c>
      <c r="O19" s="6">
        <f t="shared" si="27"/>
        <v>8</v>
      </c>
      <c r="P19" s="6">
        <f t="shared" si="27"/>
        <v>8</v>
      </c>
      <c r="Q19" s="6">
        <f t="shared" si="27"/>
        <v>6</v>
      </c>
      <c r="R19" s="6">
        <f t="shared" si="27"/>
        <v>8</v>
      </c>
      <c r="S19" s="6">
        <f t="shared" si="27"/>
        <v>8</v>
      </c>
      <c r="T19" s="6">
        <f t="shared" si="27"/>
        <v>8</v>
      </c>
      <c r="U19" s="6">
        <f t="shared" si="27"/>
        <v>8</v>
      </c>
      <c r="V19" s="6">
        <f t="shared" si="27"/>
        <v>8</v>
      </c>
      <c r="W19" s="6">
        <f t="shared" si="27"/>
        <v>6</v>
      </c>
      <c r="X19" s="6">
        <f t="shared" si="27"/>
        <v>8</v>
      </c>
      <c r="Y19" s="6">
        <f t="shared" si="27"/>
        <v>8</v>
      </c>
      <c r="Z19" s="6">
        <f t="shared" si="27"/>
        <v>8</v>
      </c>
      <c r="AA19" s="6">
        <f t="shared" si="27"/>
        <v>8</v>
      </c>
      <c r="AB19" s="6">
        <f t="shared" si="27"/>
        <v>6</v>
      </c>
      <c r="AC19" s="6">
        <f t="shared" si="27"/>
        <v>6</v>
      </c>
      <c r="AD19" s="6">
        <f t="shared" si="27"/>
        <v>5</v>
      </c>
      <c r="AE19" s="6">
        <f t="shared" si="27"/>
        <v>4</v>
      </c>
      <c r="AF19" s="6">
        <f t="shared" si="27"/>
        <v>7</v>
      </c>
      <c r="AG19" s="6">
        <f t="shared" si="27"/>
        <v>7</v>
      </c>
      <c r="AH19" s="6">
        <f t="shared" si="27"/>
        <v>7</v>
      </c>
      <c r="AI19" s="6">
        <f t="shared" si="27"/>
        <v>7</v>
      </c>
      <c r="AJ19" s="6">
        <f t="shared" si="27"/>
        <v>7</v>
      </c>
      <c r="AK19" s="6">
        <f t="shared" si="27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</sheetData>
  <mergeCells count="8">
    <mergeCell ref="B19:C19"/>
    <mergeCell ref="B1:C2"/>
    <mergeCell ref="F1:AK1"/>
    <mergeCell ref="AL1:AZ2"/>
    <mergeCell ref="F2:AK2"/>
    <mergeCell ref="D5:D7"/>
    <mergeCell ref="E5:E7"/>
    <mergeCell ref="AL5:AZ6"/>
  </mergeCells>
  <conditionalFormatting sqref="G5:AK6 AK11 H8:M10 AK17:AK18 R14 R16 O8:T10 V8:AA10 AC8:AH10 AJ8:AK10 AG10:AG13">
    <cfRule type="expression" dxfId="689" priority="768">
      <formula>G$5&gt;DAY(EOMONTH(DATE($C$5,$C$3,1),0))</formula>
    </cfRule>
  </conditionalFormatting>
  <conditionalFormatting sqref="AK11 H8:M10 AK17:AK18 R14 R16 O8:T10 V8:AA10 AC8:AH10 AJ8:AK10 AG10:AG13">
    <cfRule type="expression" dxfId="688" priority="769">
      <formula>H$7="Sun"</formula>
    </cfRule>
  </conditionalFormatting>
  <conditionalFormatting sqref="G7:AK7">
    <cfRule type="expression" dxfId="687" priority="767">
      <formula>G$5&gt;DAY(EOMONTH(DATE($C$5,$C$3,1),0))</formula>
    </cfRule>
  </conditionalFormatting>
  <conditionalFormatting sqref="AK11">
    <cfRule type="expression" dxfId="686" priority="766">
      <formula>AK$7="Sun"</formula>
    </cfRule>
  </conditionalFormatting>
  <conditionalFormatting sqref="AK16">
    <cfRule type="expression" dxfId="685" priority="761">
      <formula>AK$5&gt;DAY(EOMONTH(DATE($C$5,$C$3,1),0))</formula>
    </cfRule>
  </conditionalFormatting>
  <conditionalFormatting sqref="AK16">
    <cfRule type="expression" dxfId="684" priority="760">
      <formula>AK$7="Sun"</formula>
    </cfRule>
  </conditionalFormatting>
  <conditionalFormatting sqref="AK16">
    <cfRule type="expression" dxfId="683" priority="762">
      <formula>AK$7="Sun"</formula>
    </cfRule>
  </conditionalFormatting>
  <conditionalFormatting sqref="AK16">
    <cfRule type="expression" dxfId="682" priority="759">
      <formula>AK$7="Sun"</formula>
    </cfRule>
  </conditionalFormatting>
  <conditionalFormatting sqref="AK14:AK15">
    <cfRule type="expression" dxfId="681" priority="757">
      <formula>AK$5&gt;DAY(EOMONTH(DATE($C$5,$C$3,1),0))</formula>
    </cfRule>
  </conditionalFormatting>
  <conditionalFormatting sqref="AK14:AK15">
    <cfRule type="expression" dxfId="680" priority="758">
      <formula>AK$7="Sun"</formula>
    </cfRule>
  </conditionalFormatting>
  <conditionalFormatting sqref="AK14:AK15">
    <cfRule type="expression" dxfId="679" priority="756">
      <formula>AK$7="Sun"</formula>
    </cfRule>
  </conditionalFormatting>
  <conditionalFormatting sqref="AK14:AK15">
    <cfRule type="expression" dxfId="678" priority="755">
      <formula>AK$7="Sun"</formula>
    </cfRule>
  </conditionalFormatting>
  <conditionalFormatting sqref="AK14:AK15">
    <cfRule type="expression" dxfId="677" priority="754">
      <formula>AK$5&gt;DAY(EOMONTH(DATE($C$5,$C$3,1),0))</formula>
    </cfRule>
  </conditionalFormatting>
  <conditionalFormatting sqref="AK13">
    <cfRule type="expression" dxfId="676" priority="752">
      <formula>AK$5&gt;DAY(EOMONTH(DATE($C$5,$C$3,1),0))</formula>
    </cfRule>
  </conditionalFormatting>
  <conditionalFormatting sqref="AK13">
    <cfRule type="expression" dxfId="675" priority="753">
      <formula>AK$7="Sun"</formula>
    </cfRule>
  </conditionalFormatting>
  <conditionalFormatting sqref="AK13">
    <cfRule type="expression" dxfId="674" priority="751">
      <formula>AK$7="Sun"</formula>
    </cfRule>
  </conditionalFormatting>
  <conditionalFormatting sqref="AK13">
    <cfRule type="expression" dxfId="673" priority="750">
      <formula>AK$7="Sun"</formula>
    </cfRule>
  </conditionalFormatting>
  <conditionalFormatting sqref="AK13">
    <cfRule type="expression" dxfId="672" priority="749">
      <formula>AK$5&gt;DAY(EOMONTH(DATE($C$5,$C$3,1),0))</formula>
    </cfRule>
  </conditionalFormatting>
  <conditionalFormatting sqref="AK12">
    <cfRule type="expression" dxfId="671" priority="747">
      <formula>AK$5&gt;DAY(EOMONTH(DATE($C$5,$C$3,1),0))</formula>
    </cfRule>
  </conditionalFormatting>
  <conditionalFormatting sqref="AK12">
    <cfRule type="expression" dxfId="670" priority="748">
      <formula>AK$7="Sun"</formula>
    </cfRule>
  </conditionalFormatting>
  <conditionalFormatting sqref="AK12">
    <cfRule type="expression" dxfId="669" priority="746">
      <formula>AK$7="Sun"</formula>
    </cfRule>
  </conditionalFormatting>
  <conditionalFormatting sqref="AK12">
    <cfRule type="expression" dxfId="668" priority="745">
      <formula>AK$7="Sun"</formula>
    </cfRule>
  </conditionalFormatting>
  <conditionalFormatting sqref="AK12">
    <cfRule type="expression" dxfId="667" priority="744">
      <formula>AK$5&gt;DAY(EOMONTH(DATE($C$5,$C$3,1),0))</formula>
    </cfRule>
  </conditionalFormatting>
  <conditionalFormatting sqref="AG11:AG12">
    <cfRule type="expression" dxfId="666" priority="708">
      <formula>AG$5&gt;DAY(EOMONTH(DATE($C$5,$C$3,1),0))</formula>
    </cfRule>
  </conditionalFormatting>
  <conditionalFormatting sqref="AG11:AG12">
    <cfRule type="expression" dxfId="665" priority="706">
      <formula>AG$5&gt;DAY(EOMONTH(DATE($C$5,$C$3,1),0))</formula>
    </cfRule>
  </conditionalFormatting>
  <conditionalFormatting sqref="AG11:AG12">
    <cfRule type="expression" dxfId="664" priority="707">
      <formula>AG$7="Sun"</formula>
    </cfRule>
  </conditionalFormatting>
  <conditionalFormatting sqref="AG13">
    <cfRule type="expression" dxfId="663" priority="705">
      <formula>AG$5&gt;DAY(EOMONTH(DATE($C$5,$C$3,1),0))</formula>
    </cfRule>
  </conditionalFormatting>
  <conditionalFormatting sqref="AG13">
    <cfRule type="expression" dxfId="662" priority="703">
      <formula>AG$5&gt;DAY(EOMONTH(DATE($C$5,$C$3,1),0))</formula>
    </cfRule>
  </conditionalFormatting>
  <conditionalFormatting sqref="AG13">
    <cfRule type="expression" dxfId="661" priority="704">
      <formula>AG$7="Sun"</formula>
    </cfRule>
  </conditionalFormatting>
  <conditionalFormatting sqref="R17">
    <cfRule type="expression" dxfId="660" priority="538">
      <formula>R$5&gt;DAY(EOMONTH(DATE($C$5,$C$3,1),0))</formula>
    </cfRule>
  </conditionalFormatting>
  <conditionalFormatting sqref="R17">
    <cfRule type="expression" dxfId="659" priority="539">
      <formula>R$7="Sun"</formula>
    </cfRule>
  </conditionalFormatting>
  <conditionalFormatting sqref="K15:K18">
    <cfRule type="expression" dxfId="658" priority="536">
      <formula>K$5&gt;DAY(EOMONTH(DATE($C$5,$C$3,1),0))</formula>
    </cfRule>
  </conditionalFormatting>
  <conditionalFormatting sqref="K15:K18">
    <cfRule type="expression" dxfId="657" priority="537">
      <formula>K$7="Sun"</formula>
    </cfRule>
  </conditionalFormatting>
  <conditionalFormatting sqref="K11:K13">
    <cfRule type="expression" dxfId="656" priority="534">
      <formula>K$5&gt;DAY(EOMONTH(DATE($C$5,$C$3,1),0))</formula>
    </cfRule>
  </conditionalFormatting>
  <conditionalFormatting sqref="K11:K13">
    <cfRule type="expression" dxfId="655" priority="535">
      <formula>K$7="Sun"</formula>
    </cfRule>
  </conditionalFormatting>
  <conditionalFormatting sqref="R11:R13">
    <cfRule type="expression" dxfId="654" priority="512">
      <formula>R$5&gt;DAY(EOMONTH(DATE($C$5,$C$3,1),0))</formula>
    </cfRule>
  </conditionalFormatting>
  <conditionalFormatting sqref="R11:R13">
    <cfRule type="expression" dxfId="653" priority="513">
      <formula>R$7="Sun"</formula>
    </cfRule>
  </conditionalFormatting>
  <conditionalFormatting sqref="R13:R17">
    <cfRule type="expression" dxfId="652" priority="510">
      <formula>R$5&gt;DAY(EOMONTH(DATE($C$5,$C$3,1),0))</formula>
    </cfRule>
  </conditionalFormatting>
  <conditionalFormatting sqref="R13:R17">
    <cfRule type="expression" dxfId="651" priority="511">
      <formula>R$7="Sun"</formula>
    </cfRule>
  </conditionalFormatting>
  <conditionalFormatting sqref="R18">
    <cfRule type="expression" dxfId="650" priority="508">
      <formula>R$5&gt;DAY(EOMONTH(DATE($C$5,$C$3,1),0))</formula>
    </cfRule>
  </conditionalFormatting>
  <conditionalFormatting sqref="R18">
    <cfRule type="expression" dxfId="649" priority="509">
      <formula>R$7="Sun"</formula>
    </cfRule>
  </conditionalFormatting>
  <conditionalFormatting sqref="Y17">
    <cfRule type="expression" dxfId="648" priority="438">
      <formula>Y$5&gt;DAY(EOMONTH(DATE($C$5,$C$3,1),0))</formula>
    </cfRule>
  </conditionalFormatting>
  <conditionalFormatting sqref="Y17">
    <cfRule type="expression" dxfId="647" priority="439">
      <formula>Y$7="Sun"</formula>
    </cfRule>
  </conditionalFormatting>
  <conditionalFormatting sqref="Y11:Y12">
    <cfRule type="expression" dxfId="646" priority="436">
      <formula>Y$5&gt;DAY(EOMONTH(DATE($C$5,$C$3,1),0))</formula>
    </cfRule>
  </conditionalFormatting>
  <conditionalFormatting sqref="Y11:Y12">
    <cfRule type="expression" dxfId="645" priority="437">
      <formula>Y$7="Sun"</formula>
    </cfRule>
  </conditionalFormatting>
  <conditionalFormatting sqref="Y13">
    <cfRule type="expression" dxfId="644" priority="434">
      <formula>Y$5&gt;DAY(EOMONTH(DATE($C$5,$C$3,1),0))</formula>
    </cfRule>
  </conditionalFormatting>
  <conditionalFormatting sqref="Y13">
    <cfRule type="expression" dxfId="643" priority="435">
      <formula>Y$7="Sun"</formula>
    </cfRule>
  </conditionalFormatting>
  <conditionalFormatting sqref="Y14">
    <cfRule type="expression" dxfId="642" priority="432">
      <formula>Y$5&gt;DAY(EOMONTH(DATE($C$5,$C$3,1),0))</formula>
    </cfRule>
  </conditionalFormatting>
  <conditionalFormatting sqref="Y14">
    <cfRule type="expression" dxfId="641" priority="433">
      <formula>Y$7="Sun"</formula>
    </cfRule>
  </conditionalFormatting>
  <conditionalFormatting sqref="Y15">
    <cfRule type="expression" dxfId="640" priority="430">
      <formula>Y$5&gt;DAY(EOMONTH(DATE($C$5,$C$3,1),0))</formula>
    </cfRule>
  </conditionalFormatting>
  <conditionalFormatting sqref="Y15">
    <cfRule type="expression" dxfId="639" priority="431">
      <formula>Y$7="Sun"</formula>
    </cfRule>
  </conditionalFormatting>
  <conditionalFormatting sqref="Y16">
    <cfRule type="expression" dxfId="638" priority="428">
      <formula>Y$5&gt;DAY(EOMONTH(DATE($C$5,$C$3,1),0))</formula>
    </cfRule>
  </conditionalFormatting>
  <conditionalFormatting sqref="Y16">
    <cfRule type="expression" dxfId="637" priority="429">
      <formula>Y$7="Sun"</formula>
    </cfRule>
  </conditionalFormatting>
  <conditionalFormatting sqref="Y18">
    <cfRule type="expression" dxfId="636" priority="426">
      <formula>Y$5&gt;DAY(EOMONTH(DATE($C$5,$C$3,1),0))</formula>
    </cfRule>
  </conditionalFormatting>
  <conditionalFormatting sqref="Y18">
    <cfRule type="expression" dxfId="635" priority="427">
      <formula>Y$7="Sun"</formula>
    </cfRule>
  </conditionalFormatting>
  <conditionalFormatting sqref="N8:N10">
    <cfRule type="expression" dxfId="634" priority="384">
      <formula>N$5&gt;DAY(EOMONTH(DATE($C$5,$C$3,1),0))</formula>
    </cfRule>
  </conditionalFormatting>
  <conditionalFormatting sqref="N8:N10">
    <cfRule type="expression" dxfId="633" priority="385">
      <formula>N$7="Sun"</formula>
    </cfRule>
  </conditionalFormatting>
  <conditionalFormatting sqref="U8:U10">
    <cfRule type="expression" dxfId="632" priority="372">
      <formula>U$5&gt;DAY(EOMONTH(DATE($C$5,$C$3,1),0))</formula>
    </cfRule>
  </conditionalFormatting>
  <conditionalFormatting sqref="U8:U10">
    <cfRule type="expression" dxfId="631" priority="373">
      <formula>U$7="Sun"</formula>
    </cfRule>
  </conditionalFormatting>
  <conditionalFormatting sqref="AB8:AB10">
    <cfRule type="expression" dxfId="630" priority="360">
      <formula>AB$5&gt;DAY(EOMONTH(DATE($C$5,$C$3,1),0))</formula>
    </cfRule>
  </conditionalFormatting>
  <conditionalFormatting sqref="AB8:AB10">
    <cfRule type="expression" dxfId="629" priority="361">
      <formula>AB$7="Sun"</formula>
    </cfRule>
  </conditionalFormatting>
  <conditionalFormatting sqref="AI8:AI10">
    <cfRule type="expression" dxfId="628" priority="348">
      <formula>AI$5&gt;DAY(EOMONTH(DATE($C$5,$C$3,1),0))</formula>
    </cfRule>
  </conditionalFormatting>
  <conditionalFormatting sqref="AI8:AI10">
    <cfRule type="expression" dxfId="627" priority="349">
      <formula>AI$7="Sun"</formula>
    </cfRule>
  </conditionalFormatting>
  <conditionalFormatting sqref="G8:G10">
    <cfRule type="expression" dxfId="626" priority="336">
      <formula>G$5&gt;DAY(EOMONTH(DATE($C$5,$C$3,1),0))</formula>
    </cfRule>
  </conditionalFormatting>
  <conditionalFormatting sqref="G8:G10">
    <cfRule type="expression" dxfId="625" priority="337">
      <formula>G$7="Sun"</formula>
    </cfRule>
  </conditionalFormatting>
  <conditionalFormatting sqref="W14 W16">
    <cfRule type="expression" dxfId="624" priority="290">
      <formula>W$5&gt;DAY(EOMONTH(DATE($C$5,$C$3,1),0))</formula>
    </cfRule>
  </conditionalFormatting>
  <conditionalFormatting sqref="W14 W16">
    <cfRule type="expression" dxfId="623" priority="291">
      <formula>W$7="Sun"</formula>
    </cfRule>
  </conditionalFormatting>
  <conditionalFormatting sqref="T13">
    <cfRule type="expression" dxfId="622" priority="276">
      <formula>T$5&gt;DAY(EOMONTH(DATE($C$5,$C$3,1),0))</formula>
    </cfRule>
  </conditionalFormatting>
  <conditionalFormatting sqref="T13">
    <cfRule type="expression" dxfId="621" priority="277">
      <formula>T$7="Sun"</formula>
    </cfRule>
  </conditionalFormatting>
  <conditionalFormatting sqref="T18">
    <cfRule type="expression" dxfId="620" priority="272">
      <formula>T$5&gt;DAY(EOMONTH(DATE($C$5,$C$3,1),0))</formula>
    </cfRule>
  </conditionalFormatting>
  <conditionalFormatting sqref="T18">
    <cfRule type="expression" dxfId="619" priority="273">
      <formula>T$7="Sun"</formula>
    </cfRule>
  </conditionalFormatting>
  <conditionalFormatting sqref="W15">
    <cfRule type="expression" dxfId="618" priority="282">
      <formula>W$5&gt;DAY(EOMONTH(DATE($C$5,$C$3,1),0))</formula>
    </cfRule>
  </conditionalFormatting>
  <conditionalFormatting sqref="W15">
    <cfRule type="expression" dxfId="617" priority="283">
      <formula>W$7="Sun"</formula>
    </cfRule>
  </conditionalFormatting>
  <conditionalFormatting sqref="W11:X11 W12:W15">
    <cfRule type="expression" dxfId="616" priority="280">
      <formula>W$5&gt;DAY(EOMONTH(DATE($C$5,$C$3,1),0))</formula>
    </cfRule>
  </conditionalFormatting>
  <conditionalFormatting sqref="W11:X11 W12:W15">
    <cfRule type="expression" dxfId="615" priority="281">
      <formula>W$7="Sun"</formula>
    </cfRule>
  </conditionalFormatting>
  <conditionalFormatting sqref="T11:T12 T12:W12 W12:W15">
    <cfRule type="expression" dxfId="614" priority="278">
      <formula>T$5&gt;DAY(EOMONTH(DATE($C$5,$C$3,1),0))</formula>
    </cfRule>
  </conditionalFormatting>
  <conditionalFormatting sqref="T11:T12 T12:W12 W12:W15">
    <cfRule type="expression" dxfId="613" priority="279">
      <formula>T$7="Sun"</formula>
    </cfRule>
  </conditionalFormatting>
  <conditionalFormatting sqref="T12:W12 T11:V17 W12:W15">
    <cfRule type="expression" dxfId="612" priority="274">
      <formula>T$5&gt;DAY(EOMONTH(DATE($C$5,$C$3,1),0))</formula>
    </cfRule>
  </conditionalFormatting>
  <conditionalFormatting sqref="T12:W12 T11:V17 W12:W15">
    <cfRule type="expression" dxfId="611" priority="275">
      <formula>T$7="Sun"</formula>
    </cfRule>
  </conditionalFormatting>
  <conditionalFormatting sqref="U18">
    <cfRule type="expression" dxfId="610" priority="270">
      <formula>U$5&gt;DAY(EOMONTH(DATE($C$5,$C$3,1),0))</formula>
    </cfRule>
  </conditionalFormatting>
  <conditionalFormatting sqref="U18">
    <cfRule type="expression" dxfId="609" priority="271">
      <formula>U$7="Sun"</formula>
    </cfRule>
  </conditionalFormatting>
  <conditionalFormatting sqref="U14:U17">
    <cfRule type="expression" dxfId="608" priority="268">
      <formula>U$5&gt;DAY(EOMONTH(DATE($C$5,$C$3,1),0))</formula>
    </cfRule>
  </conditionalFormatting>
  <conditionalFormatting sqref="U14:U17">
    <cfRule type="expression" dxfId="607" priority="269">
      <formula>U$7="Sun"</formula>
    </cfRule>
  </conditionalFormatting>
  <conditionalFormatting sqref="U13">
    <cfRule type="expression" dxfId="606" priority="266">
      <formula>U$5&gt;DAY(EOMONTH(DATE($C$5,$C$3,1),0))</formula>
    </cfRule>
  </conditionalFormatting>
  <conditionalFormatting sqref="U13">
    <cfRule type="expression" dxfId="605" priority="267">
      <formula>U$7="Sun"</formula>
    </cfRule>
  </conditionalFormatting>
  <conditionalFormatting sqref="U11:U12">
    <cfRule type="expression" dxfId="604" priority="264">
      <formula>U$5&gt;DAY(EOMONTH(DATE($C$5,$C$3,1),0))</formula>
    </cfRule>
  </conditionalFormatting>
  <conditionalFormatting sqref="U11:U12">
    <cfRule type="expression" dxfId="603" priority="265">
      <formula>U$7="Sun"</formula>
    </cfRule>
  </conditionalFormatting>
  <conditionalFormatting sqref="V11:V12">
    <cfRule type="expression" dxfId="602" priority="262">
      <formula>V$5&gt;DAY(EOMONTH(DATE($C$5,$C$3,1),0))</formula>
    </cfRule>
  </conditionalFormatting>
  <conditionalFormatting sqref="V11:V12">
    <cfRule type="expression" dxfId="601" priority="263">
      <formula>V$7="Sun"</formula>
    </cfRule>
  </conditionalFormatting>
  <conditionalFormatting sqref="V13">
    <cfRule type="expression" dxfId="600" priority="260">
      <formula>V$5&gt;DAY(EOMONTH(DATE($C$5,$C$3,1),0))</formula>
    </cfRule>
  </conditionalFormatting>
  <conditionalFormatting sqref="V13">
    <cfRule type="expression" dxfId="599" priority="261">
      <formula>V$7="Sun"</formula>
    </cfRule>
  </conditionalFormatting>
  <conditionalFormatting sqref="V14:V17">
    <cfRule type="expression" dxfId="598" priority="258">
      <formula>V$5&gt;DAY(EOMONTH(DATE($C$5,$C$3,1),0))</formula>
    </cfRule>
  </conditionalFormatting>
  <conditionalFormatting sqref="V14:V17">
    <cfRule type="expression" dxfId="597" priority="259">
      <formula>V$7="Sun"</formula>
    </cfRule>
  </conditionalFormatting>
  <conditionalFormatting sqref="V18">
    <cfRule type="expression" dxfId="596" priority="256">
      <formula>V$5&gt;DAY(EOMONTH(DATE($C$5,$C$3,1),0))</formula>
    </cfRule>
  </conditionalFormatting>
  <conditionalFormatting sqref="V18">
    <cfRule type="expression" dxfId="595" priority="257">
      <formula>V$7="Sun"</formula>
    </cfRule>
  </conditionalFormatting>
  <conditionalFormatting sqref="AD16:AE16">
    <cfRule type="expression" dxfId="594" priority="198">
      <formula>AD$5&gt;DAY(EOMONTH(DATE($C$5,$C$3,1),0))</formula>
    </cfRule>
  </conditionalFormatting>
  <conditionalFormatting sqref="AD16:AE16">
    <cfRule type="expression" dxfId="593" priority="199">
      <formula>AD$7="Sun"</formula>
    </cfRule>
  </conditionalFormatting>
  <conditionalFormatting sqref="AD17:AE17">
    <cfRule type="expression" dxfId="592" priority="196">
      <formula>AD$5&gt;DAY(EOMONTH(DATE($C$5,$C$3,1),0))</formula>
    </cfRule>
  </conditionalFormatting>
  <conditionalFormatting sqref="AD17:AE17">
    <cfRule type="expression" dxfId="591" priority="197">
      <formula>AD$7="Sun"</formula>
    </cfRule>
  </conditionalFormatting>
  <conditionalFormatting sqref="AD18">
    <cfRule type="expression" dxfId="590" priority="194">
      <formula>AD$5&gt;DAY(EOMONTH(DATE($C$5,$C$3,1),0))</formula>
    </cfRule>
  </conditionalFormatting>
  <conditionalFormatting sqref="AD18">
    <cfRule type="expression" dxfId="589" priority="195">
      <formula>AD$7="Sun"</formula>
    </cfRule>
  </conditionalFormatting>
  <conditionalFormatting sqref="AE18">
    <cfRule type="expression" dxfId="588" priority="192">
      <formula>AE$5&gt;DAY(EOMONTH(DATE($C$5,$C$3,1),0))</formula>
    </cfRule>
  </conditionalFormatting>
  <conditionalFormatting sqref="AE18">
    <cfRule type="expression" dxfId="587" priority="193">
      <formula>AE$7="Sun"</formula>
    </cfRule>
  </conditionalFormatting>
  <conditionalFormatting sqref="AD15:AE15">
    <cfRule type="expression" dxfId="586" priority="190">
      <formula>AD$5&gt;DAY(EOMONTH(DATE($C$5,$C$3,1),0))</formula>
    </cfRule>
  </conditionalFormatting>
  <conditionalFormatting sqref="AD15:AE15">
    <cfRule type="expression" dxfId="585" priority="191">
      <formula>AD$7="Sun"</formula>
    </cfRule>
  </conditionalFormatting>
  <conditionalFormatting sqref="AD13:AE13 AE11:AE12">
    <cfRule type="expression" dxfId="584" priority="188">
      <formula>AD$5&gt;DAY(EOMONTH(DATE($C$5,$C$3,1),0))</formula>
    </cfRule>
  </conditionalFormatting>
  <conditionalFormatting sqref="AD13:AE13 AE11:AE12">
    <cfRule type="expression" dxfId="583" priority="189">
      <formula>AD$7="Sun"</formula>
    </cfRule>
  </conditionalFormatting>
  <conditionalFormatting sqref="AC13 AC16:AC17">
    <cfRule type="expression" dxfId="582" priority="182">
      <formula>AC$5&gt;DAY(EOMONTH(DATE($C$5,$C$3,1),0))</formula>
    </cfRule>
  </conditionalFormatting>
  <conditionalFormatting sqref="AC13 AC16:AC17">
    <cfRule type="expression" dxfId="581" priority="183">
      <formula>AC$7="Sun"</formula>
    </cfRule>
  </conditionalFormatting>
  <conditionalFormatting sqref="AC13">
    <cfRule type="expression" dxfId="580" priority="168">
      <formula>AC$5&gt;DAY(EOMONTH(DATE($C$5,$C$3,1),0))</formula>
    </cfRule>
  </conditionalFormatting>
  <conditionalFormatting sqref="AC13">
    <cfRule type="expression" dxfId="579" priority="169">
      <formula>AC$7="Sun"</formula>
    </cfRule>
  </conditionalFormatting>
  <conditionalFormatting sqref="AC16:AC17">
    <cfRule type="expression" dxfId="578" priority="166">
      <formula>AC$5&gt;DAY(EOMONTH(DATE($C$5,$C$3,1),0))</formula>
    </cfRule>
  </conditionalFormatting>
  <conditionalFormatting sqref="AC16:AC17">
    <cfRule type="expression" dxfId="577" priority="167">
      <formula>AC$7="Sun"</formula>
    </cfRule>
  </conditionalFormatting>
  <conditionalFormatting sqref="AC18">
    <cfRule type="expression" dxfId="576" priority="164">
      <formula>AC$5&gt;DAY(EOMONTH(DATE($C$5,$C$3,1),0))</formula>
    </cfRule>
  </conditionalFormatting>
  <conditionalFormatting sqref="AC18">
    <cfRule type="expression" dxfId="575" priority="165">
      <formula>AC$7="Sun"</formula>
    </cfRule>
  </conditionalFormatting>
  <conditionalFormatting sqref="AF11:AF13 AF15:AF17">
    <cfRule type="expression" dxfId="574" priority="142">
      <formula>AF$5&gt;DAY(EOMONTH(DATE($C$5,$C$3,1),0))</formula>
    </cfRule>
  </conditionalFormatting>
  <conditionalFormatting sqref="AF11:AF13 AF15:AF17">
    <cfRule type="expression" dxfId="573" priority="143">
      <formula>AF$7="Sun"</formula>
    </cfRule>
  </conditionalFormatting>
  <conditionalFormatting sqref="AF18">
    <cfRule type="expression" dxfId="572" priority="140">
      <formula>AF$5&gt;DAY(EOMONTH(DATE($C$5,$C$3,1),0))</formula>
    </cfRule>
  </conditionalFormatting>
  <conditionalFormatting sqref="AF18">
    <cfRule type="expression" dxfId="571" priority="141">
      <formula>AF$7="Sun"</formula>
    </cfRule>
  </conditionalFormatting>
  <conditionalFormatting sqref="AF15:AF17">
    <cfRule type="expression" dxfId="570" priority="138">
      <formula>AF$5&gt;DAY(EOMONTH(DATE($C$5,$C$3,1),0))</formula>
    </cfRule>
  </conditionalFormatting>
  <conditionalFormatting sqref="AF15:AF17">
    <cfRule type="expression" dxfId="569" priority="139">
      <formula>AF$7="Sun"</formula>
    </cfRule>
  </conditionalFormatting>
  <conditionalFormatting sqref="AF13">
    <cfRule type="expression" dxfId="568" priority="136">
      <formula>AF$5&gt;DAY(EOMONTH(DATE($C$5,$C$3,1),0))</formula>
    </cfRule>
  </conditionalFormatting>
  <conditionalFormatting sqref="AF13">
    <cfRule type="expression" dxfId="567" priority="137">
      <formula>AF$7="Sun"</formula>
    </cfRule>
  </conditionalFormatting>
  <conditionalFormatting sqref="AF11:AF12">
    <cfRule type="expression" dxfId="566" priority="134">
      <formula>AF$5&gt;DAY(EOMONTH(DATE($C$5,$C$3,1),0))</formula>
    </cfRule>
  </conditionalFormatting>
  <conditionalFormatting sqref="AF11:AF12">
    <cfRule type="expression" dxfId="565" priority="135">
      <formula>AF$7="Sun"</formula>
    </cfRule>
  </conditionalFormatting>
  <conditionalFormatting sqref="K14">
    <cfRule type="expression" dxfId="564" priority="130">
      <formula>K$5&gt;DAY(EOMONTH(DATE($C$5,$C$3,1),0))</formula>
    </cfRule>
  </conditionalFormatting>
  <conditionalFormatting sqref="K14">
    <cfRule type="expression" dxfId="563" priority="131">
      <formula>K$7="Sun"</formula>
    </cfRule>
  </conditionalFormatting>
  <conditionalFormatting sqref="G11:G18">
    <cfRule type="expression" dxfId="562" priority="126">
      <formula>G$5&gt;DAY(EOMONTH(DATE($C$5,$C$3,1),0))</formula>
    </cfRule>
  </conditionalFormatting>
  <conditionalFormatting sqref="G11:G18">
    <cfRule type="expression" dxfId="561" priority="127">
      <formula>G$7="Sun"</formula>
    </cfRule>
  </conditionalFormatting>
  <conditionalFormatting sqref="H11:H18">
    <cfRule type="expression" dxfId="560" priority="122">
      <formula>H$5&gt;DAY(EOMONTH(DATE($C$5,$C$3,1),0))</formula>
    </cfRule>
  </conditionalFormatting>
  <conditionalFormatting sqref="H11:H18">
    <cfRule type="expression" dxfId="559" priority="123">
      <formula>H$7="Sun"</formula>
    </cfRule>
  </conditionalFormatting>
  <conditionalFormatting sqref="I11:I18">
    <cfRule type="expression" dxfId="558" priority="118">
      <formula>I$5&gt;DAY(EOMONTH(DATE($C$5,$C$3,1),0))</formula>
    </cfRule>
  </conditionalFormatting>
  <conditionalFormatting sqref="I11:I18">
    <cfRule type="expression" dxfId="557" priority="119">
      <formula>I$7="Sun"</formula>
    </cfRule>
  </conditionalFormatting>
  <conditionalFormatting sqref="J11:J18">
    <cfRule type="expression" dxfId="556" priority="116">
      <formula>J$5&gt;DAY(EOMONTH(DATE($C$5,$C$3,1),0))</formula>
    </cfRule>
  </conditionalFormatting>
  <conditionalFormatting sqref="J11:J18">
    <cfRule type="expression" dxfId="555" priority="117">
      <formula>J$7="Sun"</formula>
    </cfRule>
  </conditionalFormatting>
  <conditionalFormatting sqref="L11:M18">
    <cfRule type="expression" dxfId="554" priority="112">
      <formula>L$5&gt;DAY(EOMONTH(DATE($C$5,$C$3,1),0))</formula>
    </cfRule>
  </conditionalFormatting>
  <conditionalFormatting sqref="L11:M18">
    <cfRule type="expression" dxfId="553" priority="113">
      <formula>L$7="Sun"</formula>
    </cfRule>
  </conditionalFormatting>
  <conditionalFormatting sqref="N11:N18">
    <cfRule type="expression" dxfId="552" priority="110">
      <formula>N$5&gt;DAY(EOMONTH(DATE($C$5,$C$3,1),0))</formula>
    </cfRule>
  </conditionalFormatting>
  <conditionalFormatting sqref="N11:N18">
    <cfRule type="expression" dxfId="551" priority="111">
      <formula>N$7="Sun"</formula>
    </cfRule>
  </conditionalFormatting>
  <conditionalFormatting sqref="O11:O18">
    <cfRule type="expression" dxfId="550" priority="108">
      <formula>O$5&gt;DAY(EOMONTH(DATE($C$5,$C$3,1),0))</formula>
    </cfRule>
  </conditionalFormatting>
  <conditionalFormatting sqref="O11:O18">
    <cfRule type="expression" dxfId="549" priority="109">
      <formula>O$7="Sun"</formula>
    </cfRule>
  </conditionalFormatting>
  <conditionalFormatting sqref="P11:P18">
    <cfRule type="expression" dxfId="548" priority="106">
      <formula>P$5&gt;DAY(EOMONTH(DATE($C$5,$C$3,1),0))</formula>
    </cfRule>
  </conditionalFormatting>
  <conditionalFormatting sqref="P11:P18">
    <cfRule type="expression" dxfId="547" priority="107">
      <formula>P$7="Sun"</formula>
    </cfRule>
  </conditionalFormatting>
  <conditionalFormatting sqref="Q11:Q18">
    <cfRule type="expression" dxfId="546" priority="104">
      <formula>Q$5&gt;DAY(EOMONTH(DATE($C$5,$C$3,1),0))</formula>
    </cfRule>
  </conditionalFormatting>
  <conditionalFormatting sqref="Q11:Q18">
    <cfRule type="expression" dxfId="545" priority="105">
      <formula>Q$7="Sun"</formula>
    </cfRule>
  </conditionalFormatting>
  <conditionalFormatting sqref="S11:V18">
    <cfRule type="expression" dxfId="544" priority="100">
      <formula>S$5&gt;DAY(EOMONTH(DATE($C$5,$C$3,1),0))</formula>
    </cfRule>
  </conditionalFormatting>
  <conditionalFormatting sqref="S11:V18">
    <cfRule type="expression" dxfId="543" priority="101">
      <formula>S$7="Sun"</formula>
    </cfRule>
  </conditionalFormatting>
  <conditionalFormatting sqref="T13">
    <cfRule type="expression" dxfId="542" priority="98">
      <formula>T$5&gt;DAY(EOMONTH(DATE($C$5,$C$3,1),0))</formula>
    </cfRule>
  </conditionalFormatting>
  <conditionalFormatting sqref="T13">
    <cfRule type="expression" dxfId="541" priority="99">
      <formula>T$7="Sun"</formula>
    </cfRule>
  </conditionalFormatting>
  <conditionalFormatting sqref="W17:W18">
    <cfRule type="expression" dxfId="540" priority="90">
      <formula>W$5&gt;DAY(EOMONTH(DATE($C$5,$C$3,1),0))</formula>
    </cfRule>
  </conditionalFormatting>
  <conditionalFormatting sqref="W17:W18">
    <cfRule type="expression" dxfId="539" priority="91">
      <formula>W$7="Sun"</formula>
    </cfRule>
  </conditionalFormatting>
  <conditionalFormatting sqref="W17:W18">
    <cfRule type="expression" dxfId="538" priority="88">
      <formula>W$5&gt;DAY(EOMONTH(DATE($C$5,$C$3,1),0))</formula>
    </cfRule>
  </conditionalFormatting>
  <conditionalFormatting sqref="W17:W18">
    <cfRule type="expression" dxfId="537" priority="89">
      <formula>W$7="Sun"</formula>
    </cfRule>
  </conditionalFormatting>
  <conditionalFormatting sqref="W17:W18">
    <cfRule type="expression" dxfId="536" priority="86">
      <formula>W$5&gt;DAY(EOMONTH(DATE($C$5,$C$3,1),0))</formula>
    </cfRule>
  </conditionalFormatting>
  <conditionalFormatting sqref="W17:W18">
    <cfRule type="expression" dxfId="535" priority="87">
      <formula>W$7="Sun"</formula>
    </cfRule>
  </conditionalFormatting>
  <conditionalFormatting sqref="X12:X18">
    <cfRule type="expression" dxfId="534" priority="78">
      <formula>X$5&gt;DAY(EOMONTH(DATE($C$5,$C$3,1),0))</formula>
    </cfRule>
  </conditionalFormatting>
  <conditionalFormatting sqref="X12:X18">
    <cfRule type="expression" dxfId="533" priority="79">
      <formula>X$7="Sun"</formula>
    </cfRule>
  </conditionalFormatting>
  <conditionalFormatting sqref="X12:X18">
    <cfRule type="expression" dxfId="532" priority="76">
      <formula>X$5&gt;DAY(EOMONTH(DATE($C$5,$C$3,1),0))</formula>
    </cfRule>
  </conditionalFormatting>
  <conditionalFormatting sqref="X12:X18">
    <cfRule type="expression" dxfId="531" priority="77">
      <formula>X$7="Sun"</formula>
    </cfRule>
  </conditionalFormatting>
  <conditionalFormatting sqref="X12:X18">
    <cfRule type="expression" dxfId="530" priority="74">
      <formula>X$5&gt;DAY(EOMONTH(DATE($C$5,$C$3,1),0))</formula>
    </cfRule>
  </conditionalFormatting>
  <conditionalFormatting sqref="X12:X18">
    <cfRule type="expression" dxfId="529" priority="75">
      <formula>X$7="Sun"</formula>
    </cfRule>
  </conditionalFormatting>
  <conditionalFormatting sqref="Z11">
    <cfRule type="expression" dxfId="528" priority="64">
      <formula>Z$5&gt;DAY(EOMONTH(DATE($C$5,$C$3,1),0))</formula>
    </cfRule>
  </conditionalFormatting>
  <conditionalFormatting sqref="Z11">
    <cfRule type="expression" dxfId="527" priority="65">
      <formula>Z$7="Sun"</formula>
    </cfRule>
  </conditionalFormatting>
  <conditionalFormatting sqref="Z12:Z18">
    <cfRule type="expression" dxfId="526" priority="62">
      <formula>Z$5&gt;DAY(EOMONTH(DATE($C$5,$C$3,1),0))</formula>
    </cfRule>
  </conditionalFormatting>
  <conditionalFormatting sqref="Z12:Z18">
    <cfRule type="expression" dxfId="525" priority="63">
      <formula>Z$7="Sun"</formula>
    </cfRule>
  </conditionalFormatting>
  <conditionalFormatting sqref="Z12:Z18">
    <cfRule type="expression" dxfId="524" priority="60">
      <formula>Z$5&gt;DAY(EOMONTH(DATE($C$5,$C$3,1),0))</formula>
    </cfRule>
  </conditionalFormatting>
  <conditionalFormatting sqref="Z12:Z18">
    <cfRule type="expression" dxfId="523" priority="61">
      <formula>Z$7="Sun"</formula>
    </cfRule>
  </conditionalFormatting>
  <conditionalFormatting sqref="Z12:Z18">
    <cfRule type="expression" dxfId="522" priority="58">
      <formula>Z$5&gt;DAY(EOMONTH(DATE($C$5,$C$3,1),0))</formula>
    </cfRule>
  </conditionalFormatting>
  <conditionalFormatting sqref="Z12:Z18">
    <cfRule type="expression" dxfId="521" priority="59">
      <formula>Z$7="Sun"</formula>
    </cfRule>
  </conditionalFormatting>
  <conditionalFormatting sqref="AA11">
    <cfRule type="expression" dxfId="520" priority="56">
      <formula>AA$5&gt;DAY(EOMONTH(DATE($C$5,$C$3,1),0))</formula>
    </cfRule>
  </conditionalFormatting>
  <conditionalFormatting sqref="AA11">
    <cfRule type="expression" dxfId="519" priority="57">
      <formula>AA$7="Sun"</formula>
    </cfRule>
  </conditionalFormatting>
  <conditionalFormatting sqref="AA12:AA18">
    <cfRule type="expression" dxfId="518" priority="54">
      <formula>AA$5&gt;DAY(EOMONTH(DATE($C$5,$C$3,1),0))</formula>
    </cfRule>
  </conditionalFormatting>
  <conditionalFormatting sqref="AA12:AA18">
    <cfRule type="expression" dxfId="517" priority="55">
      <formula>AA$7="Sun"</formula>
    </cfRule>
  </conditionalFormatting>
  <conditionalFormatting sqref="AA12:AA18">
    <cfRule type="expression" dxfId="516" priority="52">
      <formula>AA$5&gt;DAY(EOMONTH(DATE($C$5,$C$3,1),0))</formula>
    </cfRule>
  </conditionalFormatting>
  <conditionalFormatting sqref="AA12:AA18">
    <cfRule type="expression" dxfId="515" priority="53">
      <formula>AA$7="Sun"</formula>
    </cfRule>
  </conditionalFormatting>
  <conditionalFormatting sqref="AA12:AA18">
    <cfRule type="expression" dxfId="514" priority="50">
      <formula>AA$5&gt;DAY(EOMONTH(DATE($C$5,$C$3,1),0))</formula>
    </cfRule>
  </conditionalFormatting>
  <conditionalFormatting sqref="AA12:AA18">
    <cfRule type="expression" dxfId="513" priority="51">
      <formula>AA$7="Sun"</formula>
    </cfRule>
  </conditionalFormatting>
  <conditionalFormatting sqref="AB11">
    <cfRule type="expression" dxfId="512" priority="48">
      <formula>AB$5&gt;DAY(EOMONTH(DATE($C$5,$C$3,1),0))</formula>
    </cfRule>
  </conditionalFormatting>
  <conditionalFormatting sqref="AB11">
    <cfRule type="expression" dxfId="511" priority="49">
      <formula>AB$7="Sun"</formula>
    </cfRule>
  </conditionalFormatting>
  <conditionalFormatting sqref="AB12:AB18 AB13:AE13 AB16:AD16 AB18:AE18">
    <cfRule type="expression" dxfId="510" priority="46">
      <formula>AB$5&gt;DAY(EOMONTH(DATE($C$5,$C$3,1),0))</formula>
    </cfRule>
  </conditionalFormatting>
  <conditionalFormatting sqref="AB12:AB18 AB13:AE13 AB16:AD16 AB18:AE18">
    <cfRule type="expression" dxfId="509" priority="47">
      <formula>AB$7="Sun"</formula>
    </cfRule>
  </conditionalFormatting>
  <conditionalFormatting sqref="AB12:AB18 AB13:AE13 AB16:AD16 AB18:AE18">
    <cfRule type="expression" dxfId="508" priority="44">
      <formula>AB$5&gt;DAY(EOMONTH(DATE($C$5,$C$3,1),0))</formula>
    </cfRule>
  </conditionalFormatting>
  <conditionalFormatting sqref="AB12:AB18 AB13:AE13 AB16:AD16 AB18:AE18">
    <cfRule type="expression" dxfId="507" priority="45">
      <formula>AB$7="Sun"</formula>
    </cfRule>
  </conditionalFormatting>
  <conditionalFormatting sqref="AB12:AB18 AB13:AE13 AB16:AD16 AB18:AE18">
    <cfRule type="expression" dxfId="506" priority="42">
      <formula>AB$5&gt;DAY(EOMONTH(DATE($C$5,$C$3,1),0))</formula>
    </cfRule>
  </conditionalFormatting>
  <conditionalFormatting sqref="AB12:AB18 AB13:AE13 AB16:AD16 AB18:AE18">
    <cfRule type="expression" dxfId="505" priority="43">
      <formula>AB$7="Sun"</formula>
    </cfRule>
  </conditionalFormatting>
  <conditionalFormatting sqref="AD14:AJ14">
    <cfRule type="expression" dxfId="504" priority="40">
      <formula>AD$5&gt;DAY(EOMONTH(DATE($C$5,$C$3,1),0))</formula>
    </cfRule>
  </conditionalFormatting>
  <conditionalFormatting sqref="AD14:AJ14">
    <cfRule type="expression" dxfId="503" priority="41">
      <formula>AD$7="Sun"</formula>
    </cfRule>
  </conditionalFormatting>
  <conditionalFormatting sqref="AD14:AJ14">
    <cfRule type="expression" dxfId="502" priority="38">
      <formula>AD$5&gt;DAY(EOMONTH(DATE($C$5,$C$3,1),0))</formula>
    </cfRule>
  </conditionalFormatting>
  <conditionalFormatting sqref="AD14:AJ14">
    <cfRule type="expression" dxfId="501" priority="39">
      <formula>AD$7="Sun"</formula>
    </cfRule>
  </conditionalFormatting>
  <conditionalFormatting sqref="AD14:AJ14">
    <cfRule type="expression" dxfId="500" priority="36">
      <formula>AD$5&gt;DAY(EOMONTH(DATE($C$5,$C$3,1),0))</formula>
    </cfRule>
  </conditionalFormatting>
  <conditionalFormatting sqref="AD14:AJ14">
    <cfRule type="expression" dxfId="499" priority="37">
      <formula>AD$7="Sun"</formula>
    </cfRule>
  </conditionalFormatting>
  <conditionalFormatting sqref="AD14:AJ14">
    <cfRule type="expression" dxfId="498" priority="34">
      <formula>AD$5&gt;DAY(EOMONTH(DATE($C$5,$C$3,1),0))</formula>
    </cfRule>
  </conditionalFormatting>
  <conditionalFormatting sqref="AD14:AJ14">
    <cfRule type="expression" dxfId="497" priority="35">
      <formula>AD$7="Sun"</formula>
    </cfRule>
  </conditionalFormatting>
  <conditionalFormatting sqref="AC11:AC12">
    <cfRule type="expression" dxfId="496" priority="32">
      <formula>AC$5&gt;DAY(EOMONTH(DATE($C$5,$C$3,1),0))</formula>
    </cfRule>
  </conditionalFormatting>
  <conditionalFormatting sqref="AC11:AC12">
    <cfRule type="expression" dxfId="495" priority="33">
      <formula>AC$7="Sun"</formula>
    </cfRule>
  </conditionalFormatting>
  <conditionalFormatting sqref="AC14:AC15">
    <cfRule type="expression" dxfId="494" priority="30">
      <formula>AC$5&gt;DAY(EOMONTH(DATE($C$5,$C$3,1),0))</formula>
    </cfRule>
  </conditionalFormatting>
  <conditionalFormatting sqref="AC14:AC15">
    <cfRule type="expression" dxfId="493" priority="31">
      <formula>AC$7="Sun"</formula>
    </cfRule>
  </conditionalFormatting>
  <conditionalFormatting sqref="AD11:AD12">
    <cfRule type="expression" dxfId="492" priority="28">
      <formula>AD$5&gt;DAY(EOMONTH(DATE($C$5,$C$3,1),0))</formula>
    </cfRule>
  </conditionalFormatting>
  <conditionalFormatting sqref="AD11:AD12">
    <cfRule type="expression" dxfId="491" priority="29">
      <formula>AD$7="Sun"</formula>
    </cfRule>
  </conditionalFormatting>
  <conditionalFormatting sqref="AG15:AG18">
    <cfRule type="expression" dxfId="490" priority="26">
      <formula>AG$5&gt;DAY(EOMONTH(DATE($C$5,$C$3,1),0))</formula>
    </cfRule>
  </conditionalFormatting>
  <conditionalFormatting sqref="AG15:AG18">
    <cfRule type="expression" dxfId="489" priority="27">
      <formula>AG$7="Sun"</formula>
    </cfRule>
  </conditionalFormatting>
  <conditionalFormatting sqref="AH11:AH13">
    <cfRule type="expression" dxfId="488" priority="24">
      <formula>AH$5&gt;DAY(EOMONTH(DATE($C$5,$C$3,1),0))</formula>
    </cfRule>
  </conditionalFormatting>
  <conditionalFormatting sqref="AH11:AH13">
    <cfRule type="expression" dxfId="487" priority="25">
      <formula>AH$7="Sun"</formula>
    </cfRule>
  </conditionalFormatting>
  <conditionalFormatting sqref="AH11:AH13">
    <cfRule type="expression" dxfId="486" priority="23">
      <formula>AH$5&gt;DAY(EOMONTH(DATE($C$5,$C$3,1),0))</formula>
    </cfRule>
  </conditionalFormatting>
  <conditionalFormatting sqref="AH11:AH13">
    <cfRule type="expression" dxfId="485" priority="21">
      <formula>AH$5&gt;DAY(EOMONTH(DATE($C$5,$C$3,1),0))</formula>
    </cfRule>
  </conditionalFormatting>
  <conditionalFormatting sqref="AH11:AH13">
    <cfRule type="expression" dxfId="484" priority="22">
      <formula>AH$7="Sun"</formula>
    </cfRule>
  </conditionalFormatting>
  <conditionalFormatting sqref="AH15:AH18">
    <cfRule type="expression" dxfId="483" priority="19">
      <formula>AH$5&gt;DAY(EOMONTH(DATE($C$5,$C$3,1),0))</formula>
    </cfRule>
  </conditionalFormatting>
  <conditionalFormatting sqref="AH15:AH18">
    <cfRule type="expression" dxfId="482" priority="20">
      <formula>AH$7="Sun"</formula>
    </cfRule>
  </conditionalFormatting>
  <conditionalFormatting sqref="AH15:AH18">
    <cfRule type="expression" dxfId="481" priority="18">
      <formula>AH$5&gt;DAY(EOMONTH(DATE($C$5,$C$3,1),0))</formula>
    </cfRule>
  </conditionalFormatting>
  <conditionalFormatting sqref="AH15:AH18">
    <cfRule type="expression" dxfId="480" priority="16">
      <formula>AH$5&gt;DAY(EOMONTH(DATE($C$5,$C$3,1),0))</formula>
    </cfRule>
  </conditionalFormatting>
  <conditionalFormatting sqref="AH15:AH18">
    <cfRule type="expression" dxfId="479" priority="17">
      <formula>AH$7="Sun"</formula>
    </cfRule>
  </conditionalFormatting>
  <conditionalFormatting sqref="AI15:AJ18">
    <cfRule type="expression" dxfId="478" priority="14">
      <formula>AI$5&gt;DAY(EOMONTH(DATE($C$5,$C$3,1),0))</formula>
    </cfRule>
  </conditionalFormatting>
  <conditionalFormatting sqref="AI15:AJ18">
    <cfRule type="expression" dxfId="477" priority="15">
      <formula>AI$7="Sun"</formula>
    </cfRule>
  </conditionalFormatting>
  <conditionalFormatting sqref="AI15:AJ18">
    <cfRule type="expression" dxfId="476" priority="13">
      <formula>AI$5&gt;DAY(EOMONTH(DATE($C$5,$C$3,1),0))</formula>
    </cfRule>
  </conditionalFormatting>
  <conditionalFormatting sqref="AI15:AJ18">
    <cfRule type="expression" dxfId="475" priority="11">
      <formula>AI$5&gt;DAY(EOMONTH(DATE($C$5,$C$3,1),0))</formula>
    </cfRule>
  </conditionalFormatting>
  <conditionalFormatting sqref="AI15:AJ18">
    <cfRule type="expression" dxfId="474" priority="12">
      <formula>AI$7="Sun"</formula>
    </cfRule>
  </conditionalFormatting>
  <conditionalFormatting sqref="AI11:AJ13">
    <cfRule type="expression" dxfId="473" priority="4">
      <formula>AI$5&gt;DAY(EOMONTH(DATE($C$5,$C$3,1),0))</formula>
    </cfRule>
  </conditionalFormatting>
  <conditionalFormatting sqref="AI11:AJ13">
    <cfRule type="expression" dxfId="472" priority="5">
      <formula>AI$7="Sun"</formula>
    </cfRule>
  </conditionalFormatting>
  <conditionalFormatting sqref="AI11:AJ13">
    <cfRule type="expression" dxfId="471" priority="3">
      <formula>AI$5&gt;DAY(EOMONTH(DATE($C$5,$C$3,1),0))</formula>
    </cfRule>
  </conditionalFormatting>
  <conditionalFormatting sqref="AI11:AJ13">
    <cfRule type="expression" dxfId="470" priority="1">
      <formula>AI$5&gt;DAY(EOMONTH(DATE($C$5,$C$3,1),0))</formula>
    </cfRule>
  </conditionalFormatting>
  <conditionalFormatting sqref="AI11:AJ13">
    <cfRule type="expression" dxfId="469" priority="2">
      <formula>AI$7="Sun"</formula>
    </cfRule>
  </conditionalFormatting>
  <dataValidations count="2">
    <dataValidation type="list" allowBlank="1" showErrorMessage="1" sqref="G8:AK18" xr:uid="{961989D2-86BB-45D5-ACCC-D5F9EC58A734}">
      <formula1>"P,L,H,HD,SL,CL,NH,FH,T,ML,EL"</formula1>
    </dataValidation>
    <dataValidation type="list" allowBlank="1" showErrorMessage="1" sqref="C6" xr:uid="{86CF24BB-106B-4899-9679-C06C28EC924B}">
      <formula1>F3:Q3</formula1>
    </dataValidation>
  </dataValidation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0DF1-0654-4CC1-B0CF-1952FB34ABFA}">
  <dimension ref="A1:BA23"/>
  <sheetViews>
    <sheetView tabSelected="1" topLeftCell="B2" zoomScale="50" zoomScaleNormal="50" workbookViewId="0">
      <pane xSplit="4" ySplit="6" topLeftCell="H8" activePane="bottomRight" state="frozen"/>
      <selection activeCell="B2" sqref="B2"/>
      <selection pane="topRight" activeCell="F2" sqref="F2"/>
      <selection pane="bottomLeft" activeCell="B8" sqref="B8"/>
      <selection pane="bottomRight" activeCell="Q13" sqref="Q13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6" width="19.140625" customWidth="1"/>
    <col min="7" max="7" width="11.5703125" bestFit="1" customWidth="1"/>
  </cols>
  <sheetData>
    <row r="1" spans="1:53" ht="45.75" x14ac:dyDescent="0.25">
      <c r="B1" s="110"/>
      <c r="C1" s="111"/>
      <c r="D1" s="1"/>
      <c r="E1" s="1"/>
      <c r="F1" s="106"/>
      <c r="G1" s="114" t="s">
        <v>0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09"/>
      <c r="AM1" s="116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1"/>
    </row>
    <row r="2" spans="1:53" ht="24.75" x14ac:dyDescent="0.25">
      <c r="B2" s="112"/>
      <c r="C2" s="113"/>
      <c r="D2" s="2"/>
      <c r="E2" s="2"/>
      <c r="F2" s="104"/>
      <c r="G2" s="119" t="s">
        <v>1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09"/>
      <c r="AM2" s="112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3"/>
    </row>
    <row r="3" spans="1:53" x14ac:dyDescent="0.25">
      <c r="B3" s="3"/>
      <c r="C3" s="3">
        <f>HLOOKUP(C6,$G$3:$R$4,2,0)</f>
        <v>5</v>
      </c>
      <c r="D3" s="3"/>
      <c r="E3" s="3"/>
      <c r="F3" s="3"/>
      <c r="G3" s="3" t="s">
        <v>2</v>
      </c>
      <c r="H3" s="4" t="s">
        <v>3</v>
      </c>
      <c r="I3" s="4" t="s">
        <v>4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5">
      <c r="B4" s="3"/>
      <c r="C4" s="3"/>
      <c r="D4" s="5"/>
      <c r="E4" s="5"/>
      <c r="F4" s="5"/>
      <c r="G4" s="5">
        <v>1</v>
      </c>
      <c r="H4" s="4">
        <v>2</v>
      </c>
      <c r="I4" s="4">
        <v>3</v>
      </c>
      <c r="J4" s="4">
        <v>4</v>
      </c>
      <c r="K4" s="4">
        <v>5</v>
      </c>
      <c r="L4" s="4">
        <v>6</v>
      </c>
      <c r="M4" s="4">
        <v>7</v>
      </c>
      <c r="N4" s="4">
        <v>8</v>
      </c>
      <c r="O4" s="4">
        <v>9</v>
      </c>
      <c r="P4" s="4">
        <v>10</v>
      </c>
      <c r="Q4" s="4">
        <v>11</v>
      </c>
      <c r="R4" s="3">
        <v>12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x14ac:dyDescent="0.25">
      <c r="B5" s="6" t="s">
        <v>14</v>
      </c>
      <c r="C5" s="7">
        <v>2026</v>
      </c>
      <c r="D5" s="120" t="s">
        <v>15</v>
      </c>
      <c r="E5" s="123" t="s">
        <v>89</v>
      </c>
      <c r="F5" s="126" t="s">
        <v>106</v>
      </c>
      <c r="G5" s="8" t="s">
        <v>17</v>
      </c>
      <c r="H5" s="8">
        <v>1</v>
      </c>
      <c r="I5" s="8">
        <v>2</v>
      </c>
      <c r="J5" s="8">
        <v>3</v>
      </c>
      <c r="K5" s="8">
        <v>4</v>
      </c>
      <c r="L5" s="8">
        <v>5</v>
      </c>
      <c r="M5" s="8">
        <v>6</v>
      </c>
      <c r="N5" s="8">
        <v>7</v>
      </c>
      <c r="O5" s="8">
        <v>8</v>
      </c>
      <c r="P5" s="8">
        <v>9</v>
      </c>
      <c r="Q5" s="8">
        <v>10</v>
      </c>
      <c r="R5" s="8">
        <v>11</v>
      </c>
      <c r="S5" s="8">
        <v>12</v>
      </c>
      <c r="T5" s="8">
        <v>13</v>
      </c>
      <c r="U5" s="8">
        <v>14</v>
      </c>
      <c r="V5" s="8">
        <v>15</v>
      </c>
      <c r="W5" s="8">
        <v>16</v>
      </c>
      <c r="X5" s="8">
        <v>17</v>
      </c>
      <c r="Y5" s="8">
        <v>18</v>
      </c>
      <c r="Z5" s="8">
        <v>19</v>
      </c>
      <c r="AA5" s="8">
        <v>20</v>
      </c>
      <c r="AB5" s="8">
        <v>21</v>
      </c>
      <c r="AC5" s="8">
        <v>22</v>
      </c>
      <c r="AD5" s="8">
        <v>23</v>
      </c>
      <c r="AE5" s="8">
        <v>24</v>
      </c>
      <c r="AF5" s="8">
        <v>25</v>
      </c>
      <c r="AG5" s="8">
        <v>26</v>
      </c>
      <c r="AH5" s="8">
        <v>27</v>
      </c>
      <c r="AI5" s="8">
        <v>28</v>
      </c>
      <c r="AJ5" s="8">
        <v>29</v>
      </c>
      <c r="AK5" s="8">
        <v>30</v>
      </c>
      <c r="AL5" s="8">
        <v>31</v>
      </c>
      <c r="AM5" s="122" t="s">
        <v>18</v>
      </c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1"/>
    </row>
    <row r="6" spans="1:53" x14ac:dyDescent="0.25">
      <c r="B6" s="6" t="s">
        <v>19</v>
      </c>
      <c r="C6" s="9" t="s">
        <v>6</v>
      </c>
      <c r="D6" s="121"/>
      <c r="E6" s="124"/>
      <c r="F6" s="127"/>
      <c r="G6" s="10" t="s">
        <v>20</v>
      </c>
      <c r="H6" s="8" t="str">
        <f t="shared" ref="H6:AL6" si="0">IF(H7="Sun","H","W")</f>
        <v>W</v>
      </c>
      <c r="I6" s="8" t="str">
        <f t="shared" si="0"/>
        <v>W</v>
      </c>
      <c r="J6" s="8" t="str">
        <f t="shared" si="0"/>
        <v>H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W</v>
      </c>
      <c r="O6" s="8" t="str">
        <f t="shared" si="0"/>
        <v>W</v>
      </c>
      <c r="P6" s="8" t="str">
        <f t="shared" si="0"/>
        <v>W</v>
      </c>
      <c r="Q6" s="8" t="str">
        <f t="shared" si="0"/>
        <v>H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W</v>
      </c>
      <c r="V6" s="8" t="str">
        <f t="shared" si="0"/>
        <v>W</v>
      </c>
      <c r="W6" s="8" t="str">
        <f t="shared" si="0"/>
        <v>W</v>
      </c>
      <c r="X6" s="8" t="str">
        <f t="shared" si="0"/>
        <v>H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W</v>
      </c>
      <c r="AC6" s="8" t="str">
        <f t="shared" si="0"/>
        <v>W</v>
      </c>
      <c r="AD6" s="8" t="str">
        <f t="shared" si="0"/>
        <v>W</v>
      </c>
      <c r="AE6" s="8" t="str">
        <f t="shared" si="0"/>
        <v>H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W</v>
      </c>
      <c r="AJ6" s="8" t="str">
        <f t="shared" si="0"/>
        <v>W</v>
      </c>
      <c r="AK6" s="8" t="str">
        <f t="shared" si="0"/>
        <v>W</v>
      </c>
      <c r="AL6" s="8" t="str">
        <f t="shared" si="0"/>
        <v>H</v>
      </c>
      <c r="AM6" s="112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3"/>
    </row>
    <row r="7" spans="1:53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28"/>
      <c r="G7" s="10" t="s">
        <v>19</v>
      </c>
      <c r="H7" s="11" t="str">
        <f t="shared" ref="H7:AL7" si="1">IFERROR(TEXT(DATE($C$5,$C$3,H$5),"ddd"),"")</f>
        <v>Fri</v>
      </c>
      <c r="I7" s="11" t="str">
        <f t="shared" si="1"/>
        <v>Sat</v>
      </c>
      <c r="J7" s="11" t="str">
        <f t="shared" si="1"/>
        <v>Sun</v>
      </c>
      <c r="K7" s="11" t="str">
        <f t="shared" si="1"/>
        <v>Mon</v>
      </c>
      <c r="L7" s="11" t="str">
        <f t="shared" si="1"/>
        <v>Tue</v>
      </c>
      <c r="M7" s="11" t="str">
        <f t="shared" si="1"/>
        <v>Wed</v>
      </c>
      <c r="N7" s="11" t="str">
        <f t="shared" si="1"/>
        <v>Thu</v>
      </c>
      <c r="O7" s="11" t="str">
        <f t="shared" si="1"/>
        <v>Fri</v>
      </c>
      <c r="P7" s="11" t="str">
        <f t="shared" si="1"/>
        <v>Sat</v>
      </c>
      <c r="Q7" s="11" t="str">
        <f t="shared" si="1"/>
        <v>Sun</v>
      </c>
      <c r="R7" s="11" t="str">
        <f t="shared" si="1"/>
        <v>Mon</v>
      </c>
      <c r="S7" s="11" t="str">
        <f t="shared" si="1"/>
        <v>Tue</v>
      </c>
      <c r="T7" s="11" t="str">
        <f t="shared" si="1"/>
        <v>Wed</v>
      </c>
      <c r="U7" s="11" t="str">
        <f t="shared" si="1"/>
        <v>Thu</v>
      </c>
      <c r="V7" s="11" t="str">
        <f t="shared" si="1"/>
        <v>Fri</v>
      </c>
      <c r="W7" s="11" t="str">
        <f t="shared" si="1"/>
        <v>Sat</v>
      </c>
      <c r="X7" s="11" t="str">
        <f t="shared" si="1"/>
        <v>Sun</v>
      </c>
      <c r="Y7" s="11" t="str">
        <f t="shared" si="1"/>
        <v>Mon</v>
      </c>
      <c r="Z7" s="11" t="str">
        <f t="shared" si="1"/>
        <v>Tue</v>
      </c>
      <c r="AA7" s="11" t="str">
        <f t="shared" si="1"/>
        <v>Wed</v>
      </c>
      <c r="AB7" s="11" t="str">
        <f t="shared" si="1"/>
        <v>Thu</v>
      </c>
      <c r="AC7" s="11" t="str">
        <f t="shared" si="1"/>
        <v>Fri</v>
      </c>
      <c r="AD7" s="11" t="str">
        <f t="shared" si="1"/>
        <v>Sat</v>
      </c>
      <c r="AE7" s="11" t="str">
        <f t="shared" si="1"/>
        <v>Sun</v>
      </c>
      <c r="AF7" s="11" t="str">
        <f t="shared" si="1"/>
        <v>Mon</v>
      </c>
      <c r="AG7" s="11" t="str">
        <f t="shared" si="1"/>
        <v>Tue</v>
      </c>
      <c r="AH7" s="11" t="str">
        <f t="shared" si="1"/>
        <v>Wed</v>
      </c>
      <c r="AI7" s="11" t="str">
        <f t="shared" si="1"/>
        <v>Thu</v>
      </c>
      <c r="AJ7" s="11" t="str">
        <f t="shared" si="1"/>
        <v>Fri</v>
      </c>
      <c r="AK7" s="11" t="str">
        <f t="shared" si="1"/>
        <v>Sat</v>
      </c>
      <c r="AL7" s="11" t="str">
        <f t="shared" si="1"/>
        <v>Sun</v>
      </c>
      <c r="AM7" s="12" t="s">
        <v>23</v>
      </c>
      <c r="AN7" s="8" t="s">
        <v>24</v>
      </c>
      <c r="AO7" s="8" t="s">
        <v>25</v>
      </c>
      <c r="AP7" s="8" t="s">
        <v>26</v>
      </c>
      <c r="AQ7" s="8" t="s">
        <v>27</v>
      </c>
      <c r="AR7" s="8" t="s">
        <v>28</v>
      </c>
      <c r="AS7" s="12" t="s">
        <v>29</v>
      </c>
      <c r="AT7" s="8" t="s">
        <v>30</v>
      </c>
      <c r="AU7" s="12" t="s">
        <v>31</v>
      </c>
      <c r="AV7" s="8" t="s">
        <v>32</v>
      </c>
      <c r="AW7" s="12" t="s">
        <v>33</v>
      </c>
      <c r="AX7" s="8" t="s">
        <v>34</v>
      </c>
      <c r="AY7" s="12" t="s">
        <v>35</v>
      </c>
      <c r="AZ7" s="12" t="s">
        <v>36</v>
      </c>
      <c r="BA7" s="12" t="s">
        <v>37</v>
      </c>
    </row>
    <row r="8" spans="1:53" x14ac:dyDescent="0.25">
      <c r="A8" s="99">
        <v>77000</v>
      </c>
      <c r="B8" s="61" t="s">
        <v>38</v>
      </c>
      <c r="C8" s="62" t="s">
        <v>39</v>
      </c>
      <c r="D8" s="63" t="s">
        <v>40</v>
      </c>
      <c r="E8" s="63" t="s">
        <v>41</v>
      </c>
      <c r="F8" s="63"/>
      <c r="G8" s="63" t="str">
        <f t="shared" ref="G8:G18" si="2">$C$6</f>
        <v>May</v>
      </c>
      <c r="H8" s="102" t="s">
        <v>23</v>
      </c>
      <c r="I8" s="102" t="s">
        <v>23</v>
      </c>
      <c r="J8" s="102" t="s">
        <v>23</v>
      </c>
      <c r="K8" s="102" t="s">
        <v>23</v>
      </c>
      <c r="L8" s="102" t="s">
        <v>23</v>
      </c>
      <c r="M8" s="102" t="s">
        <v>23</v>
      </c>
      <c r="N8" s="102" t="s">
        <v>23</v>
      </c>
      <c r="O8" s="102" t="s">
        <v>23</v>
      </c>
      <c r="P8" s="102" t="s">
        <v>23</v>
      </c>
      <c r="Q8" s="102" t="s">
        <v>23</v>
      </c>
      <c r="R8" s="102" t="s">
        <v>23</v>
      </c>
      <c r="S8" s="102" t="s">
        <v>23</v>
      </c>
      <c r="T8" s="102" t="s">
        <v>23</v>
      </c>
      <c r="U8" s="102" t="s">
        <v>23</v>
      </c>
      <c r="V8" s="102" t="s">
        <v>23</v>
      </c>
      <c r="W8" s="102" t="s">
        <v>23</v>
      </c>
      <c r="X8" s="102" t="s">
        <v>23</v>
      </c>
      <c r="Y8" s="102" t="s">
        <v>23</v>
      </c>
      <c r="Z8" s="102" t="s">
        <v>23</v>
      </c>
      <c r="AA8" s="102" t="s">
        <v>23</v>
      </c>
      <c r="AB8" s="102" t="s">
        <v>23</v>
      </c>
      <c r="AC8" s="102" t="s">
        <v>23</v>
      </c>
      <c r="AD8" s="102" t="s">
        <v>23</v>
      </c>
      <c r="AE8" s="102" t="s">
        <v>23</v>
      </c>
      <c r="AF8" s="102" t="s">
        <v>23</v>
      </c>
      <c r="AG8" s="102" t="s">
        <v>23</v>
      </c>
      <c r="AH8" s="102" t="s">
        <v>23</v>
      </c>
      <c r="AI8" s="102" t="s">
        <v>23</v>
      </c>
      <c r="AJ8" s="102" t="s">
        <v>23</v>
      </c>
      <c r="AK8" s="102" t="s">
        <v>23</v>
      </c>
      <c r="AL8" s="102" t="s">
        <v>23</v>
      </c>
      <c r="AM8" s="17">
        <f t="shared" ref="AM8:AM13" si="3">COUNTIF(H8:AL8,"P")</f>
        <v>31</v>
      </c>
      <c r="AN8" s="17">
        <f t="shared" ref="AN8:AN10" si="4">COUNTIF(H8:AL8,"L")</f>
        <v>0</v>
      </c>
      <c r="AO8" s="17">
        <f t="shared" ref="AO8:AO13" si="5">COUNTIF(H8:AL8,"HD")</f>
        <v>0</v>
      </c>
      <c r="AP8" s="17">
        <f t="shared" ref="AP8:AP13" si="6">COUNTIF(H8:AL8,"NH")</f>
        <v>0</v>
      </c>
      <c r="AQ8" s="17">
        <f t="shared" ref="AQ8:AQ13" si="7">COUNTIF(H8:AL8,"FH")</f>
        <v>0</v>
      </c>
      <c r="AR8" s="17">
        <f t="shared" ref="AR8:AR13" si="8">COUNTIF(H8:AL8,"T")</f>
        <v>0</v>
      </c>
      <c r="AS8" s="17">
        <f t="shared" ref="AS8:AS13" si="9">COUNTIF(H8:AL8,"ML")</f>
        <v>0</v>
      </c>
      <c r="AT8" s="17">
        <f t="shared" ref="AT8:AT13" si="10">COUNTIF(H8:AL8,"EL")</f>
        <v>0</v>
      </c>
      <c r="AU8" s="16"/>
      <c r="AV8" s="17">
        <f t="shared" ref="AV8:AV10" si="11">COUNTIF(Q8:AU8,"SL")</f>
        <v>0</v>
      </c>
      <c r="AW8" s="16"/>
      <c r="AX8" s="17">
        <f t="shared" ref="AX8:AX13" si="12">COUNTIF(H8:AL8,"CL")</f>
        <v>0</v>
      </c>
      <c r="AY8" s="16"/>
      <c r="AZ8" s="18">
        <f t="shared" ref="AZ8:AZ13" si="13">AM8+AN8+(AO8+AP8+AQ8+AR8+AS8+AT8+AV8+AX8)</f>
        <v>31</v>
      </c>
      <c r="BA8" s="18">
        <f t="shared" ref="BA8:BA18" si="14">AZ8-AN8-(AO8/2)</f>
        <v>31</v>
      </c>
    </row>
    <row r="9" spans="1:53" x14ac:dyDescent="0.25">
      <c r="A9" s="99">
        <v>77000</v>
      </c>
      <c r="B9" s="61" t="s">
        <v>42</v>
      </c>
      <c r="C9" s="62" t="s">
        <v>43</v>
      </c>
      <c r="D9" s="63" t="s">
        <v>44</v>
      </c>
      <c r="E9" s="63" t="s">
        <v>41</v>
      </c>
      <c r="F9" s="63"/>
      <c r="G9" s="63" t="str">
        <f t="shared" si="2"/>
        <v>May</v>
      </c>
      <c r="H9" s="102" t="s">
        <v>23</v>
      </c>
      <c r="I9" s="102" t="s">
        <v>23</v>
      </c>
      <c r="J9" s="102" t="s">
        <v>23</v>
      </c>
      <c r="K9" s="102" t="s">
        <v>23</v>
      </c>
      <c r="L9" s="102" t="s">
        <v>23</v>
      </c>
      <c r="M9" s="102" t="s">
        <v>23</v>
      </c>
      <c r="N9" s="102" t="s">
        <v>23</v>
      </c>
      <c r="O9" s="102" t="s">
        <v>23</v>
      </c>
      <c r="P9" s="102" t="s">
        <v>23</v>
      </c>
      <c r="Q9" s="102" t="s">
        <v>23</v>
      </c>
      <c r="R9" s="102" t="s">
        <v>23</v>
      </c>
      <c r="S9" s="102" t="s">
        <v>23</v>
      </c>
      <c r="T9" s="102" t="s">
        <v>23</v>
      </c>
      <c r="U9" s="102" t="s">
        <v>23</v>
      </c>
      <c r="V9" s="102" t="s">
        <v>23</v>
      </c>
      <c r="W9" s="102" t="s">
        <v>23</v>
      </c>
      <c r="X9" s="102" t="s">
        <v>23</v>
      </c>
      <c r="Y9" s="102" t="s">
        <v>23</v>
      </c>
      <c r="Z9" s="102" t="s">
        <v>23</v>
      </c>
      <c r="AA9" s="102" t="s">
        <v>23</v>
      </c>
      <c r="AB9" s="102" t="s">
        <v>23</v>
      </c>
      <c r="AC9" s="102" t="s">
        <v>23</v>
      </c>
      <c r="AD9" s="102" t="s">
        <v>23</v>
      </c>
      <c r="AE9" s="102" t="s">
        <v>23</v>
      </c>
      <c r="AF9" s="102" t="s">
        <v>23</v>
      </c>
      <c r="AG9" s="102" t="s">
        <v>23</v>
      </c>
      <c r="AH9" s="102" t="s">
        <v>23</v>
      </c>
      <c r="AI9" s="102" t="s">
        <v>23</v>
      </c>
      <c r="AJ9" s="102" t="s">
        <v>23</v>
      </c>
      <c r="AK9" s="102" t="s">
        <v>23</v>
      </c>
      <c r="AL9" s="102" t="s">
        <v>23</v>
      </c>
      <c r="AM9" s="17">
        <f t="shared" si="3"/>
        <v>31</v>
      </c>
      <c r="AN9" s="17">
        <f t="shared" si="4"/>
        <v>0</v>
      </c>
      <c r="AO9" s="17">
        <f t="shared" si="5"/>
        <v>0</v>
      </c>
      <c r="AP9" s="17">
        <f t="shared" si="6"/>
        <v>0</v>
      </c>
      <c r="AQ9" s="17">
        <f t="shared" si="7"/>
        <v>0</v>
      </c>
      <c r="AR9" s="17">
        <f t="shared" si="8"/>
        <v>0</v>
      </c>
      <c r="AS9" s="17">
        <f t="shared" si="9"/>
        <v>0</v>
      </c>
      <c r="AT9" s="17">
        <f t="shared" si="10"/>
        <v>0</v>
      </c>
      <c r="AU9" s="16"/>
      <c r="AV9" s="17">
        <f t="shared" si="11"/>
        <v>0</v>
      </c>
      <c r="AW9" s="16"/>
      <c r="AX9" s="17">
        <f t="shared" si="12"/>
        <v>0</v>
      </c>
      <c r="AY9" s="16"/>
      <c r="AZ9" s="18">
        <f t="shared" si="13"/>
        <v>31</v>
      </c>
      <c r="BA9" s="18">
        <f t="shared" si="14"/>
        <v>31</v>
      </c>
    </row>
    <row r="10" spans="1:53" x14ac:dyDescent="0.25">
      <c r="A10" s="99">
        <v>77000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/>
      <c r="G10" s="63" t="str">
        <f t="shared" si="2"/>
        <v>May</v>
      </c>
      <c r="H10" s="102" t="s">
        <v>23</v>
      </c>
      <c r="I10" s="102" t="s">
        <v>23</v>
      </c>
      <c r="J10" s="102" t="s">
        <v>23</v>
      </c>
      <c r="K10" s="102" t="s">
        <v>23</v>
      </c>
      <c r="L10" s="102" t="s">
        <v>23</v>
      </c>
      <c r="M10" s="102" t="s">
        <v>23</v>
      </c>
      <c r="N10" s="102" t="s">
        <v>23</v>
      </c>
      <c r="O10" s="102" t="s">
        <v>23</v>
      </c>
      <c r="P10" s="102" t="s">
        <v>23</v>
      </c>
      <c r="Q10" s="102" t="s">
        <v>23</v>
      </c>
      <c r="R10" s="102" t="s">
        <v>23</v>
      </c>
      <c r="S10" s="102" t="s">
        <v>23</v>
      </c>
      <c r="T10" s="102" t="s">
        <v>23</v>
      </c>
      <c r="U10" s="102" t="s">
        <v>23</v>
      </c>
      <c r="V10" s="102" t="s">
        <v>23</v>
      </c>
      <c r="W10" s="102" t="s">
        <v>23</v>
      </c>
      <c r="X10" s="102" t="s">
        <v>23</v>
      </c>
      <c r="Y10" s="102" t="s">
        <v>23</v>
      </c>
      <c r="Z10" s="102" t="s">
        <v>23</v>
      </c>
      <c r="AA10" s="102" t="s">
        <v>23</v>
      </c>
      <c r="AB10" s="102" t="s">
        <v>23</v>
      </c>
      <c r="AC10" s="102" t="s">
        <v>23</v>
      </c>
      <c r="AD10" s="102" t="s">
        <v>23</v>
      </c>
      <c r="AE10" s="102" t="s">
        <v>23</v>
      </c>
      <c r="AF10" s="102" t="s">
        <v>23</v>
      </c>
      <c r="AG10" s="102" t="s">
        <v>23</v>
      </c>
      <c r="AH10" s="102" t="s">
        <v>23</v>
      </c>
      <c r="AI10" s="102" t="s">
        <v>23</v>
      </c>
      <c r="AJ10" s="102" t="s">
        <v>23</v>
      </c>
      <c r="AK10" s="102" t="s">
        <v>23</v>
      </c>
      <c r="AL10" s="102" t="s">
        <v>23</v>
      </c>
      <c r="AM10" s="17">
        <f t="shared" si="3"/>
        <v>31</v>
      </c>
      <c r="AN10" s="17">
        <f t="shared" si="4"/>
        <v>0</v>
      </c>
      <c r="AO10" s="17">
        <f t="shared" si="5"/>
        <v>0</v>
      </c>
      <c r="AP10" s="17">
        <f t="shared" si="6"/>
        <v>0</v>
      </c>
      <c r="AQ10" s="17">
        <f t="shared" si="7"/>
        <v>0</v>
      </c>
      <c r="AR10" s="17">
        <f t="shared" si="8"/>
        <v>0</v>
      </c>
      <c r="AS10" s="17">
        <f t="shared" si="9"/>
        <v>0</v>
      </c>
      <c r="AT10" s="17">
        <f t="shared" si="10"/>
        <v>0</v>
      </c>
      <c r="AU10" s="16"/>
      <c r="AV10" s="17">
        <f t="shared" si="11"/>
        <v>0</v>
      </c>
      <c r="AW10" s="16"/>
      <c r="AX10" s="17">
        <f t="shared" si="12"/>
        <v>0</v>
      </c>
      <c r="AY10" s="16"/>
      <c r="AZ10" s="18">
        <f t="shared" si="13"/>
        <v>31</v>
      </c>
      <c r="BA10" s="18">
        <f t="shared" si="14"/>
        <v>31</v>
      </c>
    </row>
    <row r="11" spans="1:53" x14ac:dyDescent="0.25">
      <c r="A11" s="99">
        <v>19913</v>
      </c>
      <c r="B11" s="61" t="s">
        <v>58</v>
      </c>
      <c r="C11" s="62" t="s">
        <v>59</v>
      </c>
      <c r="D11" s="63" t="s">
        <v>60</v>
      </c>
      <c r="E11" s="63" t="s">
        <v>61</v>
      </c>
      <c r="F11" s="63"/>
      <c r="G11" s="63" t="str">
        <f t="shared" si="2"/>
        <v>May</v>
      </c>
      <c r="H11" s="102" t="s">
        <v>79</v>
      </c>
      <c r="I11" s="102" t="s">
        <v>24</v>
      </c>
      <c r="J11" s="102" t="s">
        <v>23</v>
      </c>
      <c r="K11" s="102" t="s">
        <v>23</v>
      </c>
      <c r="L11" s="102" t="s">
        <v>23</v>
      </c>
      <c r="M11" s="102" t="s">
        <v>23</v>
      </c>
      <c r="N11" s="102" t="s">
        <v>24</v>
      </c>
      <c r="O11" s="102" t="s">
        <v>23</v>
      </c>
      <c r="P11" s="102" t="s">
        <v>23</v>
      </c>
      <c r="Q11" s="102" t="s">
        <v>23</v>
      </c>
      <c r="R11" s="102"/>
      <c r="S11" s="102"/>
      <c r="T11" s="102"/>
      <c r="U11" s="102"/>
      <c r="V11" s="102"/>
      <c r="W11" s="102"/>
      <c r="X11" s="102" t="s">
        <v>24</v>
      </c>
      <c r="Y11" s="102"/>
      <c r="Z11" s="102"/>
      <c r="AA11" s="102"/>
      <c r="AB11" s="102"/>
      <c r="AC11" s="102"/>
      <c r="AD11" s="102"/>
      <c r="AE11" s="102"/>
      <c r="AF11" s="102"/>
      <c r="AG11" s="102" t="s">
        <v>23</v>
      </c>
      <c r="AH11" s="103"/>
      <c r="AI11" s="103"/>
      <c r="AJ11" s="102"/>
      <c r="AK11" s="103"/>
      <c r="AL11" s="103"/>
      <c r="AM11" s="64">
        <f t="shared" si="3"/>
        <v>8</v>
      </c>
      <c r="AN11" s="64">
        <f>COUNTIF('Apr ''26'!AA11:AJ11,"L") + COUNTIF('May ''26'!H11:AA11,"L")</f>
        <v>4</v>
      </c>
      <c r="AO11" s="64">
        <f t="shared" si="5"/>
        <v>0</v>
      </c>
      <c r="AP11" s="64">
        <f t="shared" si="6"/>
        <v>0</v>
      </c>
      <c r="AQ11" s="64">
        <f t="shared" si="7"/>
        <v>0</v>
      </c>
      <c r="AR11" s="64">
        <f t="shared" si="8"/>
        <v>0</v>
      </c>
      <c r="AS11" s="64">
        <f t="shared" si="9"/>
        <v>0</v>
      </c>
      <c r="AT11" s="64">
        <f t="shared" si="10"/>
        <v>0</v>
      </c>
      <c r="AU11" s="64"/>
      <c r="AV11" s="64">
        <f t="shared" ref="AV11:AV13" si="15">COUNTIF(H11:AL11,"SL")</f>
        <v>0</v>
      </c>
      <c r="AW11" s="64"/>
      <c r="AX11" s="64">
        <f t="shared" si="12"/>
        <v>0</v>
      </c>
      <c r="AY11" s="64"/>
      <c r="AZ11" s="65" t="e">
        <f>AM11+#REF!+(AO11+AP11+AQ11+AR11+AS11+AT11+AV11+AX11)</f>
        <v>#REF!</v>
      </c>
      <c r="BA11" s="65" t="e">
        <f>AZ11-#REF!-(AO11/2)</f>
        <v>#REF!</v>
      </c>
    </row>
    <row r="12" spans="1:53" x14ac:dyDescent="0.25">
      <c r="A12" s="99">
        <v>20113</v>
      </c>
      <c r="B12" s="61" t="s">
        <v>62</v>
      </c>
      <c r="C12" s="62" t="s">
        <v>63</v>
      </c>
      <c r="D12" s="63" t="s">
        <v>64</v>
      </c>
      <c r="E12" s="63" t="s">
        <v>65</v>
      </c>
      <c r="F12" s="63"/>
      <c r="G12" s="63" t="str">
        <f t="shared" si="2"/>
        <v>May</v>
      </c>
      <c r="H12" s="102" t="s">
        <v>24</v>
      </c>
      <c r="I12" s="102" t="s">
        <v>24</v>
      </c>
      <c r="J12" s="102" t="s">
        <v>24</v>
      </c>
      <c r="K12" s="102" t="s">
        <v>24</v>
      </c>
      <c r="L12" s="102" t="s">
        <v>24</v>
      </c>
      <c r="M12" s="102" t="s">
        <v>24</v>
      </c>
      <c r="N12" s="102" t="s">
        <v>24</v>
      </c>
      <c r="O12" s="102" t="s">
        <v>24</v>
      </c>
      <c r="P12" s="102" t="s">
        <v>24</v>
      </c>
      <c r="Q12" s="102" t="s">
        <v>24</v>
      </c>
      <c r="R12" s="102"/>
      <c r="S12" s="102"/>
      <c r="T12" s="102"/>
      <c r="U12" s="102"/>
      <c r="V12" s="102"/>
      <c r="W12" s="102"/>
      <c r="X12" s="102" t="s">
        <v>23</v>
      </c>
      <c r="Y12" s="102"/>
      <c r="Z12" s="102"/>
      <c r="AA12" s="102"/>
      <c r="AB12" s="102"/>
      <c r="AC12" s="102"/>
      <c r="AD12" s="102"/>
      <c r="AE12" s="102"/>
      <c r="AF12" s="102"/>
      <c r="AG12" s="102" t="s">
        <v>23</v>
      </c>
      <c r="AH12" s="103"/>
      <c r="AI12" s="103"/>
      <c r="AJ12" s="102"/>
      <c r="AK12" s="89"/>
      <c r="AL12" s="89"/>
      <c r="AM12" s="64">
        <f t="shared" si="3"/>
        <v>2</v>
      </c>
      <c r="AN12" s="64">
        <f>COUNTIF('Apr ''26'!AA12:AJ12,"L") + COUNTIF('May ''26'!H12:AA12,"L")</f>
        <v>10</v>
      </c>
      <c r="AO12" s="64">
        <f t="shared" si="5"/>
        <v>0</v>
      </c>
      <c r="AP12" s="64">
        <f t="shared" si="6"/>
        <v>0</v>
      </c>
      <c r="AQ12" s="64">
        <f t="shared" si="7"/>
        <v>0</v>
      </c>
      <c r="AR12" s="64">
        <f t="shared" si="8"/>
        <v>0</v>
      </c>
      <c r="AS12" s="64">
        <f t="shared" si="9"/>
        <v>0</v>
      </c>
      <c r="AT12" s="64">
        <f t="shared" si="10"/>
        <v>0</v>
      </c>
      <c r="AU12" s="64"/>
      <c r="AV12" s="64">
        <f t="shared" si="15"/>
        <v>0</v>
      </c>
      <c r="AW12" s="64"/>
      <c r="AX12" s="64">
        <f t="shared" si="12"/>
        <v>0</v>
      </c>
      <c r="AY12" s="64"/>
      <c r="AZ12" s="65">
        <f t="shared" si="13"/>
        <v>12</v>
      </c>
      <c r="BA12" s="65">
        <f t="shared" si="14"/>
        <v>2</v>
      </c>
    </row>
    <row r="13" spans="1:53" x14ac:dyDescent="0.25">
      <c r="A13" s="99">
        <v>20113</v>
      </c>
      <c r="B13" s="61" t="s">
        <v>70</v>
      </c>
      <c r="C13" s="62" t="s">
        <v>71</v>
      </c>
      <c r="D13" s="63" t="s">
        <v>72</v>
      </c>
      <c r="E13" s="63" t="s">
        <v>73</v>
      </c>
      <c r="F13" s="63"/>
      <c r="G13" s="63" t="str">
        <f t="shared" si="2"/>
        <v>May</v>
      </c>
      <c r="H13" s="102" t="s">
        <v>79</v>
      </c>
      <c r="I13" s="102" t="s">
        <v>23</v>
      </c>
      <c r="J13" s="102" t="s">
        <v>23</v>
      </c>
      <c r="K13" s="102" t="s">
        <v>23</v>
      </c>
      <c r="L13" s="102" t="s">
        <v>23</v>
      </c>
      <c r="M13" s="102" t="s">
        <v>23</v>
      </c>
      <c r="N13" s="102" t="s">
        <v>23</v>
      </c>
      <c r="O13" s="102" t="s">
        <v>23</v>
      </c>
      <c r="P13" s="102" t="s">
        <v>23</v>
      </c>
      <c r="Q13" s="102" t="s">
        <v>23</v>
      </c>
      <c r="R13" s="102"/>
      <c r="S13" s="102"/>
      <c r="T13" s="102"/>
      <c r="U13" s="102"/>
      <c r="V13" s="102"/>
      <c r="W13" s="102"/>
      <c r="X13" s="102" t="s">
        <v>23</v>
      </c>
      <c r="Y13" s="102"/>
      <c r="Z13" s="102"/>
      <c r="AA13" s="102"/>
      <c r="AB13" s="102"/>
      <c r="AC13" s="102"/>
      <c r="AD13" s="102"/>
      <c r="AE13" s="102"/>
      <c r="AF13" s="102"/>
      <c r="AG13" s="102" t="s">
        <v>23</v>
      </c>
      <c r="AH13" s="89"/>
      <c r="AI13" s="89"/>
      <c r="AJ13" s="102"/>
      <c r="AK13" s="89"/>
      <c r="AL13" s="89"/>
      <c r="AM13" s="64">
        <f t="shared" si="3"/>
        <v>11</v>
      </c>
      <c r="AN13" s="64">
        <f>COUNTIF('Apr ''26'!AA13:AJ13,"L") + COUNTIF('May ''26'!H13:AA13,"L")</f>
        <v>3</v>
      </c>
      <c r="AO13" s="64">
        <f t="shared" si="5"/>
        <v>0</v>
      </c>
      <c r="AP13" s="64">
        <f t="shared" si="6"/>
        <v>0</v>
      </c>
      <c r="AQ13" s="64">
        <f t="shared" si="7"/>
        <v>0</v>
      </c>
      <c r="AR13" s="64">
        <f t="shared" si="8"/>
        <v>0</v>
      </c>
      <c r="AS13" s="64">
        <f t="shared" si="9"/>
        <v>0</v>
      </c>
      <c r="AT13" s="64">
        <f t="shared" si="10"/>
        <v>0</v>
      </c>
      <c r="AU13" s="64"/>
      <c r="AV13" s="64">
        <f t="shared" si="15"/>
        <v>0</v>
      </c>
      <c r="AW13" s="64"/>
      <c r="AX13" s="64">
        <f t="shared" si="12"/>
        <v>0</v>
      </c>
      <c r="AY13" s="64"/>
      <c r="AZ13" s="65">
        <f t="shared" si="13"/>
        <v>14</v>
      </c>
      <c r="BA13" s="65">
        <f t="shared" si="14"/>
        <v>11</v>
      </c>
    </row>
    <row r="14" spans="1:53" x14ac:dyDescent="0.25">
      <c r="A14" s="99">
        <v>15460</v>
      </c>
      <c r="B14" s="79" t="s">
        <v>80</v>
      </c>
      <c r="C14" s="80" t="s">
        <v>90</v>
      </c>
      <c r="D14" s="81" t="s">
        <v>91</v>
      </c>
      <c r="E14" s="81" t="s">
        <v>92</v>
      </c>
      <c r="F14" s="81"/>
      <c r="G14" s="82" t="str">
        <f t="shared" si="2"/>
        <v>May</v>
      </c>
      <c r="H14" s="102" t="s">
        <v>24</v>
      </c>
      <c r="I14" s="102" t="s">
        <v>24</v>
      </c>
      <c r="J14" s="102" t="s">
        <v>24</v>
      </c>
      <c r="K14" s="102" t="s">
        <v>24</v>
      </c>
      <c r="L14" s="102" t="s">
        <v>24</v>
      </c>
      <c r="M14" s="102" t="s">
        <v>24</v>
      </c>
      <c r="N14" s="102" t="s">
        <v>24</v>
      </c>
      <c r="O14" s="102" t="s">
        <v>24</v>
      </c>
      <c r="P14" s="102" t="s">
        <v>24</v>
      </c>
      <c r="Q14" s="102" t="s">
        <v>24</v>
      </c>
      <c r="R14" s="102"/>
      <c r="S14" s="102"/>
      <c r="T14" s="102"/>
      <c r="U14" s="102"/>
      <c r="V14" s="102"/>
      <c r="W14" s="102"/>
      <c r="X14" s="102" t="s">
        <v>23</v>
      </c>
      <c r="Y14" s="102"/>
      <c r="Z14" s="102"/>
      <c r="AA14" s="102"/>
      <c r="AB14" s="102"/>
      <c r="AC14" s="102"/>
      <c r="AD14" s="102"/>
      <c r="AE14" s="103"/>
      <c r="AF14" s="103"/>
      <c r="AG14" s="102" t="s">
        <v>23</v>
      </c>
      <c r="AH14" s="89"/>
      <c r="AI14" s="89"/>
      <c r="AJ14" s="102"/>
      <c r="AK14" s="89"/>
      <c r="AL14" s="89"/>
      <c r="AM14" s="64">
        <f>COUNTIF(H14:AL14,"P")</f>
        <v>2</v>
      </c>
      <c r="AN14" s="64">
        <f>COUNTIF('Apr ''26'!AA14:AJ14,"L") + COUNTIF('May ''26'!H14:AA14,"L")</f>
        <v>17</v>
      </c>
      <c r="AO14" s="64">
        <f>COUNTIF(H14:AL14,"HD")</f>
        <v>0</v>
      </c>
      <c r="AP14" s="64">
        <f>COUNTIF(H14:AL14,"NH")</f>
        <v>0</v>
      </c>
      <c r="AQ14" s="64">
        <f>COUNTIF(H14:AL14,"FH")</f>
        <v>0</v>
      </c>
      <c r="AR14" s="64">
        <f>COUNTIF(H14:AL14,"T")</f>
        <v>0</v>
      </c>
      <c r="AS14" s="64">
        <f>COUNTIF(H14:AL14,"ML")</f>
        <v>0</v>
      </c>
      <c r="AT14" s="64">
        <f>COUNTIF(H14:AL14,"EL")</f>
        <v>0</v>
      </c>
      <c r="AU14" s="64"/>
      <c r="AV14" s="64">
        <f>COUNTIF(H14:AL14,"SL")</f>
        <v>0</v>
      </c>
      <c r="AW14" s="64"/>
      <c r="AX14" s="64">
        <f>COUNTIF(H14:AL14,"CL")</f>
        <v>0</v>
      </c>
      <c r="AY14" s="64"/>
      <c r="AZ14" s="65">
        <f>AM14+AN14+(AO14+AP14+AQ14+AR14+AS14+AT14+AV14+AX14)</f>
        <v>19</v>
      </c>
      <c r="BA14" s="65">
        <f t="shared" si="14"/>
        <v>2</v>
      </c>
    </row>
    <row r="15" spans="1:53" x14ac:dyDescent="0.25">
      <c r="A15" s="99">
        <v>11540</v>
      </c>
      <c r="B15" s="79" t="s">
        <v>93</v>
      </c>
      <c r="C15" s="80" t="s">
        <v>94</v>
      </c>
      <c r="D15" s="81" t="s">
        <v>103</v>
      </c>
      <c r="E15" s="81" t="s">
        <v>101</v>
      </c>
      <c r="F15" s="81"/>
      <c r="G15" s="82" t="str">
        <f t="shared" si="2"/>
        <v>May</v>
      </c>
      <c r="H15" s="102" t="s">
        <v>79</v>
      </c>
      <c r="I15" s="102" t="s">
        <v>23</v>
      </c>
      <c r="J15" s="102" t="s">
        <v>23</v>
      </c>
      <c r="K15" s="102" t="s">
        <v>23</v>
      </c>
      <c r="L15" s="102" t="s">
        <v>23</v>
      </c>
      <c r="M15" s="102" t="s">
        <v>23</v>
      </c>
      <c r="N15" s="102" t="s">
        <v>23</v>
      </c>
      <c r="O15" s="102" t="s">
        <v>23</v>
      </c>
      <c r="P15" s="102" t="s">
        <v>23</v>
      </c>
      <c r="Q15" s="102" t="s">
        <v>23</v>
      </c>
      <c r="R15" s="102"/>
      <c r="S15" s="102"/>
      <c r="T15" s="102"/>
      <c r="U15" s="102"/>
      <c r="V15" s="102"/>
      <c r="W15" s="102"/>
      <c r="X15" s="102" t="s">
        <v>23</v>
      </c>
      <c r="Y15" s="102"/>
      <c r="Z15" s="102"/>
      <c r="AA15" s="102"/>
      <c r="AB15" s="102"/>
      <c r="AC15" s="102"/>
      <c r="AD15" s="102"/>
      <c r="AE15" s="102"/>
      <c r="AF15" s="102"/>
      <c r="AG15" s="102" t="s">
        <v>23</v>
      </c>
      <c r="AH15" s="89"/>
      <c r="AI15" s="89"/>
      <c r="AJ15" s="102"/>
      <c r="AK15" s="89"/>
      <c r="AL15" s="89"/>
      <c r="AM15" s="64">
        <f>COUNTIF(H15:AL15,"P")</f>
        <v>11</v>
      </c>
      <c r="AN15" s="64">
        <f>COUNTIF('Apr ''26'!AA15:AJ15,"L") + COUNTIF('May ''26'!H15:AA15,"L")</f>
        <v>0</v>
      </c>
      <c r="AO15" s="64">
        <f>COUNTIF(H15:AL15,"HD")</f>
        <v>0</v>
      </c>
      <c r="AP15" s="64">
        <f>COUNTIF(H15:AL15,"NH")</f>
        <v>0</v>
      </c>
      <c r="AQ15" s="64">
        <f>COUNTIF(H15:AL15,"FH")</f>
        <v>0</v>
      </c>
      <c r="AR15" s="64">
        <f>COUNTIF(H15:AL15,"T")</f>
        <v>0</v>
      </c>
      <c r="AS15" s="64">
        <f>COUNTIF(H15:AL15,"ML")</f>
        <v>0</v>
      </c>
      <c r="AT15" s="64">
        <f>COUNTIF(H15:AL15,"EL")</f>
        <v>0</v>
      </c>
      <c r="AU15" s="64"/>
      <c r="AV15" s="64">
        <f>COUNTIF(H15:AL15,"SL")</f>
        <v>0</v>
      </c>
      <c r="AW15" s="64"/>
      <c r="AX15" s="64">
        <f>COUNTIF(H15:AL15,"CL")</f>
        <v>0</v>
      </c>
      <c r="AY15" s="64"/>
      <c r="AZ15" s="65">
        <f>AM15+AN15+(AO15+AP15+AQ15+AR15+AS15+AT15+AV15+AX15)</f>
        <v>11</v>
      </c>
      <c r="BA15" s="65">
        <f t="shared" si="14"/>
        <v>11</v>
      </c>
    </row>
    <row r="16" spans="1:53" s="91" customFormat="1" x14ac:dyDescent="0.25">
      <c r="A16" s="101">
        <v>19950</v>
      </c>
      <c r="B16" s="85" t="s">
        <v>97</v>
      </c>
      <c r="C16" s="86" t="s">
        <v>87</v>
      </c>
      <c r="D16" s="87" t="s">
        <v>104</v>
      </c>
      <c r="E16" s="87" t="s">
        <v>100</v>
      </c>
      <c r="F16" s="87"/>
      <c r="G16" s="82" t="str">
        <f t="shared" si="2"/>
        <v>May</v>
      </c>
      <c r="H16" s="102" t="s">
        <v>79</v>
      </c>
      <c r="I16" s="102" t="s">
        <v>23</v>
      </c>
      <c r="J16" s="102" t="s">
        <v>23</v>
      </c>
      <c r="K16" s="102" t="s">
        <v>23</v>
      </c>
      <c r="L16" s="102" t="s">
        <v>23</v>
      </c>
      <c r="M16" s="102" t="s">
        <v>23</v>
      </c>
      <c r="N16" s="102" t="s">
        <v>23</v>
      </c>
      <c r="O16" s="102" t="s">
        <v>23</v>
      </c>
      <c r="P16" s="102" t="s">
        <v>23</v>
      </c>
      <c r="Q16" s="102" t="s">
        <v>23</v>
      </c>
      <c r="R16" s="102"/>
      <c r="S16" s="102"/>
      <c r="T16" s="102"/>
      <c r="U16" s="102"/>
      <c r="V16" s="102"/>
      <c r="W16" s="102"/>
      <c r="X16" s="103" t="s">
        <v>24</v>
      </c>
      <c r="Y16" s="102"/>
      <c r="Z16" s="102"/>
      <c r="AA16" s="102"/>
      <c r="AB16" s="102"/>
      <c r="AC16" s="102"/>
      <c r="AD16" s="102"/>
      <c r="AE16" s="103"/>
      <c r="AF16" s="103"/>
      <c r="AG16" s="102" t="s">
        <v>23</v>
      </c>
      <c r="AH16" s="89"/>
      <c r="AI16" s="89"/>
      <c r="AJ16" s="102"/>
      <c r="AK16" s="89"/>
      <c r="AL16" s="89"/>
      <c r="AM16" s="64">
        <f t="shared" ref="AM16:AM18" si="16">COUNTIF(H16:AL16,"P")</f>
        <v>10</v>
      </c>
      <c r="AN16" s="64">
        <f>COUNTIF('Apr ''26'!AA16:AJ16,"L") + COUNTIF('May ''26'!H16:AA16,"L")</f>
        <v>5</v>
      </c>
      <c r="AO16" s="64">
        <f t="shared" ref="AO16:AO18" si="17">COUNTIF(H16:AL16,"HD")</f>
        <v>0</v>
      </c>
      <c r="AP16" s="64">
        <f t="shared" ref="AP16:AP18" si="18">COUNTIF(H16:AL16,"NH")</f>
        <v>0</v>
      </c>
      <c r="AQ16" s="64">
        <f t="shared" ref="AQ16:AQ18" si="19">COUNTIF(H16:AL16,"FH")</f>
        <v>0</v>
      </c>
      <c r="AR16" s="64">
        <f t="shared" ref="AR16:AR18" si="20">COUNTIF(H16:AL16,"T")</f>
        <v>0</v>
      </c>
      <c r="AS16" s="64">
        <f t="shared" ref="AS16:AS18" si="21">COUNTIF(H16:AL16,"ML")</f>
        <v>0</v>
      </c>
      <c r="AT16" s="64">
        <f t="shared" ref="AT16:AT18" si="22">COUNTIF(H16:AL16,"EL")</f>
        <v>0</v>
      </c>
      <c r="AU16" s="64"/>
      <c r="AV16" s="64">
        <f t="shared" ref="AV16:AV18" si="23">COUNTIF(H16:AL16,"SL")</f>
        <v>0</v>
      </c>
      <c r="AW16" s="64"/>
      <c r="AX16" s="64">
        <f t="shared" ref="AX16:AX18" si="24">COUNTIF(H16:AL16,"CL")</f>
        <v>0</v>
      </c>
      <c r="AY16" s="64"/>
      <c r="AZ16" s="65">
        <f t="shared" ref="AZ16:AZ18" si="25">AM16+AN16+(AO16+AP16+AQ16+AR16+AS16+AT16+AV16+AX16)</f>
        <v>15</v>
      </c>
      <c r="BA16" s="65">
        <f t="shared" si="14"/>
        <v>10</v>
      </c>
    </row>
    <row r="17" spans="1:53" s="91" customFormat="1" x14ac:dyDescent="0.25">
      <c r="A17" s="101">
        <v>12000</v>
      </c>
      <c r="B17" s="85" t="s">
        <v>98</v>
      </c>
      <c r="C17" s="80" t="s">
        <v>99</v>
      </c>
      <c r="D17" s="81" t="s">
        <v>105</v>
      </c>
      <c r="E17" s="81" t="s">
        <v>102</v>
      </c>
      <c r="F17" s="81"/>
      <c r="G17" s="82" t="str">
        <f t="shared" si="2"/>
        <v>May</v>
      </c>
      <c r="H17" s="102" t="s">
        <v>79</v>
      </c>
      <c r="I17" s="102" t="s">
        <v>23</v>
      </c>
      <c r="J17" s="102" t="s">
        <v>23</v>
      </c>
      <c r="K17" s="102" t="s">
        <v>23</v>
      </c>
      <c r="L17" s="102" t="s">
        <v>23</v>
      </c>
      <c r="M17" s="102" t="s">
        <v>23</v>
      </c>
      <c r="N17" s="102" t="s">
        <v>23</v>
      </c>
      <c r="O17" s="102" t="s">
        <v>23</v>
      </c>
      <c r="P17" s="102" t="s">
        <v>23</v>
      </c>
      <c r="Q17" s="102" t="s">
        <v>23</v>
      </c>
      <c r="R17" s="102"/>
      <c r="S17" s="102"/>
      <c r="T17" s="102"/>
      <c r="U17" s="102"/>
      <c r="V17" s="102"/>
      <c r="W17" s="102"/>
      <c r="X17" s="102" t="s">
        <v>23</v>
      </c>
      <c r="Y17" s="102"/>
      <c r="Z17" s="103"/>
      <c r="AA17" s="102"/>
      <c r="AB17" s="102"/>
      <c r="AC17" s="102"/>
      <c r="AD17" s="102"/>
      <c r="AE17" s="103"/>
      <c r="AF17" s="103"/>
      <c r="AG17" s="102" t="s">
        <v>23</v>
      </c>
      <c r="AH17" s="89"/>
      <c r="AI17" s="89"/>
      <c r="AJ17" s="102"/>
      <c r="AK17" s="89"/>
      <c r="AL17" s="89"/>
      <c r="AM17" s="64">
        <f t="shared" si="16"/>
        <v>11</v>
      </c>
      <c r="AN17" s="64">
        <f>COUNTIF('Apr ''26'!AA17:AJ17,"L") + COUNTIF('May ''26'!H17:AA17,"L")</f>
        <v>1</v>
      </c>
      <c r="AO17" s="64">
        <f t="shared" si="17"/>
        <v>0</v>
      </c>
      <c r="AP17" s="64">
        <f t="shared" si="18"/>
        <v>0</v>
      </c>
      <c r="AQ17" s="64">
        <f t="shared" si="19"/>
        <v>0</v>
      </c>
      <c r="AR17" s="64">
        <f t="shared" si="20"/>
        <v>0</v>
      </c>
      <c r="AS17" s="64">
        <f t="shared" si="21"/>
        <v>0</v>
      </c>
      <c r="AT17" s="64">
        <f t="shared" si="22"/>
        <v>0</v>
      </c>
      <c r="AU17" s="64"/>
      <c r="AV17" s="64">
        <f t="shared" si="23"/>
        <v>0</v>
      </c>
      <c r="AW17" s="64"/>
      <c r="AX17" s="64">
        <f t="shared" si="24"/>
        <v>0</v>
      </c>
      <c r="AY17" s="64"/>
      <c r="AZ17" s="65">
        <f t="shared" si="25"/>
        <v>12</v>
      </c>
      <c r="BA17" s="65">
        <f t="shared" si="14"/>
        <v>11</v>
      </c>
    </row>
    <row r="18" spans="1:53" s="91" customFormat="1" x14ac:dyDescent="0.25">
      <c r="A18" s="101">
        <v>25000</v>
      </c>
      <c r="B18" s="85"/>
      <c r="C18" s="80" t="s">
        <v>88</v>
      </c>
      <c r="D18" s="81"/>
      <c r="E18" s="81"/>
      <c r="F18" s="81"/>
      <c r="G18" s="82" t="str">
        <f t="shared" si="2"/>
        <v>May</v>
      </c>
      <c r="H18" s="102" t="s">
        <v>79</v>
      </c>
      <c r="I18" s="102" t="s">
        <v>23</v>
      </c>
      <c r="J18" s="102" t="s">
        <v>23</v>
      </c>
      <c r="K18" s="102" t="s">
        <v>23</v>
      </c>
      <c r="L18" s="102" t="s">
        <v>23</v>
      </c>
      <c r="M18" s="102" t="s">
        <v>23</v>
      </c>
      <c r="N18" s="102" t="s">
        <v>23</v>
      </c>
      <c r="O18" s="102" t="s">
        <v>23</v>
      </c>
      <c r="P18" s="102" t="s">
        <v>23</v>
      </c>
      <c r="Q18" s="102" t="s">
        <v>23</v>
      </c>
      <c r="R18" s="102"/>
      <c r="S18" s="102"/>
      <c r="T18" s="102"/>
      <c r="U18" s="102"/>
      <c r="V18" s="102"/>
      <c r="W18" s="102"/>
      <c r="X18" s="102" t="s">
        <v>23</v>
      </c>
      <c r="Y18" s="102"/>
      <c r="Z18" s="102"/>
      <c r="AA18" s="102"/>
      <c r="AB18" s="102"/>
      <c r="AC18" s="102"/>
      <c r="AD18" s="102"/>
      <c r="AE18" s="102"/>
      <c r="AF18" s="102"/>
      <c r="AG18" s="102" t="s">
        <v>23</v>
      </c>
      <c r="AH18" s="89"/>
      <c r="AI18" s="89"/>
      <c r="AJ18" s="102"/>
      <c r="AK18" s="89"/>
      <c r="AL18" s="89"/>
      <c r="AM18" s="64">
        <f t="shared" si="16"/>
        <v>11</v>
      </c>
      <c r="AN18" s="64">
        <f>COUNTIF('Apr ''26'!AA18:AJ18,"L") + COUNTIF('May ''26'!H18:AA18,"L")</f>
        <v>0</v>
      </c>
      <c r="AO18" s="64">
        <f t="shared" si="17"/>
        <v>0</v>
      </c>
      <c r="AP18" s="64">
        <f t="shared" si="18"/>
        <v>0</v>
      </c>
      <c r="AQ18" s="64">
        <f t="shared" si="19"/>
        <v>0</v>
      </c>
      <c r="AR18" s="64">
        <f t="shared" si="20"/>
        <v>0</v>
      </c>
      <c r="AS18" s="64">
        <f t="shared" si="21"/>
        <v>0</v>
      </c>
      <c r="AT18" s="64">
        <f t="shared" si="22"/>
        <v>0</v>
      </c>
      <c r="AU18" s="64"/>
      <c r="AV18" s="64">
        <f t="shared" si="23"/>
        <v>0</v>
      </c>
      <c r="AW18" s="64"/>
      <c r="AX18" s="64">
        <f t="shared" si="24"/>
        <v>0</v>
      </c>
      <c r="AY18" s="64"/>
      <c r="AZ18" s="65">
        <f t="shared" si="25"/>
        <v>11</v>
      </c>
      <c r="BA18" s="65">
        <f t="shared" si="14"/>
        <v>11</v>
      </c>
    </row>
    <row r="19" spans="1:53" x14ac:dyDescent="0.25">
      <c r="B19" s="108" t="s">
        <v>78</v>
      </c>
      <c r="C19" s="109"/>
      <c r="D19" s="8"/>
      <c r="E19" s="8"/>
      <c r="F19" s="8"/>
      <c r="G19" s="8"/>
      <c r="H19" s="6">
        <f t="shared" ref="H19:AL19" si="26">COUNTIF(H11:H18,"P")</f>
        <v>0</v>
      </c>
      <c r="I19" s="6">
        <f t="shared" si="26"/>
        <v>5</v>
      </c>
      <c r="J19" s="6">
        <f t="shared" si="26"/>
        <v>6</v>
      </c>
      <c r="K19" s="6">
        <f t="shared" si="26"/>
        <v>6</v>
      </c>
      <c r="L19" s="6">
        <f t="shared" si="26"/>
        <v>6</v>
      </c>
      <c r="M19" s="6">
        <f t="shared" si="26"/>
        <v>6</v>
      </c>
      <c r="N19" s="6">
        <f t="shared" si="26"/>
        <v>5</v>
      </c>
      <c r="O19" s="6">
        <f t="shared" si="26"/>
        <v>6</v>
      </c>
      <c r="P19" s="6">
        <f t="shared" si="26"/>
        <v>6</v>
      </c>
      <c r="Q19" s="6">
        <f t="shared" si="26"/>
        <v>6</v>
      </c>
      <c r="R19" s="6">
        <f t="shared" si="26"/>
        <v>0</v>
      </c>
      <c r="S19" s="6">
        <f t="shared" si="26"/>
        <v>0</v>
      </c>
      <c r="T19" s="6">
        <f t="shared" si="26"/>
        <v>0</v>
      </c>
      <c r="U19" s="6">
        <f t="shared" si="26"/>
        <v>0</v>
      </c>
      <c r="V19" s="6">
        <f t="shared" si="26"/>
        <v>0</v>
      </c>
      <c r="W19" s="6">
        <f t="shared" si="26"/>
        <v>0</v>
      </c>
      <c r="X19" s="6">
        <f t="shared" si="26"/>
        <v>6</v>
      </c>
      <c r="Y19" s="6">
        <f t="shared" si="26"/>
        <v>0</v>
      </c>
      <c r="Z19" s="6">
        <f t="shared" si="26"/>
        <v>0</v>
      </c>
      <c r="AA19" s="6">
        <f t="shared" si="26"/>
        <v>0</v>
      </c>
      <c r="AB19" s="6">
        <f t="shared" si="26"/>
        <v>0</v>
      </c>
      <c r="AC19" s="6">
        <f t="shared" si="26"/>
        <v>0</v>
      </c>
      <c r="AD19" s="6">
        <f t="shared" si="26"/>
        <v>0</v>
      </c>
      <c r="AE19" s="6">
        <f t="shared" si="26"/>
        <v>0</v>
      </c>
      <c r="AF19" s="6">
        <f t="shared" si="26"/>
        <v>0</v>
      </c>
      <c r="AG19" s="6">
        <f t="shared" si="26"/>
        <v>8</v>
      </c>
      <c r="AH19" s="6">
        <f t="shared" si="26"/>
        <v>0</v>
      </c>
      <c r="AI19" s="6">
        <f t="shared" si="26"/>
        <v>0</v>
      </c>
      <c r="AJ19" s="6">
        <f t="shared" si="26"/>
        <v>0</v>
      </c>
      <c r="AK19" s="6">
        <f t="shared" si="26"/>
        <v>0</v>
      </c>
      <c r="AL19" s="6">
        <f t="shared" si="26"/>
        <v>0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  <row r="20" spans="1:53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</row>
    <row r="23" spans="1:53" x14ac:dyDescent="0.25">
      <c r="AN23" s="99"/>
    </row>
  </sheetData>
  <mergeCells count="9">
    <mergeCell ref="B19:C19"/>
    <mergeCell ref="F5:F7"/>
    <mergeCell ref="B1:C2"/>
    <mergeCell ref="G1:AL1"/>
    <mergeCell ref="AM1:BA2"/>
    <mergeCell ref="G2:AL2"/>
    <mergeCell ref="D5:D7"/>
    <mergeCell ref="E5:E7"/>
    <mergeCell ref="AM5:BA6"/>
  </mergeCells>
  <conditionalFormatting sqref="H5:AL6 AL11 I8:N10 AK17:AL18 S14 S16 P8:U10 W8:AB10 AD8:AI10 AK8:AL10 I10:I13">
    <cfRule type="expression" dxfId="468" priority="307">
      <formula>H$5&gt;DAY(EOMONTH(DATE($C$5,$C$3,1),0))</formula>
    </cfRule>
  </conditionalFormatting>
  <conditionalFormatting sqref="AL11 I8:N10 AK17:AL18 S14 S16 P8:U10 W8:AB10 AD8:AI10 AK8:AL10 I10:I13">
    <cfRule type="expression" dxfId="467" priority="308">
      <formula>I$7="Sun"</formula>
    </cfRule>
  </conditionalFormatting>
  <conditionalFormatting sqref="H7:AL7">
    <cfRule type="expression" dxfId="466" priority="306">
      <formula>H$5&gt;DAY(EOMONTH(DATE($C$5,$C$3,1),0))</formula>
    </cfRule>
  </conditionalFormatting>
  <conditionalFormatting sqref="AL11">
    <cfRule type="expression" dxfId="465" priority="305">
      <formula>AL$7="Sun"</formula>
    </cfRule>
  </conditionalFormatting>
  <conditionalFormatting sqref="AK16:AL16">
    <cfRule type="expression" dxfId="464" priority="303">
      <formula>AK$5&gt;DAY(EOMONTH(DATE($C$5,$C$3,1),0))</formula>
    </cfRule>
  </conditionalFormatting>
  <conditionalFormatting sqref="AK16:AL16">
    <cfRule type="expression" dxfId="463" priority="302">
      <formula>AK$7="Sun"</formula>
    </cfRule>
  </conditionalFormatting>
  <conditionalFormatting sqref="AK16:AL16">
    <cfRule type="expression" dxfId="462" priority="304">
      <formula>AK$7="Sun"</formula>
    </cfRule>
  </conditionalFormatting>
  <conditionalFormatting sqref="AK16:AL16">
    <cfRule type="expression" dxfId="461" priority="301">
      <formula>AK$7="Sun"</formula>
    </cfRule>
  </conditionalFormatting>
  <conditionalFormatting sqref="AK14:AL15">
    <cfRule type="expression" dxfId="460" priority="299">
      <formula>AK$5&gt;DAY(EOMONTH(DATE($C$5,$C$3,1),0))</formula>
    </cfRule>
  </conditionalFormatting>
  <conditionalFormatting sqref="AK14:AL15">
    <cfRule type="expression" dxfId="459" priority="300">
      <formula>AK$7="Sun"</formula>
    </cfRule>
  </conditionalFormatting>
  <conditionalFormatting sqref="AK14:AL15">
    <cfRule type="expression" dxfId="458" priority="298">
      <formula>AK$7="Sun"</formula>
    </cfRule>
  </conditionalFormatting>
  <conditionalFormatting sqref="AK14:AL15">
    <cfRule type="expression" dxfId="457" priority="297">
      <formula>AK$7="Sun"</formula>
    </cfRule>
  </conditionalFormatting>
  <conditionalFormatting sqref="AK14:AL15">
    <cfRule type="expression" dxfId="456" priority="296">
      <formula>AK$5&gt;DAY(EOMONTH(DATE($C$5,$C$3,1),0))</formula>
    </cfRule>
  </conditionalFormatting>
  <conditionalFormatting sqref="AK13:AL13">
    <cfRule type="expression" dxfId="455" priority="294">
      <formula>AK$5&gt;DAY(EOMONTH(DATE($C$5,$C$3,1),0))</formula>
    </cfRule>
  </conditionalFormatting>
  <conditionalFormatting sqref="AK13:AL13">
    <cfRule type="expression" dxfId="454" priority="295">
      <formula>AK$7="Sun"</formula>
    </cfRule>
  </conditionalFormatting>
  <conditionalFormatting sqref="AK13:AL13">
    <cfRule type="expression" dxfId="453" priority="293">
      <formula>AK$7="Sun"</formula>
    </cfRule>
  </conditionalFormatting>
  <conditionalFormatting sqref="AK13:AL13">
    <cfRule type="expression" dxfId="452" priority="292">
      <formula>AK$7="Sun"</formula>
    </cfRule>
  </conditionalFormatting>
  <conditionalFormatting sqref="AK13:AL13">
    <cfRule type="expression" dxfId="451" priority="291">
      <formula>AK$5&gt;DAY(EOMONTH(DATE($C$5,$C$3,1),0))</formula>
    </cfRule>
  </conditionalFormatting>
  <conditionalFormatting sqref="AK12:AL12">
    <cfRule type="expression" dxfId="450" priority="289">
      <formula>AK$5&gt;DAY(EOMONTH(DATE($C$5,$C$3,1),0))</formula>
    </cfRule>
  </conditionalFormatting>
  <conditionalFormatting sqref="AK12:AL12">
    <cfRule type="expression" dxfId="449" priority="290">
      <formula>AK$7="Sun"</formula>
    </cfRule>
  </conditionalFormatting>
  <conditionalFormatting sqref="AK12:AL12">
    <cfRule type="expression" dxfId="448" priority="288">
      <formula>AK$7="Sun"</formula>
    </cfRule>
  </conditionalFormatting>
  <conditionalFormatting sqref="AK12:AL12">
    <cfRule type="expression" dxfId="447" priority="287">
      <formula>AK$7="Sun"</formula>
    </cfRule>
  </conditionalFormatting>
  <conditionalFormatting sqref="AK12:AL12">
    <cfRule type="expression" dxfId="446" priority="286">
      <formula>AK$5&gt;DAY(EOMONTH(DATE($C$5,$C$3,1),0))</formula>
    </cfRule>
  </conditionalFormatting>
  <conditionalFormatting sqref="AK11">
    <cfRule type="expression" dxfId="445" priority="284">
      <formula>AK$5&gt;DAY(EOMONTH(DATE($C$5,$C$3,1),0))</formula>
    </cfRule>
  </conditionalFormatting>
  <conditionalFormatting sqref="AK11">
    <cfRule type="expression" dxfId="444" priority="285">
      <formula>AK$7="Sun"</formula>
    </cfRule>
  </conditionalFormatting>
  <conditionalFormatting sqref="AK11">
    <cfRule type="expression" dxfId="443" priority="283">
      <formula>AK$7="Sun"</formula>
    </cfRule>
  </conditionalFormatting>
  <conditionalFormatting sqref="AK11">
    <cfRule type="expression" dxfId="442" priority="282">
      <formula>AK$7="Sun"</formula>
    </cfRule>
  </conditionalFormatting>
  <conditionalFormatting sqref="AK11">
    <cfRule type="expression" dxfId="441" priority="281">
      <formula>AK$5&gt;DAY(EOMONTH(DATE($C$5,$C$3,1),0))</formula>
    </cfRule>
  </conditionalFormatting>
  <conditionalFormatting sqref="AH11:AH12">
    <cfRule type="expression" dxfId="440" priority="280">
      <formula>AH$5&gt;DAY(EOMONTH(DATE($C$5,$C$3,1),0))</formula>
    </cfRule>
  </conditionalFormatting>
  <conditionalFormatting sqref="AH11:AH12">
    <cfRule type="expression" dxfId="439" priority="278">
      <formula>AH$5&gt;DAY(EOMONTH(DATE($C$5,$C$3,1),0))</formula>
    </cfRule>
  </conditionalFormatting>
  <conditionalFormatting sqref="AH11:AH12">
    <cfRule type="expression" dxfId="438" priority="279">
      <formula>AH$7="Sun"</formula>
    </cfRule>
  </conditionalFormatting>
  <conditionalFormatting sqref="AH13">
    <cfRule type="expression" dxfId="437" priority="277">
      <formula>AH$5&gt;DAY(EOMONTH(DATE($C$5,$C$3,1),0))</formula>
    </cfRule>
  </conditionalFormatting>
  <conditionalFormatting sqref="AH13">
    <cfRule type="expression" dxfId="436" priority="275">
      <formula>AH$5&gt;DAY(EOMONTH(DATE($C$5,$C$3,1),0))</formula>
    </cfRule>
  </conditionalFormatting>
  <conditionalFormatting sqref="AH13">
    <cfRule type="expression" dxfId="435" priority="276">
      <formula>AH$7="Sun"</formula>
    </cfRule>
  </conditionalFormatting>
  <conditionalFormatting sqref="AH17">
    <cfRule type="expression" dxfId="434" priority="274">
      <formula>AH$5&gt;DAY(EOMONTH(DATE($C$5,$C$3,1),0))</formula>
    </cfRule>
  </conditionalFormatting>
  <conditionalFormatting sqref="AH17">
    <cfRule type="expression" dxfId="433" priority="272">
      <formula>AH$5&gt;DAY(EOMONTH(DATE($C$5,$C$3,1),0))</formula>
    </cfRule>
  </conditionalFormatting>
  <conditionalFormatting sqref="AH17">
    <cfRule type="expression" dxfId="432" priority="273">
      <formula>AH$7="Sun"</formula>
    </cfRule>
  </conditionalFormatting>
  <conditionalFormatting sqref="AI11:AI12">
    <cfRule type="expression" dxfId="431" priority="271">
      <formula>AI$5&gt;DAY(EOMONTH(DATE($C$5,$C$3,1),0))</formula>
    </cfRule>
  </conditionalFormatting>
  <conditionalFormatting sqref="AI11:AI12">
    <cfRule type="expression" dxfId="430" priority="269">
      <formula>AI$5&gt;DAY(EOMONTH(DATE($C$5,$C$3,1),0))</formula>
    </cfRule>
  </conditionalFormatting>
  <conditionalFormatting sqref="AI11:AI12">
    <cfRule type="expression" dxfId="429" priority="270">
      <formula>AI$7="Sun"</formula>
    </cfRule>
  </conditionalFormatting>
  <conditionalFormatting sqref="AI13">
    <cfRule type="expression" dxfId="428" priority="268">
      <formula>AI$5&gt;DAY(EOMONTH(DATE($C$5,$C$3,1),0))</formula>
    </cfRule>
  </conditionalFormatting>
  <conditionalFormatting sqref="AI13">
    <cfRule type="expression" dxfId="427" priority="266">
      <formula>AI$5&gt;DAY(EOMONTH(DATE($C$5,$C$3,1),0))</formula>
    </cfRule>
  </conditionalFormatting>
  <conditionalFormatting sqref="AI13">
    <cfRule type="expression" dxfId="426" priority="267">
      <formula>AI$7="Sun"</formula>
    </cfRule>
  </conditionalFormatting>
  <conditionalFormatting sqref="AI17">
    <cfRule type="expression" dxfId="425" priority="265">
      <formula>AI$5&gt;DAY(EOMONTH(DATE($C$5,$C$3,1),0))</formula>
    </cfRule>
  </conditionalFormatting>
  <conditionalFormatting sqref="AI17">
    <cfRule type="expression" dxfId="424" priority="263">
      <formula>AI$5&gt;DAY(EOMONTH(DATE($C$5,$C$3,1),0))</formula>
    </cfRule>
  </conditionalFormatting>
  <conditionalFormatting sqref="AI17">
    <cfRule type="expression" dxfId="423" priority="264">
      <formula>AI$7="Sun"</formula>
    </cfRule>
  </conditionalFormatting>
  <conditionalFormatting sqref="AH16">
    <cfRule type="expression" dxfId="422" priority="250">
      <formula>AH$5&gt;DAY(EOMONTH(DATE($C$5,$C$3,1),0))</formula>
    </cfRule>
  </conditionalFormatting>
  <conditionalFormatting sqref="AI16">
    <cfRule type="expression" dxfId="421" priority="247">
      <formula>AI$5&gt;DAY(EOMONTH(DATE($C$5,$C$3,1),0))</formula>
    </cfRule>
  </conditionalFormatting>
  <conditionalFormatting sqref="AI16">
    <cfRule type="expression" dxfId="420" priority="245">
      <formula>AI$5&gt;DAY(EOMONTH(DATE($C$5,$C$3,1),0))</formula>
    </cfRule>
  </conditionalFormatting>
  <conditionalFormatting sqref="AH14">
    <cfRule type="expression" dxfId="419" priority="262">
      <formula>AH$5&gt;DAY(EOMONTH(DATE($C$5,$C$3,1),0))</formula>
    </cfRule>
  </conditionalFormatting>
  <conditionalFormatting sqref="AH14">
    <cfRule type="expression" dxfId="418" priority="260">
      <formula>AH$5&gt;DAY(EOMONTH(DATE($C$5,$C$3,1),0))</formula>
    </cfRule>
  </conditionalFormatting>
  <conditionalFormatting sqref="AH14">
    <cfRule type="expression" dxfId="417" priority="261">
      <formula>AH$7="Sun"</formula>
    </cfRule>
  </conditionalFormatting>
  <conditionalFormatting sqref="AI14">
    <cfRule type="expression" dxfId="416" priority="259">
      <formula>AI$5&gt;DAY(EOMONTH(DATE($C$5,$C$3,1),0))</formula>
    </cfRule>
  </conditionalFormatting>
  <conditionalFormatting sqref="AI14">
    <cfRule type="expression" dxfId="415" priority="257">
      <formula>AI$5&gt;DAY(EOMONTH(DATE($C$5,$C$3,1),0))</formula>
    </cfRule>
  </conditionalFormatting>
  <conditionalFormatting sqref="AI14">
    <cfRule type="expression" dxfId="414" priority="258">
      <formula>AI$7="Sun"</formula>
    </cfRule>
  </conditionalFormatting>
  <conditionalFormatting sqref="AH15">
    <cfRule type="expression" dxfId="413" priority="256">
      <formula>AH$5&gt;DAY(EOMONTH(DATE($C$5,$C$3,1),0))</formula>
    </cfRule>
  </conditionalFormatting>
  <conditionalFormatting sqref="AH15">
    <cfRule type="expression" dxfId="412" priority="254">
      <formula>AH$5&gt;DAY(EOMONTH(DATE($C$5,$C$3,1),0))</formula>
    </cfRule>
  </conditionalFormatting>
  <conditionalFormatting sqref="AH15">
    <cfRule type="expression" dxfId="411" priority="255">
      <formula>AH$7="Sun"</formula>
    </cfRule>
  </conditionalFormatting>
  <conditionalFormatting sqref="AI15">
    <cfRule type="expression" dxfId="410" priority="253">
      <formula>AI$5&gt;DAY(EOMONTH(DATE($C$5,$C$3,1),0))</formula>
    </cfRule>
  </conditionalFormatting>
  <conditionalFormatting sqref="AI15">
    <cfRule type="expression" dxfId="409" priority="251">
      <formula>AI$5&gt;DAY(EOMONTH(DATE($C$5,$C$3,1),0))</formula>
    </cfRule>
  </conditionalFormatting>
  <conditionalFormatting sqref="AI15">
    <cfRule type="expression" dxfId="408" priority="252">
      <formula>AI$7="Sun"</formula>
    </cfRule>
  </conditionalFormatting>
  <conditionalFormatting sqref="AH16">
    <cfRule type="expression" dxfId="407" priority="248">
      <formula>AH$5&gt;DAY(EOMONTH(DATE($C$5,$C$3,1),0))</formula>
    </cfRule>
  </conditionalFormatting>
  <conditionalFormatting sqref="AH16">
    <cfRule type="expression" dxfId="406" priority="249">
      <formula>AH$7="Sun"</formula>
    </cfRule>
  </conditionalFormatting>
  <conditionalFormatting sqref="AI16">
    <cfRule type="expression" dxfId="405" priority="246">
      <formula>AI$7="Sun"</formula>
    </cfRule>
  </conditionalFormatting>
  <conditionalFormatting sqref="AH18">
    <cfRule type="expression" dxfId="404" priority="244">
      <formula>AH$5&gt;DAY(EOMONTH(DATE($C$5,$C$3,1),0))</formula>
    </cfRule>
  </conditionalFormatting>
  <conditionalFormatting sqref="AH18">
    <cfRule type="expression" dxfId="403" priority="242">
      <formula>AH$5&gt;DAY(EOMONTH(DATE($C$5,$C$3,1),0))</formula>
    </cfRule>
  </conditionalFormatting>
  <conditionalFormatting sqref="AH18">
    <cfRule type="expression" dxfId="402" priority="243">
      <formula>AH$7="Sun"</formula>
    </cfRule>
  </conditionalFormatting>
  <conditionalFormatting sqref="AI18">
    <cfRule type="expression" dxfId="401" priority="241">
      <formula>AI$5&gt;DAY(EOMONTH(DATE($C$5,$C$3,1),0))</formula>
    </cfRule>
  </conditionalFormatting>
  <conditionalFormatting sqref="AI18">
    <cfRule type="expression" dxfId="400" priority="239">
      <formula>AI$5&gt;DAY(EOMONTH(DATE($C$5,$C$3,1),0))</formula>
    </cfRule>
  </conditionalFormatting>
  <conditionalFormatting sqref="AI18">
    <cfRule type="expression" dxfId="399" priority="240">
      <formula>AI$7="Sun"</formula>
    </cfRule>
  </conditionalFormatting>
  <conditionalFormatting sqref="S17">
    <cfRule type="expression" dxfId="398" priority="237">
      <formula>S$5&gt;DAY(EOMONTH(DATE($C$5,$C$3,1),0))</formula>
    </cfRule>
  </conditionalFormatting>
  <conditionalFormatting sqref="S17">
    <cfRule type="expression" dxfId="397" priority="238">
      <formula>S$7="Sun"</formula>
    </cfRule>
  </conditionalFormatting>
  <conditionalFormatting sqref="S11:S13">
    <cfRule type="expression" dxfId="396" priority="231">
      <formula>S$5&gt;DAY(EOMONTH(DATE($C$5,$C$3,1),0))</formula>
    </cfRule>
  </conditionalFormatting>
  <conditionalFormatting sqref="S11:S13">
    <cfRule type="expression" dxfId="395" priority="232">
      <formula>S$7="Sun"</formula>
    </cfRule>
  </conditionalFormatting>
  <conditionalFormatting sqref="S13:S17">
    <cfRule type="expression" dxfId="394" priority="229">
      <formula>S$5&gt;DAY(EOMONTH(DATE($C$5,$C$3,1),0))</formula>
    </cfRule>
  </conditionalFormatting>
  <conditionalFormatting sqref="S13:S17">
    <cfRule type="expression" dxfId="393" priority="230">
      <formula>S$7="Sun"</formula>
    </cfRule>
  </conditionalFormatting>
  <conditionalFormatting sqref="S18">
    <cfRule type="expression" dxfId="392" priority="227">
      <formula>S$5&gt;DAY(EOMONTH(DATE($C$5,$C$3,1),0))</formula>
    </cfRule>
  </conditionalFormatting>
  <conditionalFormatting sqref="S18">
    <cfRule type="expression" dxfId="391" priority="228">
      <formula>S$7="Sun"</formula>
    </cfRule>
  </conditionalFormatting>
  <conditionalFormatting sqref="Z17">
    <cfRule type="expression" dxfId="390" priority="225">
      <formula>Z$5&gt;DAY(EOMONTH(DATE($C$5,$C$3,1),0))</formula>
    </cfRule>
  </conditionalFormatting>
  <conditionalFormatting sqref="Z17">
    <cfRule type="expression" dxfId="389" priority="226">
      <formula>Z$7="Sun"</formula>
    </cfRule>
  </conditionalFormatting>
  <conditionalFormatting sqref="Z11:Z12">
    <cfRule type="expression" dxfId="388" priority="223">
      <formula>Z$5&gt;DAY(EOMONTH(DATE($C$5,$C$3,1),0))</formula>
    </cfRule>
  </conditionalFormatting>
  <conditionalFormatting sqref="Z11:Z12">
    <cfRule type="expression" dxfId="387" priority="224">
      <formula>Z$7="Sun"</formula>
    </cfRule>
  </conditionalFormatting>
  <conditionalFormatting sqref="Z13">
    <cfRule type="expression" dxfId="386" priority="221">
      <formula>Z$5&gt;DAY(EOMONTH(DATE($C$5,$C$3,1),0))</formula>
    </cfRule>
  </conditionalFormatting>
  <conditionalFormatting sqref="Z13">
    <cfRule type="expression" dxfId="385" priority="222">
      <formula>Z$7="Sun"</formula>
    </cfRule>
  </conditionalFormatting>
  <conditionalFormatting sqref="Z14">
    <cfRule type="expression" dxfId="384" priority="219">
      <formula>Z$5&gt;DAY(EOMONTH(DATE($C$5,$C$3,1),0))</formula>
    </cfRule>
  </conditionalFormatting>
  <conditionalFormatting sqref="Z14">
    <cfRule type="expression" dxfId="383" priority="220">
      <formula>Z$7="Sun"</formula>
    </cfRule>
  </conditionalFormatting>
  <conditionalFormatting sqref="Z15">
    <cfRule type="expression" dxfId="382" priority="217">
      <formula>Z$5&gt;DAY(EOMONTH(DATE($C$5,$C$3,1),0))</formula>
    </cfRule>
  </conditionalFormatting>
  <conditionalFormatting sqref="Z15">
    <cfRule type="expression" dxfId="381" priority="218">
      <formula>Z$7="Sun"</formula>
    </cfRule>
  </conditionalFormatting>
  <conditionalFormatting sqref="Z16">
    <cfRule type="expression" dxfId="380" priority="215">
      <formula>Z$5&gt;DAY(EOMONTH(DATE($C$5,$C$3,1),0))</formula>
    </cfRule>
  </conditionalFormatting>
  <conditionalFormatting sqref="Z16">
    <cfRule type="expression" dxfId="379" priority="216">
      <formula>Z$7="Sun"</formula>
    </cfRule>
  </conditionalFormatting>
  <conditionalFormatting sqref="Z18">
    <cfRule type="expression" dxfId="378" priority="213">
      <formula>Z$5&gt;DAY(EOMONTH(DATE($C$5,$C$3,1),0))</formula>
    </cfRule>
  </conditionalFormatting>
  <conditionalFormatting sqref="Z18">
    <cfRule type="expression" dxfId="377" priority="214">
      <formula>Z$7="Sun"</formula>
    </cfRule>
  </conditionalFormatting>
  <conditionalFormatting sqref="O8:O10">
    <cfRule type="expression" dxfId="376" priority="211">
      <formula>O$5&gt;DAY(EOMONTH(DATE($C$5,$C$3,1),0))</formula>
    </cfRule>
  </conditionalFormatting>
  <conditionalFormatting sqref="O8:O10">
    <cfRule type="expression" dxfId="375" priority="212">
      <formula>O$7="Sun"</formula>
    </cfRule>
  </conditionalFormatting>
  <conditionalFormatting sqref="V8:V10">
    <cfRule type="expression" dxfId="374" priority="209">
      <formula>V$5&gt;DAY(EOMONTH(DATE($C$5,$C$3,1),0))</formula>
    </cfRule>
  </conditionalFormatting>
  <conditionalFormatting sqref="V8:V10">
    <cfRule type="expression" dxfId="373" priority="210">
      <formula>V$7="Sun"</formula>
    </cfRule>
  </conditionalFormatting>
  <conditionalFormatting sqref="AC8:AC10">
    <cfRule type="expression" dxfId="372" priority="207">
      <formula>AC$5&gt;DAY(EOMONTH(DATE($C$5,$C$3,1),0))</formula>
    </cfRule>
  </conditionalFormatting>
  <conditionalFormatting sqref="AC8:AC10">
    <cfRule type="expression" dxfId="371" priority="208">
      <formula>AC$7="Sun"</formula>
    </cfRule>
  </conditionalFormatting>
  <conditionalFormatting sqref="AJ8:AJ10">
    <cfRule type="expression" dxfId="370" priority="205">
      <formula>AJ$5&gt;DAY(EOMONTH(DATE($C$5,$C$3,1),0))</formula>
    </cfRule>
  </conditionalFormatting>
  <conditionalFormatting sqref="AJ8:AJ10">
    <cfRule type="expression" dxfId="369" priority="206">
      <formula>AJ$7="Sun"</formula>
    </cfRule>
  </conditionalFormatting>
  <conditionalFormatting sqref="AJ11:AJ17">
    <cfRule type="expression" dxfId="368" priority="203">
      <formula>AJ$5&gt;DAY(EOMONTH(DATE($C$5,$C$3,1),0))</formula>
    </cfRule>
  </conditionalFormatting>
  <conditionalFormatting sqref="AJ11:AJ17">
    <cfRule type="expression" dxfId="367" priority="204">
      <formula>AJ$7="Sun"</formula>
    </cfRule>
  </conditionalFormatting>
  <conditionalFormatting sqref="AJ18">
    <cfRule type="expression" dxfId="366" priority="201">
      <formula>AJ$5&gt;DAY(EOMONTH(DATE($C$5,$C$3,1),0))</formula>
    </cfRule>
  </conditionalFormatting>
  <conditionalFormatting sqref="AJ18">
    <cfRule type="expression" dxfId="365" priority="202">
      <formula>AJ$7="Sun"</formula>
    </cfRule>
  </conditionalFormatting>
  <conditionalFormatting sqref="AJ14:AJ17">
    <cfRule type="expression" dxfId="364" priority="199">
      <formula>AJ$5&gt;DAY(EOMONTH(DATE($C$5,$C$3,1),0))</formula>
    </cfRule>
  </conditionalFormatting>
  <conditionalFormatting sqref="AJ14:AJ17">
    <cfRule type="expression" dxfId="363" priority="200">
      <formula>AJ$7="Sun"</formula>
    </cfRule>
  </conditionalFormatting>
  <conditionalFormatting sqref="AJ13">
    <cfRule type="expression" dxfId="362" priority="197">
      <formula>AJ$5&gt;DAY(EOMONTH(DATE($C$5,$C$3,1),0))</formula>
    </cfRule>
  </conditionalFormatting>
  <conditionalFormatting sqref="AJ13">
    <cfRule type="expression" dxfId="361" priority="198">
      <formula>AJ$7="Sun"</formula>
    </cfRule>
  </conditionalFormatting>
  <conditionalFormatting sqref="AJ11:AJ12">
    <cfRule type="expression" dxfId="360" priority="195">
      <formula>AJ$5&gt;DAY(EOMONTH(DATE($C$5,$C$3,1),0))</formula>
    </cfRule>
  </conditionalFormatting>
  <conditionalFormatting sqref="AJ11:AJ12">
    <cfRule type="expression" dxfId="359" priority="196">
      <formula>AJ$7="Sun"</formula>
    </cfRule>
  </conditionalFormatting>
  <conditionalFormatting sqref="H8:H10">
    <cfRule type="expression" dxfId="358" priority="193">
      <formula>H$5&gt;DAY(EOMONTH(DATE($C$5,$C$3,1),0))</formula>
    </cfRule>
  </conditionalFormatting>
  <conditionalFormatting sqref="H8:H10">
    <cfRule type="expression" dxfId="357" priority="194">
      <formula>H$7="Sun"</formula>
    </cfRule>
  </conditionalFormatting>
  <conditionalFormatting sqref="X14 X16">
    <cfRule type="expression" dxfId="356" priority="191">
      <formula>X$5&gt;DAY(EOMONTH(DATE($C$5,$C$3,1),0))</formula>
    </cfRule>
  </conditionalFormatting>
  <conditionalFormatting sqref="X14 X16">
    <cfRule type="expression" dxfId="355" priority="192">
      <formula>X$7="Sun"</formula>
    </cfRule>
  </conditionalFormatting>
  <conditionalFormatting sqref="U13">
    <cfRule type="expression" dxfId="354" priority="183">
      <formula>U$5&gt;DAY(EOMONTH(DATE($C$5,$C$3,1),0))</formula>
    </cfRule>
  </conditionalFormatting>
  <conditionalFormatting sqref="U13">
    <cfRule type="expression" dxfId="353" priority="184">
      <formula>U$7="Sun"</formula>
    </cfRule>
  </conditionalFormatting>
  <conditionalFormatting sqref="U18">
    <cfRule type="expression" dxfId="352" priority="179">
      <formula>U$5&gt;DAY(EOMONTH(DATE($C$5,$C$3,1),0))</formula>
    </cfRule>
  </conditionalFormatting>
  <conditionalFormatting sqref="U18">
    <cfRule type="expression" dxfId="351" priority="180">
      <formula>U$7="Sun"</formula>
    </cfRule>
  </conditionalFormatting>
  <conditionalFormatting sqref="X15">
    <cfRule type="expression" dxfId="350" priority="189">
      <formula>X$5&gt;DAY(EOMONTH(DATE($C$5,$C$3,1),0))</formula>
    </cfRule>
  </conditionalFormatting>
  <conditionalFormatting sqref="X15">
    <cfRule type="expression" dxfId="349" priority="190">
      <formula>X$7="Sun"</formula>
    </cfRule>
  </conditionalFormatting>
  <conditionalFormatting sqref="X11:Y11 X12:X15">
    <cfRule type="expression" dxfId="348" priority="187">
      <formula>X$5&gt;DAY(EOMONTH(DATE($C$5,$C$3,1),0))</formula>
    </cfRule>
  </conditionalFormatting>
  <conditionalFormatting sqref="X11:Y11 X12:X15">
    <cfRule type="expression" dxfId="347" priority="188">
      <formula>X$7="Sun"</formula>
    </cfRule>
  </conditionalFormatting>
  <conditionalFormatting sqref="U11:U12 V12:X12 X13:X15">
    <cfRule type="expression" dxfId="346" priority="185">
      <formula>U$5&gt;DAY(EOMONTH(DATE($C$5,$C$3,1),0))</formula>
    </cfRule>
  </conditionalFormatting>
  <conditionalFormatting sqref="U11:U12 V12:X12 X13:X15">
    <cfRule type="expression" dxfId="345" priority="186">
      <formula>U$7="Sun"</formula>
    </cfRule>
  </conditionalFormatting>
  <conditionalFormatting sqref="U12:X12 U11:W11 U13:W17 X13:X15">
    <cfRule type="expression" dxfId="344" priority="181">
      <formula>U$5&gt;DAY(EOMONTH(DATE($C$5,$C$3,1),0))</formula>
    </cfRule>
  </conditionalFormatting>
  <conditionalFormatting sqref="U12:X12 U11:W11 U13:W17 X13:X15">
    <cfRule type="expression" dxfId="343" priority="182">
      <formula>U$7="Sun"</formula>
    </cfRule>
  </conditionalFormatting>
  <conditionalFormatting sqref="V18">
    <cfRule type="expression" dxfId="342" priority="177">
      <formula>V$5&gt;DAY(EOMONTH(DATE($C$5,$C$3,1),0))</formula>
    </cfRule>
  </conditionalFormatting>
  <conditionalFormatting sqref="V18">
    <cfRule type="expression" dxfId="341" priority="178">
      <formula>V$7="Sun"</formula>
    </cfRule>
  </conditionalFormatting>
  <conditionalFormatting sqref="V14:V17">
    <cfRule type="expression" dxfId="340" priority="175">
      <formula>V$5&gt;DAY(EOMONTH(DATE($C$5,$C$3,1),0))</formula>
    </cfRule>
  </conditionalFormatting>
  <conditionalFormatting sqref="V14:V17">
    <cfRule type="expression" dxfId="339" priority="176">
      <formula>V$7="Sun"</formula>
    </cfRule>
  </conditionalFormatting>
  <conditionalFormatting sqref="V13">
    <cfRule type="expression" dxfId="338" priority="173">
      <formula>V$5&gt;DAY(EOMONTH(DATE($C$5,$C$3,1),0))</formula>
    </cfRule>
  </conditionalFormatting>
  <conditionalFormatting sqref="V13">
    <cfRule type="expression" dxfId="337" priority="174">
      <formula>V$7="Sun"</formula>
    </cfRule>
  </conditionalFormatting>
  <conditionalFormatting sqref="V11:V12">
    <cfRule type="expression" dxfId="336" priority="171">
      <formula>V$5&gt;DAY(EOMONTH(DATE($C$5,$C$3,1),0))</formula>
    </cfRule>
  </conditionalFormatting>
  <conditionalFormatting sqref="V11:V12">
    <cfRule type="expression" dxfId="335" priority="172">
      <formula>V$7="Sun"</formula>
    </cfRule>
  </conditionalFormatting>
  <conditionalFormatting sqref="W11:W12">
    <cfRule type="expression" dxfId="334" priority="169">
      <formula>W$5&gt;DAY(EOMONTH(DATE($C$5,$C$3,1),0))</formula>
    </cfRule>
  </conditionalFormatting>
  <conditionalFormatting sqref="W11:W12">
    <cfRule type="expression" dxfId="333" priority="170">
      <formula>W$7="Sun"</formula>
    </cfRule>
  </conditionalFormatting>
  <conditionalFormatting sqref="W13">
    <cfRule type="expression" dxfId="332" priority="167">
      <formula>W$5&gt;DAY(EOMONTH(DATE($C$5,$C$3,1),0))</formula>
    </cfRule>
  </conditionalFormatting>
  <conditionalFormatting sqref="W13">
    <cfRule type="expression" dxfId="331" priority="168">
      <formula>W$7="Sun"</formula>
    </cfRule>
  </conditionalFormatting>
  <conditionalFormatting sqref="W14:W17">
    <cfRule type="expression" dxfId="330" priority="165">
      <formula>W$5&gt;DAY(EOMONTH(DATE($C$5,$C$3,1),0))</formula>
    </cfRule>
  </conditionalFormatting>
  <conditionalFormatting sqref="W14:W17">
    <cfRule type="expression" dxfId="329" priority="166">
      <formula>W$7="Sun"</formula>
    </cfRule>
  </conditionalFormatting>
  <conditionalFormatting sqref="W18">
    <cfRule type="expression" dxfId="328" priority="163">
      <formula>W$5&gt;DAY(EOMONTH(DATE($C$5,$C$3,1),0))</formula>
    </cfRule>
  </conditionalFormatting>
  <conditionalFormatting sqref="W18">
    <cfRule type="expression" dxfId="327" priority="164">
      <formula>W$7="Sun"</formula>
    </cfRule>
  </conditionalFormatting>
  <conditionalFormatting sqref="AE14:AF14 AE16:AF16">
    <cfRule type="expression" dxfId="326" priority="161">
      <formula>AE$5&gt;DAY(EOMONTH(DATE($C$5,$C$3,1),0))</formula>
    </cfRule>
  </conditionalFormatting>
  <conditionalFormatting sqref="AE14:AF14 AE16:AF16">
    <cfRule type="expression" dxfId="325" priority="162">
      <formula>AE$7="Sun"</formula>
    </cfRule>
  </conditionalFormatting>
  <conditionalFormatting sqref="AE17:AF17">
    <cfRule type="expression" dxfId="324" priority="159">
      <formula>AE$5&gt;DAY(EOMONTH(DATE($C$5,$C$3,1),0))</formula>
    </cfRule>
  </conditionalFormatting>
  <conditionalFormatting sqref="AE17:AF17">
    <cfRule type="expression" dxfId="323" priority="160">
      <formula>AE$7="Sun"</formula>
    </cfRule>
  </conditionalFormatting>
  <conditionalFormatting sqref="AE18">
    <cfRule type="expression" dxfId="322" priority="157">
      <formula>AE$5&gt;DAY(EOMONTH(DATE($C$5,$C$3,1),0))</formula>
    </cfRule>
  </conditionalFormatting>
  <conditionalFormatting sqref="AE18">
    <cfRule type="expression" dxfId="321" priority="158">
      <formula>AE$7="Sun"</formula>
    </cfRule>
  </conditionalFormatting>
  <conditionalFormatting sqref="AF18">
    <cfRule type="expression" dxfId="320" priority="155">
      <formula>AF$5&gt;DAY(EOMONTH(DATE($C$5,$C$3,1),0))</formula>
    </cfRule>
  </conditionalFormatting>
  <conditionalFormatting sqref="AF18">
    <cfRule type="expression" dxfId="319" priority="156">
      <formula>AF$7="Sun"</formula>
    </cfRule>
  </conditionalFormatting>
  <conditionalFormatting sqref="AE15:AF15">
    <cfRule type="expression" dxfId="318" priority="153">
      <formula>AE$5&gt;DAY(EOMONTH(DATE($C$5,$C$3,1),0))</formula>
    </cfRule>
  </conditionalFormatting>
  <conditionalFormatting sqref="AE15:AF15">
    <cfRule type="expression" dxfId="317" priority="154">
      <formula>AE$7="Sun"</formula>
    </cfRule>
  </conditionalFormatting>
  <conditionalFormatting sqref="AE11:AF13">
    <cfRule type="expression" dxfId="316" priority="151">
      <formula>AE$5&gt;DAY(EOMONTH(DATE($C$5,$C$3,1),0))</formula>
    </cfRule>
  </conditionalFormatting>
  <conditionalFormatting sqref="AE11:AF13">
    <cfRule type="expression" dxfId="315" priority="152">
      <formula>AE$7="Sun"</formula>
    </cfRule>
  </conditionalFormatting>
  <conditionalFormatting sqref="AB11:AB12">
    <cfRule type="expression" dxfId="314" priority="149">
      <formula>AB$5&gt;DAY(EOMONTH(DATE($C$5,$C$3,1),0))</formula>
    </cfRule>
  </conditionalFormatting>
  <conditionalFormatting sqref="AB11:AB12">
    <cfRule type="expression" dxfId="313" priority="150">
      <formula>AB$7="Sun"</formula>
    </cfRule>
  </conditionalFormatting>
  <conditionalFormatting sqref="AB13">
    <cfRule type="expression" dxfId="312" priority="147">
      <formula>AB$5&gt;DAY(EOMONTH(DATE($C$5,$C$3,1),0))</formula>
    </cfRule>
  </conditionalFormatting>
  <conditionalFormatting sqref="AB13">
    <cfRule type="expression" dxfId="311" priority="148">
      <formula>AB$7="Sun"</formula>
    </cfRule>
  </conditionalFormatting>
  <conditionalFormatting sqref="AB11:AD17">
    <cfRule type="expression" dxfId="310" priority="145">
      <formula>AB$5&gt;DAY(EOMONTH(DATE($C$5,$C$3,1),0))</formula>
    </cfRule>
  </conditionalFormatting>
  <conditionalFormatting sqref="AB11:AD17">
    <cfRule type="expression" dxfId="309" priority="146">
      <formula>AB$7="Sun"</formula>
    </cfRule>
  </conditionalFormatting>
  <conditionalFormatting sqref="AB18">
    <cfRule type="expression" dxfId="308" priority="143">
      <formula>AB$5&gt;DAY(EOMONTH(DATE($C$5,$C$3,1),0))</formula>
    </cfRule>
  </conditionalFormatting>
  <conditionalFormatting sqref="AB18">
    <cfRule type="expression" dxfId="307" priority="144">
      <formula>AB$7="Sun"</formula>
    </cfRule>
  </conditionalFormatting>
  <conditionalFormatting sqref="AC18">
    <cfRule type="expression" dxfId="306" priority="141">
      <formula>AC$5&gt;DAY(EOMONTH(DATE($C$5,$C$3,1),0))</formula>
    </cfRule>
  </conditionalFormatting>
  <conditionalFormatting sqref="AC18">
    <cfRule type="expression" dxfId="305" priority="142">
      <formula>AC$7="Sun"</formula>
    </cfRule>
  </conditionalFormatting>
  <conditionalFormatting sqref="AC14:AC17">
    <cfRule type="expression" dxfId="304" priority="139">
      <formula>AC$5&gt;DAY(EOMONTH(DATE($C$5,$C$3,1),0))</formula>
    </cfRule>
  </conditionalFormatting>
  <conditionalFormatting sqref="AC14:AC17">
    <cfRule type="expression" dxfId="303" priority="140">
      <formula>AC$7="Sun"</formula>
    </cfRule>
  </conditionalFormatting>
  <conditionalFormatting sqref="AC13">
    <cfRule type="expression" dxfId="302" priority="137">
      <formula>AC$5&gt;DAY(EOMONTH(DATE($C$5,$C$3,1),0))</formula>
    </cfRule>
  </conditionalFormatting>
  <conditionalFormatting sqref="AC13">
    <cfRule type="expression" dxfId="301" priority="138">
      <formula>AC$7="Sun"</formula>
    </cfRule>
  </conditionalFormatting>
  <conditionalFormatting sqref="AC11:AC12">
    <cfRule type="expression" dxfId="300" priority="135">
      <formula>AC$5&gt;DAY(EOMONTH(DATE($C$5,$C$3,1),0))</formula>
    </cfRule>
  </conditionalFormatting>
  <conditionalFormatting sqref="AC11:AC12">
    <cfRule type="expression" dxfId="299" priority="136">
      <formula>AC$7="Sun"</formula>
    </cfRule>
  </conditionalFormatting>
  <conditionalFormatting sqref="AD11:AD12">
    <cfRule type="expression" dxfId="298" priority="133">
      <formula>AD$5&gt;DAY(EOMONTH(DATE($C$5,$C$3,1),0))</formula>
    </cfRule>
  </conditionalFormatting>
  <conditionalFormatting sqref="AD11:AD12">
    <cfRule type="expression" dxfId="297" priority="134">
      <formula>AD$7="Sun"</formula>
    </cfRule>
  </conditionalFormatting>
  <conditionalFormatting sqref="AD13">
    <cfRule type="expression" dxfId="296" priority="131">
      <formula>AD$5&gt;DAY(EOMONTH(DATE($C$5,$C$3,1),0))</formula>
    </cfRule>
  </conditionalFormatting>
  <conditionalFormatting sqref="AD13">
    <cfRule type="expression" dxfId="295" priority="132">
      <formula>AD$7="Sun"</formula>
    </cfRule>
  </conditionalFormatting>
  <conditionalFormatting sqref="AD14:AD17">
    <cfRule type="expression" dxfId="294" priority="129">
      <formula>AD$5&gt;DAY(EOMONTH(DATE($C$5,$C$3,1),0))</formula>
    </cfRule>
  </conditionalFormatting>
  <conditionalFormatting sqref="AD14:AD17">
    <cfRule type="expression" dxfId="293" priority="130">
      <formula>AD$7="Sun"</formula>
    </cfRule>
  </conditionalFormatting>
  <conditionalFormatting sqref="AD18">
    <cfRule type="expression" dxfId="292" priority="127">
      <formula>AD$5&gt;DAY(EOMONTH(DATE($C$5,$C$3,1),0))</formula>
    </cfRule>
  </conditionalFormatting>
  <conditionalFormatting sqref="AD18">
    <cfRule type="expression" dxfId="291" priority="128">
      <formula>AD$7="Sun"</formula>
    </cfRule>
  </conditionalFormatting>
  <conditionalFormatting sqref="AA11:AA17">
    <cfRule type="expression" dxfId="290" priority="125">
      <formula>AA$5&gt;DAY(EOMONTH(DATE($C$5,$C$3,1),0))</formula>
    </cfRule>
  </conditionalFormatting>
  <conditionalFormatting sqref="AA11:AA17">
    <cfRule type="expression" dxfId="289" priority="126">
      <formula>AA$7="Sun"</formula>
    </cfRule>
  </conditionalFormatting>
  <conditionalFormatting sqref="AA18">
    <cfRule type="expression" dxfId="288" priority="123">
      <formula>AA$5&gt;DAY(EOMONTH(DATE($C$5,$C$3,1),0))</formula>
    </cfRule>
  </conditionalFormatting>
  <conditionalFormatting sqref="AA18">
    <cfRule type="expression" dxfId="287" priority="124">
      <formula>AA$7="Sun"</formula>
    </cfRule>
  </conditionalFormatting>
  <conditionalFormatting sqref="AA14:AA17">
    <cfRule type="expression" dxfId="286" priority="121">
      <formula>AA$5&gt;DAY(EOMONTH(DATE($C$5,$C$3,1),0))</formula>
    </cfRule>
  </conditionalFormatting>
  <conditionalFormatting sqref="AA14:AA17">
    <cfRule type="expression" dxfId="285" priority="122">
      <formula>AA$7="Sun"</formula>
    </cfRule>
  </conditionalFormatting>
  <conditionalFormatting sqref="AA13">
    <cfRule type="expression" dxfId="284" priority="119">
      <formula>AA$5&gt;DAY(EOMONTH(DATE($C$5,$C$3,1),0))</formula>
    </cfRule>
  </conditionalFormatting>
  <conditionalFormatting sqref="AA13">
    <cfRule type="expression" dxfId="283" priority="120">
      <formula>AA$7="Sun"</formula>
    </cfRule>
  </conditionalFormatting>
  <conditionalFormatting sqref="AA11:AA12">
    <cfRule type="expression" dxfId="282" priority="117">
      <formula>AA$5&gt;DAY(EOMONTH(DATE($C$5,$C$3,1),0))</formula>
    </cfRule>
  </conditionalFormatting>
  <conditionalFormatting sqref="AA11:AA12">
    <cfRule type="expression" dxfId="281" priority="118">
      <formula>AA$7="Sun"</formula>
    </cfRule>
  </conditionalFormatting>
  <conditionalFormatting sqref="AG11:AG17">
    <cfRule type="expression" dxfId="280" priority="115">
      <formula>AG$5&gt;DAY(EOMONTH(DATE($C$5,$C$3,1),0))</formula>
    </cfRule>
  </conditionalFormatting>
  <conditionalFormatting sqref="AG11:AG17">
    <cfRule type="expression" dxfId="279" priority="116">
      <formula>AG$7="Sun"</formula>
    </cfRule>
  </conditionalFormatting>
  <conditionalFormatting sqref="AG18">
    <cfRule type="expression" dxfId="278" priority="113">
      <formula>AG$5&gt;DAY(EOMONTH(DATE($C$5,$C$3,1),0))</formula>
    </cfRule>
  </conditionalFormatting>
  <conditionalFormatting sqref="AG18">
    <cfRule type="expression" dxfId="277" priority="114">
      <formula>AG$7="Sun"</formula>
    </cfRule>
  </conditionalFormatting>
  <conditionalFormatting sqref="AG14:AG17">
    <cfRule type="expression" dxfId="276" priority="111">
      <formula>AG$5&gt;DAY(EOMONTH(DATE($C$5,$C$3,1),0))</formula>
    </cfRule>
  </conditionalFormatting>
  <conditionalFormatting sqref="AG14:AG17">
    <cfRule type="expression" dxfId="275" priority="112">
      <formula>AG$7="Sun"</formula>
    </cfRule>
  </conditionalFormatting>
  <conditionalFormatting sqref="AG13">
    <cfRule type="expression" dxfId="274" priority="109">
      <formula>AG$5&gt;DAY(EOMONTH(DATE($C$5,$C$3,1),0))</formula>
    </cfRule>
  </conditionalFormatting>
  <conditionalFormatting sqref="AG13">
    <cfRule type="expression" dxfId="273" priority="110">
      <formula>AG$7="Sun"</formula>
    </cfRule>
  </conditionalFormatting>
  <conditionalFormatting sqref="AG11:AG12">
    <cfRule type="expression" dxfId="272" priority="107">
      <formula>AG$5&gt;DAY(EOMONTH(DATE($C$5,$C$3,1),0))</formula>
    </cfRule>
  </conditionalFormatting>
  <conditionalFormatting sqref="AG11:AG12">
    <cfRule type="expression" dxfId="271" priority="108">
      <formula>AG$7="Sun"</formula>
    </cfRule>
  </conditionalFormatting>
  <conditionalFormatting sqref="H15:H18 H11:H13">
    <cfRule type="expression" dxfId="270" priority="103">
      <formula>H$5&gt;DAY(EOMONTH(DATE($C$5,$C$3,1),0))</formula>
    </cfRule>
  </conditionalFormatting>
  <conditionalFormatting sqref="H15:H18 H11:H13">
    <cfRule type="expression" dxfId="269" priority="104">
      <formula>H$7="Sun"</formula>
    </cfRule>
  </conditionalFormatting>
  <conditionalFormatting sqref="I11:I13">
    <cfRule type="expression" dxfId="268" priority="101">
      <formula>I$5&gt;DAY(EOMONTH(DATE($C$5,$C$3,1),0))</formula>
    </cfRule>
  </conditionalFormatting>
  <conditionalFormatting sqref="I11:I13">
    <cfRule type="expression" dxfId="267" priority="102">
      <formula>I$7="Sun"</formula>
    </cfRule>
  </conditionalFormatting>
  <conditionalFormatting sqref="J11:J13 J15:J18">
    <cfRule type="expression" dxfId="266" priority="99">
      <formula>J$5&gt;DAY(EOMONTH(DATE($C$5,$C$3,1),0))</formula>
    </cfRule>
  </conditionalFormatting>
  <conditionalFormatting sqref="J11:J13 J15:J18">
    <cfRule type="expression" dxfId="265" priority="100">
      <formula>J$7="Sun"</formula>
    </cfRule>
  </conditionalFormatting>
  <conditionalFormatting sqref="N11 N15:N18 N13">
    <cfRule type="expression" dxfId="264" priority="95">
      <formula>N$5&gt;DAY(EOMONTH(DATE($C$5,$C$3,1),0))</formula>
    </cfRule>
  </conditionalFormatting>
  <conditionalFormatting sqref="N11 N15:N18 N13">
    <cfRule type="expression" dxfId="263" priority="96">
      <formula>N$7="Sun"</formula>
    </cfRule>
  </conditionalFormatting>
  <conditionalFormatting sqref="O11 O15:O18 O13">
    <cfRule type="expression" dxfId="262" priority="93">
      <formula>O$5&gt;DAY(EOMONTH(DATE($C$5,$C$3,1),0))</formula>
    </cfRule>
  </conditionalFormatting>
  <conditionalFormatting sqref="O11 O15:O18 O13">
    <cfRule type="expression" dxfId="261" priority="94">
      <formula>O$7="Sun"</formula>
    </cfRule>
  </conditionalFormatting>
  <conditionalFormatting sqref="P11 P13:P18">
    <cfRule type="expression" dxfId="260" priority="91">
      <formula>P$5&gt;DAY(EOMONTH(DATE($C$5,$C$3,1),0))</formula>
    </cfRule>
  </conditionalFormatting>
  <conditionalFormatting sqref="P11 P13:P18">
    <cfRule type="expression" dxfId="259" priority="92">
      <formula>P$7="Sun"</formula>
    </cfRule>
  </conditionalFormatting>
  <conditionalFormatting sqref="Q11:Q18">
    <cfRule type="expression" dxfId="258" priority="89">
      <formula>Q$5&gt;DAY(EOMONTH(DATE($C$5,$C$3,1),0))</formula>
    </cfRule>
  </conditionalFormatting>
  <conditionalFormatting sqref="Q11:Q18">
    <cfRule type="expression" dxfId="257" priority="90">
      <formula>Q$7="Sun"</formula>
    </cfRule>
  </conditionalFormatting>
  <conditionalFormatting sqref="R11:R18">
    <cfRule type="expression" dxfId="256" priority="87">
      <formula>R$5&gt;DAY(EOMONTH(DATE($C$5,$C$3,1),0))</formula>
    </cfRule>
  </conditionalFormatting>
  <conditionalFormatting sqref="R11:R18">
    <cfRule type="expression" dxfId="255" priority="88">
      <formula>R$7="Sun"</formula>
    </cfRule>
  </conditionalFormatting>
  <conditionalFormatting sqref="T11:W18">
    <cfRule type="expression" dxfId="254" priority="85">
      <formula>T$5&gt;DAY(EOMONTH(DATE($C$5,$C$3,1),0))</formula>
    </cfRule>
  </conditionalFormatting>
  <conditionalFormatting sqref="T11:W18">
    <cfRule type="expression" dxfId="253" priority="86">
      <formula>T$7="Sun"</formula>
    </cfRule>
  </conditionalFormatting>
  <conditionalFormatting sqref="U13">
    <cfRule type="expression" dxfId="252" priority="83">
      <formula>U$5&gt;DAY(EOMONTH(DATE($C$5,$C$3,1),0))</formula>
    </cfRule>
  </conditionalFormatting>
  <conditionalFormatting sqref="U13">
    <cfRule type="expression" dxfId="251" priority="84">
      <formula>U$7="Sun"</formula>
    </cfRule>
  </conditionalFormatting>
  <conditionalFormatting sqref="X17:X18">
    <cfRule type="expression" dxfId="250" priority="81">
      <formula>X$5&gt;DAY(EOMONTH(DATE($C$5,$C$3,1),0))</formula>
    </cfRule>
  </conditionalFormatting>
  <conditionalFormatting sqref="X17:X18">
    <cfRule type="expression" dxfId="249" priority="82">
      <formula>X$7="Sun"</formula>
    </cfRule>
  </conditionalFormatting>
  <conditionalFormatting sqref="X17:X18">
    <cfRule type="expression" dxfId="248" priority="79">
      <formula>X$5&gt;DAY(EOMONTH(DATE($C$5,$C$3,1),0))</formula>
    </cfRule>
  </conditionalFormatting>
  <conditionalFormatting sqref="X17:X18">
    <cfRule type="expression" dxfId="247" priority="80">
      <formula>X$7="Sun"</formula>
    </cfRule>
  </conditionalFormatting>
  <conditionalFormatting sqref="X17:X18">
    <cfRule type="expression" dxfId="246" priority="77">
      <formula>X$5&gt;DAY(EOMONTH(DATE($C$5,$C$3,1),0))</formula>
    </cfRule>
  </conditionalFormatting>
  <conditionalFormatting sqref="X17:X18">
    <cfRule type="expression" dxfId="245" priority="78">
      <formula>X$7="Sun"</formula>
    </cfRule>
  </conditionalFormatting>
  <conditionalFormatting sqref="Y12:Y18">
    <cfRule type="expression" dxfId="244" priority="75">
      <formula>Y$5&gt;DAY(EOMONTH(DATE($C$5,$C$3,1),0))</formula>
    </cfRule>
  </conditionalFormatting>
  <conditionalFormatting sqref="Y12:Y18">
    <cfRule type="expression" dxfId="243" priority="76">
      <formula>Y$7="Sun"</formula>
    </cfRule>
  </conditionalFormatting>
  <conditionalFormatting sqref="Y12:Y18">
    <cfRule type="expression" dxfId="242" priority="73">
      <formula>Y$5&gt;DAY(EOMONTH(DATE($C$5,$C$3,1),0))</formula>
    </cfRule>
  </conditionalFormatting>
  <conditionalFormatting sqref="Y12:Y18">
    <cfRule type="expression" dxfId="241" priority="74">
      <formula>Y$7="Sun"</formula>
    </cfRule>
  </conditionalFormatting>
  <conditionalFormatting sqref="Y12:Y18">
    <cfRule type="expression" dxfId="240" priority="71">
      <formula>Y$5&gt;DAY(EOMONTH(DATE($C$5,$C$3,1),0))</formula>
    </cfRule>
  </conditionalFormatting>
  <conditionalFormatting sqref="Y12:Y18">
    <cfRule type="expression" dxfId="239" priority="72">
      <formula>Y$7="Sun"</formula>
    </cfRule>
  </conditionalFormatting>
  <conditionalFormatting sqref="H14:L14 N14:O14">
    <cfRule type="expression" dxfId="238" priority="69">
      <formula>H$5&gt;DAY(EOMONTH(DATE($C$5,$C$3,1),0))</formula>
    </cfRule>
  </conditionalFormatting>
  <conditionalFormatting sqref="H14:L14 N14:O14">
    <cfRule type="expression" dxfId="237" priority="70">
      <formula>H$7="Sun"</formula>
    </cfRule>
  </conditionalFormatting>
  <conditionalFormatting sqref="H14:L14 N14:O14">
    <cfRule type="expression" dxfId="236" priority="67">
      <formula>H$5&gt;DAY(EOMONTH(DATE($C$5,$C$3,1),0))</formula>
    </cfRule>
  </conditionalFormatting>
  <conditionalFormatting sqref="H14:L14 N14:O14">
    <cfRule type="expression" dxfId="235" priority="68">
      <formula>H$7="Sun"</formula>
    </cfRule>
  </conditionalFormatting>
  <conditionalFormatting sqref="H14:L14 N14:O14">
    <cfRule type="expression" dxfId="234" priority="65">
      <formula>H$5&gt;DAY(EOMONTH(DATE($C$5,$C$3,1),0))</formula>
    </cfRule>
  </conditionalFormatting>
  <conditionalFormatting sqref="H14:L14 N14:O14">
    <cfRule type="expression" dxfId="233" priority="66">
      <formula>H$7="Sun"</formula>
    </cfRule>
  </conditionalFormatting>
  <conditionalFormatting sqref="H14:L14 N14:O14">
    <cfRule type="expression" dxfId="232" priority="63">
      <formula>H$5&gt;DAY(EOMONTH(DATE($C$5,$C$3,1),0))</formula>
    </cfRule>
  </conditionalFormatting>
  <conditionalFormatting sqref="H14:L14 N14:O14">
    <cfRule type="expression" dxfId="231" priority="64">
      <formula>H$7="Sun"</formula>
    </cfRule>
  </conditionalFormatting>
  <conditionalFormatting sqref="I15:I18">
    <cfRule type="expression" dxfId="230" priority="61">
      <formula>I$5&gt;DAY(EOMONTH(DATE($C$5,$C$3,1),0))</formula>
    </cfRule>
  </conditionalFormatting>
  <conditionalFormatting sqref="I15:I18">
    <cfRule type="expression" dxfId="229" priority="62">
      <formula>I$7="Sun"</formula>
    </cfRule>
  </conditionalFormatting>
  <conditionalFormatting sqref="K12:L12 N12:P12">
    <cfRule type="expression" dxfId="228" priority="55">
      <formula>K$5&gt;DAY(EOMONTH(DATE($C$5,$C$3,1),0))</formula>
    </cfRule>
  </conditionalFormatting>
  <conditionalFormatting sqref="K12:L12 N12:P12">
    <cfRule type="expression" dxfId="227" priority="56">
      <formula>K$7="Sun"</formula>
    </cfRule>
  </conditionalFormatting>
  <conditionalFormatting sqref="K12:L12 N12:P12">
    <cfRule type="expression" dxfId="226" priority="53">
      <formula>K$5&gt;DAY(EOMONTH(DATE($C$5,$C$3,1),0))</formula>
    </cfRule>
  </conditionalFormatting>
  <conditionalFormatting sqref="K12:L12 N12:P12">
    <cfRule type="expression" dxfId="225" priority="54">
      <formula>K$7="Sun"</formula>
    </cfRule>
  </conditionalFormatting>
  <conditionalFormatting sqref="K11">
    <cfRule type="expression" dxfId="224" priority="51">
      <formula>K$5&gt;DAY(EOMONTH(DATE($C$5,$C$3,1),0))</formula>
    </cfRule>
  </conditionalFormatting>
  <conditionalFormatting sqref="K11">
    <cfRule type="expression" dxfId="223" priority="52">
      <formula>K$7="Sun"</formula>
    </cfRule>
  </conditionalFormatting>
  <conditionalFormatting sqref="K13">
    <cfRule type="expression" dxfId="222" priority="49">
      <formula>K$5&gt;DAY(EOMONTH(DATE($C$5,$C$3,1),0))</formula>
    </cfRule>
  </conditionalFormatting>
  <conditionalFormatting sqref="K13">
    <cfRule type="expression" dxfId="221" priority="50">
      <formula>K$7="Sun"</formula>
    </cfRule>
  </conditionalFormatting>
  <conditionalFormatting sqref="K15:K18">
    <cfRule type="expression" dxfId="220" priority="45">
      <formula>K$5&gt;DAY(EOMONTH(DATE($C$5,$C$3,1),0))</formula>
    </cfRule>
  </conditionalFormatting>
  <conditionalFormatting sqref="K15:K18">
    <cfRule type="expression" dxfId="219" priority="46">
      <formula>K$7="Sun"</formula>
    </cfRule>
  </conditionalFormatting>
  <conditionalFormatting sqref="L11">
    <cfRule type="expression" dxfId="218" priority="43">
      <formula>L$5&gt;DAY(EOMONTH(DATE($C$5,$C$3,1),0))</formula>
    </cfRule>
  </conditionalFormatting>
  <conditionalFormatting sqref="L11">
    <cfRule type="expression" dxfId="217" priority="44">
      <formula>L$7="Sun"</formula>
    </cfRule>
  </conditionalFormatting>
  <conditionalFormatting sqref="L13">
    <cfRule type="expression" dxfId="216" priority="41">
      <formula>L$5&gt;DAY(EOMONTH(DATE($C$5,$C$3,1),0))</formula>
    </cfRule>
  </conditionalFormatting>
  <conditionalFormatting sqref="L13">
    <cfRule type="expression" dxfId="215" priority="42">
      <formula>L$7="Sun"</formula>
    </cfRule>
  </conditionalFormatting>
  <conditionalFormatting sqref="L15:L18">
    <cfRule type="expression" dxfId="214" priority="37">
      <formula>L$5&gt;DAY(EOMONTH(DATE($C$5,$C$3,1),0))</formula>
    </cfRule>
  </conditionalFormatting>
  <conditionalFormatting sqref="L15:L18">
    <cfRule type="expression" dxfId="213" priority="38">
      <formula>L$7="Sun"</formula>
    </cfRule>
  </conditionalFormatting>
  <conditionalFormatting sqref="M14">
    <cfRule type="expression" dxfId="212" priority="17">
      <formula>M$5&gt;DAY(EOMONTH(DATE($C$5,$C$3,1),0))</formula>
    </cfRule>
  </conditionalFormatting>
  <conditionalFormatting sqref="M14">
    <cfRule type="expression" dxfId="211" priority="18">
      <formula>M$7="Sun"</formula>
    </cfRule>
  </conditionalFormatting>
  <conditionalFormatting sqref="M14">
    <cfRule type="expression" dxfId="210" priority="15">
      <formula>M$5&gt;DAY(EOMONTH(DATE($C$5,$C$3,1),0))</formula>
    </cfRule>
  </conditionalFormatting>
  <conditionalFormatting sqref="M14">
    <cfRule type="expression" dxfId="209" priority="16">
      <formula>M$7="Sun"</formula>
    </cfRule>
  </conditionalFormatting>
  <conditionalFormatting sqref="M14">
    <cfRule type="expression" dxfId="208" priority="13">
      <formula>M$5&gt;DAY(EOMONTH(DATE($C$5,$C$3,1),0))</formula>
    </cfRule>
  </conditionalFormatting>
  <conditionalFormatting sqref="M14">
    <cfRule type="expression" dxfId="207" priority="14">
      <formula>M$7="Sun"</formula>
    </cfRule>
  </conditionalFormatting>
  <conditionalFormatting sqref="M14">
    <cfRule type="expression" dxfId="206" priority="11">
      <formula>M$5&gt;DAY(EOMONTH(DATE($C$5,$C$3,1),0))</formula>
    </cfRule>
  </conditionalFormatting>
  <conditionalFormatting sqref="M14">
    <cfRule type="expression" dxfId="205" priority="12">
      <formula>M$7="Sun"</formula>
    </cfRule>
  </conditionalFormatting>
  <conditionalFormatting sqref="M12">
    <cfRule type="expression" dxfId="204" priority="9">
      <formula>M$5&gt;DAY(EOMONTH(DATE($C$5,$C$3,1),0))</formula>
    </cfRule>
  </conditionalFormatting>
  <conditionalFormatting sqref="M12">
    <cfRule type="expression" dxfId="203" priority="10">
      <formula>M$7="Sun"</formula>
    </cfRule>
  </conditionalFormatting>
  <conditionalFormatting sqref="M12">
    <cfRule type="expression" dxfId="202" priority="7">
      <formula>M$5&gt;DAY(EOMONTH(DATE($C$5,$C$3,1),0))</formula>
    </cfRule>
  </conditionalFormatting>
  <conditionalFormatting sqref="M12">
    <cfRule type="expression" dxfId="201" priority="8">
      <formula>M$7="Sun"</formula>
    </cfRule>
  </conditionalFormatting>
  <conditionalFormatting sqref="M11">
    <cfRule type="expression" dxfId="200" priority="5">
      <formula>M$5&gt;DAY(EOMONTH(DATE($C$5,$C$3,1),0))</formula>
    </cfRule>
  </conditionalFormatting>
  <conditionalFormatting sqref="M11">
    <cfRule type="expression" dxfId="199" priority="6">
      <formula>M$7="Sun"</formula>
    </cfRule>
  </conditionalFormatting>
  <conditionalFormatting sqref="M13">
    <cfRule type="expression" dxfId="198" priority="3">
      <formula>M$5&gt;DAY(EOMONTH(DATE($C$5,$C$3,1),0))</formula>
    </cfRule>
  </conditionalFormatting>
  <conditionalFormatting sqref="M13">
    <cfRule type="expression" dxfId="197" priority="4">
      <formula>M$7="Sun"</formula>
    </cfRule>
  </conditionalFormatting>
  <conditionalFormatting sqref="M15:M18">
    <cfRule type="expression" dxfId="196" priority="1">
      <formula>M$5&gt;DAY(EOMONTH(DATE($C$5,$C$3,1),0))</formula>
    </cfRule>
  </conditionalFormatting>
  <conditionalFormatting sqref="M15:M18">
    <cfRule type="expression" dxfId="195" priority="2">
      <formula>M$7="Sun"</formula>
    </cfRule>
  </conditionalFormatting>
  <dataValidations count="2">
    <dataValidation type="list" allowBlank="1" showErrorMessage="1" sqref="C6" xr:uid="{C819788A-FA9B-4565-84D7-5E8DCF06E49A}">
      <formula1>G3:R3</formula1>
    </dataValidation>
    <dataValidation type="list" allowBlank="1" showErrorMessage="1" sqref="H8:AL18" xr:uid="{7D1F5C97-085C-412D-8543-C2A9841D44A6}">
      <formula1>"P,L,H,HD,SL,CL,NH,FH,T,ML,EL"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B64E-A09C-4AEB-8E0D-19A4E1E76A6C}">
  <dimension ref="A1:BA23"/>
  <sheetViews>
    <sheetView topLeftCell="G1" zoomScale="55" zoomScaleNormal="55" workbookViewId="0">
      <selection activeCell="AN16" sqref="AN16"/>
    </sheetView>
  </sheetViews>
  <sheetFormatPr defaultRowHeight="15" x14ac:dyDescent="0.25"/>
  <cols>
    <col min="1" max="1" width="9.140625" style="99"/>
    <col min="3" max="3" width="29.140625" bestFit="1" customWidth="1"/>
    <col min="4" max="4" width="16.5703125" bestFit="1" customWidth="1"/>
    <col min="5" max="6" width="19.140625" customWidth="1"/>
    <col min="7" max="7" width="11.5703125" bestFit="1" customWidth="1"/>
  </cols>
  <sheetData>
    <row r="1" spans="1:53" ht="45.75" x14ac:dyDescent="0.25">
      <c r="B1" s="110"/>
      <c r="C1" s="111"/>
      <c r="D1" s="1"/>
      <c r="E1" s="1"/>
      <c r="F1" s="106"/>
      <c r="G1" s="114" t="s">
        <v>0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09"/>
      <c r="AM1" s="116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1"/>
    </row>
    <row r="2" spans="1:53" ht="24.75" x14ac:dyDescent="0.25">
      <c r="B2" s="112"/>
      <c r="C2" s="113"/>
      <c r="D2" s="2"/>
      <c r="E2" s="2"/>
      <c r="F2" s="107"/>
      <c r="G2" s="119" t="s">
        <v>1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09"/>
      <c r="AM2" s="112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3"/>
    </row>
    <row r="3" spans="1:53" x14ac:dyDescent="0.25">
      <c r="B3" s="3"/>
      <c r="C3" s="3">
        <f>HLOOKUP(C6,$G$3:$R$4,2,0)</f>
        <v>6</v>
      </c>
      <c r="D3" s="3"/>
      <c r="E3" s="3"/>
      <c r="F3" s="3"/>
      <c r="G3" s="3" t="s">
        <v>2</v>
      </c>
      <c r="H3" s="4" t="s">
        <v>3</v>
      </c>
      <c r="I3" s="4" t="s">
        <v>4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5">
      <c r="B4" s="3"/>
      <c r="C4" s="3"/>
      <c r="D4" s="5"/>
      <c r="E4" s="5"/>
      <c r="F4" s="5"/>
      <c r="G4" s="5">
        <v>1</v>
      </c>
      <c r="H4" s="4">
        <v>2</v>
      </c>
      <c r="I4" s="4">
        <v>3</v>
      </c>
      <c r="J4" s="4">
        <v>4</v>
      </c>
      <c r="K4" s="4">
        <v>5</v>
      </c>
      <c r="L4" s="4">
        <v>6</v>
      </c>
      <c r="M4" s="4">
        <v>7</v>
      </c>
      <c r="N4" s="4">
        <v>8</v>
      </c>
      <c r="O4" s="4">
        <v>9</v>
      </c>
      <c r="P4" s="4">
        <v>10</v>
      </c>
      <c r="Q4" s="4">
        <v>11</v>
      </c>
      <c r="R4" s="3">
        <v>12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x14ac:dyDescent="0.25">
      <c r="B5" s="6" t="s">
        <v>14</v>
      </c>
      <c r="C5" s="7">
        <v>2026</v>
      </c>
      <c r="D5" s="120" t="s">
        <v>15</v>
      </c>
      <c r="E5" s="123" t="s">
        <v>89</v>
      </c>
      <c r="F5" s="126" t="s">
        <v>106</v>
      </c>
      <c r="G5" s="8" t="s">
        <v>17</v>
      </c>
      <c r="H5" s="8">
        <v>1</v>
      </c>
      <c r="I5" s="8">
        <v>2</v>
      </c>
      <c r="J5" s="8">
        <v>3</v>
      </c>
      <c r="K5" s="8">
        <v>4</v>
      </c>
      <c r="L5" s="8">
        <v>5</v>
      </c>
      <c r="M5" s="8">
        <v>6</v>
      </c>
      <c r="N5" s="8">
        <v>7</v>
      </c>
      <c r="O5" s="8">
        <v>8</v>
      </c>
      <c r="P5" s="8">
        <v>9</v>
      </c>
      <c r="Q5" s="8">
        <v>10</v>
      </c>
      <c r="R5" s="8">
        <v>11</v>
      </c>
      <c r="S5" s="8">
        <v>12</v>
      </c>
      <c r="T5" s="8">
        <v>13</v>
      </c>
      <c r="U5" s="8">
        <v>14</v>
      </c>
      <c r="V5" s="8">
        <v>15</v>
      </c>
      <c r="W5" s="8">
        <v>16</v>
      </c>
      <c r="X5" s="8">
        <v>17</v>
      </c>
      <c r="Y5" s="8">
        <v>18</v>
      </c>
      <c r="Z5" s="8">
        <v>19</v>
      </c>
      <c r="AA5" s="8">
        <v>20</v>
      </c>
      <c r="AB5" s="8">
        <v>21</v>
      </c>
      <c r="AC5" s="8">
        <v>22</v>
      </c>
      <c r="AD5" s="8">
        <v>23</v>
      </c>
      <c r="AE5" s="8">
        <v>24</v>
      </c>
      <c r="AF5" s="8">
        <v>25</v>
      </c>
      <c r="AG5" s="8">
        <v>26</v>
      </c>
      <c r="AH5" s="8">
        <v>27</v>
      </c>
      <c r="AI5" s="8">
        <v>28</v>
      </c>
      <c r="AJ5" s="8">
        <v>29</v>
      </c>
      <c r="AK5" s="8">
        <v>30</v>
      </c>
      <c r="AL5" s="8">
        <v>31</v>
      </c>
      <c r="AM5" s="122" t="s">
        <v>18</v>
      </c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1"/>
    </row>
    <row r="6" spans="1:53" x14ac:dyDescent="0.25">
      <c r="B6" s="6" t="s">
        <v>19</v>
      </c>
      <c r="C6" s="9" t="s">
        <v>7</v>
      </c>
      <c r="D6" s="121"/>
      <c r="E6" s="124"/>
      <c r="F6" s="127"/>
      <c r="G6" s="10" t="s">
        <v>20</v>
      </c>
      <c r="H6" s="8" t="str">
        <f t="shared" ref="H6:AL6" si="0">IF(H7="Sun","H","W")</f>
        <v>W</v>
      </c>
      <c r="I6" s="8" t="str">
        <f t="shared" si="0"/>
        <v>W</v>
      </c>
      <c r="J6" s="8" t="str">
        <f t="shared" si="0"/>
        <v>W</v>
      </c>
      <c r="K6" s="8" t="str">
        <f t="shared" si="0"/>
        <v>W</v>
      </c>
      <c r="L6" s="8" t="str">
        <f t="shared" si="0"/>
        <v>W</v>
      </c>
      <c r="M6" s="8" t="str">
        <f t="shared" si="0"/>
        <v>W</v>
      </c>
      <c r="N6" s="8" t="str">
        <f t="shared" si="0"/>
        <v>H</v>
      </c>
      <c r="O6" s="8" t="str">
        <f t="shared" si="0"/>
        <v>W</v>
      </c>
      <c r="P6" s="8" t="str">
        <f t="shared" si="0"/>
        <v>W</v>
      </c>
      <c r="Q6" s="8" t="str">
        <f t="shared" si="0"/>
        <v>W</v>
      </c>
      <c r="R6" s="8" t="str">
        <f t="shared" si="0"/>
        <v>W</v>
      </c>
      <c r="S6" s="8" t="str">
        <f t="shared" si="0"/>
        <v>W</v>
      </c>
      <c r="T6" s="8" t="str">
        <f t="shared" si="0"/>
        <v>W</v>
      </c>
      <c r="U6" s="8" t="str">
        <f t="shared" si="0"/>
        <v>H</v>
      </c>
      <c r="V6" s="8" t="str">
        <f t="shared" si="0"/>
        <v>W</v>
      </c>
      <c r="W6" s="8" t="str">
        <f t="shared" si="0"/>
        <v>W</v>
      </c>
      <c r="X6" s="8" t="str">
        <f t="shared" si="0"/>
        <v>W</v>
      </c>
      <c r="Y6" s="8" t="str">
        <f t="shared" si="0"/>
        <v>W</v>
      </c>
      <c r="Z6" s="8" t="str">
        <f t="shared" si="0"/>
        <v>W</v>
      </c>
      <c r="AA6" s="8" t="str">
        <f t="shared" si="0"/>
        <v>W</v>
      </c>
      <c r="AB6" s="8" t="str">
        <f t="shared" si="0"/>
        <v>H</v>
      </c>
      <c r="AC6" s="8" t="str">
        <f t="shared" si="0"/>
        <v>W</v>
      </c>
      <c r="AD6" s="8" t="str">
        <f t="shared" si="0"/>
        <v>W</v>
      </c>
      <c r="AE6" s="8" t="str">
        <f t="shared" si="0"/>
        <v>W</v>
      </c>
      <c r="AF6" s="8" t="str">
        <f t="shared" si="0"/>
        <v>W</v>
      </c>
      <c r="AG6" s="8" t="str">
        <f t="shared" si="0"/>
        <v>W</v>
      </c>
      <c r="AH6" s="8" t="str">
        <f t="shared" si="0"/>
        <v>W</v>
      </c>
      <c r="AI6" s="8" t="str">
        <f t="shared" si="0"/>
        <v>H</v>
      </c>
      <c r="AJ6" s="8" t="str">
        <f t="shared" si="0"/>
        <v>W</v>
      </c>
      <c r="AK6" s="8" t="str">
        <f t="shared" si="0"/>
        <v>W</v>
      </c>
      <c r="AL6" s="8" t="str">
        <f t="shared" si="0"/>
        <v>W</v>
      </c>
      <c r="AM6" s="112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3"/>
    </row>
    <row r="7" spans="1:53" ht="30" x14ac:dyDescent="0.25">
      <c r="A7" s="100" t="s">
        <v>96</v>
      </c>
      <c r="B7" s="8" t="s">
        <v>21</v>
      </c>
      <c r="C7" s="8" t="s">
        <v>22</v>
      </c>
      <c r="D7" s="113"/>
      <c r="E7" s="125"/>
      <c r="F7" s="128"/>
      <c r="G7" s="10" t="s">
        <v>19</v>
      </c>
      <c r="H7" s="11" t="str">
        <f t="shared" ref="H7:AL7" si="1">IFERROR(TEXT(DATE($C$5,$C$3,H$5),"ddd"),"")</f>
        <v>Mon</v>
      </c>
      <c r="I7" s="11" t="str">
        <f t="shared" si="1"/>
        <v>Tue</v>
      </c>
      <c r="J7" s="11" t="str">
        <f t="shared" si="1"/>
        <v>Wed</v>
      </c>
      <c r="K7" s="11" t="str">
        <f t="shared" si="1"/>
        <v>Thu</v>
      </c>
      <c r="L7" s="11" t="str">
        <f t="shared" si="1"/>
        <v>Fri</v>
      </c>
      <c r="M7" s="11" t="str">
        <f t="shared" si="1"/>
        <v>Sat</v>
      </c>
      <c r="N7" s="11" t="str">
        <f t="shared" si="1"/>
        <v>Sun</v>
      </c>
      <c r="O7" s="11" t="str">
        <f t="shared" si="1"/>
        <v>Mon</v>
      </c>
      <c r="P7" s="11" t="str">
        <f t="shared" si="1"/>
        <v>Tue</v>
      </c>
      <c r="Q7" s="11" t="str">
        <f t="shared" si="1"/>
        <v>Wed</v>
      </c>
      <c r="R7" s="11" t="str">
        <f t="shared" si="1"/>
        <v>Thu</v>
      </c>
      <c r="S7" s="11" t="str">
        <f t="shared" si="1"/>
        <v>Fri</v>
      </c>
      <c r="T7" s="11" t="str">
        <f t="shared" si="1"/>
        <v>Sat</v>
      </c>
      <c r="U7" s="11" t="str">
        <f t="shared" si="1"/>
        <v>Sun</v>
      </c>
      <c r="V7" s="11" t="str">
        <f t="shared" si="1"/>
        <v>Mon</v>
      </c>
      <c r="W7" s="11" t="str">
        <f t="shared" si="1"/>
        <v>Tue</v>
      </c>
      <c r="X7" s="11" t="str">
        <f t="shared" si="1"/>
        <v>Wed</v>
      </c>
      <c r="Y7" s="11" t="str">
        <f t="shared" si="1"/>
        <v>Thu</v>
      </c>
      <c r="Z7" s="11" t="str">
        <f t="shared" si="1"/>
        <v>Fri</v>
      </c>
      <c r="AA7" s="11" t="str">
        <f t="shared" si="1"/>
        <v>Sat</v>
      </c>
      <c r="AB7" s="11" t="str">
        <f t="shared" si="1"/>
        <v>Sun</v>
      </c>
      <c r="AC7" s="11" t="str">
        <f t="shared" si="1"/>
        <v>Mon</v>
      </c>
      <c r="AD7" s="11" t="str">
        <f t="shared" si="1"/>
        <v>Tue</v>
      </c>
      <c r="AE7" s="11" t="str">
        <f t="shared" si="1"/>
        <v>Wed</v>
      </c>
      <c r="AF7" s="11" t="str">
        <f t="shared" si="1"/>
        <v>Thu</v>
      </c>
      <c r="AG7" s="11" t="str">
        <f t="shared" si="1"/>
        <v>Fri</v>
      </c>
      <c r="AH7" s="11" t="str">
        <f t="shared" si="1"/>
        <v>Sat</v>
      </c>
      <c r="AI7" s="11" t="str">
        <f t="shared" si="1"/>
        <v>Sun</v>
      </c>
      <c r="AJ7" s="11" t="str">
        <f t="shared" si="1"/>
        <v>Mon</v>
      </c>
      <c r="AK7" s="11" t="str">
        <f t="shared" si="1"/>
        <v>Tue</v>
      </c>
      <c r="AL7" s="11" t="str">
        <f t="shared" si="1"/>
        <v>Wed</v>
      </c>
      <c r="AM7" s="12" t="s">
        <v>23</v>
      </c>
      <c r="AN7" s="8" t="s">
        <v>24</v>
      </c>
      <c r="AO7" s="8" t="s">
        <v>25</v>
      </c>
      <c r="AP7" s="8" t="s">
        <v>26</v>
      </c>
      <c r="AQ7" s="8" t="s">
        <v>27</v>
      </c>
      <c r="AR7" s="8" t="s">
        <v>28</v>
      </c>
      <c r="AS7" s="12" t="s">
        <v>29</v>
      </c>
      <c r="AT7" s="8" t="s">
        <v>30</v>
      </c>
      <c r="AU7" s="12" t="s">
        <v>31</v>
      </c>
      <c r="AV7" s="8" t="s">
        <v>32</v>
      </c>
      <c r="AW7" s="12" t="s">
        <v>33</v>
      </c>
      <c r="AX7" s="8" t="s">
        <v>34</v>
      </c>
      <c r="AY7" s="12" t="s">
        <v>35</v>
      </c>
      <c r="AZ7" s="12" t="s">
        <v>36</v>
      </c>
      <c r="BA7" s="12" t="s">
        <v>37</v>
      </c>
    </row>
    <row r="8" spans="1:53" x14ac:dyDescent="0.25">
      <c r="A8" s="99">
        <v>77000</v>
      </c>
      <c r="B8" s="61" t="s">
        <v>38</v>
      </c>
      <c r="C8" s="62" t="s">
        <v>39</v>
      </c>
      <c r="D8" s="63" t="s">
        <v>40</v>
      </c>
      <c r="E8" s="63" t="s">
        <v>41</v>
      </c>
      <c r="F8" s="63"/>
      <c r="G8" s="63" t="str">
        <f t="shared" ref="G8:G18" si="2">$C$6</f>
        <v>June</v>
      </c>
      <c r="H8" s="102" t="s">
        <v>23</v>
      </c>
      <c r="I8" s="102" t="s">
        <v>23</v>
      </c>
      <c r="J8" s="102" t="s">
        <v>23</v>
      </c>
      <c r="K8" s="102" t="s">
        <v>23</v>
      </c>
      <c r="L8" s="102" t="s">
        <v>23</v>
      </c>
      <c r="M8" s="102" t="s">
        <v>23</v>
      </c>
      <c r="N8" s="102" t="s">
        <v>23</v>
      </c>
      <c r="O8" s="102" t="s">
        <v>23</v>
      </c>
      <c r="P8" s="102" t="s">
        <v>23</v>
      </c>
      <c r="Q8" s="102" t="s">
        <v>23</v>
      </c>
      <c r="R8" s="102" t="s">
        <v>23</v>
      </c>
      <c r="S8" s="102" t="s">
        <v>23</v>
      </c>
      <c r="T8" s="102" t="s">
        <v>23</v>
      </c>
      <c r="U8" s="102" t="s">
        <v>23</v>
      </c>
      <c r="V8" s="102" t="s">
        <v>23</v>
      </c>
      <c r="W8" s="102" t="s">
        <v>23</v>
      </c>
      <c r="X8" s="102" t="s">
        <v>23</v>
      </c>
      <c r="Y8" s="102" t="s">
        <v>23</v>
      </c>
      <c r="Z8" s="102" t="s">
        <v>23</v>
      </c>
      <c r="AA8" s="102" t="s">
        <v>23</v>
      </c>
      <c r="AB8" s="102" t="s">
        <v>23</v>
      </c>
      <c r="AC8" s="102" t="s">
        <v>23</v>
      </c>
      <c r="AD8" s="102" t="s">
        <v>23</v>
      </c>
      <c r="AE8" s="102" t="s">
        <v>23</v>
      </c>
      <c r="AF8" s="102" t="s">
        <v>23</v>
      </c>
      <c r="AG8" s="102" t="s">
        <v>23</v>
      </c>
      <c r="AH8" s="102" t="s">
        <v>23</v>
      </c>
      <c r="AI8" s="102" t="s">
        <v>23</v>
      </c>
      <c r="AJ8" s="102" t="s">
        <v>23</v>
      </c>
      <c r="AK8" s="102" t="s">
        <v>23</v>
      </c>
      <c r="AL8" s="102" t="s">
        <v>23</v>
      </c>
      <c r="AM8" s="17">
        <f t="shared" ref="AM8:AM13" si="3">COUNTIF(H8:AL8,"P")</f>
        <v>31</v>
      </c>
      <c r="AN8" s="17">
        <f t="shared" ref="AN8:AN10" si="4">COUNTIF(H8:AL8,"L")</f>
        <v>0</v>
      </c>
      <c r="AO8" s="17">
        <f t="shared" ref="AO8:AO13" si="5">COUNTIF(H8:AL8,"HD")</f>
        <v>0</v>
      </c>
      <c r="AP8" s="17">
        <f t="shared" ref="AP8:AP13" si="6">COUNTIF(H8:AL8,"NH")</f>
        <v>0</v>
      </c>
      <c r="AQ8" s="17">
        <f t="shared" ref="AQ8:AQ13" si="7">COUNTIF(H8:AL8,"FH")</f>
        <v>0</v>
      </c>
      <c r="AR8" s="17">
        <f t="shared" ref="AR8:AR13" si="8">COUNTIF(H8:AL8,"T")</f>
        <v>0</v>
      </c>
      <c r="AS8" s="17">
        <f t="shared" ref="AS8:AS13" si="9">COUNTIF(H8:AL8,"ML")</f>
        <v>0</v>
      </c>
      <c r="AT8" s="17">
        <f t="shared" ref="AT8:AT13" si="10">COUNTIF(H8:AL8,"EL")</f>
        <v>0</v>
      </c>
      <c r="AU8" s="16"/>
      <c r="AV8" s="17">
        <f t="shared" ref="AV8:AV10" si="11">COUNTIF(Q8:AU8,"SL")</f>
        <v>0</v>
      </c>
      <c r="AW8" s="16"/>
      <c r="AX8" s="17">
        <f t="shared" ref="AX8:AX13" si="12">COUNTIF(H8:AL8,"CL")</f>
        <v>0</v>
      </c>
      <c r="AY8" s="16"/>
      <c r="AZ8" s="18">
        <f t="shared" ref="AZ8:AZ13" si="13">AM8+AN8+(AO8+AP8+AQ8+AR8+AS8+AT8+AV8+AX8)</f>
        <v>31</v>
      </c>
      <c r="BA8" s="18">
        <f t="shared" ref="BA8:BA18" si="14">AZ8-AN8-(AO8/2)</f>
        <v>31</v>
      </c>
    </row>
    <row r="9" spans="1:53" x14ac:dyDescent="0.25">
      <c r="A9" s="99">
        <v>77000</v>
      </c>
      <c r="B9" s="61" t="s">
        <v>42</v>
      </c>
      <c r="C9" s="62" t="s">
        <v>43</v>
      </c>
      <c r="D9" s="63" t="s">
        <v>44</v>
      </c>
      <c r="E9" s="63" t="s">
        <v>41</v>
      </c>
      <c r="F9" s="63"/>
      <c r="G9" s="63" t="str">
        <f t="shared" si="2"/>
        <v>June</v>
      </c>
      <c r="H9" s="102" t="s">
        <v>23</v>
      </c>
      <c r="I9" s="102" t="s">
        <v>23</v>
      </c>
      <c r="J9" s="102" t="s">
        <v>23</v>
      </c>
      <c r="K9" s="102" t="s">
        <v>23</v>
      </c>
      <c r="L9" s="102" t="s">
        <v>23</v>
      </c>
      <c r="M9" s="102" t="s">
        <v>23</v>
      </c>
      <c r="N9" s="102" t="s">
        <v>23</v>
      </c>
      <c r="O9" s="102" t="s">
        <v>23</v>
      </c>
      <c r="P9" s="102" t="s">
        <v>23</v>
      </c>
      <c r="Q9" s="102" t="s">
        <v>23</v>
      </c>
      <c r="R9" s="102" t="s">
        <v>23</v>
      </c>
      <c r="S9" s="102" t="s">
        <v>23</v>
      </c>
      <c r="T9" s="102" t="s">
        <v>23</v>
      </c>
      <c r="U9" s="102" t="s">
        <v>23</v>
      </c>
      <c r="V9" s="102" t="s">
        <v>23</v>
      </c>
      <c r="W9" s="102" t="s">
        <v>23</v>
      </c>
      <c r="X9" s="102" t="s">
        <v>23</v>
      </c>
      <c r="Y9" s="102" t="s">
        <v>23</v>
      </c>
      <c r="Z9" s="102" t="s">
        <v>23</v>
      </c>
      <c r="AA9" s="102" t="s">
        <v>23</v>
      </c>
      <c r="AB9" s="102" t="s">
        <v>23</v>
      </c>
      <c r="AC9" s="102" t="s">
        <v>23</v>
      </c>
      <c r="AD9" s="102" t="s">
        <v>23</v>
      </c>
      <c r="AE9" s="102" t="s">
        <v>23</v>
      </c>
      <c r="AF9" s="102" t="s">
        <v>23</v>
      </c>
      <c r="AG9" s="102" t="s">
        <v>23</v>
      </c>
      <c r="AH9" s="102" t="s">
        <v>23</v>
      </c>
      <c r="AI9" s="102" t="s">
        <v>23</v>
      </c>
      <c r="AJ9" s="102" t="s">
        <v>23</v>
      </c>
      <c r="AK9" s="102" t="s">
        <v>23</v>
      </c>
      <c r="AL9" s="102" t="s">
        <v>23</v>
      </c>
      <c r="AM9" s="17">
        <f t="shared" si="3"/>
        <v>31</v>
      </c>
      <c r="AN9" s="17">
        <f t="shared" si="4"/>
        <v>0</v>
      </c>
      <c r="AO9" s="17">
        <f t="shared" si="5"/>
        <v>0</v>
      </c>
      <c r="AP9" s="17">
        <f t="shared" si="6"/>
        <v>0</v>
      </c>
      <c r="AQ9" s="17">
        <f t="shared" si="7"/>
        <v>0</v>
      </c>
      <c r="AR9" s="17">
        <f t="shared" si="8"/>
        <v>0</v>
      </c>
      <c r="AS9" s="17">
        <f t="shared" si="9"/>
        <v>0</v>
      </c>
      <c r="AT9" s="17">
        <f t="shared" si="10"/>
        <v>0</v>
      </c>
      <c r="AU9" s="16"/>
      <c r="AV9" s="17">
        <f t="shared" si="11"/>
        <v>0</v>
      </c>
      <c r="AW9" s="16"/>
      <c r="AX9" s="17">
        <f t="shared" si="12"/>
        <v>0</v>
      </c>
      <c r="AY9" s="16"/>
      <c r="AZ9" s="18">
        <f t="shared" si="13"/>
        <v>31</v>
      </c>
      <c r="BA9" s="18">
        <f t="shared" si="14"/>
        <v>31</v>
      </c>
    </row>
    <row r="10" spans="1:53" x14ac:dyDescent="0.25">
      <c r="A10" s="99">
        <v>77000</v>
      </c>
      <c r="B10" s="61" t="s">
        <v>45</v>
      </c>
      <c r="C10" s="62" t="s">
        <v>46</v>
      </c>
      <c r="D10" s="63" t="s">
        <v>47</v>
      </c>
      <c r="E10" s="63" t="s">
        <v>41</v>
      </c>
      <c r="F10" s="63"/>
      <c r="G10" s="63" t="str">
        <f t="shared" si="2"/>
        <v>June</v>
      </c>
      <c r="H10" s="102" t="s">
        <v>23</v>
      </c>
      <c r="I10" s="102" t="s">
        <v>23</v>
      </c>
      <c r="J10" s="102" t="s">
        <v>23</v>
      </c>
      <c r="K10" s="102" t="s">
        <v>23</v>
      </c>
      <c r="L10" s="102" t="s">
        <v>23</v>
      </c>
      <c r="M10" s="102" t="s">
        <v>23</v>
      </c>
      <c r="N10" s="102" t="s">
        <v>23</v>
      </c>
      <c r="O10" s="102" t="s">
        <v>23</v>
      </c>
      <c r="P10" s="102" t="s">
        <v>23</v>
      </c>
      <c r="Q10" s="102" t="s">
        <v>23</v>
      </c>
      <c r="R10" s="102" t="s">
        <v>23</v>
      </c>
      <c r="S10" s="102" t="s">
        <v>23</v>
      </c>
      <c r="T10" s="102" t="s">
        <v>23</v>
      </c>
      <c r="U10" s="102" t="s">
        <v>23</v>
      </c>
      <c r="V10" s="102" t="s">
        <v>23</v>
      </c>
      <c r="W10" s="102" t="s">
        <v>23</v>
      </c>
      <c r="X10" s="102" t="s">
        <v>23</v>
      </c>
      <c r="Y10" s="102" t="s">
        <v>23</v>
      </c>
      <c r="Z10" s="102" t="s">
        <v>23</v>
      </c>
      <c r="AA10" s="102" t="s">
        <v>23</v>
      </c>
      <c r="AB10" s="102" t="s">
        <v>23</v>
      </c>
      <c r="AC10" s="102" t="s">
        <v>23</v>
      </c>
      <c r="AD10" s="102" t="s">
        <v>23</v>
      </c>
      <c r="AE10" s="102" t="s">
        <v>23</v>
      </c>
      <c r="AF10" s="102" t="s">
        <v>23</v>
      </c>
      <c r="AG10" s="102" t="s">
        <v>23</v>
      </c>
      <c r="AH10" s="102" t="s">
        <v>23</v>
      </c>
      <c r="AI10" s="102" t="s">
        <v>23</v>
      </c>
      <c r="AJ10" s="102" t="s">
        <v>23</v>
      </c>
      <c r="AK10" s="102" t="s">
        <v>23</v>
      </c>
      <c r="AL10" s="102" t="s">
        <v>23</v>
      </c>
      <c r="AM10" s="17">
        <f t="shared" si="3"/>
        <v>31</v>
      </c>
      <c r="AN10" s="17">
        <f t="shared" si="4"/>
        <v>0</v>
      </c>
      <c r="AO10" s="17">
        <f t="shared" si="5"/>
        <v>0</v>
      </c>
      <c r="AP10" s="17">
        <f t="shared" si="6"/>
        <v>0</v>
      </c>
      <c r="AQ10" s="17">
        <f t="shared" si="7"/>
        <v>0</v>
      </c>
      <c r="AR10" s="17">
        <f t="shared" si="8"/>
        <v>0</v>
      </c>
      <c r="AS10" s="17">
        <f t="shared" si="9"/>
        <v>0</v>
      </c>
      <c r="AT10" s="17">
        <f t="shared" si="10"/>
        <v>0</v>
      </c>
      <c r="AU10" s="16"/>
      <c r="AV10" s="17">
        <f t="shared" si="11"/>
        <v>0</v>
      </c>
      <c r="AW10" s="16"/>
      <c r="AX10" s="17">
        <f t="shared" si="12"/>
        <v>0</v>
      </c>
      <c r="AY10" s="16"/>
      <c r="AZ10" s="18">
        <f t="shared" si="13"/>
        <v>31</v>
      </c>
      <c r="BA10" s="18">
        <f t="shared" si="14"/>
        <v>31</v>
      </c>
    </row>
    <row r="11" spans="1:53" x14ac:dyDescent="0.25">
      <c r="A11" s="99">
        <v>19913</v>
      </c>
      <c r="B11" s="61" t="s">
        <v>58</v>
      </c>
      <c r="C11" s="62" t="s">
        <v>59</v>
      </c>
      <c r="D11" s="63" t="s">
        <v>60</v>
      </c>
      <c r="E11" s="63" t="s">
        <v>61</v>
      </c>
      <c r="F11" s="63"/>
      <c r="G11" s="63" t="str">
        <f t="shared" si="2"/>
        <v>June</v>
      </c>
      <c r="H11" s="102"/>
      <c r="I11" s="102"/>
      <c r="J11" s="102"/>
      <c r="K11" s="102"/>
      <c r="L11" s="102"/>
      <c r="M11" s="102"/>
      <c r="N11" s="102" t="s">
        <v>23</v>
      </c>
      <c r="O11" s="102"/>
      <c r="P11" s="102"/>
      <c r="Q11" s="102"/>
      <c r="R11" s="102"/>
      <c r="S11" s="102"/>
      <c r="T11" s="102"/>
      <c r="U11" s="102" t="s">
        <v>23</v>
      </c>
      <c r="V11" s="102"/>
      <c r="W11" s="102"/>
      <c r="X11" s="102"/>
      <c r="Y11" s="102"/>
      <c r="Z11" s="102"/>
      <c r="AA11" s="102"/>
      <c r="AB11" s="102" t="s">
        <v>23</v>
      </c>
      <c r="AC11" s="102"/>
      <c r="AD11" s="102"/>
      <c r="AE11" s="102"/>
      <c r="AF11" s="102"/>
      <c r="AG11" s="102"/>
      <c r="AH11" s="102"/>
      <c r="AI11" s="102" t="s">
        <v>23</v>
      </c>
      <c r="AJ11" s="102"/>
      <c r="AK11" s="103"/>
      <c r="AL11" s="103"/>
      <c r="AM11" s="64">
        <f t="shared" si="3"/>
        <v>4</v>
      </c>
      <c r="AN11" s="64">
        <f>COUNTIF('May ''26'!AA11:AJ11,"L") + COUNTIF('Jun ''26'!H11:AA11,"L")</f>
        <v>0</v>
      </c>
      <c r="AO11" s="64">
        <f t="shared" si="5"/>
        <v>0</v>
      </c>
      <c r="AP11" s="64">
        <f t="shared" si="6"/>
        <v>0</v>
      </c>
      <c r="AQ11" s="64">
        <f t="shared" si="7"/>
        <v>0</v>
      </c>
      <c r="AR11" s="64">
        <f t="shared" si="8"/>
        <v>0</v>
      </c>
      <c r="AS11" s="64">
        <f t="shared" si="9"/>
        <v>0</v>
      </c>
      <c r="AT11" s="64">
        <f t="shared" si="10"/>
        <v>0</v>
      </c>
      <c r="AU11" s="64"/>
      <c r="AV11" s="64">
        <f t="shared" ref="AV11:AV13" si="15">COUNTIF(H11:AL11,"SL")</f>
        <v>0</v>
      </c>
      <c r="AW11" s="64"/>
      <c r="AX11" s="64">
        <f t="shared" si="12"/>
        <v>0</v>
      </c>
      <c r="AY11" s="64"/>
      <c r="AZ11" s="65" t="e">
        <f>AM11+#REF!+(AO11+AP11+AQ11+AR11+AS11+AT11+AV11+AX11)</f>
        <v>#REF!</v>
      </c>
      <c r="BA11" s="65" t="e">
        <f>AZ11-#REF!-(AO11/2)</f>
        <v>#REF!</v>
      </c>
    </row>
    <row r="12" spans="1:53" x14ac:dyDescent="0.25">
      <c r="A12" s="99">
        <v>20113</v>
      </c>
      <c r="B12" s="61" t="s">
        <v>62</v>
      </c>
      <c r="C12" s="62" t="s">
        <v>63</v>
      </c>
      <c r="D12" s="63" t="s">
        <v>64</v>
      </c>
      <c r="E12" s="63" t="s">
        <v>65</v>
      </c>
      <c r="F12" s="63"/>
      <c r="G12" s="63" t="str">
        <f t="shared" si="2"/>
        <v>June</v>
      </c>
      <c r="H12" s="102"/>
      <c r="I12" s="102"/>
      <c r="J12" s="102"/>
      <c r="K12" s="102"/>
      <c r="L12" s="102"/>
      <c r="M12" s="102"/>
      <c r="N12" s="102" t="s">
        <v>23</v>
      </c>
      <c r="O12" s="102"/>
      <c r="P12" s="102"/>
      <c r="Q12" s="102"/>
      <c r="R12" s="102"/>
      <c r="S12" s="102"/>
      <c r="T12" s="102"/>
      <c r="U12" s="102" t="s">
        <v>23</v>
      </c>
      <c r="V12" s="102"/>
      <c r="W12" s="102"/>
      <c r="X12" s="102"/>
      <c r="Y12" s="102"/>
      <c r="Z12" s="102"/>
      <c r="AA12" s="102"/>
      <c r="AB12" s="102" t="s">
        <v>23</v>
      </c>
      <c r="AC12" s="102"/>
      <c r="AD12" s="102"/>
      <c r="AE12" s="102"/>
      <c r="AF12" s="102"/>
      <c r="AG12" s="102"/>
      <c r="AH12" s="102"/>
      <c r="AI12" s="102" t="s">
        <v>23</v>
      </c>
      <c r="AJ12" s="102"/>
      <c r="AK12" s="89"/>
      <c r="AL12" s="89"/>
      <c r="AM12" s="64">
        <f t="shared" si="3"/>
        <v>4</v>
      </c>
      <c r="AN12" s="64">
        <f>COUNTIF('Apr ''26'!AA12:AJ12,"L") + COUNTIF('May ''26'!H12:AA12,"L")</f>
        <v>10</v>
      </c>
      <c r="AO12" s="64">
        <f t="shared" si="5"/>
        <v>0</v>
      </c>
      <c r="AP12" s="64">
        <f t="shared" si="6"/>
        <v>0</v>
      </c>
      <c r="AQ12" s="64">
        <f t="shared" si="7"/>
        <v>0</v>
      </c>
      <c r="AR12" s="64">
        <f t="shared" si="8"/>
        <v>0</v>
      </c>
      <c r="AS12" s="64">
        <f t="shared" si="9"/>
        <v>0</v>
      </c>
      <c r="AT12" s="64">
        <f t="shared" si="10"/>
        <v>0</v>
      </c>
      <c r="AU12" s="64"/>
      <c r="AV12" s="64">
        <f t="shared" si="15"/>
        <v>0</v>
      </c>
      <c r="AW12" s="64"/>
      <c r="AX12" s="64">
        <f t="shared" si="12"/>
        <v>0</v>
      </c>
      <c r="AY12" s="64"/>
      <c r="AZ12" s="65">
        <f t="shared" si="13"/>
        <v>14</v>
      </c>
      <c r="BA12" s="65">
        <f t="shared" si="14"/>
        <v>4</v>
      </c>
    </row>
    <row r="13" spans="1:53" x14ac:dyDescent="0.25">
      <c r="A13" s="99">
        <v>20113</v>
      </c>
      <c r="B13" s="61" t="s">
        <v>70</v>
      </c>
      <c r="C13" s="62" t="s">
        <v>71</v>
      </c>
      <c r="D13" s="63" t="s">
        <v>72</v>
      </c>
      <c r="E13" s="63" t="s">
        <v>73</v>
      </c>
      <c r="F13" s="63"/>
      <c r="G13" s="63" t="str">
        <f t="shared" si="2"/>
        <v>June</v>
      </c>
      <c r="H13" s="102"/>
      <c r="I13" s="102"/>
      <c r="J13" s="102"/>
      <c r="K13" s="102"/>
      <c r="L13" s="102"/>
      <c r="M13" s="102"/>
      <c r="N13" s="102" t="s">
        <v>23</v>
      </c>
      <c r="O13" s="102"/>
      <c r="P13" s="102"/>
      <c r="Q13" s="102"/>
      <c r="R13" s="102"/>
      <c r="S13" s="102"/>
      <c r="T13" s="102"/>
      <c r="U13" s="102" t="s">
        <v>23</v>
      </c>
      <c r="V13" s="102"/>
      <c r="W13" s="102"/>
      <c r="X13" s="102"/>
      <c r="Y13" s="102"/>
      <c r="Z13" s="102"/>
      <c r="AA13" s="102"/>
      <c r="AB13" s="102" t="s">
        <v>23</v>
      </c>
      <c r="AC13" s="102"/>
      <c r="AD13" s="102"/>
      <c r="AE13" s="102"/>
      <c r="AF13" s="102"/>
      <c r="AG13" s="102"/>
      <c r="AH13" s="102"/>
      <c r="AI13" s="102" t="s">
        <v>23</v>
      </c>
      <c r="AJ13" s="102"/>
      <c r="AK13" s="89"/>
      <c r="AL13" s="89"/>
      <c r="AM13" s="64">
        <f t="shared" si="3"/>
        <v>4</v>
      </c>
      <c r="AN13" s="64">
        <f>COUNTIF('Apr ''26'!AA13:AJ13,"L") + COUNTIF('May ''26'!H13:AA13,"L")</f>
        <v>3</v>
      </c>
      <c r="AO13" s="64">
        <f t="shared" si="5"/>
        <v>0</v>
      </c>
      <c r="AP13" s="64">
        <f t="shared" si="6"/>
        <v>0</v>
      </c>
      <c r="AQ13" s="64">
        <f t="shared" si="7"/>
        <v>0</v>
      </c>
      <c r="AR13" s="64">
        <f t="shared" si="8"/>
        <v>0</v>
      </c>
      <c r="AS13" s="64">
        <f t="shared" si="9"/>
        <v>0</v>
      </c>
      <c r="AT13" s="64">
        <f t="shared" si="10"/>
        <v>0</v>
      </c>
      <c r="AU13" s="64"/>
      <c r="AV13" s="64">
        <f t="shared" si="15"/>
        <v>0</v>
      </c>
      <c r="AW13" s="64"/>
      <c r="AX13" s="64">
        <f t="shared" si="12"/>
        <v>0</v>
      </c>
      <c r="AY13" s="64"/>
      <c r="AZ13" s="65">
        <f t="shared" si="13"/>
        <v>7</v>
      </c>
      <c r="BA13" s="65">
        <f t="shared" si="14"/>
        <v>4</v>
      </c>
    </row>
    <row r="14" spans="1:53" x14ac:dyDescent="0.25">
      <c r="A14" s="99">
        <v>15460</v>
      </c>
      <c r="B14" s="79" t="s">
        <v>80</v>
      </c>
      <c r="C14" s="80" t="s">
        <v>90</v>
      </c>
      <c r="D14" s="81" t="s">
        <v>91</v>
      </c>
      <c r="E14" s="81" t="s">
        <v>92</v>
      </c>
      <c r="F14" s="81"/>
      <c r="G14" s="82" t="str">
        <f t="shared" si="2"/>
        <v>June</v>
      </c>
      <c r="H14" s="102"/>
      <c r="I14" s="102"/>
      <c r="J14" s="102"/>
      <c r="K14" s="102"/>
      <c r="L14" s="102"/>
      <c r="M14" s="102"/>
      <c r="N14" s="102" t="s">
        <v>23</v>
      </c>
      <c r="O14" s="102"/>
      <c r="P14" s="102"/>
      <c r="Q14" s="102"/>
      <c r="R14" s="102"/>
      <c r="S14" s="102"/>
      <c r="T14" s="102"/>
      <c r="U14" s="102" t="s">
        <v>23</v>
      </c>
      <c r="V14" s="102"/>
      <c r="W14" s="102"/>
      <c r="X14" s="102"/>
      <c r="Y14" s="102"/>
      <c r="Z14" s="102"/>
      <c r="AA14" s="102"/>
      <c r="AB14" s="102" t="s">
        <v>23</v>
      </c>
      <c r="AC14" s="102"/>
      <c r="AD14" s="102"/>
      <c r="AE14" s="102"/>
      <c r="AF14" s="102"/>
      <c r="AG14" s="102"/>
      <c r="AH14" s="102"/>
      <c r="AI14" s="102" t="s">
        <v>23</v>
      </c>
      <c r="AJ14" s="102"/>
      <c r="AK14" s="89"/>
      <c r="AL14" s="89"/>
      <c r="AM14" s="64">
        <f>COUNTIF(H14:AL14,"P")</f>
        <v>4</v>
      </c>
      <c r="AN14" s="64">
        <f>COUNTIF('Apr ''26'!AA14:AJ14,"L") + COUNTIF('May ''26'!H14:AA14,"L")</f>
        <v>17</v>
      </c>
      <c r="AO14" s="64">
        <f>COUNTIF(H14:AL14,"HD")</f>
        <v>0</v>
      </c>
      <c r="AP14" s="64">
        <f>COUNTIF(H14:AL14,"NH")</f>
        <v>0</v>
      </c>
      <c r="AQ14" s="64">
        <f>COUNTIF(H14:AL14,"FH")</f>
        <v>0</v>
      </c>
      <c r="AR14" s="64">
        <f>COUNTIF(H14:AL14,"T")</f>
        <v>0</v>
      </c>
      <c r="AS14" s="64">
        <f>COUNTIF(H14:AL14,"ML")</f>
        <v>0</v>
      </c>
      <c r="AT14" s="64">
        <f>COUNTIF(H14:AL14,"EL")</f>
        <v>0</v>
      </c>
      <c r="AU14" s="64"/>
      <c r="AV14" s="64">
        <f>COUNTIF(H14:AL14,"SL")</f>
        <v>0</v>
      </c>
      <c r="AW14" s="64"/>
      <c r="AX14" s="64">
        <f>COUNTIF(H14:AL14,"CL")</f>
        <v>0</v>
      </c>
      <c r="AY14" s="64"/>
      <c r="AZ14" s="65">
        <f>AM14+AN14+(AO14+AP14+AQ14+AR14+AS14+AT14+AV14+AX14)</f>
        <v>21</v>
      </c>
      <c r="BA14" s="65">
        <f t="shared" si="14"/>
        <v>4</v>
      </c>
    </row>
    <row r="15" spans="1:53" x14ac:dyDescent="0.25">
      <c r="A15" s="99">
        <v>11540</v>
      </c>
      <c r="B15" s="79" t="s">
        <v>93</v>
      </c>
      <c r="C15" s="80" t="s">
        <v>94</v>
      </c>
      <c r="D15" s="81" t="s">
        <v>103</v>
      </c>
      <c r="E15" s="81" t="s">
        <v>101</v>
      </c>
      <c r="F15" s="81"/>
      <c r="G15" s="82" t="str">
        <f t="shared" si="2"/>
        <v>June</v>
      </c>
      <c r="H15" s="102"/>
      <c r="I15" s="102"/>
      <c r="J15" s="102"/>
      <c r="K15" s="102"/>
      <c r="L15" s="102"/>
      <c r="M15" s="102"/>
      <c r="N15" s="102" t="s">
        <v>23</v>
      </c>
      <c r="O15" s="102"/>
      <c r="P15" s="102"/>
      <c r="Q15" s="102"/>
      <c r="R15" s="102"/>
      <c r="S15" s="102"/>
      <c r="T15" s="102"/>
      <c r="U15" s="102" t="s">
        <v>23</v>
      </c>
      <c r="V15" s="102"/>
      <c r="W15" s="102"/>
      <c r="X15" s="102"/>
      <c r="Y15" s="102"/>
      <c r="Z15" s="102"/>
      <c r="AA15" s="102"/>
      <c r="AB15" s="102" t="s">
        <v>23</v>
      </c>
      <c r="AC15" s="102"/>
      <c r="AD15" s="102"/>
      <c r="AE15" s="102"/>
      <c r="AF15" s="102"/>
      <c r="AG15" s="102"/>
      <c r="AH15" s="102"/>
      <c r="AI15" s="102" t="s">
        <v>23</v>
      </c>
      <c r="AJ15" s="102"/>
      <c r="AK15" s="89"/>
      <c r="AL15" s="89"/>
      <c r="AM15" s="64">
        <f>COUNTIF(H15:AL15,"P")</f>
        <v>4</v>
      </c>
      <c r="AN15" s="64">
        <f>COUNTIF('Apr ''26'!AA15:AJ15,"L") + COUNTIF('May ''26'!H15:AA15,"L")</f>
        <v>0</v>
      </c>
      <c r="AO15" s="64">
        <f>COUNTIF(H15:AL15,"HD")</f>
        <v>0</v>
      </c>
      <c r="AP15" s="64">
        <f>COUNTIF(H15:AL15,"NH")</f>
        <v>0</v>
      </c>
      <c r="AQ15" s="64">
        <f>COUNTIF(H15:AL15,"FH")</f>
        <v>0</v>
      </c>
      <c r="AR15" s="64">
        <f>COUNTIF(H15:AL15,"T")</f>
        <v>0</v>
      </c>
      <c r="AS15" s="64">
        <f>COUNTIF(H15:AL15,"ML")</f>
        <v>0</v>
      </c>
      <c r="AT15" s="64">
        <f>COUNTIF(H15:AL15,"EL")</f>
        <v>0</v>
      </c>
      <c r="AU15" s="64"/>
      <c r="AV15" s="64">
        <f>COUNTIF(H15:AL15,"SL")</f>
        <v>0</v>
      </c>
      <c r="AW15" s="64"/>
      <c r="AX15" s="64">
        <f>COUNTIF(H15:AL15,"CL")</f>
        <v>0</v>
      </c>
      <c r="AY15" s="64"/>
      <c r="AZ15" s="65">
        <f>AM15+AN15+(AO15+AP15+AQ15+AR15+AS15+AT15+AV15+AX15)</f>
        <v>4</v>
      </c>
      <c r="BA15" s="65">
        <f t="shared" si="14"/>
        <v>4</v>
      </c>
    </row>
    <row r="16" spans="1:53" s="91" customFormat="1" x14ac:dyDescent="0.25">
      <c r="A16" s="101">
        <v>19950</v>
      </c>
      <c r="B16" s="85" t="s">
        <v>97</v>
      </c>
      <c r="C16" s="86" t="s">
        <v>87</v>
      </c>
      <c r="D16" s="87" t="s">
        <v>104</v>
      </c>
      <c r="E16" s="87" t="s">
        <v>100</v>
      </c>
      <c r="F16" s="87"/>
      <c r="G16" s="82" t="str">
        <f t="shared" si="2"/>
        <v>June</v>
      </c>
      <c r="H16" s="102"/>
      <c r="I16" s="102"/>
      <c r="J16" s="102"/>
      <c r="K16" s="102"/>
      <c r="L16" s="102"/>
      <c r="M16" s="102"/>
      <c r="N16" s="102" t="s">
        <v>23</v>
      </c>
      <c r="O16" s="102"/>
      <c r="P16" s="102"/>
      <c r="Q16" s="102"/>
      <c r="R16" s="102"/>
      <c r="S16" s="102"/>
      <c r="T16" s="102"/>
      <c r="U16" s="102" t="s">
        <v>23</v>
      </c>
      <c r="V16" s="102"/>
      <c r="W16" s="102"/>
      <c r="X16" s="102"/>
      <c r="Y16" s="102"/>
      <c r="Z16" s="102"/>
      <c r="AA16" s="102"/>
      <c r="AB16" s="102" t="s">
        <v>23</v>
      </c>
      <c r="AC16" s="102"/>
      <c r="AD16" s="102"/>
      <c r="AE16" s="102"/>
      <c r="AF16" s="102"/>
      <c r="AG16" s="102"/>
      <c r="AH16" s="102"/>
      <c r="AI16" s="102" t="s">
        <v>23</v>
      </c>
      <c r="AJ16" s="102"/>
      <c r="AK16" s="89"/>
      <c r="AL16" s="89"/>
      <c r="AM16" s="64">
        <f t="shared" ref="AM16:AM18" si="16">COUNTIF(H16:AL16,"P")</f>
        <v>4</v>
      </c>
      <c r="AN16" s="64">
        <f>COUNTIF('Apr ''26'!AA16:AJ16,"L") + COUNTIF('May ''26'!H16:AA16,"L")</f>
        <v>5</v>
      </c>
      <c r="AO16" s="64">
        <f t="shared" ref="AO16:AO18" si="17">COUNTIF(H16:AL16,"HD")</f>
        <v>0</v>
      </c>
      <c r="AP16" s="64">
        <f t="shared" ref="AP16:AP18" si="18">COUNTIF(H16:AL16,"NH")</f>
        <v>0</v>
      </c>
      <c r="AQ16" s="64">
        <f t="shared" ref="AQ16:AQ18" si="19">COUNTIF(H16:AL16,"FH")</f>
        <v>0</v>
      </c>
      <c r="AR16" s="64">
        <f t="shared" ref="AR16:AR18" si="20">COUNTIF(H16:AL16,"T")</f>
        <v>0</v>
      </c>
      <c r="AS16" s="64">
        <f t="shared" ref="AS16:AS18" si="21">COUNTIF(H16:AL16,"ML")</f>
        <v>0</v>
      </c>
      <c r="AT16" s="64">
        <f t="shared" ref="AT16:AT18" si="22">COUNTIF(H16:AL16,"EL")</f>
        <v>0</v>
      </c>
      <c r="AU16" s="64"/>
      <c r="AV16" s="64">
        <f t="shared" ref="AV16:AV18" si="23">COUNTIF(H16:AL16,"SL")</f>
        <v>0</v>
      </c>
      <c r="AW16" s="64"/>
      <c r="AX16" s="64">
        <f t="shared" ref="AX16:AX18" si="24">COUNTIF(H16:AL16,"CL")</f>
        <v>0</v>
      </c>
      <c r="AY16" s="64"/>
      <c r="AZ16" s="65">
        <f t="shared" ref="AZ16:AZ18" si="25">AM16+AN16+(AO16+AP16+AQ16+AR16+AS16+AT16+AV16+AX16)</f>
        <v>9</v>
      </c>
      <c r="BA16" s="65">
        <f t="shared" si="14"/>
        <v>4</v>
      </c>
    </row>
    <row r="17" spans="1:53" s="91" customFormat="1" x14ac:dyDescent="0.25">
      <c r="A17" s="101">
        <v>12000</v>
      </c>
      <c r="B17" s="85" t="s">
        <v>98</v>
      </c>
      <c r="C17" s="80" t="s">
        <v>99</v>
      </c>
      <c r="D17" s="81" t="s">
        <v>105</v>
      </c>
      <c r="E17" s="81" t="s">
        <v>102</v>
      </c>
      <c r="F17" s="81"/>
      <c r="G17" s="82" t="str">
        <f t="shared" si="2"/>
        <v>June</v>
      </c>
      <c r="H17" s="102"/>
      <c r="I17" s="102"/>
      <c r="J17" s="102"/>
      <c r="K17" s="102"/>
      <c r="L17" s="102"/>
      <c r="M17" s="102"/>
      <c r="N17" s="102" t="s">
        <v>23</v>
      </c>
      <c r="O17" s="102"/>
      <c r="P17" s="102"/>
      <c r="Q17" s="102"/>
      <c r="R17" s="102"/>
      <c r="S17" s="102"/>
      <c r="T17" s="102"/>
      <c r="U17" s="102" t="s">
        <v>23</v>
      </c>
      <c r="V17" s="102"/>
      <c r="W17" s="102"/>
      <c r="X17" s="102"/>
      <c r="Y17" s="102"/>
      <c r="Z17" s="102"/>
      <c r="AA17" s="102"/>
      <c r="AB17" s="102" t="s">
        <v>23</v>
      </c>
      <c r="AC17" s="102"/>
      <c r="AD17" s="102"/>
      <c r="AE17" s="102"/>
      <c r="AF17" s="102"/>
      <c r="AG17" s="102"/>
      <c r="AH17" s="102"/>
      <c r="AI17" s="102" t="s">
        <v>23</v>
      </c>
      <c r="AJ17" s="102"/>
      <c r="AK17" s="89"/>
      <c r="AL17" s="89"/>
      <c r="AM17" s="64">
        <f t="shared" si="16"/>
        <v>4</v>
      </c>
      <c r="AN17" s="64">
        <f>COUNTIF('Apr ''26'!AA17:AJ17,"L") + COUNTIF('May ''26'!H17:AA17,"L")</f>
        <v>1</v>
      </c>
      <c r="AO17" s="64">
        <f t="shared" si="17"/>
        <v>0</v>
      </c>
      <c r="AP17" s="64">
        <f t="shared" si="18"/>
        <v>0</v>
      </c>
      <c r="AQ17" s="64">
        <f t="shared" si="19"/>
        <v>0</v>
      </c>
      <c r="AR17" s="64">
        <f t="shared" si="20"/>
        <v>0</v>
      </c>
      <c r="AS17" s="64">
        <f t="shared" si="21"/>
        <v>0</v>
      </c>
      <c r="AT17" s="64">
        <f t="shared" si="22"/>
        <v>0</v>
      </c>
      <c r="AU17" s="64"/>
      <c r="AV17" s="64">
        <f t="shared" si="23"/>
        <v>0</v>
      </c>
      <c r="AW17" s="64"/>
      <c r="AX17" s="64">
        <f t="shared" si="24"/>
        <v>0</v>
      </c>
      <c r="AY17" s="64"/>
      <c r="AZ17" s="65">
        <f t="shared" si="25"/>
        <v>5</v>
      </c>
      <c r="BA17" s="65">
        <f t="shared" si="14"/>
        <v>4</v>
      </c>
    </row>
    <row r="18" spans="1:53" s="91" customFormat="1" x14ac:dyDescent="0.25">
      <c r="A18" s="101">
        <v>25000</v>
      </c>
      <c r="B18" s="85"/>
      <c r="C18" s="80" t="s">
        <v>88</v>
      </c>
      <c r="D18" s="81"/>
      <c r="E18" s="81"/>
      <c r="F18" s="81"/>
      <c r="G18" s="82" t="str">
        <f t="shared" si="2"/>
        <v>June</v>
      </c>
      <c r="H18" s="102"/>
      <c r="I18" s="102"/>
      <c r="J18" s="102"/>
      <c r="K18" s="102"/>
      <c r="L18" s="102"/>
      <c r="M18" s="102"/>
      <c r="N18" s="102" t="s">
        <v>23</v>
      </c>
      <c r="O18" s="102"/>
      <c r="P18" s="102"/>
      <c r="Q18" s="102"/>
      <c r="R18" s="102"/>
      <c r="S18" s="102"/>
      <c r="T18" s="102"/>
      <c r="U18" s="102" t="s">
        <v>23</v>
      </c>
      <c r="V18" s="102"/>
      <c r="W18" s="102"/>
      <c r="X18" s="102"/>
      <c r="Y18" s="102"/>
      <c r="Z18" s="102"/>
      <c r="AA18" s="102"/>
      <c r="AB18" s="102" t="s">
        <v>23</v>
      </c>
      <c r="AC18" s="102"/>
      <c r="AD18" s="102"/>
      <c r="AE18" s="102"/>
      <c r="AF18" s="102"/>
      <c r="AG18" s="102"/>
      <c r="AH18" s="102"/>
      <c r="AI18" s="102" t="s">
        <v>23</v>
      </c>
      <c r="AJ18" s="102"/>
      <c r="AK18" s="89"/>
      <c r="AL18" s="89"/>
      <c r="AM18" s="64">
        <f t="shared" si="16"/>
        <v>4</v>
      </c>
      <c r="AN18" s="64">
        <f>COUNTIF('Apr ''26'!AA18:AJ18,"L") + COUNTIF('May ''26'!H18:AA18,"L")</f>
        <v>0</v>
      </c>
      <c r="AO18" s="64">
        <f t="shared" si="17"/>
        <v>0</v>
      </c>
      <c r="AP18" s="64">
        <f t="shared" si="18"/>
        <v>0</v>
      </c>
      <c r="AQ18" s="64">
        <f t="shared" si="19"/>
        <v>0</v>
      </c>
      <c r="AR18" s="64">
        <f t="shared" si="20"/>
        <v>0</v>
      </c>
      <c r="AS18" s="64">
        <f t="shared" si="21"/>
        <v>0</v>
      </c>
      <c r="AT18" s="64">
        <f t="shared" si="22"/>
        <v>0</v>
      </c>
      <c r="AU18" s="64"/>
      <c r="AV18" s="64">
        <f t="shared" si="23"/>
        <v>0</v>
      </c>
      <c r="AW18" s="64"/>
      <c r="AX18" s="64">
        <f t="shared" si="24"/>
        <v>0</v>
      </c>
      <c r="AY18" s="64"/>
      <c r="AZ18" s="65">
        <f t="shared" si="25"/>
        <v>4</v>
      </c>
      <c r="BA18" s="65">
        <f t="shared" si="14"/>
        <v>4</v>
      </c>
    </row>
    <row r="19" spans="1:53" x14ac:dyDescent="0.25">
      <c r="B19" s="108" t="s">
        <v>78</v>
      </c>
      <c r="C19" s="109"/>
      <c r="D19" s="8"/>
      <c r="E19" s="8"/>
      <c r="F19" s="8"/>
      <c r="G19" s="8"/>
      <c r="H19" s="6">
        <f t="shared" ref="H19:AL19" si="26">COUNTIF(H11:H18,"P")</f>
        <v>0</v>
      </c>
      <c r="I19" s="6">
        <f t="shared" si="26"/>
        <v>0</v>
      </c>
      <c r="J19" s="6">
        <f t="shared" si="26"/>
        <v>0</v>
      </c>
      <c r="K19" s="6">
        <f t="shared" si="26"/>
        <v>0</v>
      </c>
      <c r="L19" s="6">
        <f t="shared" si="26"/>
        <v>0</v>
      </c>
      <c r="M19" s="6">
        <f t="shared" si="26"/>
        <v>0</v>
      </c>
      <c r="N19" s="6">
        <f t="shared" si="26"/>
        <v>8</v>
      </c>
      <c r="O19" s="6">
        <f t="shared" si="26"/>
        <v>0</v>
      </c>
      <c r="P19" s="6">
        <f t="shared" si="26"/>
        <v>0</v>
      </c>
      <c r="Q19" s="6">
        <f t="shared" si="26"/>
        <v>0</v>
      </c>
      <c r="R19" s="6">
        <f t="shared" si="26"/>
        <v>0</v>
      </c>
      <c r="S19" s="6">
        <f t="shared" si="26"/>
        <v>0</v>
      </c>
      <c r="T19" s="6">
        <f t="shared" si="26"/>
        <v>0</v>
      </c>
      <c r="U19" s="6">
        <f t="shared" si="26"/>
        <v>8</v>
      </c>
      <c r="V19" s="6">
        <f t="shared" si="26"/>
        <v>0</v>
      </c>
      <c r="W19" s="6">
        <f t="shared" si="26"/>
        <v>0</v>
      </c>
      <c r="X19" s="6">
        <f t="shared" si="26"/>
        <v>0</v>
      </c>
      <c r="Y19" s="6">
        <f t="shared" si="26"/>
        <v>0</v>
      </c>
      <c r="Z19" s="6">
        <f t="shared" si="26"/>
        <v>0</v>
      </c>
      <c r="AA19" s="6">
        <f t="shared" si="26"/>
        <v>0</v>
      </c>
      <c r="AB19" s="6">
        <f t="shared" si="26"/>
        <v>8</v>
      </c>
      <c r="AC19" s="6">
        <f t="shared" si="26"/>
        <v>0</v>
      </c>
      <c r="AD19" s="6">
        <f t="shared" si="26"/>
        <v>0</v>
      </c>
      <c r="AE19" s="6">
        <f t="shared" si="26"/>
        <v>0</v>
      </c>
      <c r="AF19" s="6">
        <f t="shared" si="26"/>
        <v>0</v>
      </c>
      <c r="AG19" s="6">
        <f t="shared" si="26"/>
        <v>0</v>
      </c>
      <c r="AH19" s="6">
        <f t="shared" si="26"/>
        <v>0</v>
      </c>
      <c r="AI19" s="6">
        <f t="shared" si="26"/>
        <v>8</v>
      </c>
      <c r="AJ19" s="6">
        <f t="shared" si="26"/>
        <v>0</v>
      </c>
      <c r="AK19" s="6">
        <f t="shared" si="26"/>
        <v>0</v>
      </c>
      <c r="AL19" s="6">
        <f t="shared" si="26"/>
        <v>0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  <row r="20" spans="1:53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</row>
    <row r="23" spans="1:53" x14ac:dyDescent="0.25">
      <c r="AN23" s="99"/>
    </row>
  </sheetData>
  <mergeCells count="9">
    <mergeCell ref="B19:C19"/>
    <mergeCell ref="B1:C2"/>
    <mergeCell ref="G1:AL1"/>
    <mergeCell ref="AM1:BA2"/>
    <mergeCell ref="G2:AL2"/>
    <mergeCell ref="D5:D7"/>
    <mergeCell ref="E5:E7"/>
    <mergeCell ref="F5:F7"/>
    <mergeCell ref="AM5:BA6"/>
  </mergeCells>
  <conditionalFormatting sqref="H5:AL6 AL11 I8:N9 AK17:AL18 P8:U9 W8:AB9 AD8:AI10 AK8:AL10 I11:I13 AI10:AI18 W10:AA10 I10:M10 P10:T10">
    <cfRule type="expression" dxfId="194" priority="347">
      <formula>H$5&gt;DAY(EOMONTH(DATE($C$5,$C$3,1),0))</formula>
    </cfRule>
  </conditionalFormatting>
  <conditionalFormatting sqref="AL11 I8:N9 AK17:AL18 P8:U9 W8:AB9 AD8:AI10 AK8:AL10 I11:I13 AI10:AI18 W10:AA10 I10:M10 P10:T10">
    <cfRule type="expression" dxfId="193" priority="348">
      <formula>I$7="Sun"</formula>
    </cfRule>
  </conditionalFormatting>
  <conditionalFormatting sqref="H7:AL7">
    <cfRule type="expression" dxfId="192" priority="346">
      <formula>H$5&gt;DAY(EOMONTH(DATE($C$5,$C$3,1),0))</formula>
    </cfRule>
  </conditionalFormatting>
  <conditionalFormatting sqref="AL11">
    <cfRule type="expression" dxfId="191" priority="345">
      <formula>AL$7="Sun"</formula>
    </cfRule>
  </conditionalFormatting>
  <conditionalFormatting sqref="AK16:AL16">
    <cfRule type="expression" dxfId="190" priority="343">
      <formula>AK$5&gt;DAY(EOMONTH(DATE($C$5,$C$3,1),0))</formula>
    </cfRule>
  </conditionalFormatting>
  <conditionalFormatting sqref="AK16:AL16">
    <cfRule type="expression" dxfId="189" priority="342">
      <formula>AK$7="Sun"</formula>
    </cfRule>
  </conditionalFormatting>
  <conditionalFormatting sqref="AK16:AL16">
    <cfRule type="expression" dxfId="188" priority="344">
      <formula>AK$7="Sun"</formula>
    </cfRule>
  </conditionalFormatting>
  <conditionalFormatting sqref="AK16:AL16">
    <cfRule type="expression" dxfId="187" priority="341">
      <formula>AK$7="Sun"</formula>
    </cfRule>
  </conditionalFormatting>
  <conditionalFormatting sqref="AK14:AL15">
    <cfRule type="expression" dxfId="186" priority="339">
      <formula>AK$5&gt;DAY(EOMONTH(DATE($C$5,$C$3,1),0))</formula>
    </cfRule>
  </conditionalFormatting>
  <conditionalFormatting sqref="AK14:AL15">
    <cfRule type="expression" dxfId="185" priority="340">
      <formula>AK$7="Sun"</formula>
    </cfRule>
  </conditionalFormatting>
  <conditionalFormatting sqref="AK14:AL15">
    <cfRule type="expression" dxfId="184" priority="338">
      <formula>AK$7="Sun"</formula>
    </cfRule>
  </conditionalFormatting>
  <conditionalFormatting sqref="AK14:AL15">
    <cfRule type="expression" dxfId="183" priority="337">
      <formula>AK$7="Sun"</formula>
    </cfRule>
  </conditionalFormatting>
  <conditionalFormatting sqref="AK14:AL15">
    <cfRule type="expression" dxfId="182" priority="336">
      <formula>AK$5&gt;DAY(EOMONTH(DATE($C$5,$C$3,1),0))</formula>
    </cfRule>
  </conditionalFormatting>
  <conditionalFormatting sqref="AK13:AL13">
    <cfRule type="expression" dxfId="181" priority="334">
      <formula>AK$5&gt;DAY(EOMONTH(DATE($C$5,$C$3,1),0))</formula>
    </cfRule>
  </conditionalFormatting>
  <conditionalFormatting sqref="AK13:AL13">
    <cfRule type="expression" dxfId="180" priority="335">
      <formula>AK$7="Sun"</formula>
    </cfRule>
  </conditionalFormatting>
  <conditionalFormatting sqref="AK13:AL13">
    <cfRule type="expression" dxfId="179" priority="333">
      <formula>AK$7="Sun"</formula>
    </cfRule>
  </conditionalFormatting>
  <conditionalFormatting sqref="AK13:AL13">
    <cfRule type="expression" dxfId="178" priority="332">
      <formula>AK$7="Sun"</formula>
    </cfRule>
  </conditionalFormatting>
  <conditionalFormatting sqref="AK13:AL13">
    <cfRule type="expression" dxfId="177" priority="331">
      <formula>AK$5&gt;DAY(EOMONTH(DATE($C$5,$C$3,1),0))</formula>
    </cfRule>
  </conditionalFormatting>
  <conditionalFormatting sqref="AK12:AL12">
    <cfRule type="expression" dxfId="176" priority="329">
      <formula>AK$5&gt;DAY(EOMONTH(DATE($C$5,$C$3,1),0))</formula>
    </cfRule>
  </conditionalFormatting>
  <conditionalFormatting sqref="AK12:AL12">
    <cfRule type="expression" dxfId="175" priority="330">
      <formula>AK$7="Sun"</formula>
    </cfRule>
  </conditionalFormatting>
  <conditionalFormatting sqref="AK12:AL12">
    <cfRule type="expression" dxfId="174" priority="328">
      <formula>AK$7="Sun"</formula>
    </cfRule>
  </conditionalFormatting>
  <conditionalFormatting sqref="AK12:AL12">
    <cfRule type="expression" dxfId="173" priority="327">
      <formula>AK$7="Sun"</formula>
    </cfRule>
  </conditionalFormatting>
  <conditionalFormatting sqref="AK12:AL12">
    <cfRule type="expression" dxfId="172" priority="326">
      <formula>AK$5&gt;DAY(EOMONTH(DATE($C$5,$C$3,1),0))</formula>
    </cfRule>
  </conditionalFormatting>
  <conditionalFormatting sqref="AK11">
    <cfRule type="expression" dxfId="171" priority="324">
      <formula>AK$5&gt;DAY(EOMONTH(DATE($C$5,$C$3,1),0))</formula>
    </cfRule>
  </conditionalFormatting>
  <conditionalFormatting sqref="AK11">
    <cfRule type="expression" dxfId="170" priority="325">
      <formula>AK$7="Sun"</formula>
    </cfRule>
  </conditionalFormatting>
  <conditionalFormatting sqref="AK11">
    <cfRule type="expression" dxfId="169" priority="323">
      <formula>AK$7="Sun"</formula>
    </cfRule>
  </conditionalFormatting>
  <conditionalFormatting sqref="AK11">
    <cfRule type="expression" dxfId="168" priority="322">
      <formula>AK$7="Sun"</formula>
    </cfRule>
  </conditionalFormatting>
  <conditionalFormatting sqref="AK11">
    <cfRule type="expression" dxfId="167" priority="321">
      <formula>AK$5&gt;DAY(EOMONTH(DATE($C$5,$C$3,1),0))</formula>
    </cfRule>
  </conditionalFormatting>
  <conditionalFormatting sqref="AI11:AI12">
    <cfRule type="expression" dxfId="166" priority="311">
      <formula>AI$5&gt;DAY(EOMONTH(DATE($C$5,$C$3,1),0))</formula>
    </cfRule>
  </conditionalFormatting>
  <conditionalFormatting sqref="AI11:AI12">
    <cfRule type="expression" dxfId="165" priority="309">
      <formula>AI$5&gt;DAY(EOMONTH(DATE($C$5,$C$3,1),0))</formula>
    </cfRule>
  </conditionalFormatting>
  <conditionalFormatting sqref="AI11:AI12">
    <cfRule type="expression" dxfId="164" priority="310">
      <formula>AI$7="Sun"</formula>
    </cfRule>
  </conditionalFormatting>
  <conditionalFormatting sqref="AI13">
    <cfRule type="expression" dxfId="163" priority="308">
      <formula>AI$5&gt;DAY(EOMONTH(DATE($C$5,$C$3,1),0))</formula>
    </cfRule>
  </conditionalFormatting>
  <conditionalFormatting sqref="AI13">
    <cfRule type="expression" dxfId="162" priority="306">
      <formula>AI$5&gt;DAY(EOMONTH(DATE($C$5,$C$3,1),0))</formula>
    </cfRule>
  </conditionalFormatting>
  <conditionalFormatting sqref="AI13">
    <cfRule type="expression" dxfId="161" priority="307">
      <formula>AI$7="Sun"</formula>
    </cfRule>
  </conditionalFormatting>
  <conditionalFormatting sqref="AI17">
    <cfRule type="expression" dxfId="160" priority="305">
      <formula>AI$5&gt;DAY(EOMONTH(DATE($C$5,$C$3,1),0))</formula>
    </cfRule>
  </conditionalFormatting>
  <conditionalFormatting sqref="AI17">
    <cfRule type="expression" dxfId="159" priority="303">
      <formula>AI$5&gt;DAY(EOMONTH(DATE($C$5,$C$3,1),0))</formula>
    </cfRule>
  </conditionalFormatting>
  <conditionalFormatting sqref="AI17">
    <cfRule type="expression" dxfId="158" priority="304">
      <formula>AI$7="Sun"</formula>
    </cfRule>
  </conditionalFormatting>
  <conditionalFormatting sqref="AI16">
    <cfRule type="expression" dxfId="157" priority="287">
      <formula>AI$5&gt;DAY(EOMONTH(DATE($C$5,$C$3,1),0))</formula>
    </cfRule>
  </conditionalFormatting>
  <conditionalFormatting sqref="AI16">
    <cfRule type="expression" dxfId="156" priority="285">
      <formula>AI$5&gt;DAY(EOMONTH(DATE($C$5,$C$3,1),0))</formula>
    </cfRule>
  </conditionalFormatting>
  <conditionalFormatting sqref="AI14">
    <cfRule type="expression" dxfId="155" priority="299">
      <formula>AI$5&gt;DAY(EOMONTH(DATE($C$5,$C$3,1),0))</formula>
    </cfRule>
  </conditionalFormatting>
  <conditionalFormatting sqref="AI14">
    <cfRule type="expression" dxfId="154" priority="297">
      <formula>AI$5&gt;DAY(EOMONTH(DATE($C$5,$C$3,1),0))</formula>
    </cfRule>
  </conditionalFormatting>
  <conditionalFormatting sqref="AI14">
    <cfRule type="expression" dxfId="153" priority="298">
      <formula>AI$7="Sun"</formula>
    </cfRule>
  </conditionalFormatting>
  <conditionalFormatting sqref="AI15">
    <cfRule type="expression" dxfId="152" priority="293">
      <formula>AI$5&gt;DAY(EOMONTH(DATE($C$5,$C$3,1),0))</formula>
    </cfRule>
  </conditionalFormatting>
  <conditionalFormatting sqref="AI15">
    <cfRule type="expression" dxfId="151" priority="291">
      <formula>AI$5&gt;DAY(EOMONTH(DATE($C$5,$C$3,1),0))</formula>
    </cfRule>
  </conditionalFormatting>
  <conditionalFormatting sqref="AI15">
    <cfRule type="expression" dxfId="150" priority="292">
      <formula>AI$7="Sun"</formula>
    </cfRule>
  </conditionalFormatting>
  <conditionalFormatting sqref="AI16">
    <cfRule type="expression" dxfId="149" priority="286">
      <formula>AI$7="Sun"</formula>
    </cfRule>
  </conditionalFormatting>
  <conditionalFormatting sqref="AI18">
    <cfRule type="expression" dxfId="148" priority="281">
      <formula>AI$5&gt;DAY(EOMONTH(DATE($C$5,$C$3,1),0))</formula>
    </cfRule>
  </conditionalFormatting>
  <conditionalFormatting sqref="AI18">
    <cfRule type="expression" dxfId="147" priority="279">
      <formula>AI$5&gt;DAY(EOMONTH(DATE($C$5,$C$3,1),0))</formula>
    </cfRule>
  </conditionalFormatting>
  <conditionalFormatting sqref="AI18">
    <cfRule type="expression" dxfId="146" priority="280">
      <formula>AI$7="Sun"</formula>
    </cfRule>
  </conditionalFormatting>
  <conditionalFormatting sqref="L15:L18">
    <cfRule type="expression" dxfId="145" priority="275">
      <formula>L$5&gt;DAY(EOMONTH(DATE($C$5,$C$3,1),0))</formula>
    </cfRule>
  </conditionalFormatting>
  <conditionalFormatting sqref="L15:L18">
    <cfRule type="expression" dxfId="144" priority="276">
      <formula>L$7="Sun"</formula>
    </cfRule>
  </conditionalFormatting>
  <conditionalFormatting sqref="L11 L13">
    <cfRule type="expression" dxfId="143" priority="273">
      <formula>L$5&gt;DAY(EOMONTH(DATE($C$5,$C$3,1),0))</formula>
    </cfRule>
  </conditionalFormatting>
  <conditionalFormatting sqref="L11 L13">
    <cfRule type="expression" dxfId="142" priority="274">
      <formula>L$7="Sun"</formula>
    </cfRule>
  </conditionalFormatting>
  <conditionalFormatting sqref="O8:O10">
    <cfRule type="expression" dxfId="141" priority="251">
      <formula>O$5&gt;DAY(EOMONTH(DATE($C$5,$C$3,1),0))</formula>
    </cfRule>
  </conditionalFormatting>
  <conditionalFormatting sqref="O8:O10">
    <cfRule type="expression" dxfId="140" priority="252">
      <formula>O$7="Sun"</formula>
    </cfRule>
  </conditionalFormatting>
  <conditionalFormatting sqref="V8:V10">
    <cfRule type="expression" dxfId="139" priority="249">
      <formula>V$5&gt;DAY(EOMONTH(DATE($C$5,$C$3,1),0))</formula>
    </cfRule>
  </conditionalFormatting>
  <conditionalFormatting sqref="V8:V10">
    <cfRule type="expression" dxfId="138" priority="250">
      <formula>V$7="Sun"</formula>
    </cfRule>
  </conditionalFormatting>
  <conditionalFormatting sqref="AC8:AC10">
    <cfRule type="expression" dxfId="137" priority="247">
      <formula>AC$5&gt;DAY(EOMONTH(DATE($C$5,$C$3,1),0))</formula>
    </cfRule>
  </conditionalFormatting>
  <conditionalFormatting sqref="AC8:AC10">
    <cfRule type="expression" dxfId="136" priority="248">
      <formula>AC$7="Sun"</formula>
    </cfRule>
  </conditionalFormatting>
  <conditionalFormatting sqref="AJ8:AJ10">
    <cfRule type="expression" dxfId="135" priority="245">
      <formula>AJ$5&gt;DAY(EOMONTH(DATE($C$5,$C$3,1),0))</formula>
    </cfRule>
  </conditionalFormatting>
  <conditionalFormatting sqref="AJ8:AJ10">
    <cfRule type="expression" dxfId="134" priority="246">
      <formula>AJ$7="Sun"</formula>
    </cfRule>
  </conditionalFormatting>
  <conditionalFormatting sqref="AJ11:AJ17">
    <cfRule type="expression" dxfId="133" priority="243">
      <formula>AJ$5&gt;DAY(EOMONTH(DATE($C$5,$C$3,1),0))</formula>
    </cfRule>
  </conditionalFormatting>
  <conditionalFormatting sqref="AJ11:AJ17">
    <cfRule type="expression" dxfId="132" priority="244">
      <formula>AJ$7="Sun"</formula>
    </cfRule>
  </conditionalFormatting>
  <conditionalFormatting sqref="AJ18">
    <cfRule type="expression" dxfId="131" priority="241">
      <formula>AJ$5&gt;DAY(EOMONTH(DATE($C$5,$C$3,1),0))</formula>
    </cfRule>
  </conditionalFormatting>
  <conditionalFormatting sqref="AJ18">
    <cfRule type="expression" dxfId="130" priority="242">
      <formula>AJ$7="Sun"</formula>
    </cfRule>
  </conditionalFormatting>
  <conditionalFormatting sqref="AJ14:AJ17">
    <cfRule type="expression" dxfId="129" priority="239">
      <formula>AJ$5&gt;DAY(EOMONTH(DATE($C$5,$C$3,1),0))</formula>
    </cfRule>
  </conditionalFormatting>
  <conditionalFormatting sqref="AJ14:AJ17">
    <cfRule type="expression" dxfId="128" priority="240">
      <formula>AJ$7="Sun"</formula>
    </cfRule>
  </conditionalFormatting>
  <conditionalFormatting sqref="AJ13">
    <cfRule type="expression" dxfId="127" priority="237">
      <formula>AJ$5&gt;DAY(EOMONTH(DATE($C$5,$C$3,1),0))</formula>
    </cfRule>
  </conditionalFormatting>
  <conditionalFormatting sqref="AJ13">
    <cfRule type="expression" dxfId="126" priority="238">
      <formula>AJ$7="Sun"</formula>
    </cfRule>
  </conditionalFormatting>
  <conditionalFormatting sqref="AJ11:AJ12">
    <cfRule type="expression" dxfId="125" priority="235">
      <formula>AJ$5&gt;DAY(EOMONTH(DATE($C$5,$C$3,1),0))</formula>
    </cfRule>
  </conditionalFormatting>
  <conditionalFormatting sqref="AJ11:AJ12">
    <cfRule type="expression" dxfId="124" priority="236">
      <formula>AJ$7="Sun"</formula>
    </cfRule>
  </conditionalFormatting>
  <conditionalFormatting sqref="H8:H10">
    <cfRule type="expression" dxfId="123" priority="233">
      <formula>H$5&gt;DAY(EOMONTH(DATE($C$5,$C$3,1),0))</formula>
    </cfRule>
  </conditionalFormatting>
  <conditionalFormatting sqref="H8:H10">
    <cfRule type="expression" dxfId="122" priority="234">
      <formula>H$7="Sun"</formula>
    </cfRule>
  </conditionalFormatting>
  <conditionalFormatting sqref="H15:H18 H11:H13">
    <cfRule type="expression" dxfId="121" priority="145">
      <formula>H$5&gt;DAY(EOMONTH(DATE($C$5,$C$3,1),0))</formula>
    </cfRule>
  </conditionalFormatting>
  <conditionalFormatting sqref="H15:H18 H11:H13">
    <cfRule type="expression" dxfId="120" priority="146">
      <formula>H$7="Sun"</formula>
    </cfRule>
  </conditionalFormatting>
  <conditionalFormatting sqref="I11:I13">
    <cfRule type="expression" dxfId="119" priority="143">
      <formula>I$5&gt;DAY(EOMONTH(DATE($C$5,$C$3,1),0))</formula>
    </cfRule>
  </conditionalFormatting>
  <conditionalFormatting sqref="I11:I13">
    <cfRule type="expression" dxfId="118" priority="144">
      <formula>I$7="Sun"</formula>
    </cfRule>
  </conditionalFormatting>
  <conditionalFormatting sqref="J11:J13 J15:J18">
    <cfRule type="expression" dxfId="117" priority="141">
      <formula>J$5&gt;DAY(EOMONTH(DATE($C$5,$C$3,1),0))</formula>
    </cfRule>
  </conditionalFormatting>
  <conditionalFormatting sqref="J11:J13 J15:J18">
    <cfRule type="expression" dxfId="116" priority="142">
      <formula>J$7="Sun"</formula>
    </cfRule>
  </conditionalFormatting>
  <conditionalFormatting sqref="K11 K15:K18 K13">
    <cfRule type="expression" dxfId="115" priority="139">
      <formula>K$5&gt;DAY(EOMONTH(DATE($C$5,$C$3,1),0))</formula>
    </cfRule>
  </conditionalFormatting>
  <conditionalFormatting sqref="K11 K15:K18 K13">
    <cfRule type="expression" dxfId="114" priority="140">
      <formula>K$7="Sun"</formula>
    </cfRule>
  </conditionalFormatting>
  <conditionalFormatting sqref="M11 M15:M18 M13">
    <cfRule type="expression" dxfId="113" priority="137">
      <formula>M$5&gt;DAY(EOMONTH(DATE($C$5,$C$3,1),0))</formula>
    </cfRule>
  </conditionalFormatting>
  <conditionalFormatting sqref="M11 M15:M18 M13">
    <cfRule type="expression" dxfId="112" priority="138">
      <formula>M$7="Sun"</formula>
    </cfRule>
  </conditionalFormatting>
  <conditionalFormatting sqref="H14:M14">
    <cfRule type="expression" dxfId="111" priority="111">
      <formula>H$5&gt;DAY(EOMONTH(DATE($C$5,$C$3,1),0))</formula>
    </cfRule>
  </conditionalFormatting>
  <conditionalFormatting sqref="H14:M14">
    <cfRule type="expression" dxfId="110" priority="112">
      <formula>H$7="Sun"</formula>
    </cfRule>
  </conditionalFormatting>
  <conditionalFormatting sqref="H14:M14">
    <cfRule type="expression" dxfId="109" priority="109">
      <formula>H$5&gt;DAY(EOMONTH(DATE($C$5,$C$3,1),0))</formula>
    </cfRule>
  </conditionalFormatting>
  <conditionalFormatting sqref="H14:M14">
    <cfRule type="expression" dxfId="108" priority="110">
      <formula>H$7="Sun"</formula>
    </cfRule>
  </conditionalFormatting>
  <conditionalFormatting sqref="H14:M14">
    <cfRule type="expression" dxfId="107" priority="107">
      <formula>H$5&gt;DAY(EOMONTH(DATE($C$5,$C$3,1),0))</formula>
    </cfRule>
  </conditionalFormatting>
  <conditionalFormatting sqref="H14:M14">
    <cfRule type="expression" dxfId="106" priority="108">
      <formula>H$7="Sun"</formula>
    </cfRule>
  </conditionalFormatting>
  <conditionalFormatting sqref="H14:M14">
    <cfRule type="expression" dxfId="105" priority="105">
      <formula>H$5&gt;DAY(EOMONTH(DATE($C$5,$C$3,1),0))</formula>
    </cfRule>
  </conditionalFormatting>
  <conditionalFormatting sqref="H14:M14">
    <cfRule type="expression" dxfId="104" priority="106">
      <formula>H$7="Sun"</formula>
    </cfRule>
  </conditionalFormatting>
  <conditionalFormatting sqref="I15:I18">
    <cfRule type="expression" dxfId="103" priority="103">
      <formula>I$5&gt;DAY(EOMONTH(DATE($C$5,$C$3,1),0))</formula>
    </cfRule>
  </conditionalFormatting>
  <conditionalFormatting sqref="I15:I18">
    <cfRule type="expression" dxfId="102" priority="104">
      <formula>I$7="Sun"</formula>
    </cfRule>
  </conditionalFormatting>
  <conditionalFormatting sqref="K12:M12">
    <cfRule type="expression" dxfId="101" priority="101">
      <formula>K$5&gt;DAY(EOMONTH(DATE($C$5,$C$3,1),0))</formula>
    </cfRule>
  </conditionalFormatting>
  <conditionalFormatting sqref="K12:M12">
    <cfRule type="expression" dxfId="100" priority="102">
      <formula>K$7="Sun"</formula>
    </cfRule>
  </conditionalFormatting>
  <conditionalFormatting sqref="K12:M12">
    <cfRule type="expression" dxfId="99" priority="99">
      <formula>K$5&gt;DAY(EOMONTH(DATE($C$5,$C$3,1),0))</formula>
    </cfRule>
  </conditionalFormatting>
  <conditionalFormatting sqref="K12:M12">
    <cfRule type="expression" dxfId="98" priority="100">
      <formula>K$7="Sun"</formula>
    </cfRule>
  </conditionalFormatting>
  <conditionalFormatting sqref="P11:P13">
    <cfRule type="expression" dxfId="97" priority="97">
      <formula>P$5&gt;DAY(EOMONTH(DATE($C$5,$C$3,1),0))</formula>
    </cfRule>
  </conditionalFormatting>
  <conditionalFormatting sqref="P11:P13">
    <cfRule type="expression" dxfId="96" priority="98">
      <formula>P$7="Sun"</formula>
    </cfRule>
  </conditionalFormatting>
  <conditionalFormatting sqref="S15:S18">
    <cfRule type="expression" dxfId="95" priority="95">
      <formula>S$5&gt;DAY(EOMONTH(DATE($C$5,$C$3,1),0))</formula>
    </cfRule>
  </conditionalFormatting>
  <conditionalFormatting sqref="S15:S18">
    <cfRule type="expression" dxfId="94" priority="96">
      <formula>S$7="Sun"</formula>
    </cfRule>
  </conditionalFormatting>
  <conditionalFormatting sqref="S11 S13">
    <cfRule type="expression" dxfId="93" priority="93">
      <formula>S$5&gt;DAY(EOMONTH(DATE($C$5,$C$3,1),0))</formula>
    </cfRule>
  </conditionalFormatting>
  <conditionalFormatting sqref="S11 S13">
    <cfRule type="expression" dxfId="92" priority="94">
      <formula>S$7="Sun"</formula>
    </cfRule>
  </conditionalFormatting>
  <conditionalFormatting sqref="O15:O18 O11:O13">
    <cfRule type="expression" dxfId="91" priority="91">
      <formula>O$5&gt;DAY(EOMONTH(DATE($C$5,$C$3,1),0))</formula>
    </cfRule>
  </conditionalFormatting>
  <conditionalFormatting sqref="O15:O18 O11:O13">
    <cfRule type="expression" dxfId="90" priority="92">
      <formula>O$7="Sun"</formula>
    </cfRule>
  </conditionalFormatting>
  <conditionalFormatting sqref="P11:P13">
    <cfRule type="expression" dxfId="89" priority="89">
      <formula>P$5&gt;DAY(EOMONTH(DATE($C$5,$C$3,1),0))</formula>
    </cfRule>
  </conditionalFormatting>
  <conditionalFormatting sqref="P11:P13">
    <cfRule type="expression" dxfId="88" priority="90">
      <formula>P$7="Sun"</formula>
    </cfRule>
  </conditionalFormatting>
  <conditionalFormatting sqref="Q11:Q13 Q15:Q18">
    <cfRule type="expression" dxfId="87" priority="87">
      <formula>Q$5&gt;DAY(EOMONTH(DATE($C$5,$C$3,1),0))</formula>
    </cfRule>
  </conditionalFormatting>
  <conditionalFormatting sqref="Q11:Q13 Q15:Q18">
    <cfRule type="expression" dxfId="86" priority="88">
      <formula>Q$7="Sun"</formula>
    </cfRule>
  </conditionalFormatting>
  <conditionalFormatting sqref="R11 R15:R18 R13">
    <cfRule type="expression" dxfId="85" priority="85">
      <formula>R$5&gt;DAY(EOMONTH(DATE($C$5,$C$3,1),0))</formula>
    </cfRule>
  </conditionalFormatting>
  <conditionalFormatting sqref="R11 R15:R18 R13">
    <cfRule type="expression" dxfId="84" priority="86">
      <formula>R$7="Sun"</formula>
    </cfRule>
  </conditionalFormatting>
  <conditionalFormatting sqref="T11 T15:T18 T13">
    <cfRule type="expression" dxfId="83" priority="83">
      <formula>T$5&gt;DAY(EOMONTH(DATE($C$5,$C$3,1),0))</formula>
    </cfRule>
  </conditionalFormatting>
  <conditionalFormatting sqref="T11 T15:T18 T13">
    <cfRule type="expression" dxfId="82" priority="84">
      <formula>T$7="Sun"</formula>
    </cfRule>
  </conditionalFormatting>
  <conditionalFormatting sqref="O14:T14">
    <cfRule type="expression" dxfId="81" priority="81">
      <formula>O$5&gt;DAY(EOMONTH(DATE($C$5,$C$3,1),0))</formula>
    </cfRule>
  </conditionalFormatting>
  <conditionalFormatting sqref="O14:T14">
    <cfRule type="expression" dxfId="80" priority="82">
      <formula>O$7="Sun"</formula>
    </cfRule>
  </conditionalFormatting>
  <conditionalFormatting sqref="O14:T14">
    <cfRule type="expression" dxfId="79" priority="79">
      <formula>O$5&gt;DAY(EOMONTH(DATE($C$5,$C$3,1),0))</formula>
    </cfRule>
  </conditionalFormatting>
  <conditionalFormatting sqref="O14:T14">
    <cfRule type="expression" dxfId="78" priority="80">
      <formula>O$7="Sun"</formula>
    </cfRule>
  </conditionalFormatting>
  <conditionalFormatting sqref="O14:T14">
    <cfRule type="expression" dxfId="77" priority="77">
      <formula>O$5&gt;DAY(EOMONTH(DATE($C$5,$C$3,1),0))</formula>
    </cfRule>
  </conditionalFormatting>
  <conditionalFormatting sqref="O14:T14">
    <cfRule type="expression" dxfId="76" priority="78">
      <formula>O$7="Sun"</formula>
    </cfRule>
  </conditionalFormatting>
  <conditionalFormatting sqref="O14:T14">
    <cfRule type="expression" dxfId="75" priority="75">
      <formula>O$5&gt;DAY(EOMONTH(DATE($C$5,$C$3,1),0))</formula>
    </cfRule>
  </conditionalFormatting>
  <conditionalFormatting sqref="O14:T14">
    <cfRule type="expression" dxfId="74" priority="76">
      <formula>O$7="Sun"</formula>
    </cfRule>
  </conditionalFormatting>
  <conditionalFormatting sqref="P15:P18">
    <cfRule type="expression" dxfId="73" priority="73">
      <formula>P$5&gt;DAY(EOMONTH(DATE($C$5,$C$3,1),0))</formula>
    </cfRule>
  </conditionalFormatting>
  <conditionalFormatting sqref="P15:P18">
    <cfRule type="expression" dxfId="72" priority="74">
      <formula>P$7="Sun"</formula>
    </cfRule>
  </conditionalFormatting>
  <conditionalFormatting sqref="R12:T12">
    <cfRule type="expression" dxfId="71" priority="71">
      <formula>R$5&gt;DAY(EOMONTH(DATE($C$5,$C$3,1),0))</formula>
    </cfRule>
  </conditionalFormatting>
  <conditionalFormatting sqref="R12:T12">
    <cfRule type="expression" dxfId="70" priority="72">
      <formula>R$7="Sun"</formula>
    </cfRule>
  </conditionalFormatting>
  <conditionalFormatting sqref="R12:T12">
    <cfRule type="expression" dxfId="69" priority="69">
      <formula>R$5&gt;DAY(EOMONTH(DATE($C$5,$C$3,1),0))</formula>
    </cfRule>
  </conditionalFormatting>
  <conditionalFormatting sqref="R12:T12">
    <cfRule type="expression" dxfId="68" priority="70">
      <formula>R$7="Sun"</formula>
    </cfRule>
  </conditionalFormatting>
  <conditionalFormatting sqref="W11:W13">
    <cfRule type="expression" dxfId="67" priority="67">
      <formula>W$5&gt;DAY(EOMONTH(DATE($C$5,$C$3,1),0))</formula>
    </cfRule>
  </conditionalFormatting>
  <conditionalFormatting sqref="W11:W13">
    <cfRule type="expression" dxfId="66" priority="68">
      <formula>W$7="Sun"</formula>
    </cfRule>
  </conditionalFormatting>
  <conditionalFormatting sqref="Z15:Z18">
    <cfRule type="expression" dxfId="65" priority="65">
      <formula>Z$5&gt;DAY(EOMONTH(DATE($C$5,$C$3,1),0))</formula>
    </cfRule>
  </conditionalFormatting>
  <conditionalFormatting sqref="Z15:Z18">
    <cfRule type="expression" dxfId="64" priority="66">
      <formula>Z$7="Sun"</formula>
    </cfRule>
  </conditionalFormatting>
  <conditionalFormatting sqref="Z11 Z13">
    <cfRule type="expression" dxfId="63" priority="63">
      <formula>Z$5&gt;DAY(EOMONTH(DATE($C$5,$C$3,1),0))</formula>
    </cfRule>
  </conditionalFormatting>
  <conditionalFormatting sqref="Z11 Z13">
    <cfRule type="expression" dxfId="62" priority="64">
      <formula>Z$7="Sun"</formula>
    </cfRule>
  </conditionalFormatting>
  <conditionalFormatting sqref="V15:V18 V11:V13">
    <cfRule type="expression" dxfId="61" priority="61">
      <formula>V$5&gt;DAY(EOMONTH(DATE($C$5,$C$3,1),0))</formula>
    </cfRule>
  </conditionalFormatting>
  <conditionalFormatting sqref="V15:V18 V11:V13">
    <cfRule type="expression" dxfId="60" priority="62">
      <formula>V$7="Sun"</formula>
    </cfRule>
  </conditionalFormatting>
  <conditionalFormatting sqref="W11:W13">
    <cfRule type="expression" dxfId="59" priority="59">
      <formula>W$5&gt;DAY(EOMONTH(DATE($C$5,$C$3,1),0))</formula>
    </cfRule>
  </conditionalFormatting>
  <conditionalFormatting sqref="W11:W13">
    <cfRule type="expression" dxfId="58" priority="60">
      <formula>W$7="Sun"</formula>
    </cfRule>
  </conditionalFormatting>
  <conditionalFormatting sqref="X11:X13 X15:X18">
    <cfRule type="expression" dxfId="57" priority="57">
      <formula>X$5&gt;DAY(EOMONTH(DATE($C$5,$C$3,1),0))</formula>
    </cfRule>
  </conditionalFormatting>
  <conditionalFormatting sqref="X11:X13 X15:X18">
    <cfRule type="expression" dxfId="56" priority="58">
      <formula>X$7="Sun"</formula>
    </cfRule>
  </conditionalFormatting>
  <conditionalFormatting sqref="Y11 Y15:Y18 Y13">
    <cfRule type="expression" dxfId="55" priority="55">
      <formula>Y$5&gt;DAY(EOMONTH(DATE($C$5,$C$3,1),0))</formula>
    </cfRule>
  </conditionalFormatting>
  <conditionalFormatting sqref="Y11 Y15:Y18 Y13">
    <cfRule type="expression" dxfId="54" priority="56">
      <formula>Y$7="Sun"</formula>
    </cfRule>
  </conditionalFormatting>
  <conditionalFormatting sqref="AA11 AA15:AA18 AA13">
    <cfRule type="expression" dxfId="53" priority="53">
      <formula>AA$5&gt;DAY(EOMONTH(DATE($C$5,$C$3,1),0))</formula>
    </cfRule>
  </conditionalFormatting>
  <conditionalFormatting sqref="AA11 AA15:AA18 AA13">
    <cfRule type="expression" dxfId="52" priority="54">
      <formula>AA$7="Sun"</formula>
    </cfRule>
  </conditionalFormatting>
  <conditionalFormatting sqref="V14:AA14">
    <cfRule type="expression" dxfId="51" priority="51">
      <formula>V$5&gt;DAY(EOMONTH(DATE($C$5,$C$3,1),0))</formula>
    </cfRule>
  </conditionalFormatting>
  <conditionalFormatting sqref="V14:AA14">
    <cfRule type="expression" dxfId="50" priority="52">
      <formula>V$7="Sun"</formula>
    </cfRule>
  </conditionalFormatting>
  <conditionalFormatting sqref="V14:AA14">
    <cfRule type="expression" dxfId="49" priority="49">
      <formula>V$5&gt;DAY(EOMONTH(DATE($C$5,$C$3,1),0))</formula>
    </cfRule>
  </conditionalFormatting>
  <conditionalFormatting sqref="V14:AA14">
    <cfRule type="expression" dxfId="48" priority="50">
      <formula>V$7="Sun"</formula>
    </cfRule>
  </conditionalFormatting>
  <conditionalFormatting sqref="V14:AA14">
    <cfRule type="expression" dxfId="47" priority="47">
      <formula>V$5&gt;DAY(EOMONTH(DATE($C$5,$C$3,1),0))</formula>
    </cfRule>
  </conditionalFormatting>
  <conditionalFormatting sqref="V14:AA14">
    <cfRule type="expression" dxfId="46" priority="48">
      <formula>V$7="Sun"</formula>
    </cfRule>
  </conditionalFormatting>
  <conditionalFormatting sqref="V14:AA14">
    <cfRule type="expression" dxfId="45" priority="45">
      <formula>V$5&gt;DAY(EOMONTH(DATE($C$5,$C$3,1),0))</formula>
    </cfRule>
  </conditionalFormatting>
  <conditionalFormatting sqref="V14:AA14">
    <cfRule type="expression" dxfId="44" priority="46">
      <formula>V$7="Sun"</formula>
    </cfRule>
  </conditionalFormatting>
  <conditionalFormatting sqref="W15:W18">
    <cfRule type="expression" dxfId="43" priority="43">
      <formula>W$5&gt;DAY(EOMONTH(DATE($C$5,$C$3,1),0))</formula>
    </cfRule>
  </conditionalFormatting>
  <conditionalFormatting sqref="W15:W18">
    <cfRule type="expression" dxfId="42" priority="44">
      <formula>W$7="Sun"</formula>
    </cfRule>
  </conditionalFormatting>
  <conditionalFormatting sqref="Y12:AA12">
    <cfRule type="expression" dxfId="41" priority="41">
      <formula>Y$5&gt;DAY(EOMONTH(DATE($C$5,$C$3,1),0))</formula>
    </cfRule>
  </conditionalFormatting>
  <conditionalFormatting sqref="Y12:AA12">
    <cfRule type="expression" dxfId="40" priority="42">
      <formula>Y$7="Sun"</formula>
    </cfRule>
  </conditionalFormatting>
  <conditionalFormatting sqref="Y12:AA12">
    <cfRule type="expression" dxfId="39" priority="39">
      <formula>Y$5&gt;DAY(EOMONTH(DATE($C$5,$C$3,1),0))</formula>
    </cfRule>
  </conditionalFormatting>
  <conditionalFormatting sqref="Y12:AA12">
    <cfRule type="expression" dxfId="38" priority="40">
      <formula>Y$7="Sun"</formula>
    </cfRule>
  </conditionalFormatting>
  <conditionalFormatting sqref="AD11:AD13">
    <cfRule type="expression" dxfId="37" priority="37">
      <formula>AD$5&gt;DAY(EOMONTH(DATE($C$5,$C$3,1),0))</formula>
    </cfRule>
  </conditionalFormatting>
  <conditionalFormatting sqref="AD11:AD13">
    <cfRule type="expression" dxfId="36" priority="38">
      <formula>AD$7="Sun"</formula>
    </cfRule>
  </conditionalFormatting>
  <conditionalFormatting sqref="AG15:AG18">
    <cfRule type="expression" dxfId="35" priority="35">
      <formula>AG$5&gt;DAY(EOMONTH(DATE($C$5,$C$3,1),0))</formula>
    </cfRule>
  </conditionalFormatting>
  <conditionalFormatting sqref="AG15:AG18">
    <cfRule type="expression" dxfId="34" priority="36">
      <formula>AG$7="Sun"</formula>
    </cfRule>
  </conditionalFormatting>
  <conditionalFormatting sqref="AG11 AG13">
    <cfRule type="expression" dxfId="33" priority="33">
      <formula>AG$5&gt;DAY(EOMONTH(DATE($C$5,$C$3,1),0))</formula>
    </cfRule>
  </conditionalFormatting>
  <conditionalFormatting sqref="AG11 AG13">
    <cfRule type="expression" dxfId="32" priority="34">
      <formula>AG$7="Sun"</formula>
    </cfRule>
  </conditionalFormatting>
  <conditionalFormatting sqref="AC15:AC18 AC11:AC13">
    <cfRule type="expression" dxfId="31" priority="31">
      <formula>AC$5&gt;DAY(EOMONTH(DATE($C$5,$C$3,1),0))</formula>
    </cfRule>
  </conditionalFormatting>
  <conditionalFormatting sqref="AC15:AC18 AC11:AC13">
    <cfRule type="expression" dxfId="30" priority="32">
      <formula>AC$7="Sun"</formula>
    </cfRule>
  </conditionalFormatting>
  <conditionalFormatting sqref="AD11:AD13">
    <cfRule type="expression" dxfId="29" priority="29">
      <formula>AD$5&gt;DAY(EOMONTH(DATE($C$5,$C$3,1),0))</formula>
    </cfRule>
  </conditionalFormatting>
  <conditionalFormatting sqref="AD11:AD13">
    <cfRule type="expression" dxfId="28" priority="30">
      <formula>AD$7="Sun"</formula>
    </cfRule>
  </conditionalFormatting>
  <conditionalFormatting sqref="AE11:AE13 AE15:AE18">
    <cfRule type="expression" dxfId="27" priority="27">
      <formula>AE$5&gt;DAY(EOMONTH(DATE($C$5,$C$3,1),0))</formula>
    </cfRule>
  </conditionalFormatting>
  <conditionalFormatting sqref="AE11:AE13 AE15:AE18">
    <cfRule type="expression" dxfId="26" priority="28">
      <formula>AE$7="Sun"</formula>
    </cfRule>
  </conditionalFormatting>
  <conditionalFormatting sqref="AF11 AF15:AF18 AF13">
    <cfRule type="expression" dxfId="25" priority="25">
      <formula>AF$5&gt;DAY(EOMONTH(DATE($C$5,$C$3,1),0))</formula>
    </cfRule>
  </conditionalFormatting>
  <conditionalFormatting sqref="AF11 AF15:AF18 AF13">
    <cfRule type="expression" dxfId="24" priority="26">
      <formula>AF$7="Sun"</formula>
    </cfRule>
  </conditionalFormatting>
  <conditionalFormatting sqref="AH11 AH15:AH18 AH13">
    <cfRule type="expression" dxfId="23" priority="23">
      <formula>AH$5&gt;DAY(EOMONTH(DATE($C$5,$C$3,1),0))</formula>
    </cfRule>
  </conditionalFormatting>
  <conditionalFormatting sqref="AH11 AH15:AH18 AH13">
    <cfRule type="expression" dxfId="22" priority="24">
      <formula>AH$7="Sun"</formula>
    </cfRule>
  </conditionalFormatting>
  <conditionalFormatting sqref="AC14:AH14">
    <cfRule type="expression" dxfId="21" priority="21">
      <formula>AC$5&gt;DAY(EOMONTH(DATE($C$5,$C$3,1),0))</formula>
    </cfRule>
  </conditionalFormatting>
  <conditionalFormatting sqref="AC14:AH14">
    <cfRule type="expression" dxfId="20" priority="22">
      <formula>AC$7="Sun"</formula>
    </cfRule>
  </conditionalFormatting>
  <conditionalFormatting sqref="AC14:AH14">
    <cfRule type="expression" dxfId="19" priority="19">
      <formula>AC$5&gt;DAY(EOMONTH(DATE($C$5,$C$3,1),0))</formula>
    </cfRule>
  </conditionalFormatting>
  <conditionalFormatting sqref="AC14:AH14">
    <cfRule type="expression" dxfId="18" priority="20">
      <formula>AC$7="Sun"</formula>
    </cfRule>
  </conditionalFormatting>
  <conditionalFormatting sqref="AC14:AH14">
    <cfRule type="expression" dxfId="17" priority="17">
      <formula>AC$5&gt;DAY(EOMONTH(DATE($C$5,$C$3,1),0))</formula>
    </cfRule>
  </conditionalFormatting>
  <conditionalFormatting sqref="AC14:AH14">
    <cfRule type="expression" dxfId="16" priority="18">
      <formula>AC$7="Sun"</formula>
    </cfRule>
  </conditionalFormatting>
  <conditionalFormatting sqref="AC14:AH14">
    <cfRule type="expression" dxfId="15" priority="15">
      <formula>AC$5&gt;DAY(EOMONTH(DATE($C$5,$C$3,1),0))</formula>
    </cfRule>
  </conditionalFormatting>
  <conditionalFormatting sqref="AC14:AH14">
    <cfRule type="expression" dxfId="14" priority="16">
      <formula>AC$7="Sun"</formula>
    </cfRule>
  </conditionalFormatting>
  <conditionalFormatting sqref="AD15:AD18">
    <cfRule type="expression" dxfId="13" priority="13">
      <formula>AD$5&gt;DAY(EOMONTH(DATE($C$5,$C$3,1),0))</formula>
    </cfRule>
  </conditionalFormatting>
  <conditionalFormatting sqref="AD15:AD18">
    <cfRule type="expression" dxfId="12" priority="14">
      <formula>AD$7="Sun"</formula>
    </cfRule>
  </conditionalFormatting>
  <conditionalFormatting sqref="AF12:AH12">
    <cfRule type="expression" dxfId="11" priority="11">
      <formula>AF$5&gt;DAY(EOMONTH(DATE($C$5,$C$3,1),0))</formula>
    </cfRule>
  </conditionalFormatting>
  <conditionalFormatting sqref="AF12:AH12">
    <cfRule type="expression" dxfId="10" priority="12">
      <formula>AF$7="Sun"</formula>
    </cfRule>
  </conditionalFormatting>
  <conditionalFormatting sqref="AF12:AH12">
    <cfRule type="expression" dxfId="9" priority="9">
      <formula>AF$5&gt;DAY(EOMONTH(DATE($C$5,$C$3,1),0))</formula>
    </cfRule>
  </conditionalFormatting>
  <conditionalFormatting sqref="AF12:AH12">
    <cfRule type="expression" dxfId="8" priority="10">
      <formula>AF$7="Sun"</formula>
    </cfRule>
  </conditionalFormatting>
  <conditionalFormatting sqref="AB10:AB18">
    <cfRule type="expression" dxfId="7" priority="7">
      <formula>AB$5&gt;DAY(EOMONTH(DATE($C$5,$C$3,1),0))</formula>
    </cfRule>
  </conditionalFormatting>
  <conditionalFormatting sqref="AB10:AB18">
    <cfRule type="expression" dxfId="6" priority="8">
      <formula>AB$7="Sun"</formula>
    </cfRule>
  </conditionalFormatting>
  <conditionalFormatting sqref="N10:N18">
    <cfRule type="expression" dxfId="5" priority="5">
      <formula>N$5&gt;DAY(EOMONTH(DATE($C$5,$C$3,1),0))</formula>
    </cfRule>
  </conditionalFormatting>
  <conditionalFormatting sqref="N10:N18">
    <cfRule type="expression" dxfId="4" priority="6">
      <formula>N$7="Sun"</formula>
    </cfRule>
  </conditionalFormatting>
  <conditionalFormatting sqref="U11:U18">
    <cfRule type="expression" dxfId="3" priority="3">
      <formula>U$5&gt;DAY(EOMONTH(DATE($C$5,$C$3,1),0))</formula>
    </cfRule>
  </conditionalFormatting>
  <conditionalFormatting sqref="U11:U18">
    <cfRule type="expression" dxfId="2" priority="4">
      <formula>U$7="Sun"</formula>
    </cfRule>
  </conditionalFormatting>
  <conditionalFormatting sqref="U10">
    <cfRule type="expression" dxfId="1" priority="1">
      <formula>U$5&gt;DAY(EOMONTH(DATE($C$5,$C$3,1),0))</formula>
    </cfRule>
  </conditionalFormatting>
  <conditionalFormatting sqref="U10">
    <cfRule type="expression" dxfId="0" priority="2">
      <formula>U$7="Sun"</formula>
    </cfRule>
  </conditionalFormatting>
  <dataValidations count="2">
    <dataValidation type="list" allowBlank="1" showErrorMessage="1" sqref="H8:AL18" xr:uid="{E562D195-32FA-4AF2-80F2-EA3062513150}">
      <formula1>"P,L,H,HD,SL,CL,NH,FH,T,ML,EL"</formula1>
    </dataValidation>
    <dataValidation type="list" allowBlank="1" showErrorMessage="1" sqref="C6" xr:uid="{886DAD19-A5C4-48DE-8132-AAD8BB2A2068}">
      <formula1>G3:R3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Jan '25</vt:lpstr>
      <vt:lpstr>Feb '25</vt:lpstr>
      <vt:lpstr>Mar '25</vt:lpstr>
      <vt:lpstr>April '25</vt:lpstr>
      <vt:lpstr>May '25</vt:lpstr>
      <vt:lpstr>June '25</vt:lpstr>
      <vt:lpstr>July '25</vt:lpstr>
      <vt:lpstr>Aug '25</vt:lpstr>
      <vt:lpstr>Sept '25</vt:lpstr>
      <vt:lpstr>Oct '25</vt:lpstr>
      <vt:lpstr>Nov '25</vt:lpstr>
      <vt:lpstr>Dec '25</vt:lpstr>
      <vt:lpstr>Jan '26</vt:lpstr>
      <vt:lpstr>Feb '26</vt:lpstr>
      <vt:lpstr>Mar '26</vt:lpstr>
      <vt:lpstr>Apr '26</vt:lpstr>
      <vt:lpstr>May '26</vt:lpstr>
      <vt:lpstr>Jun 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 G.</cp:lastModifiedBy>
  <dcterms:created xsi:type="dcterms:W3CDTF">2025-05-03T08:11:18Z</dcterms:created>
  <dcterms:modified xsi:type="dcterms:W3CDTF">2026-05-09T12:01:14Z</dcterms:modified>
</cp:coreProperties>
</file>