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TU\GL-NOV\"/>
    </mc:Choice>
  </mc:AlternateContent>
  <xr:revisionPtr revIDLastSave="0" documentId="13_ncr:1_{A4BB6531-21A5-4B63-BA71-4493A41E113B}" xr6:coauthVersionLast="45" xr6:coauthVersionMax="45" xr10:uidLastSave="{00000000-0000-0000-0000-000000000000}"/>
  <bookViews>
    <workbookView xWindow="-108" yWindow="-108" windowWidth="23256" windowHeight="12576" xr2:uid="{0A8B47E9-21CB-4B28-80D7-A3BAA7AAD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3" i="1" l="1"/>
  <c r="O31" i="1"/>
  <c r="O29" i="1"/>
  <c r="O27" i="1"/>
  <c r="O25" i="1"/>
  <c r="O23" i="1"/>
  <c r="J27" i="1"/>
  <c r="J25" i="1"/>
  <c r="I18" i="1"/>
  <c r="I17" i="1"/>
  <c r="I16" i="1"/>
  <c r="I4" i="1" a="1"/>
  <c r="I5" i="1" s="1"/>
  <c r="C4" i="1"/>
  <c r="F3" i="1" s="1"/>
  <c r="E11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3" i="1"/>
  <c r="F4" i="1" s="1"/>
  <c r="F7" i="1" l="1"/>
  <c r="F9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I4" i="1"/>
  <c r="I11" i="1"/>
  <c r="I10" i="1"/>
  <c r="I9" i="1"/>
  <c r="I8" i="1"/>
  <c r="I7" i="1"/>
  <c r="I12" i="1"/>
  <c r="I14" i="1"/>
  <c r="I6" i="1"/>
  <c r="I13" i="1"/>
</calcChain>
</file>

<file path=xl/sharedStrings.xml><?xml version="1.0" encoding="utf-8"?>
<sst xmlns="http://schemas.openxmlformats.org/spreadsheetml/2006/main" count="19" uniqueCount="18">
  <si>
    <t>A C C Ltd.</t>
  </si>
  <si>
    <t>DATE</t>
  </si>
  <si>
    <t>RETRUNS</t>
  </si>
  <si>
    <t>MIN</t>
  </si>
  <si>
    <t>MAX</t>
  </si>
  <si>
    <t>RANGE</t>
  </si>
  <si>
    <t>BIN</t>
  </si>
  <si>
    <t>FREQ</t>
  </si>
  <si>
    <t>FREQ-DISTRIBUTION</t>
  </si>
  <si>
    <t>MEAN</t>
  </si>
  <si>
    <t>STDEV</t>
  </si>
  <si>
    <t>COV</t>
  </si>
  <si>
    <t>VAR(99)</t>
  </si>
  <si>
    <t>WORST 1% RETURN SCENARIO</t>
  </si>
  <si>
    <t>HISTORICAL SIMULATION</t>
  </si>
  <si>
    <t>PARAMETRIC METHOD</t>
  </si>
  <si>
    <t>STOCKS</t>
  </si>
  <si>
    <t>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</si>
</sst>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  <xf numFmtId="0" fontId="2" fillId="5" borderId="0" xfId="0" applyFont="1" applyFill="1"/>
    <xf numFmtId="0" fontId="2" fillId="6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 DIST OF ACC STOCK RETURNS, 2009-12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Sheet1!$H$4:$H$14</c:f>
              <c:numCache>
                <c:formatCode>0.0%</c:formatCode>
                <c:ptCount val="11"/>
                <c:pt idx="0">
                  <c:v>-0.11438198262103205</c:v>
                </c:pt>
                <c:pt idx="1">
                  <c:v>-8.8115845151117228E-2</c:v>
                </c:pt>
                <c:pt idx="2">
                  <c:v>-6.1849707681202397E-2</c:v>
                </c:pt>
                <c:pt idx="3">
                  <c:v>-3.5583570211287566E-2</c:v>
                </c:pt>
                <c:pt idx="4">
                  <c:v>-9.3174327413727345E-3</c:v>
                </c:pt>
                <c:pt idx="5">
                  <c:v>1.6948704728542097E-2</c:v>
                </c:pt>
                <c:pt idx="6">
                  <c:v>4.3214842198456928E-2</c:v>
                </c:pt>
                <c:pt idx="7">
                  <c:v>6.9480979668371759E-2</c:v>
                </c:pt>
                <c:pt idx="8">
                  <c:v>9.5747117138286597E-2</c:v>
                </c:pt>
                <c:pt idx="9">
                  <c:v>0.12201325460820142</c:v>
                </c:pt>
                <c:pt idx="10">
                  <c:v>0.14827939207811625</c:v>
                </c:pt>
              </c:numCache>
            </c:numRef>
          </c:xVal>
          <c:yVal>
            <c:numRef>
              <c:f>Sheet1!$I$4:$I$14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16</c:v>
                </c:pt>
                <c:pt idx="4">
                  <c:v>26</c:v>
                </c:pt>
                <c:pt idx="5">
                  <c:v>55</c:v>
                </c:pt>
                <c:pt idx="6">
                  <c:v>32</c:v>
                </c:pt>
                <c:pt idx="7">
                  <c:v>10</c:v>
                </c:pt>
                <c:pt idx="8">
                  <c:v>7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1-4BF2-BBEC-60CC881B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615199"/>
        <c:axId val="1604970543"/>
      </c:scatterChart>
      <c:valAx>
        <c:axId val="157361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70543"/>
        <c:crosses val="autoZero"/>
        <c:crossBetween val="midCat"/>
      </c:valAx>
      <c:valAx>
        <c:axId val="16049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61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290504</xdr:colOff>
      <xdr:row>1</xdr:row>
      <xdr:rowOff>102394</xdr:rowOff>
    </xdr:from>
    <xdr:to>
      <xdr:col>16</xdr:col>
      <xdr:colOff>595304</xdr:colOff>
      <xdr:row>16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F420D-1135-4592-849B-3E4E25DDA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9DAB-C33E-4134-9236-A302A6132D57}">
  <dimension ref="A1:P158"/>
  <sheetViews>
    <sheetView tabSelected="1" zoomScale="160" zoomScaleNormal="160" workbookViewId="0">
      <pane xSplit="1" ySplit="1" topLeftCell="I23" activePane="bottomRight" state="frozen"/>
      <selection pane="topRight" activeCell="B1" sqref="B1"/>
      <selection pane="bottomLeft" activeCell="A2" sqref="A2"/>
      <selection pane="bottomRight" activeCell="M28" sqref="M28"/>
    </sheetView>
  </sheetViews>
  <sheetFormatPr defaultRowHeight="14.4" x14ac:dyDescent="0.3"/>
  <cols>
    <col min="1" max="1" width="19.44140625" bestFit="1" customWidth="1"/>
    <col min="2" max="2" width="10.77734375" customWidth="1"/>
    <col min="5" max="5" width="13.44140625" customWidth="1"/>
    <col min="9" max="9" width="12.33203125" customWidth="1"/>
  </cols>
  <sheetData>
    <row r="1" spans="1:9" x14ac:dyDescent="0.3">
      <c r="A1" t="s">
        <v>1</v>
      </c>
      <c r="B1" t="s">
        <v>0</v>
      </c>
      <c r="C1" t="s">
        <v>2</v>
      </c>
    </row>
    <row r="2" spans="1:9" x14ac:dyDescent="0.3">
      <c r="A2" s="1">
        <v>39907</v>
      </c>
      <c r="B2">
        <v>602.20000000000005</v>
      </c>
      <c r="H2" s="8" t="s">
        <v>8</v>
      </c>
      <c r="I2" s="8"/>
    </row>
    <row r="3" spans="1:9" x14ac:dyDescent="0.3">
      <c r="A3" s="1">
        <v>39914</v>
      </c>
      <c r="B3">
        <v>586.54999999999995</v>
      </c>
      <c r="C3" s="3">
        <f>B3/B2-1</f>
        <v>-2.5988043839256236E-2</v>
      </c>
      <c r="E3" t="s">
        <v>3</v>
      </c>
      <c r="F3" s="4">
        <f>MIN(C3:C158)</f>
        <v>-0.11438198262103205</v>
      </c>
      <c r="H3" t="s">
        <v>6</v>
      </c>
      <c r="I3" t="s">
        <v>7</v>
      </c>
    </row>
    <row r="4" spans="1:9" x14ac:dyDescent="0.3">
      <c r="A4" s="1">
        <v>39921</v>
      </c>
      <c r="B4">
        <v>609.04999999999995</v>
      </c>
      <c r="C4" s="3">
        <f t="shared" ref="C4:C67" si="0">B4/B3-1</f>
        <v>3.8359901116699291E-2</v>
      </c>
      <c r="E4" t="s">
        <v>4</v>
      </c>
      <c r="F4" s="5">
        <f>MAX(C3:C158)</f>
        <v>0.14827939207811625</v>
      </c>
      <c r="H4" s="3">
        <v>-0.11438198262103205</v>
      </c>
      <c r="I4">
        <f t="array" ref="I4:I14">FREQUENCY(C3:C158,H4:H14)</f>
        <v>1</v>
      </c>
    </row>
    <row r="5" spans="1:9" x14ac:dyDescent="0.3">
      <c r="A5" s="1">
        <v>39928</v>
      </c>
      <c r="B5">
        <v>678.8</v>
      </c>
      <c r="C5" s="3">
        <f t="shared" si="0"/>
        <v>0.11452261719070678</v>
      </c>
      <c r="H5" s="3">
        <v>-8.8115845151117228E-2</v>
      </c>
      <c r="I5">
        <v>1</v>
      </c>
    </row>
    <row r="6" spans="1:9" x14ac:dyDescent="0.3">
      <c r="A6" s="1">
        <v>39935</v>
      </c>
      <c r="B6">
        <v>654.35</v>
      </c>
      <c r="C6" s="3">
        <f t="shared" si="0"/>
        <v>-3.6019446081319906E-2</v>
      </c>
      <c r="H6" s="3">
        <v>-6.1849707681202397E-2</v>
      </c>
      <c r="I6">
        <v>4</v>
      </c>
    </row>
    <row r="7" spans="1:9" x14ac:dyDescent="0.3">
      <c r="A7" s="1">
        <v>39942</v>
      </c>
      <c r="B7">
        <v>601.25</v>
      </c>
      <c r="C7" s="3">
        <f t="shared" si="0"/>
        <v>-8.1149232062352028E-2</v>
      </c>
      <c r="E7" t="s">
        <v>5</v>
      </c>
      <c r="F7" s="4">
        <f>F4-F3</f>
        <v>0.2626613746991483</v>
      </c>
      <c r="H7" s="3">
        <v>-3.5583570211287566E-2</v>
      </c>
      <c r="I7">
        <v>16</v>
      </c>
    </row>
    <row r="8" spans="1:9" x14ac:dyDescent="0.3">
      <c r="A8" s="1">
        <v>39949</v>
      </c>
      <c r="B8">
        <v>634.95000000000005</v>
      </c>
      <c r="C8" s="3">
        <f t="shared" si="0"/>
        <v>5.6049896049896075E-2</v>
      </c>
      <c r="H8" s="3">
        <v>-9.3174327413727345E-3</v>
      </c>
      <c r="I8">
        <v>26</v>
      </c>
    </row>
    <row r="9" spans="1:9" x14ac:dyDescent="0.3">
      <c r="A9" s="1">
        <v>39956</v>
      </c>
      <c r="B9">
        <v>729.1</v>
      </c>
      <c r="C9" s="3">
        <f t="shared" si="0"/>
        <v>0.14827939207811625</v>
      </c>
      <c r="F9" s="2">
        <f>F7/10</f>
        <v>2.6266137469914831E-2</v>
      </c>
      <c r="H9" s="3">
        <v>1.6948704728542097E-2</v>
      </c>
      <c r="I9">
        <v>55</v>
      </c>
    </row>
    <row r="10" spans="1:9" x14ac:dyDescent="0.3">
      <c r="A10" s="1">
        <v>39963</v>
      </c>
      <c r="B10">
        <v>782.5</v>
      </c>
      <c r="C10" s="3">
        <f t="shared" si="0"/>
        <v>7.3240982032642954E-2</v>
      </c>
      <c r="H10" s="3">
        <v>4.3214842198456928E-2</v>
      </c>
      <c r="I10">
        <v>32</v>
      </c>
    </row>
    <row r="11" spans="1:9" x14ac:dyDescent="0.3">
      <c r="A11" s="1">
        <v>39970</v>
      </c>
      <c r="B11">
        <v>859.8</v>
      </c>
      <c r="C11" s="3">
        <f t="shared" si="0"/>
        <v>9.8785942492012779E-2</v>
      </c>
      <c r="E11" s="6">
        <f>F3</f>
        <v>-0.11438198262103205</v>
      </c>
      <c r="H11" s="3">
        <v>6.9480979668371759E-2</v>
      </c>
      <c r="I11">
        <v>10</v>
      </c>
    </row>
    <row r="12" spans="1:9" x14ac:dyDescent="0.3">
      <c r="A12" s="1">
        <v>39977</v>
      </c>
      <c r="B12">
        <v>845.85</v>
      </c>
      <c r="C12" s="3">
        <f t="shared" si="0"/>
        <v>-1.6224703419399744E-2</v>
      </c>
      <c r="E12" s="5">
        <f>E11+F12*$F$9</f>
        <v>-8.8115845151117228E-2</v>
      </c>
      <c r="F12">
        <v>1</v>
      </c>
      <c r="H12" s="3">
        <v>9.5747117138286597E-2</v>
      </c>
      <c r="I12">
        <v>7</v>
      </c>
    </row>
    <row r="13" spans="1:9" x14ac:dyDescent="0.3">
      <c r="A13" s="1">
        <v>39984</v>
      </c>
      <c r="B13">
        <v>749.1</v>
      </c>
      <c r="C13" s="3">
        <f t="shared" si="0"/>
        <v>-0.11438198262103205</v>
      </c>
      <c r="E13" s="5">
        <f t="shared" ref="E13:E21" si="1">E12+F13*$F$9</f>
        <v>-6.1849707681202397E-2</v>
      </c>
      <c r="F13">
        <v>1</v>
      </c>
      <c r="H13" s="3">
        <v>0.12201325460820142</v>
      </c>
      <c r="I13">
        <v>3</v>
      </c>
    </row>
    <row r="14" spans="1:9" x14ac:dyDescent="0.3">
      <c r="A14" s="1">
        <v>39991</v>
      </c>
      <c r="B14">
        <v>799.1</v>
      </c>
      <c r="C14" s="3">
        <f t="shared" si="0"/>
        <v>6.6746762782005087E-2</v>
      </c>
      <c r="E14" s="5">
        <f t="shared" si="1"/>
        <v>-3.5583570211287566E-2</v>
      </c>
      <c r="F14">
        <v>1</v>
      </c>
      <c r="H14" s="3">
        <v>0.14827939207811625</v>
      </c>
      <c r="I14">
        <v>1</v>
      </c>
    </row>
    <row r="15" spans="1:9" x14ac:dyDescent="0.3">
      <c r="A15" s="1">
        <v>39998</v>
      </c>
      <c r="B15">
        <v>768.7</v>
      </c>
      <c r="C15" s="3">
        <f t="shared" si="0"/>
        <v>-3.8042798147916335E-2</v>
      </c>
      <c r="E15" s="5">
        <f t="shared" si="1"/>
        <v>-9.3174327413727345E-3</v>
      </c>
      <c r="F15">
        <v>1</v>
      </c>
    </row>
    <row r="16" spans="1:9" x14ac:dyDescent="0.3">
      <c r="A16" s="1">
        <v>40005</v>
      </c>
      <c r="B16">
        <v>763.05</v>
      </c>
      <c r="C16" s="3">
        <f t="shared" si="0"/>
        <v>-7.3500715493691748E-3</v>
      </c>
      <c r="E16" s="5">
        <f t="shared" si="1"/>
        <v>1.6948704728542097E-2</v>
      </c>
      <c r="F16">
        <v>1</v>
      </c>
      <c r="H16" s="9" t="s">
        <v>9</v>
      </c>
      <c r="I16" s="10">
        <f>AVERAGE(C3:C158)</f>
        <v>6.064259574606966E-3</v>
      </c>
    </row>
    <row r="17" spans="1:16" x14ac:dyDescent="0.3">
      <c r="A17" s="1">
        <v>40012</v>
      </c>
      <c r="B17">
        <v>810.75</v>
      </c>
      <c r="C17" s="3">
        <f t="shared" si="0"/>
        <v>6.2512286219776003E-2</v>
      </c>
      <c r="E17" s="5">
        <f t="shared" si="1"/>
        <v>4.3214842198456928E-2</v>
      </c>
      <c r="F17">
        <v>1</v>
      </c>
      <c r="H17" s="9" t="s">
        <v>10</v>
      </c>
      <c r="I17" s="11">
        <f>_xlfn.STDEV.P(C3:C158)</f>
        <v>4.1005184752944589E-2</v>
      </c>
    </row>
    <row r="18" spans="1:16" x14ac:dyDescent="0.3">
      <c r="A18" s="1">
        <v>40019</v>
      </c>
      <c r="B18">
        <v>845.3</v>
      </c>
      <c r="C18" s="3">
        <f t="shared" si="0"/>
        <v>4.2614862781375162E-2</v>
      </c>
      <c r="E18" s="5">
        <f t="shared" si="1"/>
        <v>6.9480979668371759E-2</v>
      </c>
      <c r="F18">
        <v>1</v>
      </c>
      <c r="H18" s="9" t="s">
        <v>11</v>
      </c>
      <c r="I18" s="12">
        <f>I17/I16</f>
        <v>6.7617792821149481</v>
      </c>
    </row>
    <row r="19" spans="1:16" x14ac:dyDescent="0.3">
      <c r="A19" s="1">
        <v>40026</v>
      </c>
      <c r="B19">
        <v>880.8</v>
      </c>
      <c r="C19" s="3">
        <f t="shared" si="0"/>
        <v>4.1996924168934191E-2</v>
      </c>
      <c r="E19" s="5">
        <f t="shared" si="1"/>
        <v>9.5747117138286597E-2</v>
      </c>
      <c r="F19">
        <v>1</v>
      </c>
    </row>
    <row r="20" spans="1:16" x14ac:dyDescent="0.3">
      <c r="A20" s="1">
        <v>40033</v>
      </c>
      <c r="B20">
        <v>869.55</v>
      </c>
      <c r="C20" s="3">
        <f t="shared" si="0"/>
        <v>-1.2772479564032713E-2</v>
      </c>
      <c r="E20" s="5">
        <f t="shared" si="1"/>
        <v>0.12201325460820142</v>
      </c>
      <c r="F20">
        <v>1</v>
      </c>
    </row>
    <row r="21" spans="1:16" x14ac:dyDescent="0.3">
      <c r="A21" s="1">
        <v>40040</v>
      </c>
      <c r="B21">
        <v>830.5</v>
      </c>
      <c r="C21" s="3">
        <f t="shared" si="0"/>
        <v>-4.4908285895003064E-2</v>
      </c>
      <c r="E21" s="7">
        <f t="shared" si="1"/>
        <v>0.14827939207811625</v>
      </c>
      <c r="F21">
        <v>1</v>
      </c>
      <c r="H21" s="9" t="s">
        <v>12</v>
      </c>
    </row>
    <row r="22" spans="1:16" x14ac:dyDescent="0.3">
      <c r="A22" s="1">
        <v>40047</v>
      </c>
      <c r="B22">
        <v>776.7</v>
      </c>
      <c r="C22" s="3">
        <f t="shared" si="0"/>
        <v>-6.4780252859722998E-2</v>
      </c>
    </row>
    <row r="23" spans="1:16" x14ac:dyDescent="0.3">
      <c r="A23" s="1">
        <v>40054</v>
      </c>
      <c r="B23">
        <v>809.3</v>
      </c>
      <c r="C23" s="3">
        <f t="shared" si="0"/>
        <v>4.1972447534440516E-2</v>
      </c>
      <c r="G23" t="s">
        <v>13</v>
      </c>
      <c r="L23" t="s">
        <v>16</v>
      </c>
      <c r="M23">
        <v>1000</v>
      </c>
      <c r="O23">
        <f>M23*B2</f>
        <v>602200</v>
      </c>
    </row>
    <row r="24" spans="1:16" x14ac:dyDescent="0.3">
      <c r="A24" s="1">
        <v>40061</v>
      </c>
      <c r="B24">
        <v>792.75</v>
      </c>
      <c r="C24" s="3">
        <f t="shared" si="0"/>
        <v>-2.0449771407389017E-2</v>
      </c>
    </row>
    <row r="25" spans="1:16" x14ac:dyDescent="0.3">
      <c r="A25" s="1">
        <v>40068</v>
      </c>
      <c r="B25">
        <v>773.6</v>
      </c>
      <c r="C25" s="3">
        <f t="shared" si="0"/>
        <v>-2.4156417533900965E-2</v>
      </c>
      <c r="G25" t="s">
        <v>14</v>
      </c>
      <c r="J25" s="3">
        <f>PERCENTILE(C3:C158,0.01)</f>
        <v>-9.4411912285623539E-2</v>
      </c>
      <c r="O25">
        <f>O23*(1+I16)</f>
        <v>605851.89711582835</v>
      </c>
    </row>
    <row r="26" spans="1:16" x14ac:dyDescent="0.3">
      <c r="A26" s="1">
        <v>40075</v>
      </c>
      <c r="B26">
        <v>845.35</v>
      </c>
      <c r="C26" s="3">
        <f t="shared" si="0"/>
        <v>9.2748190279213993E-2</v>
      </c>
    </row>
    <row r="27" spans="1:16" x14ac:dyDescent="0.3">
      <c r="A27" s="1">
        <v>40082</v>
      </c>
      <c r="B27">
        <v>817.2</v>
      </c>
      <c r="C27" s="3">
        <f t="shared" si="0"/>
        <v>-3.3299816643993618E-2</v>
      </c>
      <c r="G27" t="s">
        <v>15</v>
      </c>
      <c r="J27" s="3">
        <f>_xlfn.NORM.INV(0.01,I16,I17)</f>
        <v>-8.9328064800057574E-2</v>
      </c>
      <c r="O27">
        <f>O25*(1+J25)</f>
        <v>548652.26094725018</v>
      </c>
    </row>
    <row r="28" spans="1:16" x14ac:dyDescent="0.3">
      <c r="A28" s="1">
        <v>40089</v>
      </c>
      <c r="B28">
        <v>826.75</v>
      </c>
      <c r="C28" s="3">
        <f t="shared" si="0"/>
        <v>1.1686245717082766E-2</v>
      </c>
    </row>
    <row r="29" spans="1:16" x14ac:dyDescent="0.3">
      <c r="A29" s="1">
        <v>40096</v>
      </c>
      <c r="B29">
        <v>795.35</v>
      </c>
      <c r="C29" s="3">
        <f t="shared" si="0"/>
        <v>-3.7980042334442077E-2</v>
      </c>
      <c r="O29" s="13">
        <f>O25-O27</f>
        <v>57199.636168578174</v>
      </c>
      <c r="P29" t="s">
        <v>14</v>
      </c>
    </row>
    <row r="30" spans="1:16" x14ac:dyDescent="0.3">
      <c r="A30" s="1">
        <v>40103</v>
      </c>
      <c r="B30">
        <v>792.75</v>
      </c>
      <c r="C30" s="3">
        <f t="shared" si="0"/>
        <v>-3.2690010687118631E-3</v>
      </c>
    </row>
    <row r="31" spans="1:16" x14ac:dyDescent="0.3">
      <c r="A31" s="1">
        <v>40110</v>
      </c>
      <c r="B31">
        <v>763.45</v>
      </c>
      <c r="C31" s="3">
        <f t="shared" si="0"/>
        <v>-3.6959949542730963E-2</v>
      </c>
      <c r="O31">
        <f>O25*(1+J27)</f>
        <v>551732.3195910278</v>
      </c>
    </row>
    <row r="32" spans="1:16" x14ac:dyDescent="0.3">
      <c r="A32" s="1">
        <v>40117</v>
      </c>
      <c r="B32">
        <v>750.65</v>
      </c>
      <c r="C32" s="3">
        <f t="shared" si="0"/>
        <v>-1.6765996463422694E-2</v>
      </c>
    </row>
    <row r="33" spans="1:16" x14ac:dyDescent="0.3">
      <c r="A33" s="1">
        <v>40124</v>
      </c>
      <c r="B33">
        <v>717.85</v>
      </c>
      <c r="C33" s="3">
        <f t="shared" si="0"/>
        <v>-4.3695463931259559E-2</v>
      </c>
      <c r="O33" s="14">
        <f>O25-O31</f>
        <v>54119.577524800552</v>
      </c>
      <c r="P33" t="s">
        <v>17</v>
      </c>
    </row>
    <row r="34" spans="1:16" x14ac:dyDescent="0.3">
      <c r="A34" s="1">
        <v>40131</v>
      </c>
      <c r="B34">
        <v>738.85</v>
      </c>
      <c r="C34" s="3">
        <f t="shared" si="0"/>
        <v>2.9254022428083948E-2</v>
      </c>
    </row>
    <row r="35" spans="1:16" x14ac:dyDescent="0.3">
      <c r="A35" s="1">
        <v>40138</v>
      </c>
      <c r="B35">
        <v>766.1</v>
      </c>
      <c r="C35" s="3">
        <f t="shared" si="0"/>
        <v>3.6881640387087966E-2</v>
      </c>
    </row>
    <row r="36" spans="1:16" x14ac:dyDescent="0.3">
      <c r="A36" s="1">
        <v>40145</v>
      </c>
      <c r="B36">
        <v>791.4</v>
      </c>
      <c r="C36" s="3">
        <f t="shared" si="0"/>
        <v>3.3024409346038341E-2</v>
      </c>
    </row>
    <row r="37" spans="1:16" x14ac:dyDescent="0.3">
      <c r="A37" s="1">
        <v>40152</v>
      </c>
      <c r="B37">
        <v>812.45</v>
      </c>
      <c r="C37" s="3">
        <f t="shared" si="0"/>
        <v>2.6598433156431733E-2</v>
      </c>
    </row>
    <row r="38" spans="1:16" x14ac:dyDescent="0.3">
      <c r="A38" s="1">
        <v>40159</v>
      </c>
      <c r="B38">
        <v>816.75</v>
      </c>
      <c r="C38" s="3">
        <f t="shared" si="0"/>
        <v>5.2926333928240421E-3</v>
      </c>
    </row>
    <row r="39" spans="1:16" x14ac:dyDescent="0.3">
      <c r="A39" s="1">
        <v>40166</v>
      </c>
      <c r="B39">
        <v>861.65</v>
      </c>
      <c r="C39" s="3">
        <f t="shared" si="0"/>
        <v>5.4973982246709463E-2</v>
      </c>
    </row>
    <row r="40" spans="1:16" x14ac:dyDescent="0.3">
      <c r="A40" s="1">
        <v>40173</v>
      </c>
      <c r="B40">
        <v>860.95</v>
      </c>
      <c r="C40" s="3">
        <f t="shared" si="0"/>
        <v>-8.1239482388428819E-4</v>
      </c>
    </row>
    <row r="41" spans="1:16" x14ac:dyDescent="0.3">
      <c r="A41" s="1">
        <v>40180</v>
      </c>
      <c r="B41">
        <v>872.45</v>
      </c>
      <c r="C41" s="3">
        <f t="shared" si="0"/>
        <v>1.3357337824496218E-2</v>
      </c>
    </row>
    <row r="42" spans="1:16" x14ac:dyDescent="0.3">
      <c r="A42" s="1">
        <v>40187</v>
      </c>
      <c r="B42">
        <v>912.15</v>
      </c>
      <c r="C42" s="3">
        <f t="shared" si="0"/>
        <v>4.550404034615152E-2</v>
      </c>
    </row>
    <row r="43" spans="1:16" x14ac:dyDescent="0.3">
      <c r="A43" s="1">
        <v>40194</v>
      </c>
      <c r="B43">
        <v>980.8</v>
      </c>
      <c r="C43" s="3">
        <f t="shared" si="0"/>
        <v>7.5261744230663785E-2</v>
      </c>
    </row>
    <row r="44" spans="1:16" x14ac:dyDescent="0.3">
      <c r="A44" s="1">
        <v>40201</v>
      </c>
      <c r="B44">
        <v>923.95</v>
      </c>
      <c r="C44" s="3">
        <f t="shared" si="0"/>
        <v>-5.7962887438825383E-2</v>
      </c>
    </row>
    <row r="45" spans="1:16" x14ac:dyDescent="0.3">
      <c r="A45" s="1">
        <v>40208</v>
      </c>
      <c r="B45">
        <v>871.7</v>
      </c>
      <c r="C45" s="3">
        <f t="shared" si="0"/>
        <v>-5.6550679149304561E-2</v>
      </c>
    </row>
    <row r="46" spans="1:16" x14ac:dyDescent="0.3">
      <c r="A46" s="1">
        <v>40215</v>
      </c>
      <c r="B46">
        <v>850.55</v>
      </c>
      <c r="C46" s="3">
        <f t="shared" si="0"/>
        <v>-2.4262934495812849E-2</v>
      </c>
    </row>
    <row r="47" spans="1:16" x14ac:dyDescent="0.3">
      <c r="A47" s="1">
        <v>40222</v>
      </c>
      <c r="B47">
        <v>885.9</v>
      </c>
      <c r="C47" s="3">
        <f t="shared" si="0"/>
        <v>4.1561342660631384E-2</v>
      </c>
    </row>
    <row r="48" spans="1:16" x14ac:dyDescent="0.3">
      <c r="A48" s="1">
        <v>40229</v>
      </c>
      <c r="B48">
        <v>901.85</v>
      </c>
      <c r="C48" s="3">
        <f t="shared" si="0"/>
        <v>1.8004289423185549E-2</v>
      </c>
    </row>
    <row r="49" spans="1:3" x14ac:dyDescent="0.3">
      <c r="A49" s="1">
        <v>40236</v>
      </c>
      <c r="B49">
        <v>923.1</v>
      </c>
      <c r="C49" s="3">
        <f t="shared" si="0"/>
        <v>2.3562676720075393E-2</v>
      </c>
    </row>
    <row r="50" spans="1:3" x14ac:dyDescent="0.3">
      <c r="A50" s="1">
        <v>40243</v>
      </c>
      <c r="B50">
        <v>969.35</v>
      </c>
      <c r="C50" s="3">
        <f t="shared" si="0"/>
        <v>5.0102914093814288E-2</v>
      </c>
    </row>
    <row r="51" spans="1:3" x14ac:dyDescent="0.3">
      <c r="A51" s="1">
        <v>40250</v>
      </c>
      <c r="B51">
        <v>999.5</v>
      </c>
      <c r="C51" s="3">
        <f t="shared" si="0"/>
        <v>3.110331665549082E-2</v>
      </c>
    </row>
    <row r="52" spans="1:3" x14ac:dyDescent="0.3">
      <c r="A52" s="1">
        <v>40257</v>
      </c>
      <c r="B52">
        <v>978.6</v>
      </c>
      <c r="C52" s="3">
        <f t="shared" si="0"/>
        <v>-2.0910455227613811E-2</v>
      </c>
    </row>
    <row r="53" spans="1:3" x14ac:dyDescent="0.3">
      <c r="A53" s="1">
        <v>40264</v>
      </c>
      <c r="B53">
        <v>939.9</v>
      </c>
      <c r="C53" s="3">
        <f t="shared" si="0"/>
        <v>-3.9546290619252078E-2</v>
      </c>
    </row>
    <row r="54" spans="1:3" x14ac:dyDescent="0.3">
      <c r="A54" s="1">
        <v>40271</v>
      </c>
      <c r="B54">
        <v>949.9</v>
      </c>
      <c r="C54" s="3">
        <f t="shared" si="0"/>
        <v>1.0639429726566618E-2</v>
      </c>
    </row>
    <row r="55" spans="1:3" x14ac:dyDescent="0.3">
      <c r="A55" s="1">
        <v>40278</v>
      </c>
      <c r="B55">
        <v>955.7</v>
      </c>
      <c r="C55" s="3">
        <f t="shared" si="0"/>
        <v>6.1059058848300651E-3</v>
      </c>
    </row>
    <row r="56" spans="1:3" x14ac:dyDescent="0.3">
      <c r="A56" s="1">
        <v>40285</v>
      </c>
      <c r="B56">
        <v>932.9</v>
      </c>
      <c r="C56" s="3">
        <f t="shared" si="0"/>
        <v>-2.3856858846918572E-2</v>
      </c>
    </row>
    <row r="57" spans="1:3" x14ac:dyDescent="0.3">
      <c r="A57" s="1">
        <v>40292</v>
      </c>
      <c r="B57">
        <v>903.7</v>
      </c>
      <c r="C57" s="3">
        <f t="shared" si="0"/>
        <v>-3.1300246543037757E-2</v>
      </c>
    </row>
    <row r="58" spans="1:3" x14ac:dyDescent="0.3">
      <c r="A58" s="1">
        <v>40299</v>
      </c>
      <c r="B58">
        <v>905.05</v>
      </c>
      <c r="C58" s="3">
        <f t="shared" si="0"/>
        <v>1.4938585813875083E-3</v>
      </c>
    </row>
    <row r="59" spans="1:3" x14ac:dyDescent="0.3">
      <c r="A59" s="1">
        <v>40306</v>
      </c>
      <c r="B59">
        <v>861.35</v>
      </c>
      <c r="C59" s="3">
        <f t="shared" si="0"/>
        <v>-4.8284625158830918E-2</v>
      </c>
    </row>
    <row r="60" spans="1:3" x14ac:dyDescent="0.3">
      <c r="A60" s="1">
        <v>40313</v>
      </c>
      <c r="B60">
        <v>892.8</v>
      </c>
      <c r="C60" s="3">
        <f t="shared" si="0"/>
        <v>3.6512451384454581E-2</v>
      </c>
    </row>
    <row r="61" spans="1:3" x14ac:dyDescent="0.3">
      <c r="A61" s="1">
        <v>40320</v>
      </c>
      <c r="B61">
        <v>863.05</v>
      </c>
      <c r="C61" s="3">
        <f t="shared" si="0"/>
        <v>-3.3322132616487421E-2</v>
      </c>
    </row>
    <row r="62" spans="1:3" x14ac:dyDescent="0.3">
      <c r="A62" s="1">
        <v>40327</v>
      </c>
      <c r="B62">
        <v>826.05</v>
      </c>
      <c r="C62" s="3">
        <f t="shared" si="0"/>
        <v>-4.287121256010662E-2</v>
      </c>
    </row>
    <row r="63" spans="1:3" x14ac:dyDescent="0.3">
      <c r="A63" s="1">
        <v>40334</v>
      </c>
      <c r="B63">
        <v>841.9</v>
      </c>
      <c r="C63" s="3">
        <f t="shared" si="0"/>
        <v>1.9187700502390825E-2</v>
      </c>
    </row>
    <row r="64" spans="1:3" x14ac:dyDescent="0.3">
      <c r="A64" s="1">
        <v>40341</v>
      </c>
      <c r="B64">
        <v>861.75</v>
      </c>
      <c r="C64" s="3">
        <f t="shared" si="0"/>
        <v>2.3577622045373614E-2</v>
      </c>
    </row>
    <row r="65" spans="1:3" x14ac:dyDescent="0.3">
      <c r="A65" s="1">
        <v>40348</v>
      </c>
      <c r="B65">
        <v>862.1</v>
      </c>
      <c r="C65" s="3">
        <f t="shared" si="0"/>
        <v>4.0615027560209072E-4</v>
      </c>
    </row>
    <row r="66" spans="1:3" x14ac:dyDescent="0.3">
      <c r="A66" s="1">
        <v>40355</v>
      </c>
      <c r="B66">
        <v>861.7</v>
      </c>
      <c r="C66" s="3">
        <f t="shared" si="0"/>
        <v>-4.6398329660124471E-4</v>
      </c>
    </row>
    <row r="67" spans="1:3" x14ac:dyDescent="0.3">
      <c r="A67" s="1">
        <v>40362</v>
      </c>
      <c r="B67">
        <v>863.05</v>
      </c>
      <c r="C67" s="3">
        <f t="shared" si="0"/>
        <v>1.5666705349888232E-3</v>
      </c>
    </row>
    <row r="68" spans="1:3" x14ac:dyDescent="0.3">
      <c r="A68" s="1">
        <v>40369</v>
      </c>
      <c r="B68">
        <v>832.6</v>
      </c>
      <c r="C68" s="3">
        <f t="shared" ref="C68:C131" si="2">B68/B67-1</f>
        <v>-3.5281849255547115E-2</v>
      </c>
    </row>
    <row r="69" spans="1:3" x14ac:dyDescent="0.3">
      <c r="A69" s="1">
        <v>40376</v>
      </c>
      <c r="B69">
        <v>814.1</v>
      </c>
      <c r="C69" s="3">
        <f t="shared" si="2"/>
        <v>-2.2219553206822007E-2</v>
      </c>
    </row>
    <row r="70" spans="1:3" x14ac:dyDescent="0.3">
      <c r="A70" s="1">
        <v>40383</v>
      </c>
      <c r="B70">
        <v>819.95</v>
      </c>
      <c r="C70" s="3">
        <f t="shared" si="2"/>
        <v>7.1858494042500443E-3</v>
      </c>
    </row>
    <row r="71" spans="1:3" x14ac:dyDescent="0.3">
      <c r="A71" s="1">
        <v>40390</v>
      </c>
      <c r="B71">
        <v>831</v>
      </c>
      <c r="C71" s="3">
        <f t="shared" si="2"/>
        <v>1.3476431489724883E-2</v>
      </c>
    </row>
    <row r="72" spans="1:3" x14ac:dyDescent="0.3">
      <c r="A72" s="1">
        <v>40397</v>
      </c>
      <c r="B72">
        <v>827.85</v>
      </c>
      <c r="C72" s="3">
        <f t="shared" si="2"/>
        <v>-3.7906137184114952E-3</v>
      </c>
    </row>
    <row r="73" spans="1:3" x14ac:dyDescent="0.3">
      <c r="A73" s="1">
        <v>40404</v>
      </c>
      <c r="B73">
        <v>844</v>
      </c>
      <c r="C73" s="3">
        <f t="shared" si="2"/>
        <v>1.9508365041976283E-2</v>
      </c>
    </row>
    <row r="74" spans="1:3" x14ac:dyDescent="0.3">
      <c r="A74" s="1">
        <v>40411</v>
      </c>
      <c r="B74">
        <v>871.05</v>
      </c>
      <c r="C74" s="3">
        <f t="shared" si="2"/>
        <v>3.2049763033175305E-2</v>
      </c>
    </row>
    <row r="75" spans="1:3" x14ac:dyDescent="0.3">
      <c r="A75" s="1">
        <v>40418</v>
      </c>
      <c r="B75">
        <v>872.1</v>
      </c>
      <c r="C75" s="3">
        <f t="shared" si="2"/>
        <v>1.2054417082831836E-3</v>
      </c>
    </row>
    <row r="76" spans="1:3" x14ac:dyDescent="0.3">
      <c r="A76" s="1">
        <v>40425</v>
      </c>
      <c r="B76">
        <v>896.65</v>
      </c>
      <c r="C76" s="3">
        <f t="shared" si="2"/>
        <v>2.8150441463134834E-2</v>
      </c>
    </row>
    <row r="77" spans="1:3" x14ac:dyDescent="0.3">
      <c r="A77" s="1">
        <v>40432</v>
      </c>
      <c r="B77">
        <v>980.9</v>
      </c>
      <c r="C77" s="3">
        <f t="shared" si="2"/>
        <v>9.3960854290972007E-2</v>
      </c>
    </row>
    <row r="78" spans="1:3" x14ac:dyDescent="0.3">
      <c r="A78" s="1">
        <v>40439</v>
      </c>
      <c r="B78">
        <v>997.85</v>
      </c>
      <c r="C78" s="3">
        <f t="shared" si="2"/>
        <v>1.7280048934651848E-2</v>
      </c>
    </row>
    <row r="79" spans="1:3" x14ac:dyDescent="0.3">
      <c r="A79" s="1">
        <v>40446</v>
      </c>
      <c r="B79">
        <v>1014.6</v>
      </c>
      <c r="C79" s="3">
        <f t="shared" si="2"/>
        <v>1.6786090093701356E-2</v>
      </c>
    </row>
    <row r="80" spans="1:3" x14ac:dyDescent="0.3">
      <c r="A80" s="1">
        <v>40453</v>
      </c>
      <c r="B80">
        <v>1004.05</v>
      </c>
      <c r="C80" s="3">
        <f t="shared" si="2"/>
        <v>-1.0398186477429627E-2</v>
      </c>
    </row>
    <row r="81" spans="1:3" x14ac:dyDescent="0.3">
      <c r="A81" s="1">
        <v>40460</v>
      </c>
      <c r="B81">
        <v>1018.3</v>
      </c>
      <c r="C81" s="3">
        <f t="shared" si="2"/>
        <v>1.4192520292814148E-2</v>
      </c>
    </row>
    <row r="82" spans="1:3" x14ac:dyDescent="0.3">
      <c r="A82" s="1">
        <v>40467</v>
      </c>
      <c r="B82">
        <v>996.2</v>
      </c>
      <c r="C82" s="3">
        <f t="shared" si="2"/>
        <v>-2.1702838063438978E-2</v>
      </c>
    </row>
    <row r="83" spans="1:3" x14ac:dyDescent="0.3">
      <c r="A83" s="1">
        <v>40474</v>
      </c>
      <c r="B83">
        <v>983.55</v>
      </c>
      <c r="C83" s="3">
        <f t="shared" si="2"/>
        <v>-1.2698253362778633E-2</v>
      </c>
    </row>
    <row r="84" spans="1:3" x14ac:dyDescent="0.3">
      <c r="A84" s="1">
        <v>40481</v>
      </c>
      <c r="B84">
        <v>985.35</v>
      </c>
      <c r="C84" s="3">
        <f t="shared" si="2"/>
        <v>1.8301052310507604E-3</v>
      </c>
    </row>
    <row r="85" spans="1:3" x14ac:dyDescent="0.3">
      <c r="A85" s="1">
        <v>40488</v>
      </c>
      <c r="B85">
        <v>1089.5999999999999</v>
      </c>
      <c r="C85" s="3">
        <f t="shared" si="2"/>
        <v>0.10579996955396553</v>
      </c>
    </row>
    <row r="86" spans="1:3" x14ac:dyDescent="0.3">
      <c r="A86" s="1">
        <v>40495</v>
      </c>
      <c r="B86">
        <v>1079.25</v>
      </c>
      <c r="C86" s="3">
        <f t="shared" si="2"/>
        <v>-9.498898678414025E-3</v>
      </c>
    </row>
    <row r="87" spans="1:3" x14ac:dyDescent="0.3">
      <c r="A87" s="1">
        <v>40502</v>
      </c>
      <c r="B87">
        <v>1019</v>
      </c>
      <c r="C87" s="3">
        <f t="shared" si="2"/>
        <v>-5.5825804957146175E-2</v>
      </c>
    </row>
    <row r="88" spans="1:3" x14ac:dyDescent="0.3">
      <c r="A88" s="1">
        <v>40509</v>
      </c>
      <c r="B88">
        <v>1003</v>
      </c>
      <c r="C88" s="3">
        <f t="shared" si="2"/>
        <v>-1.5701668302257166E-2</v>
      </c>
    </row>
    <row r="89" spans="1:3" x14ac:dyDescent="0.3">
      <c r="A89" s="1">
        <v>40516</v>
      </c>
      <c r="B89">
        <v>981.35</v>
      </c>
      <c r="C89" s="3">
        <f t="shared" si="2"/>
        <v>-2.1585244267198433E-2</v>
      </c>
    </row>
    <row r="90" spans="1:3" x14ac:dyDescent="0.3">
      <c r="A90" s="1">
        <v>40523</v>
      </c>
      <c r="B90">
        <v>1075.2</v>
      </c>
      <c r="C90" s="3">
        <f t="shared" si="2"/>
        <v>9.5633566006012138E-2</v>
      </c>
    </row>
    <row r="91" spans="1:3" x14ac:dyDescent="0.3">
      <c r="A91" s="1">
        <v>40530</v>
      </c>
      <c r="B91">
        <v>1075.2</v>
      </c>
      <c r="C91" s="3">
        <f t="shared" si="2"/>
        <v>0</v>
      </c>
    </row>
    <row r="92" spans="1:3" x14ac:dyDescent="0.3">
      <c r="A92" s="1">
        <v>40537</v>
      </c>
      <c r="B92">
        <v>1075.05</v>
      </c>
      <c r="C92" s="3">
        <f t="shared" si="2"/>
        <v>-1.3950892857150787E-4</v>
      </c>
    </row>
    <row r="93" spans="1:3" x14ac:dyDescent="0.3">
      <c r="A93" s="1">
        <v>40544</v>
      </c>
      <c r="B93">
        <v>1075.5999999999999</v>
      </c>
      <c r="C93" s="3">
        <f t="shared" si="2"/>
        <v>5.1160411143658102E-4</v>
      </c>
    </row>
    <row r="94" spans="1:3" x14ac:dyDescent="0.3">
      <c r="A94" s="1">
        <v>40551</v>
      </c>
      <c r="B94">
        <v>1002.3</v>
      </c>
      <c r="C94" s="3">
        <f t="shared" si="2"/>
        <v>-6.8148010412792837E-2</v>
      </c>
    </row>
    <row r="95" spans="1:3" x14ac:dyDescent="0.3">
      <c r="A95" s="1">
        <v>40558</v>
      </c>
      <c r="B95">
        <v>1003.9</v>
      </c>
      <c r="C95" s="3">
        <f t="shared" si="2"/>
        <v>1.5963284445774661E-3</v>
      </c>
    </row>
    <row r="96" spans="1:3" x14ac:dyDescent="0.3">
      <c r="A96" s="1">
        <v>40565</v>
      </c>
      <c r="B96">
        <v>996.35</v>
      </c>
      <c r="C96" s="3">
        <f t="shared" si="2"/>
        <v>-7.5206693893813403E-3</v>
      </c>
    </row>
    <row r="97" spans="1:3" x14ac:dyDescent="0.3">
      <c r="A97" s="1">
        <v>40572</v>
      </c>
      <c r="B97">
        <v>992.15</v>
      </c>
      <c r="C97" s="3">
        <f t="shared" si="2"/>
        <v>-4.2153861594821374E-3</v>
      </c>
    </row>
    <row r="98" spans="1:3" x14ac:dyDescent="0.3">
      <c r="A98" s="1">
        <v>40579</v>
      </c>
      <c r="B98">
        <v>974.7</v>
      </c>
      <c r="C98" s="3">
        <f t="shared" si="2"/>
        <v>-1.7588066320616824E-2</v>
      </c>
    </row>
    <row r="99" spans="1:3" x14ac:dyDescent="0.3">
      <c r="A99" s="1">
        <v>40586</v>
      </c>
      <c r="B99">
        <v>975.3</v>
      </c>
      <c r="C99" s="3">
        <f t="shared" si="2"/>
        <v>6.1557402277623297E-4</v>
      </c>
    </row>
    <row r="100" spans="1:3" x14ac:dyDescent="0.3">
      <c r="A100" s="1">
        <v>40593</v>
      </c>
      <c r="B100">
        <v>984.15</v>
      </c>
      <c r="C100" s="3">
        <f t="shared" si="2"/>
        <v>9.0741310366040384E-3</v>
      </c>
    </row>
    <row r="101" spans="1:3" x14ac:dyDescent="0.3">
      <c r="A101" s="1">
        <v>40600</v>
      </c>
      <c r="B101">
        <v>994</v>
      </c>
      <c r="C101" s="3">
        <f t="shared" si="2"/>
        <v>1.0008636894782263E-2</v>
      </c>
    </row>
    <row r="102" spans="1:3" x14ac:dyDescent="0.3">
      <c r="A102" s="1">
        <v>40607</v>
      </c>
      <c r="B102">
        <v>987.25</v>
      </c>
      <c r="C102" s="3">
        <f t="shared" si="2"/>
        <v>-6.7907444668008354E-3</v>
      </c>
    </row>
    <row r="103" spans="1:3" x14ac:dyDescent="0.3">
      <c r="A103" s="1">
        <v>40614</v>
      </c>
      <c r="B103">
        <v>992.5</v>
      </c>
      <c r="C103" s="3">
        <f t="shared" si="2"/>
        <v>5.3178019751836114E-3</v>
      </c>
    </row>
    <row r="104" spans="1:3" x14ac:dyDescent="0.3">
      <c r="A104" s="1">
        <v>40621</v>
      </c>
      <c r="B104">
        <v>1021.1</v>
      </c>
      <c r="C104" s="3">
        <f t="shared" si="2"/>
        <v>2.8816120906800968E-2</v>
      </c>
    </row>
    <row r="105" spans="1:3" x14ac:dyDescent="0.3">
      <c r="A105" s="1">
        <v>40628</v>
      </c>
      <c r="B105">
        <v>1037.8</v>
      </c>
      <c r="C105" s="3">
        <f t="shared" si="2"/>
        <v>1.635491137009093E-2</v>
      </c>
    </row>
    <row r="106" spans="1:3" x14ac:dyDescent="0.3">
      <c r="A106" s="1">
        <v>40635</v>
      </c>
      <c r="B106">
        <v>1091.8499999999999</v>
      </c>
      <c r="C106" s="3">
        <f t="shared" si="2"/>
        <v>5.2081325881672802E-2</v>
      </c>
    </row>
    <row r="107" spans="1:3" x14ac:dyDescent="0.3">
      <c r="A107" s="1">
        <v>40642</v>
      </c>
      <c r="B107">
        <v>1120.8499999999999</v>
      </c>
      <c r="C107" s="3">
        <f t="shared" si="2"/>
        <v>2.6560424966799445E-2</v>
      </c>
    </row>
    <row r="108" spans="1:3" x14ac:dyDescent="0.3">
      <c r="A108" s="1">
        <v>40649</v>
      </c>
      <c r="B108">
        <v>1113.4000000000001</v>
      </c>
      <c r="C108" s="3">
        <f t="shared" si="2"/>
        <v>-6.6467413123967312E-3</v>
      </c>
    </row>
    <row r="109" spans="1:3" x14ac:dyDescent="0.3">
      <c r="A109" s="1">
        <v>40656</v>
      </c>
      <c r="B109">
        <v>1112.5</v>
      </c>
      <c r="C109" s="3">
        <f t="shared" si="2"/>
        <v>-8.0833483024977948E-4</v>
      </c>
    </row>
    <row r="110" spans="1:3" x14ac:dyDescent="0.3">
      <c r="A110" s="1">
        <v>40663</v>
      </c>
      <c r="B110">
        <v>1112.8</v>
      </c>
      <c r="C110" s="3">
        <f t="shared" si="2"/>
        <v>2.6966292134833481E-4</v>
      </c>
    </row>
    <row r="111" spans="1:3" x14ac:dyDescent="0.3">
      <c r="A111" s="1">
        <v>40670</v>
      </c>
      <c r="B111">
        <v>989.7</v>
      </c>
      <c r="C111" s="3">
        <f t="shared" si="2"/>
        <v>-0.11062185478073316</v>
      </c>
    </row>
    <row r="112" spans="1:3" x14ac:dyDescent="0.3">
      <c r="A112" s="1">
        <v>40677</v>
      </c>
      <c r="B112">
        <v>997.35</v>
      </c>
      <c r="C112" s="3">
        <f t="shared" si="2"/>
        <v>7.7296150348589165E-3</v>
      </c>
    </row>
    <row r="113" spans="1:3" x14ac:dyDescent="0.3">
      <c r="A113" s="1">
        <v>40684</v>
      </c>
      <c r="B113">
        <v>992.75</v>
      </c>
      <c r="C113" s="3">
        <f t="shared" si="2"/>
        <v>-4.6122223893317882E-3</v>
      </c>
    </row>
    <row r="114" spans="1:3" x14ac:dyDescent="0.3">
      <c r="A114" s="1">
        <v>40691</v>
      </c>
      <c r="B114">
        <v>1000.2</v>
      </c>
      <c r="C114" s="3">
        <f t="shared" si="2"/>
        <v>7.504406950390452E-3</v>
      </c>
    </row>
    <row r="115" spans="1:3" x14ac:dyDescent="0.3">
      <c r="A115" s="1">
        <v>40698</v>
      </c>
      <c r="B115">
        <v>1028.6500000000001</v>
      </c>
      <c r="C115" s="3">
        <f t="shared" si="2"/>
        <v>2.8444311137772571E-2</v>
      </c>
    </row>
    <row r="116" spans="1:3" x14ac:dyDescent="0.3">
      <c r="A116" s="1">
        <v>40705</v>
      </c>
      <c r="B116">
        <v>1003.5</v>
      </c>
      <c r="C116" s="3">
        <f t="shared" si="2"/>
        <v>-2.4449521217129289E-2</v>
      </c>
    </row>
    <row r="117" spans="1:3" x14ac:dyDescent="0.3">
      <c r="A117" s="1">
        <v>40712</v>
      </c>
      <c r="B117">
        <v>959.85</v>
      </c>
      <c r="C117" s="3">
        <f t="shared" si="2"/>
        <v>-4.3497757847533625E-2</v>
      </c>
    </row>
    <row r="118" spans="1:3" x14ac:dyDescent="0.3">
      <c r="A118" s="1">
        <v>40719</v>
      </c>
      <c r="B118">
        <v>977.7</v>
      </c>
      <c r="C118" s="3">
        <f t="shared" si="2"/>
        <v>1.8596655727457501E-2</v>
      </c>
    </row>
    <row r="119" spans="1:3" x14ac:dyDescent="0.3">
      <c r="A119" s="1">
        <v>40726</v>
      </c>
      <c r="B119">
        <v>955.2</v>
      </c>
      <c r="C119" s="3">
        <f t="shared" si="2"/>
        <v>-2.301319423135928E-2</v>
      </c>
    </row>
    <row r="120" spans="1:3" x14ac:dyDescent="0.3">
      <c r="A120" s="1">
        <v>40733</v>
      </c>
      <c r="B120">
        <v>975.35</v>
      </c>
      <c r="C120" s="3">
        <f t="shared" si="2"/>
        <v>2.1095058626465546E-2</v>
      </c>
    </row>
    <row r="121" spans="1:3" x14ac:dyDescent="0.3">
      <c r="A121" s="1">
        <v>40740</v>
      </c>
      <c r="B121">
        <v>980.15</v>
      </c>
      <c r="C121" s="3">
        <f t="shared" si="2"/>
        <v>4.9213102988669988E-3</v>
      </c>
    </row>
    <row r="122" spans="1:3" x14ac:dyDescent="0.3">
      <c r="A122" s="1">
        <v>40747</v>
      </c>
      <c r="B122">
        <v>995.05</v>
      </c>
      <c r="C122" s="3">
        <f t="shared" si="2"/>
        <v>1.520175483344377E-2</v>
      </c>
    </row>
    <row r="123" spans="1:3" x14ac:dyDescent="0.3">
      <c r="A123" s="1">
        <v>40754</v>
      </c>
      <c r="B123">
        <v>1011.6</v>
      </c>
      <c r="C123" s="3">
        <f t="shared" si="2"/>
        <v>1.663233003366682E-2</v>
      </c>
    </row>
    <row r="124" spans="1:3" x14ac:dyDescent="0.3">
      <c r="A124" s="1">
        <v>40761</v>
      </c>
      <c r="B124">
        <v>964.15</v>
      </c>
      <c r="C124" s="3">
        <f t="shared" si="2"/>
        <v>-4.6905891656781384E-2</v>
      </c>
    </row>
    <row r="125" spans="1:3" x14ac:dyDescent="0.3">
      <c r="A125" s="1">
        <v>40768</v>
      </c>
      <c r="B125">
        <v>999.6</v>
      </c>
      <c r="C125" s="3">
        <f t="shared" si="2"/>
        <v>3.6768137737903883E-2</v>
      </c>
    </row>
    <row r="126" spans="1:3" x14ac:dyDescent="0.3">
      <c r="A126" s="1">
        <v>40775</v>
      </c>
      <c r="B126">
        <v>998.95</v>
      </c>
      <c r="C126" s="3">
        <f t="shared" si="2"/>
        <v>-6.5026010404156676E-4</v>
      </c>
    </row>
    <row r="127" spans="1:3" x14ac:dyDescent="0.3">
      <c r="A127" s="1">
        <v>40782</v>
      </c>
      <c r="B127">
        <v>992.55</v>
      </c>
      <c r="C127" s="3">
        <f t="shared" si="2"/>
        <v>-6.4067270634167173E-3</v>
      </c>
    </row>
    <row r="128" spans="1:3" x14ac:dyDescent="0.3">
      <c r="A128" s="1">
        <v>40789</v>
      </c>
      <c r="B128">
        <v>1015.25</v>
      </c>
      <c r="C128" s="3">
        <f t="shared" si="2"/>
        <v>2.2870384363508078E-2</v>
      </c>
    </row>
    <row r="129" spans="1:3" x14ac:dyDescent="0.3">
      <c r="A129" s="1">
        <v>40796</v>
      </c>
      <c r="B129">
        <v>1028.75</v>
      </c>
      <c r="C129" s="3">
        <f t="shared" si="2"/>
        <v>1.3297217434129482E-2</v>
      </c>
    </row>
    <row r="130" spans="1:3" x14ac:dyDescent="0.3">
      <c r="A130" s="1">
        <v>40803</v>
      </c>
      <c r="B130">
        <v>1037.9000000000001</v>
      </c>
      <c r="C130" s="3">
        <f t="shared" si="2"/>
        <v>8.8942891859054019E-3</v>
      </c>
    </row>
    <row r="131" spans="1:3" x14ac:dyDescent="0.3">
      <c r="A131" s="1">
        <v>40810</v>
      </c>
      <c r="B131">
        <v>1069.25</v>
      </c>
      <c r="C131" s="3">
        <f t="shared" si="2"/>
        <v>3.0205222083052208E-2</v>
      </c>
    </row>
    <row r="132" spans="1:3" x14ac:dyDescent="0.3">
      <c r="A132" s="1">
        <v>40817</v>
      </c>
      <c r="B132">
        <v>1098.55</v>
      </c>
      <c r="C132" s="3">
        <f t="shared" ref="C132:C158" si="3">B132/B131-1</f>
        <v>2.7402384849193329E-2</v>
      </c>
    </row>
    <row r="133" spans="1:3" x14ac:dyDescent="0.3">
      <c r="A133" s="1">
        <v>40824</v>
      </c>
      <c r="B133">
        <v>1113.5</v>
      </c>
      <c r="C133" s="3">
        <f t="shared" si="3"/>
        <v>1.3608848026944731E-2</v>
      </c>
    </row>
    <row r="134" spans="1:3" x14ac:dyDescent="0.3">
      <c r="A134" s="1">
        <v>40831</v>
      </c>
      <c r="B134">
        <v>1119.5</v>
      </c>
      <c r="C134" s="3">
        <f t="shared" si="3"/>
        <v>5.3884149079479471E-3</v>
      </c>
    </row>
    <row r="135" spans="1:3" x14ac:dyDescent="0.3">
      <c r="A135" s="1">
        <v>40838</v>
      </c>
      <c r="B135">
        <v>1118.05</v>
      </c>
      <c r="C135" s="3">
        <f t="shared" si="3"/>
        <v>-1.2952210808396813E-3</v>
      </c>
    </row>
    <row r="136" spans="1:3" x14ac:dyDescent="0.3">
      <c r="A136" s="1">
        <v>40845</v>
      </c>
      <c r="B136">
        <v>1224</v>
      </c>
      <c r="C136" s="3">
        <f t="shared" si="3"/>
        <v>9.4763203792316952E-2</v>
      </c>
    </row>
    <row r="137" spans="1:3" x14ac:dyDescent="0.3">
      <c r="A137" s="1">
        <v>40852</v>
      </c>
      <c r="B137">
        <v>1223.5</v>
      </c>
      <c r="C137" s="3">
        <f t="shared" si="3"/>
        <v>-4.0849673202614234E-4</v>
      </c>
    </row>
    <row r="138" spans="1:3" x14ac:dyDescent="0.3">
      <c r="A138" s="1">
        <v>40859</v>
      </c>
      <c r="B138">
        <v>1218.5999999999999</v>
      </c>
      <c r="C138" s="3">
        <f t="shared" si="3"/>
        <v>-4.0049039640376316E-3</v>
      </c>
    </row>
    <row r="139" spans="1:3" x14ac:dyDescent="0.3">
      <c r="A139" s="1">
        <v>40866</v>
      </c>
      <c r="B139">
        <v>1150.5</v>
      </c>
      <c r="C139" s="3">
        <f t="shared" si="3"/>
        <v>-5.5883801083210116E-2</v>
      </c>
    </row>
    <row r="140" spans="1:3" x14ac:dyDescent="0.3">
      <c r="A140" s="1">
        <v>40873</v>
      </c>
      <c r="B140">
        <v>1120.3</v>
      </c>
      <c r="C140" s="3">
        <f t="shared" si="3"/>
        <v>-2.6249456757931333E-2</v>
      </c>
    </row>
    <row r="141" spans="1:3" x14ac:dyDescent="0.3">
      <c r="A141" s="1">
        <v>40880</v>
      </c>
      <c r="B141">
        <v>1214</v>
      </c>
      <c r="C141" s="3">
        <f t="shared" si="3"/>
        <v>8.363831116665188E-2</v>
      </c>
    </row>
    <row r="142" spans="1:3" x14ac:dyDescent="0.3">
      <c r="A142" s="1">
        <v>40887</v>
      </c>
      <c r="B142">
        <v>1163.8</v>
      </c>
      <c r="C142" s="3">
        <f t="shared" si="3"/>
        <v>-4.135090609555192E-2</v>
      </c>
    </row>
    <row r="143" spans="1:3" x14ac:dyDescent="0.3">
      <c r="A143" s="1">
        <v>40894</v>
      </c>
      <c r="B143">
        <v>1128.75</v>
      </c>
      <c r="C143" s="3">
        <f t="shared" si="3"/>
        <v>-3.0116858566764049E-2</v>
      </c>
    </row>
    <row r="144" spans="1:3" x14ac:dyDescent="0.3">
      <c r="A144" s="1">
        <v>40901</v>
      </c>
      <c r="B144">
        <v>1139.05</v>
      </c>
      <c r="C144" s="3">
        <f t="shared" si="3"/>
        <v>9.1251384274639857E-3</v>
      </c>
    </row>
    <row r="145" spans="1:3" x14ac:dyDescent="0.3">
      <c r="A145" s="1">
        <v>40908</v>
      </c>
      <c r="B145">
        <v>1136.9000000000001</v>
      </c>
      <c r="C145" s="3">
        <f t="shared" si="3"/>
        <v>-1.8875378604976678E-3</v>
      </c>
    </row>
    <row r="146" spans="1:3" x14ac:dyDescent="0.3">
      <c r="A146" s="1">
        <v>40915</v>
      </c>
      <c r="B146">
        <v>1101.8</v>
      </c>
      <c r="C146" s="3">
        <f t="shared" si="3"/>
        <v>-3.0873427742105886E-2</v>
      </c>
    </row>
    <row r="147" spans="1:3" x14ac:dyDescent="0.3">
      <c r="A147" s="1">
        <v>40922</v>
      </c>
      <c r="B147">
        <v>1124.45</v>
      </c>
      <c r="C147" s="3">
        <f t="shared" si="3"/>
        <v>2.0557269921946064E-2</v>
      </c>
    </row>
    <row r="148" spans="1:3" x14ac:dyDescent="0.3">
      <c r="A148" s="1">
        <v>40929</v>
      </c>
      <c r="B148">
        <v>1150.05</v>
      </c>
      <c r="C148" s="3">
        <f t="shared" si="3"/>
        <v>2.2766685935346143E-2</v>
      </c>
    </row>
    <row r="149" spans="1:3" x14ac:dyDescent="0.3">
      <c r="A149" s="1">
        <v>40936</v>
      </c>
      <c r="B149">
        <v>1191.7</v>
      </c>
      <c r="C149" s="3">
        <f t="shared" si="3"/>
        <v>3.6215816703621728E-2</v>
      </c>
    </row>
    <row r="150" spans="1:3" x14ac:dyDescent="0.3">
      <c r="A150" s="1">
        <v>40943</v>
      </c>
      <c r="B150">
        <v>1267.25</v>
      </c>
      <c r="C150" s="3">
        <f t="shared" si="3"/>
        <v>6.3396828060753529E-2</v>
      </c>
    </row>
    <row r="151" spans="1:3" x14ac:dyDescent="0.3">
      <c r="A151" s="1">
        <v>40950</v>
      </c>
      <c r="B151">
        <v>1347</v>
      </c>
      <c r="C151" s="3">
        <f t="shared" si="3"/>
        <v>6.2931544683369589E-2</v>
      </c>
    </row>
    <row r="152" spans="1:3" x14ac:dyDescent="0.3">
      <c r="A152" s="1">
        <v>40957</v>
      </c>
      <c r="B152">
        <v>1366.45</v>
      </c>
      <c r="C152" s="3">
        <f t="shared" si="3"/>
        <v>1.4439495174461747E-2</v>
      </c>
    </row>
    <row r="153" spans="1:3" x14ac:dyDescent="0.3">
      <c r="A153" s="1">
        <v>40964</v>
      </c>
      <c r="B153">
        <v>1267.8</v>
      </c>
      <c r="C153" s="3">
        <f t="shared" si="3"/>
        <v>-7.2194372278531982E-2</v>
      </c>
    </row>
    <row r="154" spans="1:3" x14ac:dyDescent="0.3">
      <c r="A154" s="1">
        <v>40971</v>
      </c>
      <c r="B154">
        <v>1323.55</v>
      </c>
      <c r="C154" s="3">
        <f t="shared" si="3"/>
        <v>4.3973812904243514E-2</v>
      </c>
    </row>
    <row r="155" spans="1:3" x14ac:dyDescent="0.3">
      <c r="A155" s="1">
        <v>40978</v>
      </c>
      <c r="B155">
        <v>1318.75</v>
      </c>
      <c r="C155" s="3">
        <f t="shared" si="3"/>
        <v>-3.6266102527293675E-3</v>
      </c>
    </row>
    <row r="156" spans="1:3" x14ac:dyDescent="0.3">
      <c r="A156" s="1">
        <v>40985</v>
      </c>
      <c r="B156">
        <v>1339.9</v>
      </c>
      <c r="C156" s="3">
        <f t="shared" si="3"/>
        <v>1.6037914691943156E-2</v>
      </c>
    </row>
    <row r="157" spans="1:3" x14ac:dyDescent="0.3">
      <c r="A157" s="1">
        <v>40992</v>
      </c>
      <c r="B157">
        <v>1372.05</v>
      </c>
      <c r="C157" s="3">
        <f t="shared" si="3"/>
        <v>2.3994327934920401E-2</v>
      </c>
    </row>
    <row r="158" spans="1:3" x14ac:dyDescent="0.3">
      <c r="A158" s="1">
        <v>40999</v>
      </c>
      <c r="B158">
        <v>1359.45</v>
      </c>
      <c r="C158" s="3">
        <f t="shared" si="3"/>
        <v>-9.1833387996063109E-3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Jayatu Sen</dc:creator>
  <cp:lastModifiedBy>Jayatu Sen</cp:lastModifiedBy>
  <dcterms:created xsi:type="dcterms:W3CDTF">2020-11-21T08:56:17Z</dcterms:created>
  <dcterms:modified xsi:type="dcterms:W3CDTF">2020-11-21T10:52:00Z</dcterms:modified>
</cp:coreProperties>
</file>