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"/>
    </mc:Choice>
  </mc:AlternateContent>
  <bookViews>
    <workbookView xWindow="0" yWindow="0" windowWidth="20490" windowHeight="7755"/>
  </bookViews>
  <sheets>
    <sheet name="Exercício Operações Aritméticas" sheetId="3" r:id="rId1"/>
    <sheet name="Gabarit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17" i="3"/>
  <c r="D18" i="3"/>
  <c r="D19" i="3"/>
  <c r="D15" i="3"/>
  <c r="J9" i="3"/>
  <c r="J8" i="1"/>
  <c r="J6" i="3"/>
  <c r="J7" i="3"/>
  <c r="J8" i="3"/>
  <c r="J5" i="3"/>
  <c r="I9" i="3"/>
  <c r="I9" i="1"/>
  <c r="I8" i="1"/>
  <c r="I7" i="1"/>
  <c r="I6" i="1"/>
  <c r="I5" i="1"/>
  <c r="H9" i="3"/>
  <c r="I6" i="3"/>
  <c r="I7" i="3"/>
  <c r="I8" i="3"/>
  <c r="I5" i="3"/>
  <c r="H8" i="3" l="1"/>
  <c r="H6" i="3"/>
  <c r="C9" i="3"/>
  <c r="H7" i="3"/>
  <c r="H5" i="3"/>
  <c r="E9" i="3"/>
  <c r="E6" i="3"/>
  <c r="E7" i="3"/>
  <c r="E8" i="3"/>
  <c r="E5" i="3"/>
  <c r="G9" i="3"/>
  <c r="F9" i="3"/>
  <c r="D9" i="3"/>
  <c r="D9" i="1" l="1"/>
  <c r="E9" i="1"/>
  <c r="F9" i="1"/>
  <c r="G9" i="1"/>
  <c r="H9" i="1"/>
  <c r="C9" i="1"/>
  <c r="J5" i="1" l="1"/>
  <c r="E5" i="1"/>
  <c r="H5" i="1" s="1"/>
  <c r="D16" i="1"/>
  <c r="D17" i="1"/>
  <c r="D18" i="1"/>
  <c r="D19" i="1"/>
  <c r="D15" i="1"/>
  <c r="E6" i="1"/>
  <c r="H6" i="1" s="1"/>
  <c r="E7" i="1"/>
  <c r="H7" i="1" s="1"/>
  <c r="E8" i="1"/>
  <c r="H8" i="1"/>
  <c r="J6" i="1"/>
  <c r="J7" i="1"/>
  <c r="J9" i="1" l="1"/>
</calcChain>
</file>

<file path=xl/sharedStrings.xml><?xml version="1.0" encoding="utf-8"?>
<sst xmlns="http://schemas.openxmlformats.org/spreadsheetml/2006/main" count="59" uniqueCount="27">
  <si>
    <t>MÊS</t>
  </si>
  <si>
    <t>LITROS</t>
  </si>
  <si>
    <t>KM RODADOS</t>
  </si>
  <si>
    <t>RESUMO DE GASTOS DOS VEÍCULOS</t>
  </si>
  <si>
    <t>GASTO COM COMBUSTÍVEL</t>
  </si>
  <si>
    <t>GASTO COM PEÇAS</t>
  </si>
  <si>
    <t>GASTO COM SERVIÇOS</t>
  </si>
  <si>
    <t>GASTO
TOTAL</t>
  </si>
  <si>
    <t>GASTO POR KM</t>
  </si>
  <si>
    <t>RENDIMENTO DE COMBUSTÍVEL</t>
  </si>
  <si>
    <t>ANO</t>
  </si>
  <si>
    <t>PLACA</t>
  </si>
  <si>
    <t>AAA-1111</t>
  </si>
  <si>
    <t>AAA-2222</t>
  </si>
  <si>
    <t>AAA-3333</t>
  </si>
  <si>
    <t>AAA-4444</t>
  </si>
  <si>
    <t>TOTAL</t>
  </si>
  <si>
    <t>Janeiro</t>
  </si>
  <si>
    <t>Fevereiro</t>
  </si>
  <si>
    <t>Março</t>
  </si>
  <si>
    <t>Abril</t>
  </si>
  <si>
    <t>Maio</t>
  </si>
  <si>
    <t>Preço combustível</t>
  </si>
  <si>
    <t>COMPARATIVO COM A META DE GASTO/KM</t>
  </si>
  <si>
    <t>Meta de Gasto/Km</t>
  </si>
  <si>
    <t>VARIAÇÃO EM RELAÇÃO À META</t>
  </si>
  <si>
    <r>
      <rPr>
        <b/>
        <u/>
        <sz val="11"/>
        <color theme="1"/>
        <rFont val="Calibri"/>
        <family val="2"/>
        <scheme val="minor"/>
      </rPr>
      <t xml:space="preserve">Formulas utilizadas nos cálculos:
</t>
    </r>
    <r>
      <rPr>
        <sz val="11"/>
        <color theme="1"/>
        <rFont val="Calibri"/>
        <family val="2"/>
        <scheme val="minor"/>
      </rPr>
      <t xml:space="preserve">
Gasto com combustível por veículo: Litros * Preço combustível (trancamento da célula).
 Gasto total = Gasto com combustível + Gasto com peças + Gasto com serviços
 Gasto por Km = Gasto Total / Km Rodados
 Rendimento de combustível = Km Rodados / Litros
 Variação da meta de Gasto/Km = (Gasto por Km / Meta de Gasto/Km) - 1 (trancamento da célula).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</si>
</sst>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\ #,##0.000"/>
    <numFmt numFmtId="166" formatCode="&quot;R$&quot;\ #,##0.0000"/>
    <numFmt numFmtId="167" formatCode="0.000"/>
    <numFmt numFmtId="168" formatCode="_-&quot;R$&quot;* #,##0.0000_-;\-&quot;R$&quot;* #,##0.0000_-;_-&quot;R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 tint="0.34998626667073579"/>
      <name val="Arial Black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 tint="0.34998626667073579"/>
      <name val="Arial Black"/>
      <family val="2"/>
    </font>
    <font>
      <b/>
      <sz val="10"/>
      <color theme="1"/>
      <name val="Calibri"/>
      <family val="2"/>
      <scheme val="minor"/>
    </font>
    <font>
      <b/>
      <sz val="13.95"/>
      <color rgb="FF000000"/>
      <name val="Times New Roman"/>
      <family val="1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8" fontId="0" fillId="0" borderId="4" xfId="0" applyNumberFormat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2" fontId="1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0" xfId="0" applyFont="1"/>
    <xf numFmtId="44" fontId="1" fillId="0" borderId="4" xfId="0" applyNumberFormat="1" applyFont="1" applyBorder="1" applyAlignment="1">
      <alignment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tabSelected="1" workbookViewId="0">
      <selection activeCell="L17" sqref="L17"/>
    </sheetView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4" t="s">
        <v>3</v>
      </c>
      <c r="C2" s="25"/>
      <c r="D2" s="25"/>
      <c r="E2" s="25"/>
      <c r="F2" s="25"/>
      <c r="G2" s="25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6"/>
      <c r="C3" s="27"/>
      <c r="D3" s="27"/>
      <c r="E3" s="27"/>
      <c r="F3" s="27"/>
      <c r="G3" s="27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E5+F5+G5</f>
        <v>1546.6378</v>
      </c>
      <c r="I5" s="20">
        <f>H5/C5</f>
        <v>1.1456576296296297</v>
      </c>
      <c r="J5" s="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20">
        <f t="shared" ref="E6:E8" si="0">D6*$H$3</f>
        <v>1098.3558</v>
      </c>
      <c r="F6" s="20">
        <v>250</v>
      </c>
      <c r="G6" s="20">
        <v>35</v>
      </c>
      <c r="H6" s="20">
        <f>E6+F6+G6</f>
        <v>1383.3558</v>
      </c>
      <c r="I6" s="20">
        <f t="shared" ref="I6:I8" si="1">H6/C6</f>
        <v>0.7094132307692308</v>
      </c>
      <c r="J6" s="5">
        <f t="shared" ref="J6:J9" si="2"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20">
        <f t="shared" si="0"/>
        <v>1210.0530000000001</v>
      </c>
      <c r="F7" s="20">
        <v>180</v>
      </c>
      <c r="G7" s="20">
        <v>56</v>
      </c>
      <c r="H7" s="20">
        <f>E7+F7+G7</f>
        <v>1446.0530000000001</v>
      </c>
      <c r="I7" s="20">
        <f t="shared" si="1"/>
        <v>0.57383055555555562</v>
      </c>
      <c r="J7" s="5">
        <f t="shared" si="2"/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20">
        <f t="shared" si="0"/>
        <v>575.63250000000005</v>
      </c>
      <c r="F8" s="20">
        <v>95</v>
      </c>
      <c r="G8" s="20">
        <v>0</v>
      </c>
      <c r="H8" s="20">
        <f>E8+F8+G8</f>
        <v>670.63250000000005</v>
      </c>
      <c r="I8" s="20">
        <f t="shared" si="1"/>
        <v>0.47562588652482274</v>
      </c>
      <c r="J8" s="5">
        <f t="shared" si="2"/>
        <v>12</v>
      </c>
    </row>
    <row r="9" spans="2:13" ht="20.100000000000001" customHeight="1" x14ac:dyDescent="0.25">
      <c r="B9" s="22" t="s">
        <v>16</v>
      </c>
      <c r="C9" s="8">
        <f>SUM(C5:C8)</f>
        <v>7230</v>
      </c>
      <c r="D9" s="7">
        <f>D5+D6+D7+D8</f>
        <v>730.9</v>
      </c>
      <c r="E9" s="36">
        <f>E5+E6+E7+E8</f>
        <v>3580.6791000000003</v>
      </c>
      <c r="F9" s="19">
        <f>F5+F6+F7+F8</f>
        <v>1025</v>
      </c>
      <c r="G9" s="19">
        <f>G5+G6+G7</f>
        <v>441</v>
      </c>
      <c r="H9" s="19">
        <f>H5+H6+H7+H8</f>
        <v>5046.6790999999994</v>
      </c>
      <c r="I9" s="19">
        <f>H9/C9</f>
        <v>0.69801923928077447</v>
      </c>
      <c r="J9" s="7">
        <f>C9/D9</f>
        <v>9.8919140785333148</v>
      </c>
    </row>
    <row r="10" spans="2:13" ht="18.75" x14ac:dyDescent="0.3">
      <c r="G10" s="35"/>
    </row>
    <row r="12" spans="2:13" ht="38.25" customHeight="1" x14ac:dyDescent="0.25">
      <c r="B12" s="28" t="s">
        <v>23</v>
      </c>
      <c r="C12" s="29"/>
      <c r="D12" s="30"/>
      <c r="F12" s="37" t="s">
        <v>26</v>
      </c>
      <c r="G12" s="37"/>
      <c r="H12" s="37"/>
      <c r="I12" s="37"/>
      <c r="J12" s="37"/>
    </row>
    <row r="13" spans="2:13" x14ac:dyDescent="0.25">
      <c r="B13" s="31" t="s">
        <v>24</v>
      </c>
      <c r="C13" s="32"/>
      <c r="D13" s="18">
        <v>0.57999999999999996</v>
      </c>
      <c r="E13" s="9"/>
      <c r="F13" s="37"/>
      <c r="G13" s="37"/>
      <c r="H13" s="37"/>
      <c r="I13" s="37"/>
      <c r="J13" s="37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F14" s="37"/>
      <c r="G14" s="37"/>
      <c r="H14" s="37"/>
      <c r="I14" s="37"/>
      <c r="J14" s="37"/>
    </row>
    <row r="15" spans="2:13" x14ac:dyDescent="0.25">
      <c r="B15" s="3" t="s">
        <v>17</v>
      </c>
      <c r="C15" s="21">
        <v>0.59599999999999997</v>
      </c>
      <c r="D15" s="12">
        <f>C15/$D$13-1</f>
        <v>2.7586206896551779E-2</v>
      </c>
      <c r="E15" s="9"/>
      <c r="F15" s="37"/>
      <c r="G15" s="37"/>
      <c r="H15" s="37"/>
      <c r="I15" s="37"/>
      <c r="J15" s="37"/>
    </row>
    <row r="16" spans="2:13" x14ac:dyDescent="0.25">
      <c r="B16" s="3" t="s">
        <v>18</v>
      </c>
      <c r="C16" s="21">
        <v>0.58199999999999996</v>
      </c>
      <c r="D16" s="12">
        <f t="shared" ref="D16:D19" si="3">C16/$D$13-1</f>
        <v>3.4482758620688614E-3</v>
      </c>
      <c r="E16" s="9"/>
      <c r="F16" s="37"/>
      <c r="G16" s="37"/>
      <c r="H16" s="37"/>
      <c r="I16" s="37"/>
      <c r="J16" s="37"/>
    </row>
    <row r="17" spans="2:10" x14ac:dyDescent="0.25">
      <c r="B17" s="3" t="s">
        <v>19</v>
      </c>
      <c r="C17" s="21">
        <v>0.57199999999999995</v>
      </c>
      <c r="D17" s="12">
        <f t="shared" si="3"/>
        <v>-1.379310344827589E-2</v>
      </c>
      <c r="E17" s="9"/>
      <c r="F17" s="37"/>
      <c r="G17" s="37"/>
      <c r="H17" s="37"/>
      <c r="I17" s="37"/>
      <c r="J17" s="37"/>
    </row>
    <row r="18" spans="2:10" x14ac:dyDescent="0.25">
      <c r="B18" s="3" t="s">
        <v>20</v>
      </c>
      <c r="C18" s="21">
        <v>0.61199999999999999</v>
      </c>
      <c r="D18" s="12">
        <f t="shared" si="3"/>
        <v>5.5172413793103559E-2</v>
      </c>
      <c r="E18" s="9"/>
    </row>
    <row r="19" spans="2:10" x14ac:dyDescent="0.25">
      <c r="B19" s="3" t="s">
        <v>21</v>
      </c>
      <c r="C19" s="21">
        <v>0.64549999999999996</v>
      </c>
      <c r="D19" s="12">
        <f t="shared" si="3"/>
        <v>0.11293103448275854</v>
      </c>
    </row>
  </sheetData>
  <mergeCells count="4">
    <mergeCell ref="B2:G3"/>
    <mergeCell ref="B12:D12"/>
    <mergeCell ref="B13:C13"/>
    <mergeCell ref="F12:J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topLeftCell="A3" workbookViewId="0">
      <selection activeCell="J12" sqref="J12"/>
    </sheetView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4" t="s">
        <v>3</v>
      </c>
      <c r="C2" s="25"/>
      <c r="D2" s="25"/>
      <c r="E2" s="25"/>
      <c r="F2" s="25"/>
      <c r="G2" s="33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6"/>
      <c r="C3" s="27"/>
      <c r="D3" s="27"/>
      <c r="E3" s="27"/>
      <c r="F3" s="27"/>
      <c r="G3" s="34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G5+F5+E5</f>
        <v>1546.6378</v>
      </c>
      <c r="I5" s="20">
        <f>H5/C5</f>
        <v>1.1456576296296297</v>
      </c>
      <c r="J5" s="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20">
        <f>D6*$H$3</f>
        <v>1098.3558</v>
      </c>
      <c r="F6" s="20">
        <v>250</v>
      </c>
      <c r="G6" s="20">
        <v>35</v>
      </c>
      <c r="H6" s="20">
        <f t="shared" ref="H6:H8" si="0">G6+F6+E6</f>
        <v>1383.3558</v>
      </c>
      <c r="I6" s="20">
        <f>H6/C6</f>
        <v>0.7094132307692308</v>
      </c>
      <c r="J6" s="5">
        <f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20">
        <f>D7*$H$3</f>
        <v>1210.0530000000001</v>
      </c>
      <c r="F7" s="20">
        <v>180</v>
      </c>
      <c r="G7" s="20">
        <v>56</v>
      </c>
      <c r="H7" s="20">
        <f t="shared" si="0"/>
        <v>1446.0530000000001</v>
      </c>
      <c r="I7" s="20">
        <f>H7/C7</f>
        <v>0.57383055555555562</v>
      </c>
      <c r="J7" s="5">
        <f>C7/D7</f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20">
        <f>D8*$H$3</f>
        <v>575.63250000000005</v>
      </c>
      <c r="F8" s="20">
        <v>95</v>
      </c>
      <c r="G8" s="20">
        <v>0</v>
      </c>
      <c r="H8" s="20">
        <f t="shared" si="0"/>
        <v>670.63250000000005</v>
      </c>
      <c r="I8" s="20">
        <f>H8/C8</f>
        <v>0.47562588652482274</v>
      </c>
      <c r="J8" s="5">
        <f>C8/D8</f>
        <v>12</v>
      </c>
    </row>
    <row r="9" spans="2:13" ht="20.100000000000001" customHeight="1" x14ac:dyDescent="0.25">
      <c r="B9" s="6" t="s">
        <v>16</v>
      </c>
      <c r="C9" s="8">
        <f>SUM(C5:C8)</f>
        <v>7230</v>
      </c>
      <c r="D9" s="23">
        <f t="shared" ref="D9:H9" si="1">SUM(D5:D8)</f>
        <v>730.9</v>
      </c>
      <c r="E9" s="19">
        <f t="shared" si="1"/>
        <v>3580.6791000000003</v>
      </c>
      <c r="F9" s="19">
        <f t="shared" si="1"/>
        <v>1025</v>
      </c>
      <c r="G9" s="19">
        <f t="shared" si="1"/>
        <v>441</v>
      </c>
      <c r="H9" s="19">
        <f t="shared" si="1"/>
        <v>5046.6790999999994</v>
      </c>
      <c r="I9" s="19">
        <f>H9/C9</f>
        <v>0.69801923928077447</v>
      </c>
      <c r="J9" s="7">
        <f>C9/D9</f>
        <v>9.8919140785333148</v>
      </c>
    </row>
    <row r="12" spans="2:13" ht="38.25" customHeight="1" x14ac:dyDescent="0.25">
      <c r="B12" s="28" t="s">
        <v>23</v>
      </c>
      <c r="C12" s="29"/>
      <c r="D12" s="30"/>
    </row>
    <row r="13" spans="2:13" x14ac:dyDescent="0.25">
      <c r="B13" s="31" t="s">
        <v>24</v>
      </c>
      <c r="C13" s="32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25">
      <c r="B16" s="3" t="s">
        <v>18</v>
      </c>
      <c r="C16" s="21">
        <v>0.58199999999999996</v>
      </c>
      <c r="D16" s="12">
        <f t="shared" ref="D16:D19" si="2">(C16/$D$13)-1</f>
        <v>3.4482758620688614E-3</v>
      </c>
      <c r="E16" s="9"/>
      <c r="G16" s="13"/>
    </row>
    <row r="17" spans="2:7" x14ac:dyDescent="0.25">
      <c r="B17" s="3" t="s">
        <v>19</v>
      </c>
      <c r="C17" s="21">
        <v>0.57199999999999995</v>
      </c>
      <c r="D17" s="12">
        <f t="shared" si="2"/>
        <v>-1.379310344827589E-2</v>
      </c>
      <c r="E17" s="9"/>
      <c r="G17" s="13"/>
    </row>
    <row r="18" spans="2:7" x14ac:dyDescent="0.25">
      <c r="B18" s="3" t="s">
        <v>20</v>
      </c>
      <c r="C18" s="21">
        <v>0.61199999999999999</v>
      </c>
      <c r="D18" s="12">
        <f t="shared" si="2"/>
        <v>5.5172413793103559E-2</v>
      </c>
      <c r="E18" s="9"/>
    </row>
    <row r="19" spans="2:7" x14ac:dyDescent="0.25">
      <c r="B19" s="3" t="s">
        <v>21</v>
      </c>
      <c r="C19" s="21">
        <v>0.64549999999999996</v>
      </c>
      <c r="D19" s="12">
        <f t="shared" si="2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Operações Aritméticas</vt:lpstr>
      <vt:lpstr>Gabarito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2018-10-18T17:28:39Z</dcterms:created>
  <dcterms:modified xsi:type="dcterms:W3CDTF">2024-02-12T17:49:21Z</dcterms:modified>
</cp:coreProperties>
</file>