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5\"/>
    </mc:Choice>
  </mc:AlternateContent>
  <bookViews>
    <workbookView xWindow="0" yWindow="0" windowWidth="8670" windowHeight="6780" activeTab="4"/>
  </bookViews>
  <sheets>
    <sheet name="Início" sheetId="8" r:id="rId1"/>
    <sheet name="Cad_Empresa" sheetId="9" r:id="rId2"/>
    <sheet name="Cad_Veículos" sheetId="10" r:id="rId3"/>
    <sheet name="Cad_Motorista" sheetId="11" r:id="rId4"/>
    <sheet name="Ind_Km_Veículos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2" l="1"/>
  <c r="H6" i="12"/>
  <c r="H5" i="12"/>
  <c r="F6" i="12"/>
  <c r="F5" i="12"/>
  <c r="D6" i="12"/>
  <c r="D5" i="12"/>
  <c r="B5" i="12"/>
  <c r="O9" i="12"/>
  <c r="O12" i="12"/>
  <c r="O10" i="12"/>
  <c r="O13" i="12"/>
  <c r="L14" i="12"/>
  <c r="M14" i="12"/>
  <c r="N14" i="12"/>
  <c r="C14" i="12"/>
  <c r="D14" i="12"/>
  <c r="E14" i="12"/>
  <c r="F14" i="12"/>
  <c r="G14" i="12"/>
  <c r="H14" i="12"/>
  <c r="I14" i="12"/>
  <c r="J14" i="12"/>
  <c r="K14" i="12"/>
  <c r="B14" i="12"/>
  <c r="N13" i="12"/>
  <c r="M13" i="12"/>
  <c r="F13" i="12"/>
  <c r="G13" i="12"/>
  <c r="H13" i="12"/>
  <c r="I13" i="12"/>
  <c r="J13" i="12"/>
  <c r="K13" i="12"/>
  <c r="L13" i="12"/>
  <c r="C13" i="12"/>
  <c r="D13" i="12"/>
  <c r="E13" i="12"/>
  <c r="B13" i="12"/>
  <c r="N9" i="12"/>
  <c r="N10" i="12"/>
  <c r="N12" i="12"/>
  <c r="O14" i="12" l="1"/>
  <c r="J7" i="10"/>
  <c r="I7" i="10"/>
  <c r="K7" i="10" s="1"/>
  <c r="H8" i="11" l="1"/>
  <c r="H7" i="11"/>
  <c r="J6" i="10"/>
  <c r="I6" i="10"/>
  <c r="K6" i="10" s="1"/>
  <c r="J5" i="10" l="1"/>
  <c r="I5" i="10"/>
  <c r="K5" i="10" l="1"/>
  <c r="M25" i="8"/>
  <c r="H5" i="11" l="1"/>
  <c r="H6" i="11"/>
  <c r="B16" i="8"/>
  <c r="B9" i="8"/>
  <c r="B6" i="8"/>
</calcChain>
</file>

<file path=xl/sharedStrings.xml><?xml version="1.0" encoding="utf-8"?>
<sst xmlns="http://schemas.openxmlformats.org/spreadsheetml/2006/main" count="79" uniqueCount="70">
  <si>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</si>
  <si>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</si>
  <si>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</si>
  <si>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</si>
  <si>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</si>
  <si>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</si>
  <si>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</si>
  <si>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</si>
  <si>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</si>
  <si>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</si>
  <si>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</si>
  <si>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</si>
  <si>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</si>
  <si>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</si>
  <si>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</si>
  <si>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</si>
  <si>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</si>
  <si>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</si>
  <si>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</si>
  <si>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</si>
  <si>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</si>
  <si>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</si>
  <si>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</si>
  <si>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</si>
  <si>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</si>
  <si>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</si>
  <si>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</si>
  <si>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</si>
  <si>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</si>
  <si>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</si>
  <si>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</si>
  <si>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</si>
  <si>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</si>
  <si>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</si>
  <si>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</si>
  <si>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</si>
  <si>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</si>
  <si>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</si>
  <si>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</si>
  <si>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</si>
  <si>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</si>
  <si>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</si>
  <si>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</si>
  <si>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</si>
  <si>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</si>
  <si>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Veículo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</si>
  <si>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</si>
  <si>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</si>
  <si>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</si>
  <si>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</si>
  <si>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</si>
  <si>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</si>
  <si>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</si>
  <si>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</si>
  <si>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</si>
  <si>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</si>
  <si>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</si>
  <si>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</si>
  <si>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</si>
  <si>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Ano</t>
  </si>
  <si>
    <t>BBB-0987</t>
  </si>
  <si>
    <t>Volkswagen</t>
  </si>
  <si>
    <t>Gol 1.0</t>
  </si>
  <si>
    <t>Quilômetros Rodados
Total da Frota</t>
  </si>
  <si>
    <t>Maior Quilometragem
Mensal</t>
  </si>
  <si>
    <t>Média</t>
  </si>
  <si>
    <t>Menor Quilometragem
Mensal</t>
  </si>
  <si>
    <t>Número de Veículos
da Frota</t>
  </si>
  <si>
    <t>Conta valores/células sem valores vazios</t>
  </si>
  <si>
    <t>Conta valores númericos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</si>
</sst>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3" fontId="3" fillId="4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1B32614-DFA8-4D74-A7E8-92EE28F31ED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A6D34DA7-6AF5-4A26-B98B-8C901D0AB1BF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EE84E718-ADF1-4D17-8876-F781156FCF2E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49F6181B-EB5B-4857-8025-EBD7CE8C2552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C2A7E9C4-0C14-4286-88D6-C53F97D1694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E167F8BE-E0B3-46B8-8155-BB827D604551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9F90018C-C134-4F60-A6FE-F3BBD5587D70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Quilômetros Rodados</a:t>
          </a:r>
        </a:p>
      </xdr:txBody>
    </xdr:sp>
    <xdr:clientData/>
  </xdr:twoCellAnchor>
  <xdr:twoCellAnchor editAs="absolute">
    <xdr:from>
      <xdr:col>2</xdr:col>
      <xdr:colOff>347663</xdr:colOff>
      <xdr:row>1</xdr:row>
      <xdr:rowOff>104775</xdr:rowOff>
    </xdr:from>
    <xdr:to>
      <xdr:col>4</xdr:col>
      <xdr:colOff>490313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xmlns="" id="{1DE96387-781A-4BF4-A11E-E6CB028E5A6B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  <xdr:twoCellAnchor editAs="absolute">
    <xdr:from>
      <xdr:col>4</xdr:col>
      <xdr:colOff>523875</xdr:colOff>
      <xdr:row>1</xdr:row>
      <xdr:rowOff>104775</xdr:rowOff>
    </xdr:from>
    <xdr:to>
      <xdr:col>6</xdr:col>
      <xdr:colOff>666525</xdr:colOff>
      <xdr:row>2</xdr:row>
      <xdr:rowOff>11775</xdr:rowOff>
    </xdr:to>
    <xdr:sp macro="" textlink="">
      <xdr:nvSpPr>
        <xdr:cNvPr id="10" name="Retângulo: Cantos Superiores Recortados 9">
          <a:extLst>
            <a:ext uri="{FF2B5EF4-FFF2-40B4-BE49-F238E27FC236}">
              <a16:creationId xmlns:a16="http://schemas.microsoft.com/office/drawing/2014/main" xmlns="" id="{ADB96F24-1344-4775-91F6-5799ECAE190E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">
      <c r="M25" s="34">
        <f ca="1">TODAY()</f>
        <v>45352</v>
      </c>
      <c r="N25" s="34"/>
      <c r="O25" s="34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21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O1" sqref="O1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10.391780821917807</v>
      </c>
      <c r="J5" s="17">
        <f>YEAR(G5)+5</f>
        <v>2018</v>
      </c>
      <c r="K5" s="23" t="str">
        <f ca="1">IF(I5&gt;5,"Alta","Baixa")</f>
        <v>Alta</v>
      </c>
      <c r="L5" s="13"/>
      <c r="M5" s="13"/>
      <c r="N5" s="13"/>
      <c r="O5" s="13"/>
    </row>
    <row r="6" spans="1:15" x14ac:dyDescent="0.2">
      <c r="A6" s="11">
        <v>2</v>
      </c>
      <c r="B6" s="12" t="s">
        <v>40</v>
      </c>
      <c r="C6" s="12" t="s">
        <v>41</v>
      </c>
      <c r="D6" s="12" t="s">
        <v>42</v>
      </c>
      <c r="E6" s="12" t="s">
        <v>43</v>
      </c>
      <c r="F6" s="11">
        <v>2017</v>
      </c>
      <c r="G6" s="15">
        <v>42883</v>
      </c>
      <c r="H6" s="12" t="s">
        <v>25</v>
      </c>
      <c r="I6" s="16">
        <f ca="1">(TODAY()-G6)/365</f>
        <v>6.7643835616438359</v>
      </c>
      <c r="J6" s="17">
        <f>YEAR(G6)+5</f>
        <v>2022</v>
      </c>
      <c r="K6" s="23" t="str">
        <f ca="1">IF(I6&gt;5,"Alta","Baixa")</f>
        <v>Alta</v>
      </c>
      <c r="L6" s="13"/>
      <c r="M6" s="13"/>
      <c r="N6" s="13"/>
      <c r="O6" s="13"/>
    </row>
    <row r="7" spans="1:15" x14ac:dyDescent="0.2">
      <c r="A7" s="11">
        <v>3</v>
      </c>
      <c r="B7" s="12" t="s">
        <v>60</v>
      </c>
      <c r="C7" s="12" t="s">
        <v>61</v>
      </c>
      <c r="D7" s="12" t="s">
        <v>62</v>
      </c>
      <c r="E7" s="12" t="s">
        <v>24</v>
      </c>
      <c r="F7" s="11">
        <v>2015</v>
      </c>
      <c r="G7" s="15">
        <v>42197</v>
      </c>
      <c r="H7" s="12" t="s">
        <v>25</v>
      </c>
      <c r="I7" s="16">
        <f ca="1">(TODAY()-G7)/365</f>
        <v>8.6438356164383556</v>
      </c>
      <c r="J7" s="17">
        <f>YEAR(G7)+5</f>
        <v>2020</v>
      </c>
      <c r="K7" s="23" t="str">
        <f ca="1">IF(I7&gt;5,"Alta","Baixa")</f>
        <v>Alta</v>
      </c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O1" sqref="O1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43741</v>
      </c>
      <c r="H5" s="22" t="str">
        <f ca="1">IF(B5="","",IF(G5&gt;Início!$M$25,"OK","Vencida"))</f>
        <v>Vencida</v>
      </c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43368</v>
      </c>
      <c r="H6" s="22" t="str">
        <f ca="1">IF(B6="","",IF(G6&gt;Início!$M$25,"OK","Vencida"))</f>
        <v>Vencida</v>
      </c>
      <c r="I6" s="11"/>
      <c r="J6" s="11"/>
      <c r="K6" s="11"/>
      <c r="L6" s="11"/>
      <c r="M6" s="11"/>
      <c r="N6" s="11"/>
      <c r="O6" s="11"/>
    </row>
    <row r="7" spans="1:15" x14ac:dyDescent="0.2">
      <c r="A7" s="11"/>
      <c r="B7" s="11"/>
      <c r="C7" s="11"/>
      <c r="D7" s="20"/>
      <c r="E7" s="11"/>
      <c r="F7" s="11"/>
      <c r="G7" s="11"/>
      <c r="H7" s="22" t="str">
        <f>IF(B7="","",IF(G7&gt;Início!$M$25,"OK","Vencida"))</f>
        <v/>
      </c>
      <c r="I7" s="11"/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20"/>
      <c r="E8" s="11"/>
      <c r="F8" s="11"/>
      <c r="G8" s="11"/>
      <c r="H8" s="22" t="str">
        <f>IF(B8="","",IF(G8&gt;Início!$M$25,"OK","Vencida"))</f>
        <v/>
      </c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20"/>
      <c r="E9" s="11"/>
      <c r="F9" s="11"/>
      <c r="G9" s="11"/>
      <c r="H9" s="22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9">
    <cfRule type="containsText" dxfId="1" priority="1" operator="containsText" text="Vencida">
      <formula>NOT(ISERROR(SEARCH("Vencida",H5)))</formula>
    </cfRule>
  </conditionalFormatting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tabSelected="1" workbookViewId="0">
      <selection activeCell="A12" sqref="A12"/>
    </sheetView>
  </sheetViews>
  <sheetFormatPr defaultColWidth="0" defaultRowHeight="12.75" x14ac:dyDescent="0.25"/>
  <cols>
    <col min="1" max="12" width="12.42578125" style="13" customWidth="1"/>
    <col min="13" max="13" width="15.7109375" style="13" customWidth="1"/>
    <col min="14" max="15" width="12.42578125" style="13" customWidth="1"/>
    <col min="16" max="16" width="2.28515625" style="13" hidden="1" customWidth="1"/>
    <col min="17" max="16384" width="11.7109375" style="13" hidden="1"/>
  </cols>
  <sheetData>
    <row r="1" spans="1:15" ht="39.95000000000000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0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4" spans="1:15" ht="25.5" customHeight="1" x14ac:dyDescent="0.25">
      <c r="A4" s="27" t="s">
        <v>59</v>
      </c>
      <c r="B4" s="35" t="s">
        <v>63</v>
      </c>
      <c r="C4" s="35"/>
      <c r="D4" s="35" t="s">
        <v>64</v>
      </c>
      <c r="E4" s="35"/>
      <c r="F4" s="35" t="s">
        <v>66</v>
      </c>
      <c r="G4" s="35"/>
      <c r="H4" s="35" t="s">
        <v>67</v>
      </c>
      <c r="I4" s="35"/>
    </row>
    <row r="5" spans="1:15" ht="15" customHeight="1" x14ac:dyDescent="0.25">
      <c r="A5" s="28">
        <v>2018</v>
      </c>
      <c r="B5" s="36">
        <f>N13</f>
        <v>38414</v>
      </c>
      <c r="C5" s="36"/>
      <c r="D5" s="36">
        <f>MAX(B9:M12)</f>
        <v>1615</v>
      </c>
      <c r="E5" s="36"/>
      <c r="F5" s="36">
        <f>MIN(B9:M12)</f>
        <v>636</v>
      </c>
      <c r="G5" s="36"/>
      <c r="H5" s="36">
        <f>COUNTA(A9:A12)</f>
        <v>4</v>
      </c>
      <c r="I5" s="36"/>
      <c r="J5" s="13" t="s">
        <v>68</v>
      </c>
    </row>
    <row r="6" spans="1:15" ht="15" customHeight="1" x14ac:dyDescent="0.25">
      <c r="D6" s="38">
        <f>LARGE(B9:M12,1)</f>
        <v>1615</v>
      </c>
      <c r="E6" s="38"/>
      <c r="F6" s="37">
        <f>SMALL(B9:M12,1)</f>
        <v>636</v>
      </c>
      <c r="G6" s="37"/>
      <c r="H6" s="37">
        <f>COUNT(A9:A12)</f>
        <v>1</v>
      </c>
      <c r="I6" s="37"/>
      <c r="J6" s="13" t="s">
        <v>69</v>
      </c>
    </row>
    <row r="7" spans="1:15" ht="15" customHeight="1" x14ac:dyDescent="0.25">
      <c r="H7" s="37">
        <f>COUNTBLANK(A9:A12)</f>
        <v>0</v>
      </c>
      <c r="I7" s="37"/>
    </row>
    <row r="8" spans="1:15" ht="15" customHeight="1" x14ac:dyDescent="0.25">
      <c r="A8" s="25" t="s">
        <v>45</v>
      </c>
      <c r="B8" s="26" t="s">
        <v>46</v>
      </c>
      <c r="C8" s="26" t="s">
        <v>47</v>
      </c>
      <c r="D8" s="26" t="s">
        <v>48</v>
      </c>
      <c r="E8" s="26" t="s">
        <v>49</v>
      </c>
      <c r="F8" s="26" t="s">
        <v>50</v>
      </c>
      <c r="G8" s="26" t="s">
        <v>51</v>
      </c>
      <c r="H8" s="26" t="s">
        <v>52</v>
      </c>
      <c r="I8" s="26" t="s">
        <v>53</v>
      </c>
      <c r="J8" s="26" t="s">
        <v>54</v>
      </c>
      <c r="K8" s="26" t="s">
        <v>55</v>
      </c>
      <c r="L8" s="26" t="s">
        <v>56</v>
      </c>
      <c r="M8" s="26" t="s">
        <v>57</v>
      </c>
      <c r="N8" s="26" t="s">
        <v>58</v>
      </c>
      <c r="O8" s="26" t="s">
        <v>65</v>
      </c>
    </row>
    <row r="9" spans="1:15" x14ac:dyDescent="0.25">
      <c r="A9" s="12" t="s">
        <v>21</v>
      </c>
      <c r="B9" s="29">
        <v>958</v>
      </c>
      <c r="C9" s="29">
        <v>873</v>
      </c>
      <c r="D9" s="29">
        <v>1011</v>
      </c>
      <c r="E9" s="29">
        <v>909</v>
      </c>
      <c r="F9" s="29">
        <v>682</v>
      </c>
      <c r="G9" s="29">
        <v>705</v>
      </c>
      <c r="H9" s="29">
        <v>858</v>
      </c>
      <c r="I9" s="29">
        <v>950</v>
      </c>
      <c r="J9" s="29">
        <v>919</v>
      </c>
      <c r="K9" s="29">
        <v>878</v>
      </c>
      <c r="L9" s="29">
        <v>824</v>
      </c>
      <c r="M9" s="29">
        <v>932</v>
      </c>
      <c r="N9" s="30">
        <f>SUM(B9:M9)</f>
        <v>10499</v>
      </c>
      <c r="O9" s="33">
        <f>AVERAGE(N9/12)</f>
        <v>874.91666666666663</v>
      </c>
    </row>
    <row r="10" spans="1:15" x14ac:dyDescent="0.25">
      <c r="A10" s="12" t="s">
        <v>40</v>
      </c>
      <c r="B10" s="30">
        <v>1280</v>
      </c>
      <c r="C10" s="30">
        <v>1154</v>
      </c>
      <c r="D10" s="30">
        <v>1365</v>
      </c>
      <c r="E10" s="30">
        <v>1289</v>
      </c>
      <c r="F10" s="30">
        <v>1434</v>
      </c>
      <c r="G10" s="30">
        <v>1499</v>
      </c>
      <c r="H10" s="30">
        <v>1389</v>
      </c>
      <c r="I10" s="30">
        <v>1449</v>
      </c>
      <c r="J10" s="30">
        <v>1038</v>
      </c>
      <c r="K10" s="30">
        <v>1152</v>
      </c>
      <c r="L10" s="30">
        <v>1068</v>
      </c>
      <c r="M10" s="30">
        <v>1433</v>
      </c>
      <c r="N10" s="30">
        <f>SUM(B10:M10)</f>
        <v>15550</v>
      </c>
      <c r="O10" s="33">
        <f>AVERAGE(B10:M10)</f>
        <v>1295.8333333333333</v>
      </c>
    </row>
    <row r="11" spans="1:15" x14ac:dyDescent="0.25">
      <c r="A11" s="12">
        <v>23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3"/>
    </row>
    <row r="12" spans="1:15" x14ac:dyDescent="0.25">
      <c r="A12" s="12" t="s">
        <v>60</v>
      </c>
      <c r="B12" s="30">
        <v>1053</v>
      </c>
      <c r="C12" s="30">
        <v>766</v>
      </c>
      <c r="D12" s="30">
        <v>1615</v>
      </c>
      <c r="E12" s="30">
        <v>1180</v>
      </c>
      <c r="F12" s="30">
        <v>923</v>
      </c>
      <c r="G12" s="30">
        <v>784</v>
      </c>
      <c r="H12" s="30">
        <v>1286</v>
      </c>
      <c r="I12" s="30">
        <v>751</v>
      </c>
      <c r="J12" s="30">
        <v>1036</v>
      </c>
      <c r="K12" s="30">
        <v>1011</v>
      </c>
      <c r="L12" s="30">
        <v>636</v>
      </c>
      <c r="M12" s="30">
        <v>1324</v>
      </c>
      <c r="N12" s="30">
        <f>SUM(B12:M12)</f>
        <v>12365</v>
      </c>
      <c r="O12" s="33">
        <f>AVERAGE(B12:M12)</f>
        <v>1030.4166666666667</v>
      </c>
    </row>
    <row r="13" spans="1:15" x14ac:dyDescent="0.25">
      <c r="A13" s="31" t="s">
        <v>58</v>
      </c>
      <c r="B13" s="32">
        <f>SUM(B9:B12)</f>
        <v>3291</v>
      </c>
      <c r="C13" s="32">
        <f t="shared" ref="C13:F13" si="0">SUM(C9:C12)</f>
        <v>2793</v>
      </c>
      <c r="D13" s="32">
        <f t="shared" si="0"/>
        <v>3991</v>
      </c>
      <c r="E13" s="32">
        <f t="shared" si="0"/>
        <v>3378</v>
      </c>
      <c r="F13" s="32">
        <f t="shared" si="0"/>
        <v>3039</v>
      </c>
      <c r="G13" s="32">
        <f t="shared" ref="G13" si="1">SUM(G9:G12)</f>
        <v>2988</v>
      </c>
      <c r="H13" s="32">
        <f t="shared" ref="H13" si="2">SUM(H9:H12)</f>
        <v>3533</v>
      </c>
      <c r="I13" s="32">
        <f t="shared" ref="I13:J13" si="3">SUM(I9:I12)</f>
        <v>3150</v>
      </c>
      <c r="J13" s="32">
        <f t="shared" si="3"/>
        <v>2993</v>
      </c>
      <c r="K13" s="32">
        <f t="shared" ref="K13" si="4">SUM(K9:K12)</f>
        <v>3041</v>
      </c>
      <c r="L13" s="32">
        <f t="shared" ref="L13" si="5">SUM(L9:L12)</f>
        <v>2528</v>
      </c>
      <c r="M13" s="32">
        <f>SUM(M9:M12)</f>
        <v>3689</v>
      </c>
      <c r="N13" s="32">
        <f>SUM(N9:N12)</f>
        <v>38414</v>
      </c>
      <c r="O13" s="32">
        <f t="shared" ref="O13" si="6">AVERAGE(N13/12)</f>
        <v>3201.1666666666665</v>
      </c>
    </row>
    <row r="14" spans="1:15" x14ac:dyDescent="0.25">
      <c r="A14" s="31" t="s">
        <v>65</v>
      </c>
      <c r="B14" s="32">
        <f>AVERAGE(B9:B12)</f>
        <v>1097</v>
      </c>
      <c r="C14" s="32">
        <f t="shared" ref="C14:N14" si="7">AVERAGE(C9:C12)</f>
        <v>931</v>
      </c>
      <c r="D14" s="32">
        <f t="shared" si="7"/>
        <v>1330.3333333333333</v>
      </c>
      <c r="E14" s="32">
        <f t="shared" si="7"/>
        <v>1126</v>
      </c>
      <c r="F14" s="32">
        <f t="shared" si="7"/>
        <v>1013</v>
      </c>
      <c r="G14" s="32">
        <f t="shared" si="7"/>
        <v>996</v>
      </c>
      <c r="H14" s="32">
        <f t="shared" si="7"/>
        <v>1177.6666666666667</v>
      </c>
      <c r="I14" s="32">
        <f t="shared" si="7"/>
        <v>1050</v>
      </c>
      <c r="J14" s="32">
        <f t="shared" si="7"/>
        <v>997.66666666666663</v>
      </c>
      <c r="K14" s="32">
        <f t="shared" si="7"/>
        <v>1013.6666666666666</v>
      </c>
      <c r="L14" s="32">
        <f>AVERAGE(L9:L12)</f>
        <v>842.66666666666663</v>
      </c>
      <c r="M14" s="32">
        <f t="shared" si="7"/>
        <v>1229.6666666666667</v>
      </c>
      <c r="N14" s="32">
        <f t="shared" si="7"/>
        <v>12804.666666666666</v>
      </c>
      <c r="O14" s="32">
        <f>AVERAGE(O9:O12)</f>
        <v>1067.0555555555557</v>
      </c>
    </row>
    <row r="15" spans="1:15" x14ac:dyDescent="0.25">
      <c r="A15" s="11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1"/>
    </row>
    <row r="16" spans="1:15" x14ac:dyDescent="0.25">
      <c r="A16" s="1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1"/>
    </row>
    <row r="17" spans="1:15" x14ac:dyDescent="0.25">
      <c r="A17" s="1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1"/>
    </row>
    <row r="18" spans="1:15" x14ac:dyDescent="0.25">
      <c r="A18" s="1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1"/>
    </row>
    <row r="19" spans="1:15" x14ac:dyDescent="0.25">
      <c r="A19" s="11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1"/>
    </row>
    <row r="20" spans="1:15" x14ac:dyDescent="0.25">
      <c r="A20" s="1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11"/>
    </row>
    <row r="21" spans="1:15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1"/>
    </row>
    <row r="22" spans="1:15" x14ac:dyDescent="0.25">
      <c r="A22" s="11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1"/>
    </row>
    <row r="23" spans="1:1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33"/>
      <c r="L23" s="11"/>
      <c r="M23" s="11"/>
      <c r="N23" s="11"/>
      <c r="O23" s="11"/>
    </row>
    <row r="24" spans="1:1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15" x14ac:dyDescent="0.25">
      <c r="A27" s="12"/>
      <c r="B27" s="12"/>
      <c r="C27" s="12"/>
      <c r="D27" s="12"/>
      <c r="E27" s="12"/>
      <c r="F27" s="12"/>
      <c r="G27" s="12"/>
      <c r="H27" s="12"/>
      <c r="I27" s="14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</row>
    <row r="33" spans="1:8" x14ac:dyDescent="0.25">
      <c r="A33" s="18"/>
      <c r="B33" s="18"/>
      <c r="C33" s="18"/>
      <c r="D33" s="18"/>
      <c r="E33" s="18"/>
      <c r="F33" s="18"/>
      <c r="G33" s="18"/>
      <c r="H33" s="18"/>
    </row>
    <row r="34" spans="1:8" x14ac:dyDescent="0.25">
      <c r="A34" s="18"/>
      <c r="B34" s="18"/>
      <c r="C34" s="18"/>
      <c r="D34" s="18"/>
      <c r="E34" s="18"/>
      <c r="F34" s="18"/>
      <c r="G34" s="18"/>
      <c r="H34" s="18"/>
    </row>
    <row r="35" spans="1:8" x14ac:dyDescent="0.25">
      <c r="A35" s="18"/>
      <c r="B35" s="18"/>
      <c r="C35" s="18"/>
      <c r="D35" s="18"/>
      <c r="E35" s="18"/>
      <c r="F35" s="18"/>
      <c r="G35" s="18"/>
      <c r="H35" s="18"/>
    </row>
    <row r="36" spans="1:8" x14ac:dyDescent="0.25">
      <c r="A36" s="18"/>
      <c r="B36" s="18"/>
      <c r="C36" s="18"/>
      <c r="D36" s="18"/>
      <c r="E36" s="18"/>
      <c r="F36" s="18"/>
      <c r="G36" s="18"/>
      <c r="H36" s="18"/>
    </row>
    <row r="37" spans="1:8" x14ac:dyDescent="0.25">
      <c r="A37" s="18"/>
      <c r="B37" s="18"/>
      <c r="C37" s="18"/>
      <c r="D37" s="18"/>
      <c r="E37" s="18"/>
      <c r="F37" s="18"/>
      <c r="G37" s="18"/>
      <c r="H37" s="18"/>
    </row>
    <row r="38" spans="1:8" x14ac:dyDescent="0.25">
      <c r="A38" s="18"/>
      <c r="B38" s="18"/>
      <c r="C38" s="18"/>
      <c r="D38" s="18"/>
      <c r="E38" s="18"/>
      <c r="F38" s="18"/>
      <c r="G38" s="18"/>
      <c r="H38" s="18"/>
    </row>
    <row r="39" spans="1:8" x14ac:dyDescent="0.25">
      <c r="A39" s="18"/>
      <c r="B39" s="18"/>
      <c r="C39" s="18"/>
      <c r="D39" s="18"/>
      <c r="E39" s="18"/>
      <c r="F39" s="18"/>
      <c r="G39" s="18"/>
      <c r="H39" s="18"/>
    </row>
    <row r="40" spans="1:8" x14ac:dyDescent="0.25">
      <c r="A40" s="18"/>
      <c r="B40" s="18"/>
      <c r="C40" s="18"/>
      <c r="D40" s="18"/>
      <c r="E40" s="18"/>
      <c r="F40" s="18"/>
      <c r="G40" s="18"/>
      <c r="H40" s="18"/>
    </row>
    <row r="41" spans="1:8" x14ac:dyDescent="0.25">
      <c r="A41" s="18"/>
      <c r="B41" s="18"/>
      <c r="C41" s="18"/>
      <c r="D41" s="18"/>
      <c r="E41" s="18"/>
      <c r="F41" s="18"/>
      <c r="G41" s="18"/>
      <c r="H41" s="18"/>
    </row>
    <row r="42" spans="1:8" x14ac:dyDescent="0.25">
      <c r="A42" s="18"/>
      <c r="B42" s="18"/>
      <c r="C42" s="18"/>
      <c r="D42" s="18"/>
      <c r="E42" s="18"/>
      <c r="F42" s="18"/>
      <c r="G42" s="18"/>
      <c r="H42" s="18"/>
    </row>
    <row r="43" spans="1:8" x14ac:dyDescent="0.25">
      <c r="A43" s="18"/>
      <c r="B43" s="18"/>
      <c r="C43" s="18"/>
      <c r="D43" s="18"/>
      <c r="E43" s="18"/>
      <c r="F43" s="18"/>
      <c r="G43" s="18"/>
      <c r="H43" s="18"/>
    </row>
    <row r="44" spans="1:8" x14ac:dyDescent="0.25">
      <c r="A44" s="18"/>
      <c r="B44" s="18"/>
      <c r="C44" s="18"/>
      <c r="D44" s="18"/>
      <c r="E44" s="18"/>
      <c r="F44" s="18"/>
      <c r="G44" s="18"/>
      <c r="H44" s="18"/>
    </row>
    <row r="45" spans="1:8" x14ac:dyDescent="0.25">
      <c r="A45" s="18"/>
      <c r="B45" s="18"/>
      <c r="C45" s="18"/>
      <c r="D45" s="18"/>
      <c r="E45" s="18"/>
      <c r="F45" s="18"/>
      <c r="G45" s="18"/>
      <c r="H45" s="18"/>
    </row>
    <row r="46" spans="1:8" x14ac:dyDescent="0.25">
      <c r="A46" s="18"/>
      <c r="B46" s="18"/>
      <c r="C46" s="18"/>
      <c r="D46" s="18"/>
      <c r="E46" s="18"/>
      <c r="F46" s="18"/>
      <c r="G46" s="18"/>
      <c r="H46" s="18"/>
    </row>
    <row r="47" spans="1:8" x14ac:dyDescent="0.25">
      <c r="A47" s="18"/>
      <c r="B47" s="18"/>
      <c r="C47" s="18"/>
      <c r="D47" s="18"/>
      <c r="E47" s="18"/>
      <c r="F47" s="18"/>
      <c r="G47" s="18"/>
      <c r="H47" s="18"/>
    </row>
    <row r="48" spans="1:8" x14ac:dyDescent="0.25">
      <c r="A48" s="18"/>
      <c r="B48" s="18"/>
      <c r="C48" s="18"/>
      <c r="D48" s="18"/>
      <c r="E48" s="18"/>
      <c r="F48" s="18"/>
      <c r="G48" s="18"/>
      <c r="H48" s="18"/>
    </row>
    <row r="49" spans="1:8" x14ac:dyDescent="0.25">
      <c r="A49" s="18"/>
      <c r="B49" s="18"/>
      <c r="C49" s="18"/>
      <c r="D49" s="18"/>
      <c r="E49" s="18"/>
      <c r="F49" s="18"/>
      <c r="G49" s="18"/>
      <c r="H49" s="18"/>
    </row>
    <row r="50" spans="1:8" x14ac:dyDescent="0.25">
      <c r="A50" s="18"/>
      <c r="B50" s="18"/>
      <c r="C50" s="18"/>
      <c r="D50" s="18"/>
      <c r="E50" s="18"/>
      <c r="F50" s="18"/>
      <c r="G50" s="18"/>
      <c r="H50" s="18"/>
    </row>
    <row r="51" spans="1:8" x14ac:dyDescent="0.25">
      <c r="A51" s="18"/>
      <c r="B51" s="18"/>
      <c r="C51" s="18"/>
      <c r="D51" s="18"/>
      <c r="E51" s="18"/>
      <c r="F51" s="18"/>
      <c r="G51" s="18"/>
      <c r="H51" s="18"/>
    </row>
    <row r="52" spans="1:8" x14ac:dyDescent="0.25">
      <c r="A52" s="18"/>
      <c r="B52" s="18"/>
      <c r="C52" s="18"/>
      <c r="D52" s="18"/>
      <c r="E52" s="18"/>
      <c r="F52" s="18"/>
      <c r="G52" s="18"/>
      <c r="H52" s="18"/>
    </row>
    <row r="53" spans="1:8" x14ac:dyDescent="0.25">
      <c r="A53" s="18"/>
      <c r="B53" s="18"/>
      <c r="C53" s="18"/>
      <c r="D53" s="18"/>
      <c r="E53" s="18"/>
      <c r="F53" s="18"/>
      <c r="G53" s="18"/>
      <c r="H53" s="18"/>
    </row>
    <row r="54" spans="1:8" x14ac:dyDescent="0.25">
      <c r="A54" s="18"/>
      <c r="B54" s="18"/>
      <c r="C54" s="18"/>
      <c r="D54" s="18"/>
      <c r="E54" s="18"/>
      <c r="F54" s="18"/>
      <c r="G54" s="18"/>
      <c r="H54" s="18"/>
    </row>
    <row r="55" spans="1:8" x14ac:dyDescent="0.25">
      <c r="A55" s="18"/>
      <c r="B55" s="18"/>
      <c r="C55" s="18"/>
      <c r="D55" s="18"/>
      <c r="E55" s="18"/>
      <c r="F55" s="18"/>
      <c r="G55" s="18"/>
      <c r="H55" s="18"/>
    </row>
    <row r="56" spans="1:8" x14ac:dyDescent="0.25">
      <c r="A56" s="18"/>
      <c r="B56" s="18"/>
      <c r="C56" s="18"/>
      <c r="D56" s="18"/>
      <c r="E56" s="18"/>
      <c r="F56" s="18"/>
      <c r="G56" s="18"/>
      <c r="H56" s="18"/>
    </row>
    <row r="57" spans="1:8" x14ac:dyDescent="0.25">
      <c r="A57" s="18"/>
      <c r="B57" s="18"/>
      <c r="C57" s="18"/>
      <c r="D57" s="18"/>
      <c r="E57" s="18"/>
      <c r="F57" s="18"/>
      <c r="G57" s="18"/>
      <c r="H57" s="18"/>
    </row>
    <row r="58" spans="1:8" x14ac:dyDescent="0.25">
      <c r="A58" s="18"/>
      <c r="B58" s="18"/>
      <c r="C58" s="18"/>
      <c r="D58" s="18"/>
      <c r="E58" s="18"/>
      <c r="F58" s="18"/>
      <c r="G58" s="18"/>
      <c r="H58" s="18"/>
    </row>
    <row r="59" spans="1:8" x14ac:dyDescent="0.25">
      <c r="A59" s="18"/>
      <c r="B59" s="18"/>
      <c r="C59" s="18"/>
      <c r="D59" s="18"/>
      <c r="E59" s="18"/>
      <c r="F59" s="18"/>
      <c r="G59" s="18"/>
      <c r="H59" s="18"/>
    </row>
  </sheetData>
  <sheetProtection selectLockedCells="1"/>
  <mergeCells count="12">
    <mergeCell ref="D6:E6"/>
    <mergeCell ref="F6:G6"/>
    <mergeCell ref="H6:I6"/>
    <mergeCell ref="H7:I7"/>
    <mergeCell ref="H4:I4"/>
    <mergeCell ref="H5:I5"/>
    <mergeCell ref="B4:C4"/>
    <mergeCell ref="B5:C5"/>
    <mergeCell ref="D4:E4"/>
    <mergeCell ref="D5:E5"/>
    <mergeCell ref="F4:G4"/>
    <mergeCell ref="F5:G5"/>
  </mergeCells>
  <conditionalFormatting sqref="H12">
    <cfRule type="containsText" dxfId="0" priority="2" operator="containsText" text="Vencida">
      <formula>NOT(ISERROR(SEARCH("Vencida",H12)))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Cad_Empresa</vt:lpstr>
      <vt:lpstr>Cad_Veículos</vt:lpstr>
      <vt:lpstr>Cad_Motorista</vt:lpstr>
      <vt:lpstr>Ind_Km_Veículos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2018-11-01T18:11:07Z</dcterms:created>
  <dcterms:modified xsi:type="dcterms:W3CDTF">2024-03-01T15:15:18Z</dcterms:modified>
</cp:coreProperties>
</file>