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projeto estoque\"/>
    </mc:Choice>
  </mc:AlternateContent>
  <bookViews>
    <workbookView xWindow="0" yWindow="0" windowWidth="8670" windowHeight="6180" activeTab="1"/>
  </bookViews>
  <sheets>
    <sheet name="Início" sheetId="1" r:id="rId1"/>
    <sheet name="Cadastro" sheetId="2" r:id="rId2"/>
    <sheet name="Lançamentos" sheetId="3" r:id="rId3"/>
  </sheets>
  <definedNames>
    <definedName name="ColunaProdutos">TbCadastro[Produto]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F8" i="2" s="1"/>
  <c r="E8" i="3" l="1"/>
  <c r="E7" i="2"/>
  <c r="F7" i="2" s="1"/>
  <c r="E4" i="2"/>
  <c r="F4" i="2" s="1"/>
  <c r="E4" i="3" l="1"/>
  <c r="E5" i="3"/>
  <c r="E6" i="3"/>
  <c r="E7" i="3"/>
  <c r="E5" i="2" l="1"/>
  <c r="F5" i="2" s="1"/>
  <c r="E6" i="2"/>
  <c r="F6" i="2" s="1"/>
</calcChain>
</file>

<file path=xl/sharedStrings.xml><?xml version="1.0" encoding="utf-8"?>
<sst xmlns="http://schemas.openxmlformats.org/spreadsheetml/2006/main" count="36" uniqueCount="26">
  <si>
    <t>Início!G1</t>
  </si>
  <si>
    <t>Lançamentos!G1</t>
  </si>
  <si>
    <t>Cadastro!G1</t>
  </si>
  <si>
    <t>Produto</t>
  </si>
  <si>
    <t>Medida</t>
  </si>
  <si>
    <t>Estoque
mínimo</t>
  </si>
  <si>
    <t>Estoque
máximo</t>
  </si>
  <si>
    <t>Saldo</t>
  </si>
  <si>
    <t>Avisos</t>
  </si>
  <si>
    <t>Caneta esferográfica azul</t>
  </si>
  <si>
    <t>Caneta esferográfica preta</t>
  </si>
  <si>
    <t>Unidade</t>
  </si>
  <si>
    <t>Data</t>
  </si>
  <si>
    <t>Saída</t>
  </si>
  <si>
    <t>Entrada</t>
  </si>
  <si>
    <t>Lápis</t>
  </si>
  <si>
    <t>Para selecionar uma coluna na própria tabela basta abrir colvhetes e selecionar a coluna com tab, e para selecionar o valor na mesma linha basta abrir colchetes inserir o @ e selecionar o nome da coluna na tabela</t>
  </si>
  <si>
    <t>Borracha</t>
  </si>
  <si>
    <t>Impedir que o gráfico mude de tamanho</t>
  </si>
  <si>
    <t>Clica no gráfico/formatar/tamanho/menu propriedades</t>
  </si>
  <si>
    <t>marca a opção : não mover ou dimnensionar com células</t>
  </si>
  <si>
    <t>Outra aba importante: clica no gráfico/formatar/formatar seleção</t>
  </si>
  <si>
    <t>Jesus</t>
  </si>
  <si>
    <t>Tabela não atualiza automaticamente: arquivo/opções/revisão de texto</t>
  </si>
  <si>
    <t xml:space="preserve">/opções de autocorreção/formatação automática ao digitar/marca a opção </t>
  </si>
  <si>
    <t>/incluir novas linhas e colunas em tabelas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</si>
</sst>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3"/>
      <color theme="9" tint="-0.249977111117893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2" borderId="0" xfId="1" applyFill="1"/>
    <xf numFmtId="0" fontId="0" fillId="0" borderId="0" xfId="0" applyAlignment="1">
      <alignment vertical="top"/>
    </xf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1" fontId="0" fillId="0" borderId="0" xfId="0" applyNumberFormat="1"/>
    <xf numFmtId="0" fontId="0" fillId="3" borderId="0" xfId="0" applyFill="1" applyBorder="1"/>
    <xf numFmtId="0" fontId="5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3" borderId="0" xfId="0" applyNumberFormat="1" applyFill="1" applyBorder="1"/>
    <xf numFmtId="0" fontId="0" fillId="4" borderId="0" xfId="0" applyFill="1" applyAlignment="1">
      <alignment horizontal="center"/>
    </xf>
    <xf numFmtId="0" fontId="0" fillId="4" borderId="0" xfId="0" applyNumberFormat="1" applyFill="1"/>
    <xf numFmtId="0" fontId="0" fillId="4" borderId="0" xfId="0" applyNumberFormat="1" applyFill="1" applyAlignment="1">
      <alignment horizontal="center"/>
    </xf>
    <xf numFmtId="0" fontId="0" fillId="3" borderId="0" xfId="0" applyNumberFormat="1" applyFill="1"/>
    <xf numFmtId="0" fontId="0" fillId="0" borderId="0" xfId="0" applyAlignment="1"/>
  </cellXfs>
  <cellStyles count="2">
    <cellStyle name="Hiperlink" xfId="1" builtinId="8"/>
    <cellStyle name="Normal" xfId="0" builtinId="0"/>
  </cellStyles>
  <dxfs count="19"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9" formatCode="dd/mm/yyyy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color theme="0"/>
      </font>
      <fill>
        <patternFill>
          <bgColor rgb="FFFF0000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general" vertical="top" textRotation="0" wrapText="0" indent="0" justifyLastLine="0" shrinkToFit="0" readingOrder="0"/>
    </dxf>
    <dxf>
      <font>
        <b/>
        <i val="0"/>
        <color theme="5"/>
      </font>
      <fill>
        <patternFill>
          <bgColor theme="0" tint="-4.9989318521683403E-2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Cadastro!$A$4:$A$8</c:f>
              <c:strCache>
                <c:ptCount val="5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Lápis</c:v>
                </c:pt>
                <c:pt idx="3">
                  <c:v>Borracha</c:v>
                </c:pt>
                <c:pt idx="4">
                  <c:v>Jesus</c:v>
                </c:pt>
              </c:strCache>
            </c:strRef>
          </c:cat>
          <c:val>
            <c:numRef>
              <c:f>Cadastro!$E$4:$E$8</c:f>
              <c:numCache>
                <c:formatCode>General</c:formatCode>
                <c:ptCount val="5"/>
                <c:pt idx="0">
                  <c:v>23</c:v>
                </c:pt>
                <c:pt idx="1">
                  <c:v>5</c:v>
                </c:pt>
                <c:pt idx="2">
                  <c:v>-3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Lan&#231;amentos!G1"/><Relationship Id="rId2" Type="http://schemas.openxmlformats.org/officeDocument/2006/relationships/hyperlink" Target="#Cadastro!G1"/><Relationship Id="rId1" Type="http://schemas.openxmlformats.org/officeDocument/2006/relationships/hyperlink" Target="#In&#237;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twoCellAnchor>
    <xdr:from>
      <xdr:col>3</xdr:col>
      <xdr:colOff>33337</xdr:colOff>
      <xdr:row>5</xdr:row>
      <xdr:rowOff>104775</xdr:rowOff>
    </xdr:from>
    <xdr:to>
      <xdr:col>5</xdr:col>
      <xdr:colOff>576262</xdr:colOff>
      <xdr:row>10</xdr:row>
      <xdr:rowOff>41911</xdr:rowOff>
    </xdr:to>
    <xdr:sp macro="" textlink="">
      <xdr:nvSpPr>
        <xdr:cNvPr id="5" name="CaixaDeTexto 4"/>
        <xdr:cNvSpPr txBox="1"/>
      </xdr:nvSpPr>
      <xdr:spPr>
        <a:xfrm>
          <a:off x="4843462" y="1495425"/>
          <a:ext cx="2638425" cy="8896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 b="1"/>
            <a:t>Controle de estoques </a:t>
          </a:r>
        </a:p>
        <a:p>
          <a:pPr algn="ctr"/>
          <a:r>
            <a:rPr lang="pt-BR" sz="2000" b="1"/>
            <a:t>Simplificado</a:t>
          </a:r>
        </a:p>
      </xdr:txBody>
    </xdr:sp>
    <xdr:clientData/>
  </xdr:twoCellAnchor>
  <xdr:twoCellAnchor>
    <xdr:from>
      <xdr:col>1</xdr:col>
      <xdr:colOff>933449</xdr:colOff>
      <xdr:row>12</xdr:row>
      <xdr:rowOff>85725</xdr:rowOff>
    </xdr:from>
    <xdr:to>
      <xdr:col>6</xdr:col>
      <xdr:colOff>723900</xdr:colOff>
      <xdr:row>19</xdr:row>
      <xdr:rowOff>47625</xdr:rowOff>
    </xdr:to>
    <xdr:sp macro="" textlink="">
      <xdr:nvSpPr>
        <xdr:cNvPr id="6" name="CaixaDeTexto 5"/>
        <xdr:cNvSpPr txBox="1"/>
      </xdr:nvSpPr>
      <xdr:spPr>
        <a:xfrm>
          <a:off x="3648074" y="2809875"/>
          <a:ext cx="5029201" cy="1295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 b="1"/>
            <a:t>Orientações</a:t>
          </a:r>
        </a:p>
        <a:p>
          <a:pPr algn="ctr"/>
          <a:endParaRPr lang="pt-BR" sz="1200" b="1"/>
        </a:p>
        <a:p>
          <a:pPr algn="l"/>
          <a:r>
            <a:rPr lang="pt-BR" sz="1200"/>
            <a:t>1. Cadastrar o produto na aba "Cadastro".</a:t>
          </a:r>
        </a:p>
        <a:p>
          <a:pPr algn="l"/>
          <a:r>
            <a:rPr lang="pt-BR" sz="1200"/>
            <a:t>2. Registrar as entradas e saídas na aba "Lançamentos".</a:t>
          </a:r>
        </a:p>
        <a:p>
          <a:pPr algn="l"/>
          <a:r>
            <a:rPr lang="pt-BR" sz="1200"/>
            <a:t>3. Relatórios e consultas usar os filtros nas abas "Cadastro" e "Lançamentos".</a:t>
          </a:r>
        </a:p>
      </xdr:txBody>
    </xdr:sp>
    <xdr:clientData/>
  </xdr:twoCellAnchor>
  <xdr:oneCellAnchor>
    <xdr:from>
      <xdr:col>6</xdr:col>
      <xdr:colOff>2108950</xdr:colOff>
      <xdr:row>0</xdr:row>
      <xdr:rowOff>0</xdr:rowOff>
    </xdr:from>
    <xdr:ext cx="2226635" cy="655949"/>
    <xdr:sp macro="" textlink="">
      <xdr:nvSpPr>
        <xdr:cNvPr id="7" name="CaixaDeTexto 6"/>
        <xdr:cNvSpPr txBox="1"/>
      </xdr:nvSpPr>
      <xdr:spPr>
        <a:xfrm>
          <a:off x="1006232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3448051</xdr:colOff>
      <xdr:row>0</xdr:row>
      <xdr:rowOff>85725</xdr:rowOff>
    </xdr:from>
    <xdr:to>
      <xdr:col>6</xdr:col>
      <xdr:colOff>3686175</xdr:colOff>
      <xdr:row>0</xdr:row>
      <xdr:rowOff>314325</xdr:rowOff>
    </xdr:to>
    <xdr:sp macro="" textlink="">
      <xdr:nvSpPr>
        <xdr:cNvPr id="8" name="Estrela de 4 pontas 7"/>
        <xdr:cNvSpPr/>
      </xdr:nvSpPr>
      <xdr:spPr>
        <a:xfrm>
          <a:off x="11401426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2107240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60615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3450265</xdr:colOff>
      <xdr:row>0</xdr:row>
      <xdr:rowOff>85725</xdr:rowOff>
    </xdr:from>
    <xdr:to>
      <xdr:col>6</xdr:col>
      <xdr:colOff>3688389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3640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  <xdr:twoCellAnchor editAs="absolute">
    <xdr:from>
      <xdr:col>6</xdr:col>
      <xdr:colOff>76200</xdr:colOff>
      <xdr:row>1</xdr:row>
      <xdr:rowOff>419099</xdr:rowOff>
    </xdr:from>
    <xdr:to>
      <xdr:col>6</xdr:col>
      <xdr:colOff>4171950</xdr:colOff>
      <xdr:row>12</xdr:row>
      <xdr:rowOff>180975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528638</xdr:colOff>
      <xdr:row>1</xdr:row>
      <xdr:rowOff>85726</xdr:rowOff>
    </xdr:from>
    <xdr:to>
      <xdr:col>6</xdr:col>
      <xdr:colOff>4100513</xdr:colOff>
      <xdr:row>1</xdr:row>
      <xdr:rowOff>333375</xdr:rowOff>
    </xdr:to>
    <xdr:sp macro="" textlink="">
      <xdr:nvSpPr>
        <xdr:cNvPr id="8" name="CaixaDeTexto 7"/>
        <xdr:cNvSpPr txBox="1"/>
      </xdr:nvSpPr>
      <xdr:spPr>
        <a:xfrm>
          <a:off x="8882063" y="714376"/>
          <a:ext cx="3571875" cy="24764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>
              <a:ln>
                <a:noFill/>
              </a:ln>
            </a:rPr>
            <a:t>Composição do saldo atual do estoque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0</xdr:col>
      <xdr:colOff>1905000</xdr:colOff>
      <xdr:row>1</xdr:row>
      <xdr:rowOff>9525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Início</a:t>
          </a:r>
        </a:p>
      </xdr:txBody>
    </xdr:sp>
    <xdr:clientData/>
  </xdr:twoCellAnchor>
  <xdr:twoCellAnchor>
    <xdr:from>
      <xdr:col>0</xdr:col>
      <xdr:colOff>1933575</xdr:colOff>
      <xdr:row>0</xdr:row>
      <xdr:rowOff>76200</xdr:rowOff>
    </xdr:from>
    <xdr:to>
      <xdr:col>2</xdr:col>
      <xdr:colOff>76200</xdr:colOff>
      <xdr:row>1</xdr:row>
      <xdr:rowOff>9525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1933575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Cadastro</a:t>
          </a:r>
        </a:p>
      </xdr:txBody>
    </xdr:sp>
    <xdr:clientData/>
  </xdr:twoCellAnchor>
  <xdr:twoCellAnchor>
    <xdr:from>
      <xdr:col>2</xdr:col>
      <xdr:colOff>104775</xdr:colOff>
      <xdr:row>0</xdr:row>
      <xdr:rowOff>76200</xdr:rowOff>
    </xdr:from>
    <xdr:to>
      <xdr:col>3</xdr:col>
      <xdr:colOff>962025</xdr:colOff>
      <xdr:row>1</xdr:row>
      <xdr:rowOff>9525</xdr:rowOff>
    </xdr:to>
    <xdr:sp macro="" textlink="">
      <xdr:nvSpPr>
        <xdr:cNvPr id="4" name="Retângulo com Canto Aparado do Mesmo Lado 3">
          <a:hlinkClick xmlns:r="http://schemas.openxmlformats.org/officeDocument/2006/relationships" r:id="rId3"/>
        </xdr:cNvPr>
        <xdr:cNvSpPr/>
      </xdr:nvSpPr>
      <xdr:spPr>
        <a:xfrm>
          <a:off x="3867150" y="76200"/>
          <a:ext cx="1905000" cy="43815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>
              <a:solidFill>
                <a:schemeClr val="tx1"/>
              </a:solidFill>
            </a:rPr>
            <a:t>Lançamentos</a:t>
          </a:r>
        </a:p>
      </xdr:txBody>
    </xdr:sp>
    <xdr:clientData/>
  </xdr:twoCellAnchor>
  <xdr:oneCellAnchor>
    <xdr:from>
      <xdr:col>6</xdr:col>
      <xdr:colOff>2105025</xdr:colOff>
      <xdr:row>0</xdr:row>
      <xdr:rowOff>0</xdr:rowOff>
    </xdr:from>
    <xdr:ext cx="2226635" cy="655949"/>
    <xdr:sp macro="" textlink="">
      <xdr:nvSpPr>
        <xdr:cNvPr id="5" name="CaixaDeTexto 4"/>
        <xdr:cNvSpPr txBox="1"/>
      </xdr:nvSpPr>
      <xdr:spPr>
        <a:xfrm>
          <a:off x="10058400" y="0"/>
          <a:ext cx="2226635" cy="655949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JS </a:t>
          </a:r>
          <a:endParaRPr lang="pt-BR" sz="1800" b="1" cap="none" spc="0" baseline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  <a:p>
          <a:pPr algn="ctr"/>
          <a:r>
            <a:rPr lang="pt-BR" sz="18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Controle</a:t>
          </a:r>
          <a:r>
            <a:rPr lang="pt-BR" sz="1800" b="1" cap="none" spc="0" baseline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 de estoques</a:t>
          </a:r>
          <a:endParaRPr lang="pt-BR" sz="18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6</xdr:col>
      <xdr:colOff>3448050</xdr:colOff>
      <xdr:row>0</xdr:row>
      <xdr:rowOff>85725</xdr:rowOff>
    </xdr:from>
    <xdr:to>
      <xdr:col>6</xdr:col>
      <xdr:colOff>3686174</xdr:colOff>
      <xdr:row>0</xdr:row>
      <xdr:rowOff>314325</xdr:rowOff>
    </xdr:to>
    <xdr:sp macro="" textlink="">
      <xdr:nvSpPr>
        <xdr:cNvPr id="6" name="Estrela de 4 pontas 5"/>
        <xdr:cNvSpPr/>
      </xdr:nvSpPr>
      <xdr:spPr>
        <a:xfrm>
          <a:off x="11401425" y="85725"/>
          <a:ext cx="238124" cy="228600"/>
        </a:xfrm>
        <a:prstGeom prst="star4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bCadastro" displayName="TbCadastro" ref="A3:F8" headerRowDxfId="16">
  <autoFilter ref="A3:F8"/>
  <tableColumns count="6">
    <tableColumn id="1" name="Produto" totalsRowLabel="Total"/>
    <tableColumn id="2" name="Medida"/>
    <tableColumn id="3" name="Estoque_x000a_mínimo" dataDxfId="15"/>
    <tableColumn id="4" name="Estoque_x000a_máximo" dataDxfId="14"/>
    <tableColumn id="5" name="Saldo" dataDxfId="13" totalsRowDxfId="12">
      <calculatedColumnFormula>SUMIF(TbLancamentos[Produto],TbCadastro[[#This Row],[Produto]],TbLancamentos[Entrada])-SUMIF(TbLancamentos[Produto],TbCadastro[[#This Row],[Produto]],TbLancamentos[Saída])</calculatedColumnFormula>
    </tableColumn>
    <tableColumn id="6" name="Avisos" totalsRowFunction="count" dataDxfId="11" totalsRowDxfId="10">
      <calculatedColumnFormula>IF(TbCadastro[[#This Row],[Saldo]]&lt; TbCadastro[[#This Row],[Estoque
mínimo]],"Solicitar nova compra",IF(TbCadastro[[#This Row],[Saldo]]&gt;=TbCadastro[[#This Row],[Estoque
máximo]],"Priorizar venda",""))</calculatedColumnFormula>
    </tableColumn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id="2" name="TbLancamentos" displayName="TbLancamentos" ref="A3:E8" headerRowDxfId="8">
  <autoFilter ref="A3:E8"/>
  <tableColumns count="5">
    <tableColumn id="1" name="Produto" totalsRowLabel="Total"/>
    <tableColumn id="2" name="Data" totalsRowFunction="count" dataDxfId="7" totalsRowDxfId="6"/>
    <tableColumn id="3" name="Entrada" totalsRowFunction="sum" dataDxfId="5" totalsRowDxfId="4"/>
    <tableColumn id="4" name="Saída" totalsRowFunction="sum" dataDxfId="3" totalsRowDxfId="2"/>
    <tableColumn id="5" name="Saldo" totalsRowFunction="count" dataDxfId="1" totalsRowDxfId="0">
      <calculatedColumnFormula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workbookViewId="0">
      <selection activeCell="A14" sqref="A14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0</v>
      </c>
      <c r="B1" s="1"/>
      <c r="C1" s="1"/>
      <c r="D1" s="1"/>
      <c r="E1" s="1"/>
      <c r="F1" s="1"/>
      <c r="G1" s="1"/>
    </row>
  </sheetData>
  <sheetProtection sheet="1" objects="1" scenarios="1" selectLockedCells="1"/>
  <hyperlinks>
    <hyperlink ref="A1" location="Início!G1" display="Iníci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tabSelected="1" workbookViewId="0">
      <selection activeCell="C13" sqref="C13"/>
    </sheetView>
  </sheetViews>
  <sheetFormatPr defaultColWidth="0" defaultRowHeight="15" x14ac:dyDescent="0.25"/>
  <cols>
    <col min="1" max="1" width="40.7109375" customWidth="1"/>
    <col min="2" max="5" width="15.7109375" customWidth="1"/>
    <col min="6" max="6" width="21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2</v>
      </c>
      <c r="B1" s="1"/>
      <c r="C1" s="1"/>
      <c r="D1" s="1"/>
      <c r="E1" s="1"/>
      <c r="F1" s="1"/>
      <c r="G1" s="1"/>
    </row>
    <row r="2" spans="1:7" ht="33" customHeight="1" x14ac:dyDescent="0.25"/>
    <row r="3" spans="1:7" s="3" customFormat="1" ht="34.5" x14ac:dyDescent="0.25">
      <c r="A3" s="13" t="s">
        <v>3</v>
      </c>
      <c r="B3" s="8" t="s">
        <v>4</v>
      </c>
      <c r="C3" s="9" t="s">
        <v>5</v>
      </c>
      <c r="D3" s="9" t="s">
        <v>6</v>
      </c>
      <c r="E3" s="10" t="s">
        <v>7</v>
      </c>
      <c r="F3" s="10" t="s">
        <v>8</v>
      </c>
    </row>
    <row r="4" spans="1:7" ht="17.25" customHeight="1" x14ac:dyDescent="0.25">
      <c r="A4" t="s">
        <v>9</v>
      </c>
      <c r="B4" t="s">
        <v>11</v>
      </c>
      <c r="C4" s="11">
        <v>15</v>
      </c>
      <c r="D4" s="11">
        <v>150</v>
      </c>
      <c r="E4" s="5">
        <f>SUMIF(TbLancamentos[Produto],TbCadastro[[#This Row],[Produto]],TbLancamentos[Entrada])-SUMIF(TbLancamentos[Produto],TbCadastro[[#This Row],[Produto]],TbLancamentos[Saída])</f>
        <v>23</v>
      </c>
      <c r="F4" s="19" t="str">
        <f>IF(TbCadastro[[#This Row],[Saldo]]&lt; TbCadastro[[#This Row],[Estoque
mínimo]],"Solicitar nova compra",IF(TbCadastro[[#This Row],[Saldo]]&gt;=TbCadastro[[#This Row],[Estoque
máximo]],"Priorizar venda",""))</f>
        <v/>
      </c>
    </row>
    <row r="5" spans="1:7" ht="17.25" customHeight="1" x14ac:dyDescent="0.25">
      <c r="A5" t="s">
        <v>10</v>
      </c>
      <c r="B5" t="s">
        <v>11</v>
      </c>
      <c r="C5" s="11">
        <v>15</v>
      </c>
      <c r="D5" s="11">
        <v>150</v>
      </c>
      <c r="E5" s="5">
        <f>SUMIF(TbLancamentos[Produto],TbCadastro[[#This Row],[Produto]],TbLancamentos[Entrada])-SUMIF(TbLancamentos[Produto],TbCadastro[[#This Row],[Produto]],TbLancamentos[Saída])</f>
        <v>5</v>
      </c>
      <c r="F5" s="19" t="str">
        <f>IF(TbCadastro[[#This Row],[Saldo]]&lt; TbCadastro[[#This Row],[Estoque
mínimo]],"Solicitar nova compra",IF(TbCadastro[[#This Row],[Saldo]]&gt;=TbCadastro[[#This Row],[Estoque
máximo]],"Priorizar venda",""))</f>
        <v>Solicitar nova compra</v>
      </c>
    </row>
    <row r="6" spans="1:7" x14ac:dyDescent="0.25">
      <c r="A6" t="s">
        <v>15</v>
      </c>
      <c r="B6" t="s">
        <v>11</v>
      </c>
      <c r="C6" s="11">
        <v>15</v>
      </c>
      <c r="D6" s="11">
        <v>150</v>
      </c>
      <c r="E6" s="5">
        <f>SUMIF(TbLancamentos[Produto],TbCadastro[[#This Row],[Produto]],TbLancamentos[Entrada])-SUMIF(TbLancamentos[Produto],TbCadastro[[#This Row],[Produto]],TbLancamentos[Saída])</f>
        <v>-3</v>
      </c>
      <c r="F6" s="19" t="str">
        <f>IF(TbCadastro[[#This Row],[Saldo]]&lt; TbCadastro[[#This Row],[Estoque
mínimo]],"Solicitar nova compra",IF(TbCadastro[[#This Row],[Saldo]]&gt;=TbCadastro[[#This Row],[Estoque
máximo]],"Priorizar venda",""))</f>
        <v>Solicitar nova compra</v>
      </c>
    </row>
    <row r="7" spans="1:7" x14ac:dyDescent="0.25">
      <c r="A7" t="s">
        <v>17</v>
      </c>
      <c r="B7" t="s">
        <v>11</v>
      </c>
      <c r="C7" s="11">
        <v>4</v>
      </c>
      <c r="D7" s="11">
        <v>12</v>
      </c>
      <c r="E7" s="20">
        <f>SUMIF(TbLancamentos[Produto],TbCadastro[[#This Row],[Produto]],TbLancamentos[Entrada])-SUMIF(TbLancamentos[Produto],TbCadastro[[#This Row],[Produto]],TbLancamentos[Saída])</f>
        <v>17</v>
      </c>
      <c r="F7" s="21" t="str">
        <f>IF(TbCadastro[[#This Row],[Saldo]]&lt; TbCadastro[[#This Row],[Estoque
mínimo]],"Solicitar nova compra",IF(TbCadastro[[#This Row],[Saldo]]&gt;=TbCadastro[[#This Row],[Estoque
máximo]],"Priorizar venda",""))</f>
        <v>Priorizar venda</v>
      </c>
    </row>
    <row r="8" spans="1:7" x14ac:dyDescent="0.25">
      <c r="A8" t="s">
        <v>22</v>
      </c>
      <c r="C8" s="11"/>
      <c r="D8" s="11"/>
      <c r="E8" s="20">
        <f>SUMIF(TbLancamentos[Produto],TbCadastro[[#This Row],[Produto]],TbLancamentos[Entrada])-SUMIF(TbLancamentos[Produto],TbCadastro[[#This Row],[Produto]],TbLancamentos[Saída])</f>
        <v>0</v>
      </c>
      <c r="F8" s="21" t="str">
        <f>IF(TbCadastro[[#This Row],[Saldo]]&lt; TbCadastro[[#This Row],[Estoque
mínimo]],"Solicitar nova compra",IF(TbCadastro[[#This Row],[Saldo]]&gt;=TbCadastro[[#This Row],[Estoque
máximo]],"Priorizar venda",""))</f>
        <v>Priorizar venda</v>
      </c>
    </row>
    <row r="12" spans="1:7" x14ac:dyDescent="0.25">
      <c r="A12" t="s">
        <v>18</v>
      </c>
    </row>
    <row r="13" spans="1:7" x14ac:dyDescent="0.25">
      <c r="A13" t="s">
        <v>19</v>
      </c>
    </row>
    <row r="14" spans="1:7" x14ac:dyDescent="0.25">
      <c r="A14" t="s">
        <v>20</v>
      </c>
    </row>
    <row r="15" spans="1:7" x14ac:dyDescent="0.25">
      <c r="A15" t="s">
        <v>21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s="23" t="s">
        <v>25</v>
      </c>
    </row>
  </sheetData>
  <conditionalFormatting sqref="F4:F8">
    <cfRule type="cellIs" dxfId="18" priority="2" operator="equal">
      <formula>"Solicitar nova compra"</formula>
    </cfRule>
    <cfRule type="cellIs" dxfId="17" priority="1" operator="equal">
      <formula>"Priorizar venda"</formula>
    </cfRule>
  </conditionalFormatting>
  <hyperlinks>
    <hyperlink ref="A1" location="Cadastro!G1" display="Cadastro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workbookViewId="0">
      <selection activeCell="G1" sqref="G1"/>
    </sheetView>
  </sheetViews>
  <sheetFormatPr defaultColWidth="0" defaultRowHeight="15" x14ac:dyDescent="0.25"/>
  <cols>
    <col min="1" max="1" width="40.7109375" customWidth="1"/>
    <col min="2" max="6" width="15.7109375" customWidth="1"/>
    <col min="7" max="7" width="68.42578125" customWidth="1"/>
    <col min="8" max="16384" width="9.140625" hidden="1"/>
  </cols>
  <sheetData>
    <row r="1" spans="1:7" ht="50.1" customHeight="1" x14ac:dyDescent="0.25">
      <c r="A1" s="2" t="s">
        <v>1</v>
      </c>
      <c r="B1" s="1"/>
      <c r="C1" s="1"/>
      <c r="D1" s="1"/>
      <c r="E1" s="1"/>
      <c r="F1" s="1"/>
      <c r="G1" s="1"/>
    </row>
    <row r="3" spans="1:7" ht="32.25" customHeight="1" x14ac:dyDescent="0.25">
      <c r="A3" s="14" t="s">
        <v>3</v>
      </c>
      <c r="B3" s="15" t="s">
        <v>12</v>
      </c>
      <c r="C3" s="16" t="s">
        <v>14</v>
      </c>
      <c r="D3" s="17" t="s">
        <v>13</v>
      </c>
      <c r="E3" s="14" t="s">
        <v>7</v>
      </c>
    </row>
    <row r="4" spans="1:7" ht="17.25" customHeight="1" x14ac:dyDescent="0.25">
      <c r="A4" t="s">
        <v>9</v>
      </c>
      <c r="B4" s="6">
        <v>44978</v>
      </c>
      <c r="C4" s="11">
        <v>20</v>
      </c>
      <c r="D4" s="11">
        <v>5</v>
      </c>
      <c r="E4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15</v>
      </c>
    </row>
    <row r="5" spans="1:7" ht="17.25" customHeight="1" x14ac:dyDescent="0.25">
      <c r="A5" t="s">
        <v>9</v>
      </c>
      <c r="B5" s="6">
        <v>44979</v>
      </c>
      <c r="C5" s="11">
        <v>10</v>
      </c>
      <c r="D5" s="11">
        <v>2</v>
      </c>
      <c r="E5" s="18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23</v>
      </c>
    </row>
    <row r="6" spans="1:7" ht="17.25" customHeight="1" x14ac:dyDescent="0.25">
      <c r="A6" t="s">
        <v>10</v>
      </c>
      <c r="B6" s="7">
        <v>44979</v>
      </c>
      <c r="C6" s="11">
        <v>10</v>
      </c>
      <c r="D6" s="11">
        <v>5</v>
      </c>
      <c r="E6" s="1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5</v>
      </c>
    </row>
    <row r="7" spans="1:7" x14ac:dyDescent="0.25">
      <c r="A7" t="s">
        <v>15</v>
      </c>
      <c r="B7" s="7">
        <v>44980</v>
      </c>
      <c r="C7" s="11">
        <v>10</v>
      </c>
      <c r="D7" s="11">
        <v>13</v>
      </c>
      <c r="E7" s="4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-3</v>
      </c>
    </row>
    <row r="8" spans="1:7" x14ac:dyDescent="0.25">
      <c r="A8" t="s">
        <v>17</v>
      </c>
      <c r="B8" s="7">
        <v>44981</v>
      </c>
      <c r="C8" s="11">
        <v>19</v>
      </c>
      <c r="D8" s="11">
        <v>2</v>
      </c>
      <c r="E8" s="22">
        <f>SUMIFS(TbLancamentos[Entrada],TbLancamentos[Produto],TbLancamentos[[#This Row],[Produto]],TbLancamentos[Data],"&lt;="&amp;TbLancamentos[[#This Row],[Data]])-SUMIFS(TbLancamentos[Saída],TbLancamentos[Produto],TbLancamentos[[#This Row],[Produto]],TbLancamentos[Data],"&lt;="&amp;TbLancamentos[[#This Row],[Data]])</f>
        <v>17</v>
      </c>
    </row>
    <row r="10" spans="1:7" x14ac:dyDescent="0.25">
      <c r="A10" t="s">
        <v>16</v>
      </c>
    </row>
  </sheetData>
  <conditionalFormatting sqref="E4:E8">
    <cfRule type="cellIs" dxfId="9" priority="1" operator="lessThan">
      <formula>0</formula>
    </cfRule>
  </conditionalFormatting>
  <dataValidations count="1">
    <dataValidation type="list" allowBlank="1" showInputMessage="1" showErrorMessage="1" sqref="A4:A8">
      <formula1>ColunaProdutos</formula1>
    </dataValidation>
  </dataValidations>
  <hyperlinks>
    <hyperlink ref="A1" location="Lançamentos!G1" display="Lançamentos!G1"/>
  </hyperlink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Início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</dc:creator>
  <cp:lastModifiedBy>Jai</cp:lastModifiedBy>
  <dcterms:created xsi:type="dcterms:W3CDTF">2024-03-12T13:56:57Z</dcterms:created>
  <dcterms:modified xsi:type="dcterms:W3CDTF">2024-03-17T22:53:15Z</dcterms:modified>
</cp:coreProperties>
</file>