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STM\database\"/>
    </mc:Choice>
  </mc:AlternateContent>
  <xr:revisionPtr revIDLastSave="0" documentId="13_ncr:1_{2BA30ED2-478D-45DA-A544-71A44D9D0A1B}" xr6:coauthVersionLast="47" xr6:coauthVersionMax="47" xr10:uidLastSave="{00000000-0000-0000-0000-000000000000}"/>
  <bookViews>
    <workbookView xWindow="-120" yWindow="-120" windowWidth="29040" windowHeight="15720" tabRatio="652" xr2:uid="{EF707940-178D-4E1B-8F48-A8576339D655}"/>
  </bookViews>
  <sheets>
    <sheet name="CIP-Final" sheetId="2" r:id="rId1"/>
    <sheet name="Viajeros internacionales" sheetId="3" r:id="rId2"/>
    <sheet name="Acividades turísticas" sheetId="4" r:id="rId3"/>
    <sheet name="Viajeros int-BP" sheetId="5" r:id="rId4"/>
    <sheet name="Núm viaj" sheetId="6" r:id="rId5"/>
    <sheet name="empleos_CST" sheetId="7" r:id="rId6"/>
    <sheet name="empleos_CST_1" sheetId="8" r:id="rId7"/>
    <sheet name="pib_cst" sheetId="9" r:id="rId8"/>
    <sheet name="pib_cst_1" sheetId="10" r:id="rId9"/>
    <sheet name="ocupa_ent" sheetId="11" r:id="rId10"/>
    <sheet name="ocupa_ent_1" sheetId="12" r:id="rId11"/>
    <sheet name="ocupa_ent_resumen" sheetId="13" r:id="rId12"/>
    <sheet name="ocupa_centros_tur" sheetId="14" r:id="rId13"/>
    <sheet name="ocupa_centros_tur_1" sheetId="15" r:id="rId14"/>
    <sheet name="ocupa_centros_tur_cuadros" sheetId="16" r:id="rId15"/>
    <sheet name="llegadas_no_res" sheetId="17" r:id="rId16"/>
    <sheet name="llegadas_no_res1" sheetId="18" r:id="rId17"/>
    <sheet name="llegadas_no_res_resumen" sheetId="19" r:id="rId18"/>
  </sheets>
  <definedNames>
    <definedName name="_xlnm._FilterDatabase" localSheetId="16" hidden="1">llegadas_no_res1!$A$3:$B$354</definedName>
    <definedName name="_xlnm._FilterDatabase" localSheetId="13" hidden="1">ocupa_centros_tur_1!$A$1:$Q$41</definedName>
    <definedName name="_xlnm._FilterDatabase" localSheetId="10" hidden="1">ocupa_ent_1!$A$1:$Q$29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9" l="1"/>
  <c r="C3" i="16"/>
  <c r="H3" i="16"/>
  <c r="C4" i="16"/>
  <c r="H4" i="16"/>
  <c r="C5" i="16"/>
  <c r="H5" i="16"/>
  <c r="C6" i="16"/>
  <c r="H6" i="16"/>
  <c r="C7" i="16"/>
  <c r="H7" i="16"/>
  <c r="C8" i="16"/>
  <c r="H8" i="16"/>
  <c r="C9" i="16"/>
  <c r="H9" i="16"/>
  <c r="C10" i="16"/>
  <c r="H10" i="16"/>
  <c r="C11" i="16"/>
  <c r="H11" i="16"/>
  <c r="C12" i="16"/>
  <c r="H12" i="16"/>
  <c r="C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B4" i="13"/>
  <c r="C4" i="13" s="1"/>
  <c r="C6" i="13"/>
  <c r="C7" i="13"/>
  <c r="C8" i="13"/>
  <c r="C9" i="13"/>
  <c r="C10" i="13"/>
  <c r="C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B12"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B14"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B11" i="8"/>
  <c r="C11"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B12" i="8"/>
  <c r="C12"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B13" i="8"/>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B14"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E22" i="6"/>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E51" i="6"/>
  <c r="F51" i="6"/>
  <c r="E52" i="6"/>
  <c r="F52" i="6"/>
  <c r="E53" i="6"/>
  <c r="F53" i="6"/>
  <c r="E54" i="6"/>
  <c r="F54" i="6"/>
  <c r="E55" i="6"/>
  <c r="F55" i="6"/>
  <c r="E56" i="6"/>
  <c r="F56" i="6"/>
  <c r="E57" i="6"/>
  <c r="F57" i="6"/>
  <c r="E58" i="6"/>
  <c r="F58" i="6"/>
  <c r="E59" i="6"/>
  <c r="F59" i="6"/>
  <c r="E60" i="6"/>
  <c r="F60" i="6"/>
  <c r="E61" i="6"/>
  <c r="F61" i="6"/>
  <c r="E62" i="6"/>
  <c r="F62" i="6"/>
  <c r="E63" i="6"/>
  <c r="F63" i="6"/>
  <c r="E64" i="6"/>
  <c r="F64" i="6"/>
  <c r="E65" i="6"/>
  <c r="F65" i="6"/>
  <c r="E66" i="6"/>
  <c r="F66" i="6"/>
  <c r="E67" i="6"/>
  <c r="F67" i="6"/>
  <c r="E68" i="6"/>
  <c r="F68" i="6"/>
  <c r="C71" i="6"/>
  <c r="AY12" i="5"/>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G7" i="2"/>
  <c r="B17" i="2"/>
  <c r="C5"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5" authorId="0" shapeId="0" xr:uid="{00000000-0006-0000-0000-000001000000}">
      <text>
        <r>
          <rPr>
            <sz val="11"/>
            <rFont val="Calibri"/>
            <family val="2"/>
          </rPr>
          <t>P. Cifras preliminares</t>
        </r>
      </text>
    </comment>
    <comment ref="AD5" authorId="0" shapeId="0" xr:uid="{00000000-0006-0000-0000-000002000000}">
      <text>
        <r>
          <rPr>
            <sz val="11"/>
            <rFont val="Calibri"/>
            <family val="2"/>
          </rPr>
          <t>P. Cifras preliminares</t>
        </r>
      </text>
    </comment>
    <comment ref="A27" authorId="0" shapeId="0" xr:uid="{00000000-0006-0000-0000-000003000000}">
      <text>
        <r>
          <rPr>
            <sz val="11"/>
            <rFont val="Calibri"/>
            <family val="2"/>
          </rPr>
          <t>Metainformación 
a. Incluye los registros correspondientes a alimentos y  bebidas.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1" authorId="0" shapeId="0" xr:uid="{98DE138F-2FAB-4A67-B4AC-1F4775B887F9}">
      <text>
        <r>
          <rPr>
            <sz val="11"/>
            <rFont val="Calibri"/>
            <family val="2"/>
          </rPr>
          <t>P. Cifras preliminares</t>
        </r>
      </text>
    </comment>
    <comment ref="AD1" authorId="0" shapeId="0" xr:uid="{4BEE2AA9-7BB0-4DE7-8C58-67A85D6D69D4}">
      <text>
        <r>
          <rPr>
            <sz val="11"/>
            <rFont val="Calibri"/>
            <family val="2"/>
          </rPr>
          <t>P. Cifras preliminares</t>
        </r>
      </text>
    </comment>
    <comment ref="A7" authorId="0" shapeId="0" xr:uid="{101784C8-FDC0-4700-9B27-CCFA810AE572}">
      <text>
        <r>
          <rPr>
            <sz val="11"/>
            <rFont val="Calibri"/>
            <family val="2"/>
          </rPr>
          <t>Metainformación 
a. Incluye los registros correspondientes a alimentos y  bebidas.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5" authorId="0" shapeId="0" xr:uid="{00000000-0006-0000-0000-000001000000}">
      <text>
        <r>
          <rPr>
            <sz val="11"/>
            <rFont val="Calibri"/>
            <family val="2"/>
          </rPr>
          <t>P. Cifras preliminares</t>
        </r>
      </text>
    </comment>
    <comment ref="AD5" authorId="0" shapeId="0" xr:uid="{00000000-0006-0000-0000-000002000000}">
      <text>
        <r>
          <rPr>
            <sz val="11"/>
            <rFont val="Calibri"/>
            <family val="2"/>
          </rPr>
          <t>P. Cifras preliminares</t>
        </r>
      </text>
    </comment>
    <comment ref="A27" authorId="0" shapeId="0" xr:uid="{00000000-0006-0000-0000-000003000000}">
      <text>
        <r>
          <rPr>
            <sz val="11"/>
            <rFont val="Calibri"/>
            <family val="2"/>
          </rPr>
          <t>Metainformación 
a. Incluye los registros correspondientes a alimentos y  bebidas.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1" authorId="0" shapeId="0" xr:uid="{893CD276-8B9D-4318-B909-7DC452D84872}">
      <text>
        <r>
          <rPr>
            <sz val="11"/>
            <rFont val="Calibri"/>
            <family val="2"/>
          </rPr>
          <t>P. Cifras preliminares</t>
        </r>
      </text>
    </comment>
    <comment ref="AD1" authorId="0" shapeId="0" xr:uid="{AAB119C4-F352-4A92-A2D1-26302193DB85}">
      <text>
        <r>
          <rPr>
            <sz val="11"/>
            <rFont val="Calibri"/>
            <family val="2"/>
          </rPr>
          <t>P. Cifras preliminares</t>
        </r>
      </text>
    </comment>
  </commentList>
</comments>
</file>

<file path=xl/sharedStrings.xml><?xml version="1.0" encoding="utf-8"?>
<sst xmlns="http://schemas.openxmlformats.org/spreadsheetml/2006/main" count="2354" uniqueCount="534">
  <si>
    <t>Huatulco</t>
  </si>
  <si>
    <t>Playa espíritu, Sinaloa</t>
  </si>
  <si>
    <t>Cozumel</t>
  </si>
  <si>
    <t>https://www.gob.mx/fonatur/acciones-y-programas/nayarit-84605</t>
  </si>
  <si>
    <t>2003 se adquirió el Fideicomiso Bahía de Banderas (FIBBA), anunciando con ello la primera etapa del Centro Integralmente Planeado (CIP) Nayarit</t>
  </si>
  <si>
    <t>Rivera Nayarit</t>
  </si>
  <si>
    <t>Loreto</t>
  </si>
  <si>
    <t>https://www.gob.mx/fonatur/acciones-y-programas/los-cabos</t>
  </si>
  <si>
    <t>Creado por el FONATUR en 1976, es un desarrollo turístico que abarca los poblados de San José del Cabo y Cabo San Lucas</t>
  </si>
  <si>
    <t>Los Cabos</t>
  </si>
  <si>
    <t>https://www.gob.mx/fonatur/acciones-y-programas/ixtapa</t>
  </si>
  <si>
    <t>FONATUR, planeó y desarrolló su segundo Centro Integralmente Planeado en 197</t>
  </si>
  <si>
    <t>Ixtapa</t>
  </si>
  <si>
    <t>primer Centro Integralmente Planeado de FONATUR, que inició operaciones en 1974</t>
  </si>
  <si>
    <t>Cancún</t>
  </si>
  <si>
    <t>Centros Integralmente Planeados (CIPs) de FONATUR</t>
  </si>
  <si>
    <t>Bahías de Huatulco</t>
  </si>
  <si>
    <t>Iztapa-Zihuatanejo</t>
  </si>
  <si>
    <t>DATA Tur-Centros integralmente planeados (https://www.datatur.sectur.gob.mx/SitePages/Tableros.aspx)</t>
  </si>
  <si>
    <t>http://www.fonatur.gob.mx/es/proyectos_desarrollos/ixtapa/index.asp</t>
  </si>
  <si>
    <t>Guerrero</t>
  </si>
  <si>
    <t>JosÚ Azueta</t>
  </si>
  <si>
    <t>Ixtapa Zihuatanejo</t>
  </si>
  <si>
    <t>http://www.fonatur.gob.mx/es/proyectos_desarrollos/cancun/index.asp</t>
  </si>
  <si>
    <t>Quintana Roo</t>
  </si>
  <si>
    <t>Benito Jußrez</t>
  </si>
  <si>
    <t>Canc·n</t>
  </si>
  <si>
    <t>http://www.fonatur.gob.mx/es/proyectos_desarrollos/nayarit/index.asp</t>
  </si>
  <si>
    <t>Nayarit</t>
  </si>
  <si>
    <t>BahÝa de Banderas</t>
  </si>
  <si>
    <t>Litib·</t>
  </si>
  <si>
    <t>http://www.fonatur.gob.mx/es/proyectos_desarrollos/huatulco/index.asp</t>
  </si>
  <si>
    <t>Oaxaca</t>
  </si>
  <si>
    <t>Santa MarÝa Huatulco</t>
  </si>
  <si>
    <t>Crucecita</t>
  </si>
  <si>
    <t>http://www.fonatur.gob.mx/es/proyectos_desarrollos/cabos/index.asp</t>
  </si>
  <si>
    <t>Baja California Sur</t>
  </si>
  <si>
    <t>Cabo San Lucas</t>
  </si>
  <si>
    <t>http://www.fonatur.gob.mx/es/proyectos_desarrollos/loreto/index.asp</t>
  </si>
  <si>
    <t>web</t>
  </si>
  <si>
    <t>operacion</t>
  </si>
  <si>
    <t>nom_ent</t>
  </si>
  <si>
    <t>nom_mun</t>
  </si>
  <si>
    <t>nom_loc</t>
  </si>
  <si>
    <t>Unidad GITS - Sistema Gestor de Metadatos - Centros Integralmente Planeados (CIPs) (https://www.gits.igg.unam.mx/wmsproxy/wms?service=WMS&amp;version=1.1.0&amp;request=GetMap&amp;layers=PORTALT:fonatur_cenintpl_2012&amp;styles=&amp;bbox=-118.566139221191,14.4411649703979,-86.5519180297852,32.8095855712891&amp;width=575&amp;height=330&amp;srs=EPSG:4326&amp;format=image/png)</t>
  </si>
  <si>
    <t>OTROS LISTADOS</t>
  </si>
  <si>
    <t>Total</t>
  </si>
  <si>
    <t>Ixtapa-Zihuatanejo</t>
  </si>
  <si>
    <t>Número de establecimientos turísticos</t>
  </si>
  <si>
    <t>Centro turístico integralmente planeado</t>
  </si>
  <si>
    <t>https://www.gob.mx/fonatur/acciones-y-programas/huatulco</t>
  </si>
  <si>
    <t>Santa Cruz Huatulco, Crucecita, Tangolunda.</t>
  </si>
  <si>
    <t>Santa María Huatulco</t>
  </si>
  <si>
    <t>413</t>
  </si>
  <si>
    <t>20</t>
  </si>
  <si>
    <t>20413</t>
  </si>
  <si>
    <t>https://www.gob.mx/fonatur/acciones-y-programas/cancun-84239</t>
  </si>
  <si>
    <t>Benito Juárez</t>
  </si>
  <si>
    <t>005</t>
  </si>
  <si>
    <t>23</t>
  </si>
  <si>
    <t>23005</t>
  </si>
  <si>
    <t>Ixtapa, Ixtapa-Zihuatanejo</t>
  </si>
  <si>
    <t>Zihuatanejo de Azueta</t>
  </si>
  <si>
    <t>038</t>
  </si>
  <si>
    <t>12</t>
  </si>
  <si>
    <t>12038</t>
  </si>
  <si>
    <t>https://www.gob.mx/fonatur/acciones-y-programas/loreto</t>
  </si>
  <si>
    <t>Pueblo de Loreto, la zona turística de Nopoló y la marina de Puerto Escondido</t>
  </si>
  <si>
    <t>009</t>
  </si>
  <si>
    <t>03</t>
  </si>
  <si>
    <t>03009</t>
  </si>
  <si>
    <t>San José del Cabo y Cabo San Lucas</t>
  </si>
  <si>
    <t>008</t>
  </si>
  <si>
    <t>03008</t>
  </si>
  <si>
    <t>Liga de internet</t>
  </si>
  <si>
    <t>Año de creación</t>
  </si>
  <si>
    <t>Poblados/Localidades/Ciudades</t>
  </si>
  <si>
    <t>Municipio</t>
  </si>
  <si>
    <t>Clave de municipio</t>
  </si>
  <si>
    <t>Entidad federativa</t>
  </si>
  <si>
    <t>Clave de entidad federativa</t>
  </si>
  <si>
    <t>Clave única municipal</t>
  </si>
  <si>
    <t>Miles de Personas</t>
  </si>
  <si>
    <t>Mes</t>
  </si>
  <si>
    <t>Viajeros Internacionales, Número de Viajeros Ingresos (Miles), Turistas</t>
  </si>
  <si>
    <t>Snack and Nonalcoholic Beverage Bars</t>
  </si>
  <si>
    <t>722515</t>
  </si>
  <si>
    <t>Cafeterias, Grill Buffets, and Buffets</t>
  </si>
  <si>
    <t>722514</t>
  </si>
  <si>
    <t>Limited-Service Restaurants</t>
  </si>
  <si>
    <t>722513</t>
  </si>
  <si>
    <t>Full-Service Restaurants</t>
  </si>
  <si>
    <t>722511</t>
  </si>
  <si>
    <t>Recreational and Vacation Camps (except Campgrounds)</t>
  </si>
  <si>
    <t>721214</t>
  </si>
  <si>
    <t>RV (Recreational Vehicle) Parks and Campgrounds</t>
  </si>
  <si>
    <t>721211</t>
  </si>
  <si>
    <t>Bed-and-Breakfast Inns</t>
  </si>
  <si>
    <t>721191</t>
  </si>
  <si>
    <t>Casino Hotels</t>
  </si>
  <si>
    <t>721120</t>
  </si>
  <si>
    <t>Hotels (except Casino Hotels) and Motels</t>
  </si>
  <si>
    <t>721110</t>
  </si>
  <si>
    <t>All Other Amusement and Recreation Industries</t>
  </si>
  <si>
    <t>713990</t>
  </si>
  <si>
    <t>Bowling Centers</t>
  </si>
  <si>
    <t>713950</t>
  </si>
  <si>
    <t>Fitness and Recreational Sports Centers</t>
  </si>
  <si>
    <t>713940</t>
  </si>
  <si>
    <t>Marinas</t>
  </si>
  <si>
    <t>713930</t>
  </si>
  <si>
    <t>Skiing Facilities</t>
  </si>
  <si>
    <t>713920</t>
  </si>
  <si>
    <t>Golf Courses and Country Clubs</t>
  </si>
  <si>
    <t>713910</t>
  </si>
  <si>
    <t>Other Gambling Industries</t>
  </si>
  <si>
    <t>713290</t>
  </si>
  <si>
    <t>Casinos (except Casino Hotels)</t>
  </si>
  <si>
    <t>713210</t>
  </si>
  <si>
    <t>Amusement Arcades</t>
  </si>
  <si>
    <t>713120</t>
  </si>
  <si>
    <t>Amusement and Theme Parks</t>
  </si>
  <si>
    <t>713110</t>
  </si>
  <si>
    <t>Convention and Visitors Bureaus</t>
  </si>
  <si>
    <t>561591</t>
  </si>
  <si>
    <t>Tour Operators</t>
  </si>
  <si>
    <t>561520</t>
  </si>
  <si>
    <t>Travel Agencies</t>
  </si>
  <si>
    <t>561510</t>
  </si>
  <si>
    <t>All Other Support Activities for Transportation</t>
  </si>
  <si>
    <t>488999</t>
  </si>
  <si>
    <t>Scenic and Sightseeing Transportation, Water</t>
  </si>
  <si>
    <t>487210</t>
  </si>
  <si>
    <t>Scenic and Sightseeing Transportation, Land</t>
  </si>
  <si>
    <t>487110</t>
  </si>
  <si>
    <t>Inland Water Passenger Transportation</t>
  </si>
  <si>
    <t>483212</t>
  </si>
  <si>
    <t>Coastal and Great Lakes Passenger Transportation</t>
  </si>
  <si>
    <t>483114</t>
  </si>
  <si>
    <t>Deep Sea Passenger Transportation</t>
  </si>
  <si>
    <t>483112</t>
  </si>
  <si>
    <t>Descripción de la actividad</t>
  </si>
  <si>
    <t>Clave SCIAN</t>
  </si>
  <si>
    <t>UTSA2023</t>
  </si>
  <si>
    <t>Servicios de guías de turistas y traductores</t>
  </si>
  <si>
    <t>Servicios de reservaciones y actividades relacionadas con la reserva de viajes</t>
  </si>
  <si>
    <t>Servicios combinados de oficina y apoyo administrativo</t>
  </si>
  <si>
    <t>Servicios de organización de eventos sin instalaciones para banquetes</t>
  </si>
  <si>
    <t>Servicios de banquetes y otros servicios de preparación de alimentos con instalaciones para banquetes</t>
  </si>
  <si>
    <t>Bares y cantinas</t>
  </si>
  <si>
    <t>Servicios de preparación de alimentos y bebidas en restaurantes de autoservicio</t>
  </si>
  <si>
    <t>Servicios de preparación de alimentos y bebidas en restaurantes con servicio de comida rápida</t>
  </si>
  <si>
    <t>Servicios de preparación de alimentos y bebidas en restaurantes con servicio completo</t>
  </si>
  <si>
    <t>Campamentos y albergues recreativos</t>
  </si>
  <si>
    <t>Otros servicios de hospedaje temporal</t>
  </si>
  <si>
    <t>Hospedaje en hoteles con otros servicios integrados</t>
  </si>
  <si>
    <t>Hospedaje en moteles, villas, bungalows y similares</t>
  </si>
  <si>
    <t>Hospedaje en hoteles de 1 a 5 estrellas</t>
  </si>
  <si>
    <t>Servicios de organización de convenciones y exposiciones</t>
  </si>
  <si>
    <t>Diseño de exposiciones y montajes</t>
  </si>
  <si>
    <t>Servicios de administración de propiedades inmobiliarias por cuenta de terceros</t>
  </si>
  <si>
    <t>Chat bot con base en INEGI2018_cst</t>
  </si>
  <si>
    <t>Drinking places (alcoholic beverages).</t>
  </si>
  <si>
    <t>7224</t>
  </si>
  <si>
    <t>Limited-service eating places.</t>
  </si>
  <si>
    <t>7222</t>
  </si>
  <si>
    <t>Full-service restaurants.</t>
  </si>
  <si>
    <t>7221</t>
  </si>
  <si>
    <t>Recreational Vehicle (RV) Parks and recreational camps.</t>
  </si>
  <si>
    <t>7212</t>
  </si>
  <si>
    <t>Traveller accommodation.</t>
  </si>
  <si>
    <t>7211</t>
  </si>
  <si>
    <t>Other amusement and recreation industries.</t>
  </si>
  <si>
    <t>7139</t>
  </si>
  <si>
    <t>Gambling industries.</t>
  </si>
  <si>
    <t>7132</t>
  </si>
  <si>
    <t>Amusement parks and arcades.</t>
  </si>
  <si>
    <t>7131</t>
  </si>
  <si>
    <t>Heritage institutions.</t>
  </si>
  <si>
    <t>7121</t>
  </si>
  <si>
    <t>Independent artists, writers and performers.</t>
  </si>
  <si>
    <t>7115</t>
  </si>
  <si>
    <t>Spectator sports.</t>
  </si>
  <si>
    <t>7112</t>
  </si>
  <si>
    <t>Performing arts companies.</t>
  </si>
  <si>
    <t>7111</t>
  </si>
  <si>
    <t>Travel arrangement and reservation services.</t>
  </si>
  <si>
    <t>5615</t>
  </si>
  <si>
    <t>Automotive equip. rental and leasing.</t>
  </si>
  <si>
    <t>5321</t>
  </si>
  <si>
    <t>Motion picture and video industries.</t>
  </si>
  <si>
    <t>5121</t>
  </si>
  <si>
    <t>Scenic and sightseeing transportation, other.</t>
  </si>
  <si>
    <t>4879</t>
  </si>
  <si>
    <t>Scenic and sightseeing transportation, water.</t>
  </si>
  <si>
    <t>4872</t>
  </si>
  <si>
    <t>Scenic and sightseeing transportation, land.</t>
  </si>
  <si>
    <t>4871</t>
  </si>
  <si>
    <t>Other transit and ground passenger transportation.</t>
  </si>
  <si>
    <t>4859</t>
  </si>
  <si>
    <t>Charter bus industry.</t>
  </si>
  <si>
    <t>4855</t>
  </si>
  <si>
    <t>School and employee bus transportation.</t>
  </si>
  <si>
    <t>4854</t>
  </si>
  <si>
    <t>Taxi and limousine service.</t>
  </si>
  <si>
    <t>4853</t>
  </si>
  <si>
    <t>Interurban and rural bus transportation.</t>
  </si>
  <si>
    <t>4852</t>
  </si>
  <si>
    <t>Urban transit systems.</t>
  </si>
  <si>
    <t>4851</t>
  </si>
  <si>
    <t>Inland water transportation.</t>
  </si>
  <si>
    <t>4832</t>
  </si>
  <si>
    <t>Deep sea, coastal and great lakes water transport.</t>
  </si>
  <si>
    <t>4831</t>
  </si>
  <si>
    <t>Rail transportation.</t>
  </si>
  <si>
    <t>4821</t>
  </si>
  <si>
    <t>Non-scheduled air transportation.</t>
  </si>
  <si>
    <t>4812</t>
  </si>
  <si>
    <t>Scheduled air transportation.</t>
  </si>
  <si>
    <t>4811</t>
  </si>
  <si>
    <t>UNWTO2014</t>
  </si>
  <si>
    <t>del Banco de México.</t>
  </si>
  <si>
    <t>internacionales. Así, la compilación de la estadística para el mes de julio de 2018 fue la última a cargo</t>
  </si>
  <si>
    <t>la institución responsable de generar y publicar, de manera periódica y permanente, la estadística de viajeros</t>
  </si>
  <si>
    <t>10 de octubre de 2018, con la divulgación de la información correspondiente a agosto del año en curso, el INEGI es</t>
  </si>
  <si>
    <t>Con base en un Convenio Específico de Colaboración suscrito entre el INEGI y el Banco de México, a partir del</t>
  </si>
  <si>
    <t>Las estadísticas de Viajeros Internacionales tienen el carácter de preliminar y están sujetas a revisiones posteriores.</t>
  </si>
  <si>
    <t>Notas:</t>
  </si>
  <si>
    <t>3/ Dólares.</t>
  </si>
  <si>
    <t>2/ Miles de viajeros.</t>
  </si>
  <si>
    <t>1/ Miles de dólares.</t>
  </si>
  <si>
    <t>     ● En automóviles</t>
  </si>
  <si>
    <t>     ● Peatones</t>
  </si>
  <si>
    <t>    □ Excursionistas fronterizos</t>
  </si>
  <si>
    <t>   ￭ Excursionistas internacionales</t>
  </si>
  <si>
    <t>    □ Turistas fronterizos</t>
  </si>
  <si>
    <t>     ● Vía terrestre</t>
  </si>
  <si>
    <t>     ● Vía aérea</t>
  </si>
  <si>
    <t>    □ Turistas de internación</t>
  </si>
  <si>
    <t>   ￭ Turistas internacionales</t>
  </si>
  <si>
    <t>  ⚬ Egresos</t>
  </si>
  <si>
    <t>    □ Excursionistas en cruceros</t>
  </si>
  <si>
    <t>  ⚬ Ingresos</t>
  </si>
  <si>
    <t> ● Gasto medio 3/</t>
  </si>
  <si>
    <t> ● Número de viajeros 2/</t>
  </si>
  <si>
    <t> ● Saldo 1/</t>
  </si>
  <si>
    <t>Cuenta de viajeros internacionales</t>
  </si>
  <si>
    <t>Ene 2023</t>
  </si>
  <si>
    <t>Dic 2022</t>
  </si>
  <si>
    <t>Nov 2022</t>
  </si>
  <si>
    <t>Oct 2022</t>
  </si>
  <si>
    <t>Sep 2022</t>
  </si>
  <si>
    <t>Ago 2022</t>
  </si>
  <si>
    <t>Jul 2022</t>
  </si>
  <si>
    <t>Jun 2022</t>
  </si>
  <si>
    <t>May 2022</t>
  </si>
  <si>
    <t>Abr 2022</t>
  </si>
  <si>
    <t>Mar 2022</t>
  </si>
  <si>
    <t>Feb 2022</t>
  </si>
  <si>
    <t>Ene 2022</t>
  </si>
  <si>
    <t>Dic 2021</t>
  </si>
  <si>
    <t>Nov 2021</t>
  </si>
  <si>
    <t>Oct 2021</t>
  </si>
  <si>
    <t>Sep 2021</t>
  </si>
  <si>
    <t>Ago 2021</t>
  </si>
  <si>
    <t>Jul 2021</t>
  </si>
  <si>
    <t>Jun 2021</t>
  </si>
  <si>
    <t>May 2021</t>
  </si>
  <si>
    <t>Abr 2021</t>
  </si>
  <si>
    <t>Mar 2021</t>
  </si>
  <si>
    <t>Feb 2021</t>
  </si>
  <si>
    <t>Ene 2021</t>
  </si>
  <si>
    <t>Dic 2020</t>
  </si>
  <si>
    <t>Nov 2020</t>
  </si>
  <si>
    <t>Oct 2020</t>
  </si>
  <si>
    <t>Sep 2020</t>
  </si>
  <si>
    <t>Ago 2020</t>
  </si>
  <si>
    <t>Jul 2020</t>
  </si>
  <si>
    <t>Jun 2020</t>
  </si>
  <si>
    <t>May 2020</t>
  </si>
  <si>
    <t>Abr 2020</t>
  </si>
  <si>
    <t>Mar 2020</t>
  </si>
  <si>
    <t>Feb 2020</t>
  </si>
  <si>
    <t>Ene 2020</t>
  </si>
  <si>
    <t>Dic 2019</t>
  </si>
  <si>
    <t>Nov 2019</t>
  </si>
  <si>
    <t>Oct 2019</t>
  </si>
  <si>
    <t>Sep 2019</t>
  </si>
  <si>
    <t>Ago 2019</t>
  </si>
  <si>
    <t>Jul 2019</t>
  </si>
  <si>
    <t>Jun 2019</t>
  </si>
  <si>
    <t>May 2019</t>
  </si>
  <si>
    <t>Abr 2019</t>
  </si>
  <si>
    <t>Mar 2019</t>
  </si>
  <si>
    <t/>
  </si>
  <si>
    <t>CE36, Mensual, Diferentes Unidades, No Homogénea</t>
  </si>
  <si>
    <t>Balanza de pagos</t>
  </si>
  <si>
    <t>Cuenta de Viajeros Internacionales</t>
  </si>
  <si>
    <t>Fecha de consulta: 13/03/2023 04:15 PM</t>
  </si>
  <si>
    <t>Fuente: INEGI. Sistema de Cuentas Nacionales de México. Cuenta Satélite del Turismo de México</t>
  </si>
  <si>
    <r>
      <rPr>
        <vertAlign val="superscript"/>
        <sz val="11"/>
        <color rgb="FF000000"/>
        <rFont val="Arial"/>
        <family val="2"/>
      </rPr>
      <t>P</t>
    </r>
    <r>
      <rPr>
        <sz val="10"/>
        <color rgb="FF000000"/>
        <rFont val="Arial"/>
        <family val="2"/>
      </rPr>
      <t>Cifras preliminares</t>
    </r>
  </si>
  <si>
    <t>ND No disponible.</t>
  </si>
  <si>
    <r>
      <rPr>
        <vertAlign val="superscript"/>
        <sz val="11"/>
        <color rgb="FF000000"/>
        <rFont val="Arial"/>
        <family val="2"/>
      </rPr>
      <t>a</t>
    </r>
    <r>
      <rPr>
        <sz val="10"/>
        <color rgb="FF000000"/>
        <rFont val="Arial"/>
        <family val="2"/>
      </rPr>
      <t>Incluye los registros correspondientes a alimentos y  bebidas.</t>
    </r>
  </si>
  <si>
    <t xml:space="preserve">                              Productos no destinados al consumo y otros</t>
  </si>
  <si>
    <t xml:space="preserve">                              Servicios de salud</t>
  </si>
  <si>
    <t xml:space="preserve">                              Servicios profesionales</t>
  </si>
  <si>
    <t xml:space="preserve">                              Servicios inmobiliarios y de alquiler</t>
  </si>
  <si>
    <t xml:space="preserve">                              Servicios financieros</t>
  </si>
  <si>
    <t xml:space="preserve">                              Servicios de información</t>
  </si>
  <si>
    <t xml:space="preserve">                              Transporte local</t>
  </si>
  <si>
    <t xml:space="preserve">                              Comercio turístico</t>
  </si>
  <si>
    <t xml:space="preserve">                         Otros servicios</t>
  </si>
  <si>
    <r>
      <rPr>
        <sz val="10"/>
        <color rgb="FFFFFFFF"/>
        <rFont val="Arial"/>
        <family val="2"/>
      </rPr>
      <t>__________</t>
    </r>
    <r>
      <rPr>
        <vertAlign val="superscript"/>
        <sz val="11"/>
        <color rgb="FF000000"/>
        <rFont val="Arial"/>
        <family val="2"/>
      </rPr>
      <t>a</t>
    </r>
    <r>
      <rPr>
        <sz val="10"/>
        <color rgb="FF000000"/>
        <rFont val="Arial"/>
        <family val="2"/>
      </rPr>
      <t>Restaurantes, bares y centros nocturnos</t>
    </r>
  </si>
  <si>
    <t xml:space="preserve">                              Alojamiento en casa de familiares y amigos (imputación)</t>
  </si>
  <si>
    <t xml:space="preserve">                              Alojamiento en propiedad de casas de vacaciones</t>
  </si>
  <si>
    <t xml:space="preserve">                              Alojamiento en establecimientos tradicionales</t>
  </si>
  <si>
    <t xml:space="preserve">                         Servicios de alojamiento para visitantes</t>
  </si>
  <si>
    <t xml:space="preserve">                         Servicios deportivos y recreativos</t>
  </si>
  <si>
    <t xml:space="preserve">                         Servicios culturales</t>
  </si>
  <si>
    <t xml:space="preserve">                         Servicios de apoyo</t>
  </si>
  <si>
    <t xml:space="preserve">                         Agencias de viajes y otros servicios de reserva</t>
  </si>
  <si>
    <t>ND</t>
  </si>
  <si>
    <t xml:space="preserve">                         Servicios de alquiler de equipos de transporte</t>
  </si>
  <si>
    <t xml:space="preserve">                         Servicios relacionados con el transporte</t>
  </si>
  <si>
    <t xml:space="preserve">                         Servicios de transporte de pasajeros por carretera</t>
  </si>
  <si>
    <t xml:space="preserve">                         Servicios de transporte de pasajeros por agua</t>
  </si>
  <si>
    <t xml:space="preserve">                         Servicios de transporte de pasajeros por ferrocarril</t>
  </si>
  <si>
    <t xml:space="preserve">                         Servicios de transporte aéreo de pasajeros</t>
  </si>
  <si>
    <t xml:space="preserve">                    Servicios</t>
  </si>
  <si>
    <t xml:space="preserve">                         Otros bienes</t>
  </si>
  <si>
    <t xml:space="preserve">                         Artesanías</t>
  </si>
  <si>
    <t xml:space="preserve">                    Bienes</t>
  </si>
  <si>
    <t xml:space="preserve">               Total turístico</t>
  </si>
  <si>
    <t xml:space="preserve">          Total del país</t>
  </si>
  <si>
    <t xml:space="preserve">     Número de ocupaciones remuneradas</t>
  </si>
  <si>
    <r>
      <rPr>
        <b/>
        <sz val="10"/>
        <rFont val="Calibri"/>
        <family val="2"/>
      </rPr>
      <t>2021</t>
    </r>
    <r>
      <rPr>
        <b/>
        <vertAlign val="superscript"/>
        <sz val="11"/>
        <color rgb="FF000000"/>
        <rFont val="Arial"/>
        <family val="2"/>
      </rPr>
      <t>P</t>
    </r>
  </si>
  <si>
    <r>
      <rPr>
        <b/>
        <sz val="10"/>
        <rFont val="Calibri"/>
        <family val="2"/>
      </rPr>
      <t>2020</t>
    </r>
    <r>
      <rPr>
        <b/>
        <vertAlign val="superscript"/>
        <sz val="11"/>
        <color rgb="FF000000"/>
        <rFont val="Arial"/>
        <family val="2"/>
      </rPr>
      <t>P</t>
    </r>
  </si>
  <si>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</si>
  <si>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</si>
  <si>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</si>
  <si>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</si>
  <si>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</si>
  <si>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</si>
  <si>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</si>
  <si>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</si>
  <si>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</si>
  <si>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</si>
  <si>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</si>
  <si>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</si>
  <si>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</si>
  <si>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</si>
  <si>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</si>
  <si>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</si>
  <si>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</si>
  <si>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</si>
  <si>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</si>
  <si>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</si>
  <si>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</si>
  <si>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</si>
  <si>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</si>
  <si>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</si>
  <si>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</si>
  <si>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</si>
  <si>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</si>
  <si>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Concepto</t>
  </si>
  <si>
    <t>Participación del sector en la economía/ Puestos de trabajo ocupados remunerados/ Participación en puestos de trabajo ocupados remunerados total. Valores absolutos</t>
  </si>
  <si>
    <t>Sistema de Cuentas Nacionales de México. Cuenta Satélite del Turismo de México, 2021. Preliminar. Año base 2013. 2022</t>
  </si>
  <si>
    <t>Instituto Nacional de Estadística y Geografía (INEGI).</t>
  </si>
  <si>
    <r>
      <rPr>
        <vertAlign val="superscript"/>
        <sz val="11"/>
        <color rgb="FF000000"/>
        <rFont val="Calibri"/>
        <family val="2"/>
      </rPr>
      <t>P</t>
    </r>
    <r>
      <rPr>
        <sz val="10"/>
        <color rgb="FF000000"/>
        <rFont val="Calibri"/>
        <family val="2"/>
      </rPr>
      <t>Cifras preliminares</t>
    </r>
  </si>
  <si>
    <r>
      <rPr>
        <vertAlign val="superscript"/>
        <sz val="11"/>
        <color rgb="FF000000"/>
        <rFont val="Calibri"/>
        <family val="2"/>
      </rPr>
      <t>a</t>
    </r>
    <r>
      <rPr>
        <sz val="10"/>
        <color rgb="FF000000"/>
        <rFont val="Calibri"/>
        <family val="2"/>
      </rPr>
      <t>Incluye los registros correspondientes a alimentos y  bebidas.</t>
    </r>
  </si>
  <si>
    <t xml:space="preserve">     Millones de pesos a precios de 2013</t>
  </si>
  <si>
    <r>
      <rPr>
        <b/>
        <sz val="10"/>
        <rFont val="Arial"/>
        <family val="2"/>
      </rPr>
      <t>2021</t>
    </r>
    <r>
      <rPr>
        <b/>
        <vertAlign val="superscript"/>
        <sz val="11"/>
        <color rgb="FF000000"/>
        <rFont val="Arial"/>
        <family val="2"/>
      </rPr>
      <t>P</t>
    </r>
  </si>
  <si>
    <r>
      <rPr>
        <b/>
        <sz val="10"/>
        <rFont val="Arial"/>
        <family val="2"/>
      </rPr>
      <t>2020</t>
    </r>
    <r>
      <rPr>
        <b/>
        <vertAlign val="superscript"/>
        <sz val="11"/>
        <color rgb="FF000000"/>
        <rFont val="Arial"/>
        <family val="2"/>
      </rPr>
      <t>P</t>
    </r>
  </si>
  <si>
    <t>Participación del sector en la economía/ Valores constantes/ Producto interno bruto total y turístico, precios básicos. Valores absolutos</t>
  </si>
  <si>
    <r>
      <t>FUENTE:</t>
    </r>
    <r>
      <rPr>
        <sz val="11"/>
        <color theme="1"/>
        <rFont val="Calibri"/>
        <family val="2"/>
        <scheme val="minor"/>
      </rPr>
      <t xml:space="preserve"> Sistema Nacional de Información Estadística del Sector Turismo de México-DATATUR, con base en información generada a través del programa de monitoreo de la ocupación en servicios turísticos de hospedaje </t>
    </r>
  </si>
  <si>
    <r>
      <t>NA</t>
    </r>
    <r>
      <rPr>
        <sz val="11"/>
        <color theme="1"/>
        <rFont val="Calibri"/>
        <family val="2"/>
        <scheme val="minor"/>
      </rPr>
      <t xml:space="preserve"> No aplica</t>
    </r>
  </si>
  <si>
    <r>
      <t>ND</t>
    </r>
    <r>
      <rPr>
        <sz val="11"/>
        <color theme="1"/>
        <rFont val="Calibri"/>
        <family val="2"/>
        <scheme val="minor"/>
      </rPr>
      <t xml:space="preserve"> No disponible</t>
    </r>
  </si>
  <si>
    <t>  Total categorias</t>
  </si>
  <si>
    <t> Porcentaje de ocupación</t>
  </si>
  <si>
    <t> Llegadas de turistas</t>
  </si>
  <si>
    <t> Cuartos ocupados</t>
  </si>
  <si>
    <t> Cuartos disponibles</t>
  </si>
  <si>
    <t>Puebla</t>
  </si>
  <si>
    <t>Hidalgo</t>
  </si>
  <si>
    <t>Guanajuato</t>
  </si>
  <si>
    <t>Ciudad de México</t>
  </si>
  <si>
    <t>NA</t>
  </si>
  <si>
    <t>Chihuahua</t>
  </si>
  <si>
    <t>Aguascalientes</t>
  </si>
  <si>
    <t>Resumen</t>
  </si>
  <si>
    <r>
      <t>Noviembre 2018</t>
    </r>
    <r>
      <rPr>
        <b/>
        <vertAlign val="superscript"/>
        <sz val="9"/>
        <color rgb="FFFFFFFF"/>
        <rFont val="Calibri"/>
        <family val="2"/>
        <scheme val="minor"/>
      </rPr>
      <t>P</t>
    </r>
  </si>
  <si>
    <t>Total anual 2018</t>
  </si>
  <si>
    <t>Acumulado: Enero 2018 a: Diciembre 2018</t>
  </si>
  <si>
    <r>
      <t>Categorías</t>
    </r>
    <r>
      <rPr>
        <sz val="9"/>
        <color theme="1"/>
        <rFont val="Calibri"/>
        <family val="2"/>
        <scheme val="minor"/>
      </rPr>
      <t xml:space="preserve"> Total categorias</t>
    </r>
  </si>
  <si>
    <r>
      <t>Indicadores</t>
    </r>
    <r>
      <rPr>
        <sz val="9"/>
        <color theme="1"/>
        <rFont val="Calibri"/>
        <family val="2"/>
        <scheme val="minor"/>
      </rPr>
      <t xml:space="preserve"> Cuartos disponibles, Cuartos ocupados, Llegadas de turistas y Porcentaje de ocupación</t>
    </r>
  </si>
  <si>
    <r>
      <t>Selección</t>
    </r>
    <r>
      <rPr>
        <sz val="9"/>
        <color theme="1"/>
        <rFont val="Calibri"/>
        <family val="2"/>
        <scheme val="minor"/>
      </rPr>
      <t xml:space="preserve"> Aguascalientes, Chihuahua, Ciudad de México, Guanajuato, Hidalgo, Morelos, Nuevo León y Puebla</t>
    </r>
  </si>
  <si>
    <r>
      <t>Cobertura geográfica</t>
    </r>
    <r>
      <rPr>
        <sz val="9"/>
        <color theme="1"/>
        <rFont val="Calibri"/>
        <family val="2"/>
        <scheme val="minor"/>
      </rPr>
      <t xml:space="preserve"> Estatal</t>
    </r>
  </si>
  <si>
    <r>
      <t>Cobertura temporal</t>
    </r>
    <r>
      <rPr>
        <sz val="9"/>
        <color theme="1"/>
        <rFont val="Calibri"/>
        <family val="2"/>
        <scheme val="minor"/>
      </rPr>
      <t xml:space="preserve"> Serie mensual Desde: Enero de 2018 Hasta: Diciembre de 2018</t>
    </r>
  </si>
  <si>
    <r>
      <t>Criterio de búsqueda</t>
    </r>
    <r>
      <rPr>
        <sz val="9"/>
        <color theme="1"/>
        <rFont val="Calibri"/>
        <family val="2"/>
        <scheme val="minor"/>
      </rPr>
      <t xml:space="preserve"> Avanzado</t>
    </r>
  </si>
  <si>
    <t>Ocupación en hoteles y moteles por entidad federativa, corte mensual. DataTur</t>
  </si>
  <si>
    <t>Porcentaje de ocupación</t>
  </si>
  <si>
    <t>Llegadas de turistas</t>
  </si>
  <si>
    <t>Cuartos ocupados</t>
  </si>
  <si>
    <t>Cuartos disponibles</t>
  </si>
  <si>
    <t>Promedio mensual</t>
  </si>
  <si>
    <t>Corredor/Agrupamiento</t>
  </si>
  <si>
    <t>Suma</t>
  </si>
  <si>
    <t>Participación</t>
  </si>
  <si>
    <t>Ruta Histórico Cultural de Guanajuato</t>
  </si>
  <si>
    <t>Ruta de Negocios de Guanajuato</t>
  </si>
  <si>
    <t>Riviera Nayarit</t>
  </si>
  <si>
    <t>Riviera Maya</t>
  </si>
  <si>
    <t>Region Mixteca</t>
  </si>
  <si>
    <t>Istmo de Tehuantepec</t>
  </si>
  <si>
    <t>Corredor de la Montaña</t>
  </si>
  <si>
    <t>Corredor de Aguas Termales</t>
  </si>
  <si>
    <r>
      <t>Selección</t>
    </r>
    <r>
      <rPr>
        <sz val="9"/>
        <color theme="1"/>
        <rFont val="Calibri"/>
        <family val="2"/>
        <scheme val="minor"/>
      </rPr>
      <t xml:space="preserve"> Altos de Morelos, Barrancas del Cobre, Corredor de Aguas Termales, Corredor de la Montaña, Huasteca Potosina, Istmo de Tehuantepec, Los Cabos, Morelos Sur, Region Mixteca, Región Sur de Nuevo León, Riviera Maya, Riviera Nayarit, Ruta de Negocios de Guanajuato, Ruta Histórico Cultural de Guanajuato y Zona Metropolitana Morelos</t>
    </r>
  </si>
  <si>
    <r>
      <t>Cobertura geográfica</t>
    </r>
    <r>
      <rPr>
        <sz val="9"/>
        <color theme="1"/>
        <rFont val="Calibri"/>
        <family val="2"/>
        <scheme val="minor"/>
      </rPr>
      <t xml:space="preserve"> Corredores y Agrupamientos</t>
    </r>
  </si>
  <si>
    <t>Ocupación hotelera en corredores y agrupamientos, corte mensual. DataTur</t>
  </si>
  <si>
    <t>De la montaña</t>
  </si>
  <si>
    <t>Aguas termales</t>
  </si>
  <si>
    <t> Llegadas de turistas no residentes</t>
  </si>
  <si>
    <t>Zacatecas</t>
  </si>
  <si>
    <t>Sombrerete</t>
  </si>
  <si>
    <t>Jerez</t>
  </si>
  <si>
    <t>Valladolid</t>
  </si>
  <si>
    <t>Uxmal</t>
  </si>
  <si>
    <t>Mérida</t>
  </si>
  <si>
    <t>Izamal</t>
  </si>
  <si>
    <t>Chichén Itzá</t>
  </si>
  <si>
    <t>Xalapa</t>
  </si>
  <si>
    <t>Veracruz-Boca del Río</t>
  </si>
  <si>
    <t>Orizaba</t>
  </si>
  <si>
    <t>Coatzacoalcos</t>
  </si>
  <si>
    <t>Tlaxcala</t>
  </si>
  <si>
    <t>Villahermosa</t>
  </si>
  <si>
    <t>Hermosillo</t>
  </si>
  <si>
    <t>Mazatlán</t>
  </si>
  <si>
    <t>Los Mochis</t>
  </si>
  <si>
    <t>Escuinapa</t>
  </si>
  <si>
    <t>El Rosario</t>
  </si>
  <si>
    <t>El Fuerte</t>
  </si>
  <si>
    <t>Culiacán</t>
  </si>
  <si>
    <t>San Luis Potosí</t>
  </si>
  <si>
    <t>Playacar</t>
  </si>
  <si>
    <t>Playa del Carmen</t>
  </si>
  <si>
    <t>Isla Mujeres</t>
  </si>
  <si>
    <t>Akumal</t>
  </si>
  <si>
    <t>Tequisquiapan</t>
  </si>
  <si>
    <t>San Juan del Río</t>
  </si>
  <si>
    <t>Querétaro</t>
  </si>
  <si>
    <t>Zacatlán</t>
  </si>
  <si>
    <t>Xicotepec</t>
  </si>
  <si>
    <t>Tlatlauquitepec</t>
  </si>
  <si>
    <t>Teziutlán</t>
  </si>
  <si>
    <t>Tetela de Ocampo</t>
  </si>
  <si>
    <t>Tehuacán</t>
  </si>
  <si>
    <t>San Pedro Cholula</t>
  </si>
  <si>
    <t>San Martín Texmelucan</t>
  </si>
  <si>
    <t>San Andrés Cholula</t>
  </si>
  <si>
    <t>Pahuatlán</t>
  </si>
  <si>
    <t>Izúcar de Matamoros</t>
  </si>
  <si>
    <t>Huauchinango</t>
  </si>
  <si>
    <t>Cuetzalán</t>
  </si>
  <si>
    <t>Chignahuapan</t>
  </si>
  <si>
    <t>Atlixco</t>
  </si>
  <si>
    <t>Tuxtepec</t>
  </si>
  <si>
    <t>San Pedro y San Pablo Teposcolula</t>
  </si>
  <si>
    <t>Puerto Escondido</t>
  </si>
  <si>
    <t>Huautla de Jimenez</t>
  </si>
  <si>
    <t>Capulálpam de Méndez</t>
  </si>
  <si>
    <t>Santiago</t>
  </si>
  <si>
    <t>Monterrey</t>
  </si>
  <si>
    <t>Linares</t>
  </si>
  <si>
    <t>Bustamante</t>
  </si>
  <si>
    <t>Nuevo Nayarit</t>
  </si>
  <si>
    <t>Morelia</t>
  </si>
  <si>
    <t>Villa del Carbón</t>
  </si>
  <si>
    <t>Valle de Bravo</t>
  </si>
  <si>
    <t>Toluca</t>
  </si>
  <si>
    <t>Metepec</t>
  </si>
  <si>
    <t>Ixtapan de la Sal</t>
  </si>
  <si>
    <t>El Oro</t>
  </si>
  <si>
    <t>San Sebastián del Oeste</t>
  </si>
  <si>
    <t>San Juan de los Lagos</t>
  </si>
  <si>
    <t>Puerto Vallarta</t>
  </si>
  <si>
    <t>Guadalajara</t>
  </si>
  <si>
    <t>Costalegre</t>
  </si>
  <si>
    <t>Chapala</t>
  </si>
  <si>
    <t>ZEMPOALA</t>
  </si>
  <si>
    <t>Tula de Allende</t>
  </si>
  <si>
    <t>Tecozautla</t>
  </si>
  <si>
    <t>Real del Monte</t>
  </si>
  <si>
    <t>Pachuca</t>
  </si>
  <si>
    <t>Huichapan</t>
  </si>
  <si>
    <t>Huasca de Ocampo</t>
  </si>
  <si>
    <t>Taxco</t>
  </si>
  <si>
    <t>Acapulco</t>
  </si>
  <si>
    <t>San Miguel de Allende</t>
  </si>
  <si>
    <t>Salamanca</t>
  </si>
  <si>
    <t>León</t>
  </si>
  <si>
    <t>Irapuato</t>
  </si>
  <si>
    <t>Celaya</t>
  </si>
  <si>
    <t>Durango</t>
  </si>
  <si>
    <t>Nuevo Casas Grandes</t>
  </si>
  <si>
    <t>Hidalgo del Parral</t>
  </si>
  <si>
    <t>Ciudad Juárez</t>
  </si>
  <si>
    <t>Tuxtla Gutiérrez</t>
  </si>
  <si>
    <t>Tonalá Puerto Arista</t>
  </si>
  <si>
    <t>Tapachula</t>
  </si>
  <si>
    <t>San Cristóbal de las Casas</t>
  </si>
  <si>
    <t>Palenque</t>
  </si>
  <si>
    <t>Comitán de Domínguez</t>
  </si>
  <si>
    <t>Manzanillo</t>
  </si>
  <si>
    <t>Colima</t>
  </si>
  <si>
    <t>Piedras Negras</t>
  </si>
  <si>
    <t>Campeche</t>
  </si>
  <si>
    <t>Zona Corredor los Cabos</t>
  </si>
  <si>
    <t>San José del Cabo</t>
  </si>
  <si>
    <t>La Paz</t>
  </si>
  <si>
    <t>Tijuana</t>
  </si>
  <si>
    <t>Tecate</t>
  </si>
  <si>
    <t>San Felipe</t>
  </si>
  <si>
    <t>Playas de Rosarito</t>
  </si>
  <si>
    <t>Mexicali</t>
  </si>
  <si>
    <t>Ensenada</t>
  </si>
  <si>
    <r>
      <t>Categorías</t>
    </r>
    <r>
      <rPr>
        <sz val="6"/>
        <color theme="1"/>
        <rFont val="Calibri"/>
        <family val="2"/>
        <scheme val="minor"/>
      </rPr>
      <t xml:space="preserve"> Total categorias</t>
    </r>
  </si>
  <si>
    <r>
      <t>Indicadores</t>
    </r>
    <r>
      <rPr>
        <sz val="6"/>
        <color theme="1"/>
        <rFont val="Calibri"/>
        <family val="2"/>
        <scheme val="minor"/>
      </rPr>
      <t xml:space="preserve"> Llegadas de turistas no residentes</t>
    </r>
  </si>
  <si>
    <r>
      <t>Selección</t>
    </r>
    <r>
      <rPr>
        <sz val="6"/>
        <color theme="1"/>
        <rFont val="Calibri"/>
        <family val="2"/>
        <scheme val="minor"/>
      </rPr>
      <t xml:space="preserve"> Acapulco, Aguascalientes, Ajacuba, Akumal, Apizaco, Atlixco, Atotonilco de Tula, Atotonilco el Grande, Bahías de Huatulco, Bustamante, Cabo San Lucas, Campeche, Cancún, Capulálpam de Méndez, Celaya, Centro Prueba, Centro Prueba 01, Chahuites, Chapala, Chetumal, Chiapa de Corzo, Chichén Itzá, Chignahuapan, Chihuahua, Ciudad de México, Ciudad Ixtepec, Ciudad Juárez, Coatepec, Coatzacoalcos, Colima, Comitán de Domínguez, Coscomatepec, Costalegre, Cozumel, Cuautla, Cuernavaca, Cuetzalán, Culiacán, Durango, El Espinal, El Fuerte, El Oro, El Rosario, Ensenada, Escuinapa, Guadalajara, Guanajuato, Guaymas, Hermosillo, Hidalgo del Parral, Huamantla, Huasca de Ocampo, Huauchinango, Huautla de Jimenez, Huichapan, Irapuato, Isla Mujeres, Ixtapa Zihuatanejo, Ixtapan de la Sal, Izamal, Izúcar de Matamoros, Jalpan de Serra, Jerez, Jiutepec, Juchitán de Zaragoza, La Paz, León, Linares, Loreto, Los Mochis, Magdalena Tequisistlán, Manzanillo, Matamoros, Matías Romero, Mazatlán, Mérida, Metepec, Mexicali, Monterrey, Morelia, Nuevo Casas Grandes, Nuevo Nayarit, Oaxaca, Orizaba, Pachuca, Pahuatlán, Palenque, Piedras Negras, Playa del Carmen, Playacar, Playas de Rosarito, Puebla, Puerto Escondido, Puerto Vallarta, Querétaro, Real del Monte, Reforma de Pineda, Salamanca, Salina Cruz, Saltillo, San Andrés Cholula, San Cristóbal de las Casas, San Felipe, San Francisco Ixhuatán, San José del Cabo, San Juan de los Lagos, San Juan del Río, San Juan Teotihuacán, San Luis Potosí, San Martin de las Pirámides, San Martín Texmelucan, San Miguel de Allende, San Pablo Villa de Mitla, San Pedro Cholula, San Pedro Tapanatepec, San Pedro y San Pablo Teposcolula, SAN QUINTIN, San Sebastián del Oeste, Santa María Mixtequilla, Santiago, Santiago Astata, Santiago Niltepec, Santo Domingo Tehuantepec, Santo Domingo Zanatepec, Sombrerete, Tampico, Tapachula, Tapijulapa, Taxco, Tecate, Tecozautla, Tehuacán, Tepotzotlán, Tepoztlán, Tequila, Tequisquiapan, Tetela de Ocampo, Teziutlán, Tijuana, Tlatlauquitepec, Tlaxcala, Tlayacapan, Toluca, Tonalá Puerto Arista, Tula de Allende, Tuxtepec, Tuxtla Gutiérrez, Unión Hidalgo, Uxmal, Valladolid, Valle de Bravo, Veracruz-Boca del Río, Villa del Carbón, Villahermosa, Xalapa, Xicotepec, Xochitepec, Zacatecas, Zacatlán, ZEMPOALA, Zimapán y Zona Corredor los Cabos</t>
    </r>
  </si>
  <si>
    <r>
      <t>Cobertura geográfica</t>
    </r>
    <r>
      <rPr>
        <sz val="6"/>
        <color theme="1"/>
        <rFont val="Calibri"/>
        <family val="2"/>
        <scheme val="minor"/>
      </rPr>
      <t xml:space="preserve"> Centro Turístico, ocupación en hoteles y moteles</t>
    </r>
  </si>
  <si>
    <r>
      <t>Cobertura temporal</t>
    </r>
    <r>
      <rPr>
        <sz val="6"/>
        <color theme="1"/>
        <rFont val="Calibri"/>
        <family val="2"/>
        <scheme val="minor"/>
      </rPr>
      <t xml:space="preserve"> Mensual Año(s): 2022 Mes(es): Enero</t>
    </r>
  </si>
  <si>
    <r>
      <t>Criterio de búsqueda</t>
    </r>
    <r>
      <rPr>
        <sz val="6"/>
        <color theme="1"/>
        <rFont val="Calibri"/>
        <family val="2"/>
        <scheme val="minor"/>
      </rPr>
      <t xml:space="preserve"> Básico</t>
    </r>
  </si>
  <si>
    <t>Ocupación en hoteles y moteles por centro turístico, corte mensual. DataTur</t>
  </si>
  <si>
    <t>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</si>
</sst>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_-* #,##0_-;\-* #,##0_-;_-* &quot;-&quot;??_-;_-@_-"/>
    <numFmt numFmtId="166" formatCode="###,###,###,###,##0"/>
    <numFmt numFmtId="167" formatCode="0.0%"/>
    <numFmt numFmtId="168" formatCode="#,##0.0"/>
    <numFmt numFmtId="169" formatCode="_-* #,##0.0_-;\-* #,##0.0_-;_-*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scheme val="minor"/>
    </font>
    <font>
      <b/>
      <sz val="11"/>
      <color indexed="8"/>
      <name val="Calibri"/>
      <family val="2"/>
      <scheme val="minor"/>
    </font>
    <font>
      <b/>
      <sz val="11"/>
      <color rgb="FF000000"/>
      <name val="Calibri"/>
      <family val="2"/>
    </font>
    <font>
      <sz val="11"/>
      <name val="Calibri"/>
      <family val="2"/>
    </font>
    <font>
      <sz val="10"/>
      <name val="Calibri"/>
      <family val="2"/>
    </font>
    <font>
      <sz val="10"/>
      <name val="Arial"/>
      <family val="2"/>
    </font>
    <font>
      <sz val="11"/>
      <name val="Arial"/>
      <family val="2"/>
    </font>
    <font>
      <vertAlign val="superscript"/>
      <sz val="11"/>
      <color rgb="FF000000"/>
      <name val="Arial"/>
      <family val="2"/>
    </font>
    <font>
      <sz val="10"/>
      <color rgb="FF000000"/>
      <name val="Arial"/>
      <family val="2"/>
    </font>
    <font>
      <sz val="10"/>
      <color rgb="FFFFFFFF"/>
      <name val="Arial"/>
      <family val="2"/>
    </font>
    <font>
      <b/>
      <sz val="10"/>
      <name val="Arial"/>
      <family val="2"/>
    </font>
    <font>
      <b/>
      <sz val="10"/>
      <name val="Calibri"/>
      <family val="2"/>
    </font>
    <font>
      <b/>
      <vertAlign val="superscript"/>
      <sz val="11"/>
      <color rgb="FF000000"/>
      <name val="Arial"/>
      <family val="2"/>
    </font>
    <font>
      <b/>
      <sz val="12"/>
      <name val="Arial"/>
      <family val="2"/>
    </font>
    <font>
      <vertAlign val="superscript"/>
      <sz val="11"/>
      <color rgb="FF000000"/>
      <name val="Calibri"/>
      <family val="2"/>
    </font>
    <font>
      <sz val="10"/>
      <color rgb="FF000000"/>
      <name val="Calibri"/>
      <family val="2"/>
    </font>
    <font>
      <sz val="9"/>
      <color theme="1"/>
      <name val="Calibri"/>
      <family val="2"/>
      <scheme val="minor"/>
    </font>
    <font>
      <b/>
      <sz val="9"/>
      <color theme="1"/>
      <name val="Calibri"/>
      <family val="2"/>
      <scheme val="minor"/>
    </font>
    <font>
      <b/>
      <sz val="9"/>
      <color rgb="FF404040"/>
      <name val="Calibri"/>
      <family val="2"/>
      <scheme val="minor"/>
    </font>
    <font>
      <b/>
      <sz val="11"/>
      <color rgb="FFFFFFFF"/>
      <name val="Calibri"/>
      <family val="2"/>
      <scheme val="minor"/>
    </font>
    <font>
      <b/>
      <sz val="9"/>
      <color rgb="FFFFFFFF"/>
      <name val="Calibri"/>
      <family val="2"/>
      <scheme val="minor"/>
    </font>
    <font>
      <b/>
      <vertAlign val="superscript"/>
      <sz val="9"/>
      <color rgb="FFFFFFFF"/>
      <name val="Calibri"/>
      <family val="2"/>
      <scheme val="minor"/>
    </font>
    <font>
      <b/>
      <sz val="14"/>
      <color theme="1"/>
      <name val="Calibri"/>
      <family val="2"/>
      <scheme val="minor"/>
    </font>
    <font>
      <sz val="6"/>
      <color theme="1"/>
      <name val="Calibri"/>
      <family val="2"/>
      <scheme val="minor"/>
    </font>
    <font>
      <b/>
      <sz val="6"/>
      <color theme="1"/>
      <name val="Calibri"/>
      <family val="2"/>
      <scheme val="minor"/>
    </font>
    <font>
      <b/>
      <sz val="6"/>
      <color rgb="FF404040"/>
      <name val="Calibri"/>
      <family val="2"/>
      <scheme val="minor"/>
    </font>
    <font>
      <b/>
      <sz val="7"/>
      <color rgb="FFFFFFFF"/>
      <name val="Calibri"/>
      <family val="2"/>
      <scheme val="minor"/>
    </font>
    <font>
      <b/>
      <sz val="6"/>
      <color rgb="FFFFFFFF"/>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E6E7E7"/>
      </patternFill>
    </fill>
    <fill>
      <patternFill patternType="solid">
        <fgColor rgb="FFE3EBED"/>
      </patternFill>
    </fill>
    <fill>
      <patternFill patternType="solid">
        <fgColor rgb="FFF9F9F9"/>
      </patternFill>
    </fill>
    <fill>
      <patternFill patternType="solid">
        <fgColor rgb="FFDDDDDD"/>
      </patternFill>
    </fill>
    <fill>
      <patternFill patternType="solid">
        <fgColor rgb="FFFFFFFF"/>
        <bgColor indexed="64"/>
      </patternFill>
    </fill>
    <fill>
      <patternFill patternType="solid">
        <fgColor rgb="FFF5F5F5"/>
        <bgColor indexed="64"/>
      </patternFill>
    </fill>
    <fill>
      <patternFill patternType="solid">
        <fgColor rgb="FFCCCCCC"/>
        <bgColor indexed="64"/>
      </patternFill>
    </fill>
    <fill>
      <patternFill patternType="solid">
        <fgColor rgb="FF888888"/>
        <bgColor indexed="64"/>
      </patternFill>
    </fill>
    <fill>
      <patternFill patternType="solid">
        <fgColor rgb="FF84AF70"/>
        <bgColor indexed="64"/>
      </patternFill>
    </fill>
  </fills>
  <borders count="5">
    <border>
      <left/>
      <right/>
      <top/>
      <bottom/>
      <diagonal/>
    </border>
    <border>
      <left/>
      <right/>
      <top style="thin">
        <color rgb="FF01404C"/>
      </top>
      <bottom style="thin">
        <color rgb="FF01404C"/>
      </bottom>
      <diagonal/>
    </border>
    <border>
      <left/>
      <right/>
      <top/>
      <bottom style="thin">
        <color rgb="FF01404C"/>
      </bottom>
      <diagonal/>
    </border>
    <border>
      <left/>
      <right/>
      <top style="thin">
        <color rgb="FF01404C"/>
      </top>
      <bottom/>
      <diagonal/>
    </border>
    <border>
      <left style="thin">
        <color rgb="FFFFFFFF"/>
      </left>
      <right style="thin">
        <color rgb="FFFFFFFF"/>
      </right>
      <top style="thin">
        <color rgb="FFFFFFFF"/>
      </top>
      <bottom style="thin">
        <color rgb="FFFFFFFF"/>
      </bottom>
      <diagonal/>
    </border>
  </borders>
  <cellStyleXfs count="7">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0" fontId="7" fillId="0" borderId="0"/>
    <xf numFmtId="9" fontId="7" fillId="0" borderId="0" applyFont="0" applyFill="0" applyBorder="0" applyAlignment="0" applyProtection="0"/>
  </cellStyleXfs>
  <cellXfs count="78">
    <xf numFmtId="0" fontId="0" fillId="0" borderId="0" xfId="0"/>
    <xf numFmtId="1" fontId="0" fillId="0" borderId="0" xfId="0" applyNumberFormat="1"/>
    <xf numFmtId="0" fontId="3" fillId="0" borderId="0" xfId="2"/>
    <xf numFmtId="0" fontId="2" fillId="0" borderId="0" xfId="0" applyFont="1"/>
    <xf numFmtId="1" fontId="2" fillId="0" borderId="0" xfId="0" applyNumberFormat="1" applyFont="1"/>
    <xf numFmtId="1" fontId="0" fillId="2" borderId="0" xfId="0" applyNumberFormat="1" applyFill="1"/>
    <xf numFmtId="0" fontId="4" fillId="0" borderId="0" xfId="3"/>
    <xf numFmtId="43" fontId="4" fillId="0" borderId="0" xfId="3" applyNumberFormat="1"/>
    <xf numFmtId="43" fontId="0" fillId="0" borderId="0" xfId="4" applyFont="1"/>
    <xf numFmtId="17" fontId="4" fillId="0" borderId="0" xfId="3" applyNumberFormat="1"/>
    <xf numFmtId="0" fontId="5" fillId="0" borderId="0" xfId="3" applyFont="1" applyAlignment="1">
      <alignment horizontal="center" vertical="center"/>
    </xf>
    <xf numFmtId="4" fontId="4" fillId="3" borderId="1" xfId="3" applyNumberFormat="1" applyFill="1" applyBorder="1"/>
    <xf numFmtId="0" fontId="4" fillId="3" borderId="1" xfId="3" applyFill="1" applyBorder="1"/>
    <xf numFmtId="4" fontId="4" fillId="0" borderId="1" xfId="3" applyNumberFormat="1" applyBorder="1"/>
    <xf numFmtId="0" fontId="4" fillId="0" borderId="1" xfId="3" applyBorder="1"/>
    <xf numFmtId="164" fontId="4" fillId="3" borderId="1" xfId="3" applyNumberFormat="1" applyFill="1" applyBorder="1"/>
    <xf numFmtId="164" fontId="4" fillId="0" borderId="1" xfId="3" applyNumberFormat="1" applyBorder="1"/>
    <xf numFmtId="165" fontId="0" fillId="0" borderId="0" xfId="4" applyNumberFormat="1" applyFont="1"/>
    <xf numFmtId="0" fontId="6" fillId="4" borderId="1" xfId="3" applyFont="1" applyFill="1" applyBorder="1" applyAlignment="1">
      <alignment horizontal="right"/>
    </xf>
    <xf numFmtId="0" fontId="4" fillId="0" borderId="0" xfId="3" applyAlignment="1">
      <alignment horizontal="right"/>
    </xf>
    <xf numFmtId="4" fontId="4" fillId="0" borderId="0" xfId="3" applyNumberFormat="1"/>
    <xf numFmtId="0" fontId="4" fillId="0" borderId="0" xfId="3" applyAlignment="1">
      <alignment horizontal="center" vertical="center" wrapText="1"/>
    </xf>
    <xf numFmtId="0" fontId="7" fillId="0" borderId="0" xfId="5"/>
    <xf numFmtId="0" fontId="8" fillId="0" borderId="0" xfId="5" applyFont="1"/>
    <xf numFmtId="0" fontId="9" fillId="0" borderId="0" xfId="5" applyFont="1"/>
    <xf numFmtId="0" fontId="10" fillId="0" borderId="0" xfId="5" applyFont="1"/>
    <xf numFmtId="166" fontId="9" fillId="5" borderId="4" xfId="5" applyNumberFormat="1" applyFont="1" applyFill="1" applyBorder="1" applyAlignment="1">
      <alignment horizontal="right"/>
    </xf>
    <xf numFmtId="0" fontId="9" fillId="5" borderId="4" xfId="5" applyFont="1" applyFill="1" applyBorder="1" applyAlignment="1">
      <alignment horizontal="left"/>
    </xf>
    <xf numFmtId="166" fontId="9" fillId="0" borderId="4" xfId="5" applyNumberFormat="1" applyFont="1" applyBorder="1" applyAlignment="1">
      <alignment horizontal="right"/>
    </xf>
    <xf numFmtId="0" fontId="9" fillId="0" borderId="4" xfId="5" applyFont="1" applyBorder="1" applyAlignment="1">
      <alignment horizontal="left"/>
    </xf>
    <xf numFmtId="0" fontId="9" fillId="5" borderId="4" xfId="5" applyFont="1" applyFill="1" applyBorder="1" applyAlignment="1">
      <alignment horizontal="right"/>
    </xf>
    <xf numFmtId="0" fontId="14" fillId="6" borderId="4" xfId="5" applyFont="1" applyFill="1" applyBorder="1" applyAlignment="1">
      <alignment horizontal="center" vertical="top" wrapText="1"/>
    </xf>
    <xf numFmtId="0" fontId="14" fillId="6" borderId="4" xfId="5" applyFont="1" applyFill="1" applyBorder="1" applyAlignment="1">
      <alignment vertical="top" wrapText="1"/>
    </xf>
    <xf numFmtId="0" fontId="14" fillId="0" borderId="0" xfId="5" applyFont="1"/>
    <xf numFmtId="0" fontId="17" fillId="0" borderId="0" xfId="5" applyFont="1"/>
    <xf numFmtId="167" fontId="9" fillId="0" borderId="4" xfId="6" applyNumberFormat="1" applyFont="1" applyBorder="1" applyAlignment="1">
      <alignment horizontal="right"/>
    </xf>
    <xf numFmtId="0" fontId="2" fillId="0" borderId="0" xfId="0" applyFont="1" applyAlignment="1">
      <alignment wrapText="1"/>
    </xf>
    <xf numFmtId="0" fontId="0" fillId="0" borderId="0" xfId="0" applyAlignment="1">
      <alignment wrapText="1"/>
    </xf>
    <xf numFmtId="0" fontId="20" fillId="7" borderId="0" xfId="0" applyFont="1" applyFill="1" applyAlignment="1">
      <alignment horizontal="center" wrapText="1"/>
    </xf>
    <xf numFmtId="0" fontId="21" fillId="8" borderId="0" xfId="0" applyFont="1" applyFill="1" applyAlignment="1">
      <alignment horizontal="left" vertical="center" wrapText="1"/>
    </xf>
    <xf numFmtId="3" fontId="20" fillId="7" borderId="0" xfId="0" applyNumberFormat="1" applyFont="1" applyFill="1" applyAlignment="1">
      <alignment horizontal="center" wrapText="1"/>
    </xf>
    <xf numFmtId="0" fontId="20" fillId="8" borderId="0" xfId="0" applyFont="1" applyFill="1" applyAlignment="1">
      <alignment horizontal="center" wrapText="1"/>
    </xf>
    <xf numFmtId="3" fontId="20" fillId="8" borderId="0" xfId="0" applyNumberFormat="1" applyFont="1" applyFill="1" applyAlignment="1">
      <alignment horizontal="center" wrapText="1"/>
    </xf>
    <xf numFmtId="17" fontId="24" fillId="11" borderId="0" xfId="0" applyNumberFormat="1" applyFont="1" applyFill="1" applyAlignment="1">
      <alignment horizontal="center" vertical="center" wrapText="1"/>
    </xf>
    <xf numFmtId="0" fontId="24" fillId="11" borderId="0" xfId="0" applyFont="1" applyFill="1" applyAlignment="1">
      <alignment horizontal="center" vertical="center" wrapText="1"/>
    </xf>
    <xf numFmtId="3" fontId="0" fillId="0" borderId="0" xfId="0" applyNumberFormat="1"/>
    <xf numFmtId="14" fontId="2" fillId="0" borderId="0" xfId="0" applyNumberFormat="1" applyFont="1" applyAlignment="1">
      <alignment horizontal="center" vertical="center"/>
    </xf>
    <xf numFmtId="0" fontId="2" fillId="0" borderId="0" xfId="0" applyFont="1" applyAlignment="1">
      <alignment horizontal="center" vertical="center"/>
    </xf>
    <xf numFmtId="43" fontId="0" fillId="0" borderId="0" xfId="1" applyFont="1" applyAlignment="1">
      <alignment horizontal="center" vertical="center"/>
    </xf>
    <xf numFmtId="17" fontId="0" fillId="0" borderId="0" xfId="0" applyNumberFormat="1"/>
    <xf numFmtId="168" fontId="0" fillId="0" borderId="0" xfId="0" applyNumberFormat="1"/>
    <xf numFmtId="43" fontId="0" fillId="0" borderId="0" xfId="0" applyNumberFormat="1"/>
    <xf numFmtId="165" fontId="0" fillId="0" borderId="0" xfId="1" applyNumberFormat="1" applyFont="1"/>
    <xf numFmtId="17" fontId="2" fillId="0" borderId="0" xfId="0" applyNumberFormat="1" applyFont="1" applyAlignment="1">
      <alignment horizontal="center" vertical="center"/>
    </xf>
    <xf numFmtId="3" fontId="27" fillId="7" borderId="0" xfId="0" applyNumberFormat="1" applyFont="1" applyFill="1" applyAlignment="1">
      <alignment horizontal="center" wrapText="1"/>
    </xf>
    <xf numFmtId="0" fontId="28" fillId="8" borderId="0" xfId="0" applyFont="1" applyFill="1" applyAlignment="1">
      <alignment horizontal="left" vertical="center" wrapText="1"/>
    </xf>
    <xf numFmtId="0" fontId="27" fillId="8" borderId="0" xfId="0" applyFont="1" applyFill="1" applyAlignment="1">
      <alignment horizontal="center" wrapText="1"/>
    </xf>
    <xf numFmtId="0" fontId="27" fillId="7" borderId="0" xfId="0" applyFont="1" applyFill="1" applyAlignment="1">
      <alignment horizontal="center" wrapText="1"/>
    </xf>
    <xf numFmtId="3" fontId="27" fillId="8" borderId="0" xfId="0" applyNumberFormat="1" applyFont="1" applyFill="1" applyAlignment="1">
      <alignment horizontal="center" wrapText="1"/>
    </xf>
    <xf numFmtId="17" fontId="31" fillId="11" borderId="0" xfId="0" applyNumberFormat="1" applyFont="1" applyFill="1" applyAlignment="1">
      <alignment horizontal="center" vertical="center" wrapText="1"/>
    </xf>
    <xf numFmtId="0" fontId="31" fillId="11" borderId="0" xfId="0" applyFont="1" applyFill="1" applyAlignment="1">
      <alignment horizontal="center" vertical="center" wrapText="1"/>
    </xf>
    <xf numFmtId="169" fontId="0" fillId="0" borderId="0" xfId="0" applyNumberFormat="1"/>
    <xf numFmtId="169" fontId="0" fillId="2" borderId="0" xfId="0" applyNumberFormat="1" applyFill="1"/>
    <xf numFmtId="0" fontId="4" fillId="0" borderId="0" xfId="3" applyAlignment="1">
      <alignment horizontal="justify"/>
    </xf>
    <xf numFmtId="0" fontId="4" fillId="0" borderId="0" xfId="3"/>
    <xf numFmtId="0" fontId="6" fillId="4" borderId="2" xfId="3" applyFont="1" applyFill="1" applyBorder="1" applyAlignment="1">
      <alignment horizontal="center"/>
    </xf>
    <xf numFmtId="0" fontId="6" fillId="4" borderId="3" xfId="3" applyFont="1" applyFill="1" applyBorder="1" applyAlignment="1">
      <alignment horizontal="center"/>
    </xf>
    <xf numFmtId="0" fontId="6" fillId="4" borderId="1" xfId="3" applyFont="1" applyFill="1" applyBorder="1" applyAlignment="1">
      <alignment horizontal="justify"/>
    </xf>
    <xf numFmtId="0" fontId="4" fillId="0" borderId="1" xfId="3" applyBorder="1" applyAlignment="1">
      <alignment horizontal="justify"/>
    </xf>
    <xf numFmtId="0" fontId="14" fillId="6" borderId="4" xfId="5" applyFont="1" applyFill="1" applyBorder="1" applyAlignment="1">
      <alignment vertical="top" wrapText="1"/>
    </xf>
    <xf numFmtId="0" fontId="2" fillId="0" borderId="0" xfId="0" applyFont="1" applyAlignment="1">
      <alignment wrapText="1"/>
    </xf>
    <xf numFmtId="0" fontId="22" fillId="9" borderId="0" xfId="0" applyFont="1" applyFill="1" applyAlignment="1">
      <alignment horizontal="left" vertical="center" wrapText="1"/>
    </xf>
    <xf numFmtId="0" fontId="23" fillId="10" borderId="0" xfId="0" applyFont="1" applyFill="1" applyAlignment="1">
      <alignment horizontal="left" vertical="center" wrapText="1"/>
    </xf>
    <xf numFmtId="0" fontId="26" fillId="0" borderId="0" xfId="0" applyFont="1" applyAlignment="1">
      <alignment wrapText="1"/>
    </xf>
    <xf numFmtId="0" fontId="21" fillId="0" borderId="0" xfId="0" applyFont="1" applyAlignment="1">
      <alignment wrapText="1"/>
    </xf>
    <xf numFmtId="0" fontId="29" fillId="9" borderId="0" xfId="0" applyFont="1" applyFill="1" applyAlignment="1">
      <alignment horizontal="left" vertical="center" wrapText="1"/>
    </xf>
    <xf numFmtId="0" fontId="30" fillId="10" borderId="0" xfId="0" applyFont="1" applyFill="1" applyAlignment="1">
      <alignment horizontal="left" vertical="center" wrapText="1"/>
    </xf>
    <xf numFmtId="0" fontId="28" fillId="0" borderId="0" xfId="0" applyFont="1" applyAlignment="1">
      <alignment wrapText="1"/>
    </xf>
  </cellXfs>
  <cellStyles count="7">
    <cellStyle name="Hipervínculo" xfId="2" builtinId="8"/>
    <cellStyle name="Millares" xfId="1" builtinId="3"/>
    <cellStyle name="Millares 2" xfId="4" xr:uid="{6A64DC9C-254C-4841-B9D5-F4B8400537DD}"/>
    <cellStyle name="Normal" xfId="0" builtinId="0"/>
    <cellStyle name="Normal 2" xfId="3" xr:uid="{AAE43E12-ADC7-4C74-855A-5D5A0AFA92E5}"/>
    <cellStyle name="Normal 3" xfId="5" xr:uid="{25AF7499-3659-4F20-9686-0BE62D4410CC}"/>
    <cellStyle name="Porcentaje 2" xfId="6" xr:uid="{691FD375-8798-462C-9A77-C642AA51BBF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'Viajeros internacionales'!$B$3</c:f>
              <c:strCache>
                <c:ptCount val="1"/>
                <c:pt idx="0">
                  <c:v>Miles de Personas</c:v>
                </c:pt>
              </c:strCache>
            </c:strRef>
          </c:tx>
          <c:spPr>
            <a:ln w="28575" cap="rnd">
              <a:solidFill>
                <a:schemeClr val="accent1"/>
              </a:solidFill>
              <a:round/>
            </a:ln>
            <a:effectLst/>
          </c:spPr>
          <c:marker>
            <c:symbol val="none"/>
          </c:marker>
          <c:cat>
            <c:numRef>
              <c:f>'Viajeros internacionales'!$A$4:$A$40</c:f>
              <c:numCache>
                <c:formatCode>mmm\-yy</c:formatCode>
                <c:ptCount val="37"/>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numCache>
            </c:numRef>
          </c:cat>
          <c:val>
            <c:numRef>
              <c:f>'Viajeros internacionales'!$B$4:$B$40</c:f>
              <c:numCache>
                <c:formatCode>_(* #,##0.00_);_(* \(#,##0.00\);_(* "-"??_);_(@_)</c:formatCode>
                <c:ptCount val="37"/>
                <c:pt idx="0">
                  <c:v>3783.9</c:v>
                </c:pt>
                <c:pt idx="1">
                  <c:v>3759.4110000000001</c:v>
                </c:pt>
                <c:pt idx="2">
                  <c:v>2756.7049999999999</c:v>
                </c:pt>
                <c:pt idx="3">
                  <c:v>775.41800000000001</c:v>
                </c:pt>
                <c:pt idx="4">
                  <c:v>890.17399999999998</c:v>
                </c:pt>
                <c:pt idx="5">
                  <c:v>1003.684</c:v>
                </c:pt>
                <c:pt idx="6">
                  <c:v>1388.7159999999999</c:v>
                </c:pt>
                <c:pt idx="7">
                  <c:v>1347.8630000000001</c:v>
                </c:pt>
                <c:pt idx="8">
                  <c:v>1821.47</c:v>
                </c:pt>
                <c:pt idx="9">
                  <c:v>2037.049</c:v>
                </c:pt>
                <c:pt idx="10">
                  <c:v>2091.0839999999998</c:v>
                </c:pt>
                <c:pt idx="11">
                  <c:v>2628.0619999999999</c:v>
                </c:pt>
                <c:pt idx="12">
                  <c:v>1919.2180000000001</c:v>
                </c:pt>
                <c:pt idx="13">
                  <c:v>1585.992</c:v>
                </c:pt>
                <c:pt idx="14">
                  <c:v>2284.2510000000002</c:v>
                </c:pt>
                <c:pt idx="15">
                  <c:v>2326.0529999999999</c:v>
                </c:pt>
                <c:pt idx="16">
                  <c:v>2659.297</c:v>
                </c:pt>
                <c:pt idx="17">
                  <c:v>3120.3310000000001</c:v>
                </c:pt>
                <c:pt idx="18">
                  <c:v>3376.029</c:v>
                </c:pt>
                <c:pt idx="19">
                  <c:v>2773.1080000000002</c:v>
                </c:pt>
                <c:pt idx="20">
                  <c:v>2456.5340000000001</c:v>
                </c:pt>
                <c:pt idx="21">
                  <c:v>2786.5929999999998</c:v>
                </c:pt>
                <c:pt idx="22">
                  <c:v>2894.3159999999998</c:v>
                </c:pt>
                <c:pt idx="23">
                  <c:v>3678.67</c:v>
                </c:pt>
                <c:pt idx="24">
                  <c:v>2644.596</c:v>
                </c:pt>
                <c:pt idx="25">
                  <c:v>2620.8380000000002</c:v>
                </c:pt>
                <c:pt idx="26">
                  <c:v>3310.2890000000002</c:v>
                </c:pt>
                <c:pt idx="27">
                  <c:v>3067.8</c:v>
                </c:pt>
                <c:pt idx="28">
                  <c:v>2985.5439999999999</c:v>
                </c:pt>
                <c:pt idx="29">
                  <c:v>3363.239</c:v>
                </c:pt>
                <c:pt idx="30">
                  <c:v>3684.7089999999998</c:v>
                </c:pt>
                <c:pt idx="31">
                  <c:v>3092.6239999999998</c:v>
                </c:pt>
                <c:pt idx="32">
                  <c:v>2772.6480000000001</c:v>
                </c:pt>
                <c:pt idx="33">
                  <c:v>3174.0540000000001</c:v>
                </c:pt>
                <c:pt idx="34">
                  <c:v>3353.482</c:v>
                </c:pt>
                <c:pt idx="35">
                  <c:v>4257.1760000000004</c:v>
                </c:pt>
                <c:pt idx="36">
                  <c:v>3397.2</c:v>
                </c:pt>
              </c:numCache>
            </c:numRef>
          </c:val>
          <c:smooth val="0"/>
          <c:extLst>
            <c:ext xmlns:c16="http://schemas.microsoft.com/office/drawing/2014/chart" uri="{C3380CC4-5D6E-409C-BE32-E72D297353CC}">
              <c16:uniqueId val="{00000000-72EE-455B-A640-87A6A4A3934D}"/>
            </c:ext>
          </c:extLst>
        </c:ser>
        <c:dLbls>
          <c:showLegendKey val="0"/>
          <c:showVal val="0"/>
          <c:showCatName val="0"/>
          <c:showSerName val="0"/>
          <c:showPercent val="0"/>
          <c:showBubbleSize val="0"/>
        </c:dLbls>
        <c:smooth val="0"/>
        <c:axId val="30661903"/>
        <c:axId val="594344111"/>
      </c:lineChart>
      <c:dateAx>
        <c:axId val="3066190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94344111"/>
        <c:crosses val="autoZero"/>
        <c:auto val="1"/>
        <c:lblOffset val="100"/>
        <c:baseTimeUnit val="months"/>
      </c:dateAx>
      <c:valAx>
        <c:axId val="59434411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0661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122823</xdr:colOff>
      <xdr:row>2</xdr:row>
      <xdr:rowOff>9525</xdr:rowOff>
    </xdr:from>
    <xdr:to>
      <xdr:col>9</xdr:col>
      <xdr:colOff>122823</xdr:colOff>
      <xdr:row>16</xdr:row>
      <xdr:rowOff>85725</xdr:rowOff>
    </xdr:to>
    <xdr:graphicFrame macro="">
      <xdr:nvGraphicFramePr>
        <xdr:cNvPr id="2" name="Gráfico 1">
          <a:extLst>
            <a:ext uri="{FF2B5EF4-FFF2-40B4-BE49-F238E27FC236}">
              <a16:creationId xmlns:a16="http://schemas.microsoft.com/office/drawing/2014/main" id="{3ED48D9B-AE1A-4E2A-AA76-244F1B24A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b.mx/fonatur/acciones-y-programas/los-cabo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6F525-153E-492F-8CBD-04A4A1A0692E}">
  <dimension ref="A1:J53"/>
  <sheetViews>
    <sheetView tabSelected="1" topLeftCell="D1" zoomScale="145" zoomScaleNormal="145" workbookViewId="0">
      <selection activeCell="F16" sqref="F16"/>
    </sheetView>
  </sheetViews>
  <sheetFormatPr baseColWidth="10" defaultRowHeight="15" x14ac:dyDescent="0.25"/>
  <cols>
    <col min="1" max="1" width="18.85546875" bestFit="1" customWidth="1"/>
    <col min="2" max="2" width="34.28515625" customWidth="1"/>
    <col min="3" max="3" width="12.85546875" customWidth="1"/>
    <col min="4" max="4" width="17.42578125" bestFit="1" customWidth="1"/>
    <col min="5" max="5" width="17.42578125" customWidth="1"/>
    <col min="6" max="6" width="21" bestFit="1" customWidth="1"/>
    <col min="7" max="7" width="33" bestFit="1" customWidth="1"/>
    <col min="8" max="8" width="70.5703125" bestFit="1" customWidth="1"/>
    <col min="9" max="9" width="15.140625" bestFit="1" customWidth="1"/>
  </cols>
  <sheetData>
    <row r="1" spans="1:10" x14ac:dyDescent="0.25">
      <c r="A1" s="3" t="s">
        <v>81</v>
      </c>
      <c r="B1" s="3" t="s">
        <v>49</v>
      </c>
      <c r="C1" s="3" t="s">
        <v>80</v>
      </c>
      <c r="D1" s="3" t="s">
        <v>79</v>
      </c>
      <c r="E1" s="3" t="s">
        <v>78</v>
      </c>
      <c r="F1" s="3" t="s">
        <v>77</v>
      </c>
      <c r="G1" s="3" t="s">
        <v>48</v>
      </c>
      <c r="H1" s="4" t="s">
        <v>76</v>
      </c>
      <c r="I1" s="3" t="s">
        <v>75</v>
      </c>
      <c r="J1" s="3" t="s">
        <v>74</v>
      </c>
    </row>
    <row r="2" spans="1:10" x14ac:dyDescent="0.25">
      <c r="A2" t="s">
        <v>73</v>
      </c>
      <c r="B2" t="s">
        <v>9</v>
      </c>
      <c r="C2" t="s">
        <v>69</v>
      </c>
      <c r="D2" t="s">
        <v>36</v>
      </c>
      <c r="E2" t="s">
        <v>72</v>
      </c>
      <c r="F2" t="s">
        <v>9</v>
      </c>
      <c r="G2">
        <v>798</v>
      </c>
      <c r="H2" s="5" t="s">
        <v>71</v>
      </c>
      <c r="I2">
        <v>1976</v>
      </c>
      <c r="J2" t="s">
        <v>7</v>
      </c>
    </row>
    <row r="3" spans="1:10" x14ac:dyDescent="0.25">
      <c r="A3" t="s">
        <v>70</v>
      </c>
      <c r="B3" t="s">
        <v>6</v>
      </c>
      <c r="C3" t="s">
        <v>69</v>
      </c>
      <c r="D3" t="s">
        <v>36</v>
      </c>
      <c r="E3" t="s">
        <v>68</v>
      </c>
      <c r="F3" t="s">
        <v>6</v>
      </c>
      <c r="G3">
        <v>101</v>
      </c>
      <c r="H3" s="1" t="s">
        <v>67</v>
      </c>
      <c r="I3">
        <v>1996</v>
      </c>
      <c r="J3" t="s">
        <v>66</v>
      </c>
    </row>
    <row r="4" spans="1:10" x14ac:dyDescent="0.25">
      <c r="A4" t="s">
        <v>65</v>
      </c>
      <c r="B4" t="s">
        <v>47</v>
      </c>
      <c r="C4" t="s">
        <v>64</v>
      </c>
      <c r="D4" t="s">
        <v>20</v>
      </c>
      <c r="E4" t="s">
        <v>63</v>
      </c>
      <c r="F4" t="s">
        <v>62</v>
      </c>
      <c r="G4">
        <v>383</v>
      </c>
      <c r="H4" t="s">
        <v>61</v>
      </c>
      <c r="I4">
        <v>1974</v>
      </c>
      <c r="J4" t="s">
        <v>10</v>
      </c>
    </row>
    <row r="5" spans="1:10" x14ac:dyDescent="0.25">
      <c r="A5" t="s">
        <v>60</v>
      </c>
      <c r="B5" t="s">
        <v>14</v>
      </c>
      <c r="C5" t="s">
        <v>59</v>
      </c>
      <c r="D5" t="s">
        <v>24</v>
      </c>
      <c r="E5" t="s">
        <v>58</v>
      </c>
      <c r="F5" t="s">
        <v>57</v>
      </c>
      <c r="G5">
        <v>1192</v>
      </c>
      <c r="H5" t="s">
        <v>14</v>
      </c>
      <c r="I5">
        <v>1974</v>
      </c>
      <c r="J5" t="s">
        <v>56</v>
      </c>
    </row>
    <row r="6" spans="1:10" x14ac:dyDescent="0.25">
      <c r="A6" t="s">
        <v>55</v>
      </c>
      <c r="B6" t="s">
        <v>16</v>
      </c>
      <c r="C6" t="s">
        <v>54</v>
      </c>
      <c r="D6" t="s">
        <v>32</v>
      </c>
      <c r="E6" t="s">
        <v>53</v>
      </c>
      <c r="F6" t="s">
        <v>52</v>
      </c>
      <c r="G6">
        <v>314</v>
      </c>
      <c r="H6" t="s">
        <v>51</v>
      </c>
      <c r="I6">
        <v>1985</v>
      </c>
      <c r="J6" t="s">
        <v>50</v>
      </c>
    </row>
    <row r="7" spans="1:10" x14ac:dyDescent="0.25">
      <c r="B7" t="s">
        <v>46</v>
      </c>
      <c r="G7" s="3">
        <f>+SUM(G2:G6)</f>
        <v>2788</v>
      </c>
    </row>
    <row r="11" spans="1:10" x14ac:dyDescent="0.25">
      <c r="A11" s="3" t="s">
        <v>49</v>
      </c>
      <c r="B11" s="3" t="s">
        <v>48</v>
      </c>
    </row>
    <row r="12" spans="1:10" x14ac:dyDescent="0.25">
      <c r="A12" t="s">
        <v>9</v>
      </c>
      <c r="B12">
        <v>798</v>
      </c>
    </row>
    <row r="13" spans="1:10" x14ac:dyDescent="0.25">
      <c r="A13" t="s">
        <v>6</v>
      </c>
      <c r="B13">
        <v>101</v>
      </c>
    </row>
    <row r="14" spans="1:10" x14ac:dyDescent="0.25">
      <c r="A14" t="s">
        <v>47</v>
      </c>
      <c r="B14">
        <v>383</v>
      </c>
    </row>
    <row r="15" spans="1:10" x14ac:dyDescent="0.25">
      <c r="A15" t="s">
        <v>14</v>
      </c>
      <c r="B15">
        <v>1192</v>
      </c>
    </row>
    <row r="16" spans="1:10" x14ac:dyDescent="0.25">
      <c r="A16" t="s">
        <v>16</v>
      </c>
      <c r="B16">
        <v>314</v>
      </c>
    </row>
    <row r="17" spans="1:5" x14ac:dyDescent="0.25">
      <c r="A17" t="s">
        <v>46</v>
      </c>
      <c r="B17" s="3">
        <f>+SUM(B12:B16)</f>
        <v>2788</v>
      </c>
    </row>
    <row r="26" spans="1:5" x14ac:dyDescent="0.25">
      <c r="A26" s="3" t="s">
        <v>45</v>
      </c>
    </row>
    <row r="29" spans="1:5" x14ac:dyDescent="0.25">
      <c r="A29" s="3" t="s">
        <v>44</v>
      </c>
    </row>
    <row r="30" spans="1:5" x14ac:dyDescent="0.25">
      <c r="A30" s="1" t="s">
        <v>43</v>
      </c>
      <c r="B30" s="1" t="s">
        <v>42</v>
      </c>
      <c r="C30" s="1" t="s">
        <v>41</v>
      </c>
      <c r="D30" s="1" t="s">
        <v>40</v>
      </c>
      <c r="E30" s="1" t="s">
        <v>39</v>
      </c>
    </row>
    <row r="31" spans="1:5" x14ac:dyDescent="0.25">
      <c r="A31" s="1" t="s">
        <v>6</v>
      </c>
      <c r="B31" s="1" t="s">
        <v>6</v>
      </c>
      <c r="C31" s="1" t="s">
        <v>36</v>
      </c>
      <c r="D31" s="1">
        <v>1980</v>
      </c>
      <c r="E31" s="1" t="s">
        <v>38</v>
      </c>
    </row>
    <row r="32" spans="1:5" x14ac:dyDescent="0.25">
      <c r="A32" s="1" t="s">
        <v>37</v>
      </c>
      <c r="B32" s="1" t="s">
        <v>9</v>
      </c>
      <c r="C32" s="1" t="s">
        <v>36</v>
      </c>
      <c r="D32" s="1">
        <v>1976</v>
      </c>
      <c r="E32" s="1" t="s">
        <v>35</v>
      </c>
    </row>
    <row r="33" spans="1:5" x14ac:dyDescent="0.25">
      <c r="A33" s="1" t="s">
        <v>34</v>
      </c>
      <c r="B33" s="1" t="s">
        <v>33</v>
      </c>
      <c r="C33" s="1" t="s">
        <v>32</v>
      </c>
      <c r="D33" s="1">
        <v>1985</v>
      </c>
      <c r="E33" s="1" t="s">
        <v>31</v>
      </c>
    </row>
    <row r="34" spans="1:5" x14ac:dyDescent="0.25">
      <c r="A34" s="1" t="s">
        <v>30</v>
      </c>
      <c r="B34" s="1" t="s">
        <v>29</v>
      </c>
      <c r="C34" s="1" t="s">
        <v>28</v>
      </c>
      <c r="D34" s="1">
        <v>1983</v>
      </c>
      <c r="E34" s="1" t="s">
        <v>27</v>
      </c>
    </row>
    <row r="35" spans="1:5" x14ac:dyDescent="0.25">
      <c r="A35" s="1" t="s">
        <v>26</v>
      </c>
      <c r="B35" s="1" t="s">
        <v>25</v>
      </c>
      <c r="C35" s="1" t="s">
        <v>24</v>
      </c>
      <c r="D35" s="1">
        <v>1974</v>
      </c>
      <c r="E35" s="1" t="s">
        <v>23</v>
      </c>
    </row>
    <row r="36" spans="1:5" x14ac:dyDescent="0.25">
      <c r="A36" s="1" t="s">
        <v>22</v>
      </c>
      <c r="B36" s="1" t="s">
        <v>21</v>
      </c>
      <c r="C36" s="1" t="s">
        <v>20</v>
      </c>
      <c r="D36" s="1">
        <v>1974</v>
      </c>
      <c r="E36" s="1" t="s">
        <v>19</v>
      </c>
    </row>
    <row r="38" spans="1:5" x14ac:dyDescent="0.25">
      <c r="A38" s="4" t="s">
        <v>18</v>
      </c>
    </row>
    <row r="39" spans="1:5" x14ac:dyDescent="0.25">
      <c r="A39" s="1" t="s">
        <v>9</v>
      </c>
    </row>
    <row r="40" spans="1:5" x14ac:dyDescent="0.25">
      <c r="A40" s="1" t="s">
        <v>6</v>
      </c>
    </row>
    <row r="41" spans="1:5" x14ac:dyDescent="0.25">
      <c r="A41" s="1" t="s">
        <v>17</v>
      </c>
    </row>
    <row r="42" spans="1:5" x14ac:dyDescent="0.25">
      <c r="A42" s="1" t="s">
        <v>14</v>
      </c>
    </row>
    <row r="43" spans="1:5" x14ac:dyDescent="0.25">
      <c r="A43" s="1" t="s">
        <v>16</v>
      </c>
    </row>
    <row r="45" spans="1:5" x14ac:dyDescent="0.25">
      <c r="A45" s="3" t="s">
        <v>15</v>
      </c>
    </row>
    <row r="46" spans="1:5" x14ac:dyDescent="0.25">
      <c r="A46" s="1" t="s">
        <v>14</v>
      </c>
      <c r="B46" t="s">
        <v>13</v>
      </c>
    </row>
    <row r="47" spans="1:5" x14ac:dyDescent="0.25">
      <c r="A47" s="1" t="s">
        <v>12</v>
      </c>
      <c r="B47" t="s">
        <v>11</v>
      </c>
      <c r="C47" t="s">
        <v>10</v>
      </c>
    </row>
    <row r="48" spans="1:5" x14ac:dyDescent="0.25">
      <c r="A48" s="1" t="s">
        <v>9</v>
      </c>
      <c r="B48" t="s">
        <v>8</v>
      </c>
      <c r="C48" s="2" t="s">
        <v>7</v>
      </c>
    </row>
    <row r="49" spans="1:3" x14ac:dyDescent="0.25">
      <c r="A49" s="1" t="s">
        <v>6</v>
      </c>
    </row>
    <row r="50" spans="1:3" x14ac:dyDescent="0.25">
      <c r="A50" s="1" t="s">
        <v>5</v>
      </c>
      <c r="B50" t="s">
        <v>4</v>
      </c>
      <c r="C50" t="s">
        <v>3</v>
      </c>
    </row>
    <row r="51" spans="1:3" x14ac:dyDescent="0.25">
      <c r="A51" s="1" t="s">
        <v>2</v>
      </c>
    </row>
    <row r="52" spans="1:3" x14ac:dyDescent="0.25">
      <c r="A52" s="1" t="s">
        <v>1</v>
      </c>
    </row>
    <row r="53" spans="1:3" x14ac:dyDescent="0.25">
      <c r="A53" s="1" t="s">
        <v>0</v>
      </c>
    </row>
  </sheetData>
  <hyperlinks>
    <hyperlink ref="C48" r:id="rId1" xr:uid="{EE823A13-F6C7-46A3-A5A1-18B0823693B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954A-ED33-4129-91DA-C24F0D4E9AE3}">
  <dimension ref="A1:O78"/>
  <sheetViews>
    <sheetView showGridLines="0" zoomScale="130" zoomScaleNormal="130" workbookViewId="0">
      <selection activeCell="A13" sqref="A13"/>
    </sheetView>
  </sheetViews>
  <sheetFormatPr baseColWidth="10" defaultRowHeight="15" x14ac:dyDescent="0.25"/>
  <cols>
    <col min="1" max="1" width="20.42578125" customWidth="1"/>
    <col min="2" max="2" width="38.42578125" customWidth="1"/>
    <col min="3" max="3" width="15.5703125" customWidth="1"/>
    <col min="4" max="13" width="9.5703125" customWidth="1"/>
    <col min="14" max="14" width="16.28515625" customWidth="1"/>
    <col min="15" max="15" width="9.5703125" customWidth="1"/>
  </cols>
  <sheetData>
    <row r="1" spans="1:15" ht="18.75" customHeight="1" x14ac:dyDescent="0.3">
      <c r="A1" s="73" t="s">
        <v>399</v>
      </c>
      <c r="B1" s="73"/>
      <c r="C1" s="73"/>
      <c r="D1" s="73"/>
      <c r="E1" s="73"/>
      <c r="F1" s="73"/>
      <c r="G1" s="73"/>
      <c r="H1" s="73"/>
      <c r="I1" s="73"/>
      <c r="J1" s="73"/>
      <c r="K1" s="73"/>
      <c r="L1" s="73"/>
      <c r="M1" s="73"/>
      <c r="N1" s="73"/>
      <c r="O1" s="73"/>
    </row>
    <row r="2" spans="1:15" x14ac:dyDescent="0.25">
      <c r="A2" s="37"/>
    </row>
    <row r="3" spans="1:15" x14ac:dyDescent="0.25">
      <c r="A3" s="74" t="s">
        <v>398</v>
      </c>
      <c r="B3" s="74"/>
      <c r="C3" s="74"/>
      <c r="D3" s="74"/>
      <c r="E3" s="74"/>
      <c r="F3" s="74"/>
      <c r="G3" s="74"/>
      <c r="H3" s="74"/>
      <c r="I3" s="74"/>
      <c r="J3" s="74"/>
      <c r="K3" s="74"/>
      <c r="L3" s="74"/>
      <c r="M3" s="74"/>
      <c r="N3" s="74"/>
      <c r="O3" s="74"/>
    </row>
    <row r="4" spans="1:15" x14ac:dyDescent="0.25">
      <c r="A4" s="74" t="s">
        <v>397</v>
      </c>
      <c r="B4" s="74"/>
      <c r="C4" s="74"/>
      <c r="D4" s="74"/>
      <c r="E4" s="74"/>
      <c r="F4" s="74"/>
      <c r="G4" s="74"/>
      <c r="H4" s="74"/>
      <c r="I4" s="74"/>
      <c r="J4" s="74"/>
      <c r="K4" s="74"/>
      <c r="L4" s="74"/>
      <c r="M4" s="74"/>
      <c r="N4" s="74"/>
      <c r="O4" s="74"/>
    </row>
    <row r="5" spans="1:15" x14ac:dyDescent="0.25">
      <c r="A5" s="74" t="s">
        <v>396</v>
      </c>
      <c r="B5" s="74"/>
      <c r="C5" s="74"/>
      <c r="D5" s="74"/>
      <c r="E5" s="74"/>
      <c r="F5" s="74"/>
      <c r="G5" s="74"/>
      <c r="H5" s="74"/>
      <c r="I5" s="74"/>
      <c r="J5" s="74"/>
      <c r="K5" s="74"/>
      <c r="L5" s="74"/>
      <c r="M5" s="74"/>
      <c r="N5" s="74"/>
      <c r="O5" s="74"/>
    </row>
    <row r="6" spans="1:15" x14ac:dyDescent="0.25">
      <c r="A6" s="74" t="s">
        <v>395</v>
      </c>
      <c r="B6" s="74"/>
      <c r="C6" s="74"/>
      <c r="D6" s="74"/>
      <c r="E6" s="74"/>
      <c r="F6" s="74"/>
      <c r="G6" s="74"/>
      <c r="H6" s="74"/>
      <c r="I6" s="74"/>
      <c r="J6" s="74"/>
      <c r="K6" s="74"/>
      <c r="L6" s="74"/>
      <c r="M6" s="74"/>
      <c r="N6" s="74"/>
      <c r="O6" s="74"/>
    </row>
    <row r="7" spans="1:15" x14ac:dyDescent="0.25">
      <c r="A7" s="74" t="s">
        <v>394</v>
      </c>
      <c r="B7" s="74"/>
      <c r="C7" s="74"/>
      <c r="D7" s="74"/>
      <c r="E7" s="74"/>
      <c r="F7" s="74"/>
      <c r="G7" s="74"/>
      <c r="H7" s="74"/>
      <c r="I7" s="74"/>
      <c r="J7" s="74"/>
      <c r="K7" s="74"/>
      <c r="L7" s="74"/>
      <c r="M7" s="74"/>
      <c r="N7" s="74"/>
      <c r="O7" s="74"/>
    </row>
    <row r="8" spans="1:15" x14ac:dyDescent="0.25">
      <c r="A8" s="74" t="s">
        <v>393</v>
      </c>
      <c r="B8" s="74"/>
      <c r="C8" s="74"/>
      <c r="D8" s="74"/>
      <c r="E8" s="74"/>
      <c r="F8" s="74"/>
      <c r="G8" s="74"/>
      <c r="H8" s="74"/>
      <c r="I8" s="74"/>
      <c r="J8" s="74"/>
      <c r="K8" s="74"/>
      <c r="L8" s="74"/>
      <c r="M8" s="74"/>
      <c r="N8" s="74"/>
      <c r="O8" s="74"/>
    </row>
    <row r="9" spans="1:15" x14ac:dyDescent="0.25">
      <c r="A9" s="37"/>
    </row>
    <row r="10" spans="1:15" x14ac:dyDescent="0.25">
      <c r="A10" s="44" t="s">
        <v>364</v>
      </c>
      <c r="B10" s="44" t="s">
        <v>392</v>
      </c>
      <c r="C10" s="44" t="s">
        <v>391</v>
      </c>
      <c r="D10" s="43">
        <v>43101</v>
      </c>
      <c r="E10" s="43">
        <v>43132</v>
      </c>
      <c r="F10" s="43">
        <v>43160</v>
      </c>
      <c r="G10" s="43">
        <v>43191</v>
      </c>
      <c r="H10" s="43">
        <v>43221</v>
      </c>
      <c r="I10" s="43">
        <v>43252</v>
      </c>
      <c r="J10" s="43">
        <v>43282</v>
      </c>
      <c r="K10" s="43">
        <v>43313</v>
      </c>
      <c r="L10" s="43">
        <v>43344</v>
      </c>
      <c r="M10" s="43">
        <v>43374</v>
      </c>
      <c r="N10" s="44" t="s">
        <v>390</v>
      </c>
      <c r="O10" s="43">
        <v>43435</v>
      </c>
    </row>
    <row r="11" spans="1:15" ht="15" customHeight="1" x14ac:dyDescent="0.25">
      <c r="A11" s="72" t="s">
        <v>389</v>
      </c>
      <c r="B11" s="72"/>
      <c r="C11" s="72"/>
      <c r="D11" s="72"/>
      <c r="E11" s="72"/>
      <c r="F11" s="72"/>
      <c r="G11" s="72"/>
      <c r="H11" s="72"/>
      <c r="I11" s="72"/>
      <c r="J11" s="72"/>
      <c r="K11" s="72"/>
      <c r="L11" s="72"/>
      <c r="M11" s="72"/>
      <c r="N11" s="72"/>
      <c r="O11" s="72"/>
    </row>
    <row r="12" spans="1:15" x14ac:dyDescent="0.25">
      <c r="A12" s="71" t="s">
        <v>381</v>
      </c>
      <c r="B12" s="71"/>
      <c r="C12" s="71"/>
      <c r="D12" s="71"/>
      <c r="E12" s="71"/>
      <c r="F12" s="71"/>
      <c r="G12" s="71"/>
      <c r="H12" s="71"/>
      <c r="I12" s="71"/>
      <c r="J12" s="71"/>
      <c r="K12" s="71"/>
      <c r="L12" s="71"/>
      <c r="M12" s="71"/>
      <c r="N12" s="71"/>
      <c r="O12" s="71"/>
    </row>
    <row r="13" spans="1:15" x14ac:dyDescent="0.25">
      <c r="A13" s="39" t="s">
        <v>377</v>
      </c>
      <c r="B13" s="40">
        <v>34903369</v>
      </c>
      <c r="C13" s="40">
        <v>34903369</v>
      </c>
      <c r="D13" s="40">
        <v>2964845</v>
      </c>
      <c r="E13" s="40">
        <v>2693515</v>
      </c>
      <c r="F13" s="40">
        <v>2963091</v>
      </c>
      <c r="G13" s="40">
        <v>2879475</v>
      </c>
      <c r="H13" s="40">
        <v>2976782</v>
      </c>
      <c r="I13" s="40">
        <v>2832602</v>
      </c>
      <c r="J13" s="40">
        <v>2927677</v>
      </c>
      <c r="K13" s="40">
        <v>2932767</v>
      </c>
      <c r="L13" s="40">
        <v>2837002</v>
      </c>
      <c r="M13" s="40">
        <v>2945368</v>
      </c>
      <c r="N13" s="40">
        <v>2843320</v>
      </c>
      <c r="O13" s="40">
        <v>3106925</v>
      </c>
    </row>
    <row r="14" spans="1:15" x14ac:dyDescent="0.25">
      <c r="A14" s="71" t="s">
        <v>380</v>
      </c>
      <c r="B14" s="71"/>
      <c r="C14" s="71"/>
      <c r="D14" s="71"/>
      <c r="E14" s="71"/>
      <c r="F14" s="71"/>
      <c r="G14" s="71"/>
      <c r="H14" s="71"/>
      <c r="I14" s="71"/>
      <c r="J14" s="71"/>
      <c r="K14" s="71"/>
      <c r="L14" s="71"/>
      <c r="M14" s="71"/>
      <c r="N14" s="71"/>
      <c r="O14" s="71"/>
    </row>
    <row r="15" spans="1:15" x14ac:dyDescent="0.25">
      <c r="A15" s="39" t="s">
        <v>377</v>
      </c>
      <c r="B15" s="40">
        <v>19688749</v>
      </c>
      <c r="C15" s="40">
        <v>19688749</v>
      </c>
      <c r="D15" s="40">
        <v>1473380</v>
      </c>
      <c r="E15" s="40">
        <v>1515228</v>
      </c>
      <c r="F15" s="40">
        <v>1757963</v>
      </c>
      <c r="G15" s="40">
        <v>1703423</v>
      </c>
      <c r="H15" s="40">
        <v>1604948</v>
      </c>
      <c r="I15" s="40">
        <v>1565026</v>
      </c>
      <c r="J15" s="40">
        <v>1749663</v>
      </c>
      <c r="K15" s="40">
        <v>1667058</v>
      </c>
      <c r="L15" s="40">
        <v>1571528</v>
      </c>
      <c r="M15" s="40">
        <v>1687783</v>
      </c>
      <c r="N15" s="40">
        <v>1749024</v>
      </c>
      <c r="O15" s="40">
        <v>1643725</v>
      </c>
    </row>
    <row r="16" spans="1:15" x14ac:dyDescent="0.25">
      <c r="A16" s="71" t="s">
        <v>379</v>
      </c>
      <c r="B16" s="71"/>
      <c r="C16" s="71"/>
      <c r="D16" s="71"/>
      <c r="E16" s="71"/>
      <c r="F16" s="71"/>
      <c r="G16" s="71"/>
      <c r="H16" s="71"/>
      <c r="I16" s="71"/>
      <c r="J16" s="71"/>
      <c r="K16" s="71"/>
      <c r="L16" s="71"/>
      <c r="M16" s="71"/>
      <c r="N16" s="71"/>
      <c r="O16" s="71"/>
    </row>
    <row r="17" spans="1:15" x14ac:dyDescent="0.25">
      <c r="A17" s="39" t="s">
        <v>377</v>
      </c>
      <c r="B17" s="40">
        <v>24531805</v>
      </c>
      <c r="C17" s="40">
        <v>24531805</v>
      </c>
      <c r="D17" s="40">
        <v>1855703</v>
      </c>
      <c r="E17" s="40">
        <v>1823696</v>
      </c>
      <c r="F17" s="40">
        <v>2235743</v>
      </c>
      <c r="G17" s="40">
        <v>2161971</v>
      </c>
      <c r="H17" s="40">
        <v>1960882</v>
      </c>
      <c r="I17" s="40">
        <v>1842470</v>
      </c>
      <c r="J17" s="40">
        <v>2252329</v>
      </c>
      <c r="K17" s="40">
        <v>2084142</v>
      </c>
      <c r="L17" s="40">
        <v>1968472</v>
      </c>
      <c r="M17" s="40">
        <v>2068391</v>
      </c>
      <c r="N17" s="40">
        <v>2166813</v>
      </c>
      <c r="O17" s="40">
        <v>2111193</v>
      </c>
    </row>
    <row r="18" spans="1:15" x14ac:dyDescent="0.25">
      <c r="A18" s="71" t="s">
        <v>378</v>
      </c>
      <c r="B18" s="71"/>
      <c r="C18" s="71"/>
      <c r="D18" s="71"/>
      <c r="E18" s="71"/>
      <c r="F18" s="71"/>
      <c r="G18" s="71"/>
      <c r="H18" s="71"/>
      <c r="I18" s="71"/>
      <c r="J18" s="71"/>
      <c r="K18" s="71"/>
      <c r="L18" s="71"/>
      <c r="M18" s="71"/>
      <c r="N18" s="71"/>
      <c r="O18" s="71"/>
    </row>
    <row r="19" spans="1:15" x14ac:dyDescent="0.25">
      <c r="A19" s="39" t="s">
        <v>377</v>
      </c>
      <c r="B19" s="38">
        <v>56.41</v>
      </c>
      <c r="C19" s="38">
        <v>54.74</v>
      </c>
      <c r="D19" s="38">
        <v>48.5</v>
      </c>
      <c r="E19" s="38">
        <v>54.42</v>
      </c>
      <c r="F19" s="38">
        <v>59.45</v>
      </c>
      <c r="G19" s="38">
        <v>58.62</v>
      </c>
      <c r="H19" s="38">
        <v>52.45</v>
      </c>
      <c r="I19" s="38">
        <v>53.25</v>
      </c>
      <c r="J19" s="38">
        <v>59.46</v>
      </c>
      <c r="K19" s="38">
        <v>55.2</v>
      </c>
      <c r="L19" s="38">
        <v>52.72</v>
      </c>
      <c r="M19" s="38">
        <v>54.93</v>
      </c>
      <c r="N19" s="38">
        <v>57.69</v>
      </c>
      <c r="O19" s="38">
        <v>51.07</v>
      </c>
    </row>
    <row r="20" spans="1:15" ht="15" customHeight="1" x14ac:dyDescent="0.25">
      <c r="A20" s="72" t="s">
        <v>388</v>
      </c>
      <c r="B20" s="72"/>
      <c r="C20" s="72"/>
      <c r="D20" s="72"/>
      <c r="E20" s="72"/>
      <c r="F20" s="72"/>
      <c r="G20" s="72"/>
      <c r="H20" s="72"/>
      <c r="I20" s="72"/>
      <c r="J20" s="72"/>
      <c r="K20" s="72"/>
      <c r="L20" s="72"/>
      <c r="M20" s="72"/>
      <c r="N20" s="72"/>
      <c r="O20" s="72"/>
    </row>
    <row r="21" spans="1:15" x14ac:dyDescent="0.25">
      <c r="A21" s="71" t="s">
        <v>381</v>
      </c>
      <c r="B21" s="71"/>
      <c r="C21" s="71"/>
      <c r="D21" s="71"/>
      <c r="E21" s="71"/>
      <c r="F21" s="71"/>
      <c r="G21" s="71"/>
      <c r="H21" s="71"/>
      <c r="I21" s="71"/>
      <c r="J21" s="71"/>
      <c r="K21" s="71"/>
      <c r="L21" s="71"/>
      <c r="M21" s="71"/>
      <c r="N21" s="71"/>
      <c r="O21" s="71"/>
    </row>
    <row r="22" spans="1:15" x14ac:dyDescent="0.25">
      <c r="A22" s="39" t="s">
        <v>377</v>
      </c>
      <c r="B22" s="42">
        <v>159052</v>
      </c>
      <c r="C22" s="42">
        <v>159052</v>
      </c>
      <c r="D22" s="42">
        <v>159052</v>
      </c>
      <c r="E22" s="41" t="s">
        <v>386</v>
      </c>
      <c r="F22" s="41" t="s">
        <v>386</v>
      </c>
      <c r="G22" s="41" t="s">
        <v>386</v>
      </c>
      <c r="H22" s="41" t="s">
        <v>386</v>
      </c>
      <c r="I22" s="41" t="s">
        <v>386</v>
      </c>
      <c r="J22" s="41" t="s">
        <v>386</v>
      </c>
      <c r="K22" s="41" t="s">
        <v>386</v>
      </c>
      <c r="L22" s="41" t="s">
        <v>386</v>
      </c>
      <c r="M22" s="41" t="s">
        <v>386</v>
      </c>
      <c r="N22" s="41" t="s">
        <v>386</v>
      </c>
      <c r="O22" s="41" t="s">
        <v>386</v>
      </c>
    </row>
    <row r="23" spans="1:15" x14ac:dyDescent="0.25">
      <c r="A23" s="71" t="s">
        <v>380</v>
      </c>
      <c r="B23" s="71"/>
      <c r="C23" s="71"/>
      <c r="D23" s="71"/>
      <c r="E23" s="71"/>
      <c r="F23" s="71"/>
      <c r="G23" s="71"/>
      <c r="H23" s="71"/>
      <c r="I23" s="71"/>
      <c r="J23" s="71"/>
      <c r="K23" s="71"/>
      <c r="L23" s="71"/>
      <c r="M23" s="71"/>
      <c r="N23" s="71"/>
      <c r="O23" s="71"/>
    </row>
    <row r="24" spans="1:15" x14ac:dyDescent="0.25">
      <c r="A24" s="39" t="s">
        <v>377</v>
      </c>
      <c r="B24" s="42">
        <v>86199</v>
      </c>
      <c r="C24" s="42">
        <v>86199</v>
      </c>
      <c r="D24" s="42">
        <v>86199</v>
      </c>
      <c r="E24" s="41" t="s">
        <v>386</v>
      </c>
      <c r="F24" s="41" t="s">
        <v>386</v>
      </c>
      <c r="G24" s="41" t="s">
        <v>386</v>
      </c>
      <c r="H24" s="41" t="s">
        <v>386</v>
      </c>
      <c r="I24" s="41" t="s">
        <v>386</v>
      </c>
      <c r="J24" s="41" t="s">
        <v>386</v>
      </c>
      <c r="K24" s="41" t="s">
        <v>386</v>
      </c>
      <c r="L24" s="41" t="s">
        <v>386</v>
      </c>
      <c r="M24" s="41" t="s">
        <v>386</v>
      </c>
      <c r="N24" s="41" t="s">
        <v>386</v>
      </c>
      <c r="O24" s="41" t="s">
        <v>386</v>
      </c>
    </row>
    <row r="25" spans="1:15" x14ac:dyDescent="0.25">
      <c r="A25" s="71" t="s">
        <v>379</v>
      </c>
      <c r="B25" s="71"/>
      <c r="C25" s="71"/>
      <c r="D25" s="71"/>
      <c r="E25" s="71"/>
      <c r="F25" s="71"/>
      <c r="G25" s="71"/>
      <c r="H25" s="71"/>
      <c r="I25" s="71"/>
      <c r="J25" s="71"/>
      <c r="K25" s="71"/>
      <c r="L25" s="71"/>
      <c r="M25" s="71"/>
      <c r="N25" s="71"/>
      <c r="O25" s="71"/>
    </row>
    <row r="26" spans="1:15" x14ac:dyDescent="0.25">
      <c r="A26" s="39" t="s">
        <v>377</v>
      </c>
      <c r="B26" s="42">
        <v>59584</v>
      </c>
      <c r="C26" s="42">
        <v>59584</v>
      </c>
      <c r="D26" s="42">
        <v>59584</v>
      </c>
      <c r="E26" s="41" t="s">
        <v>386</v>
      </c>
      <c r="F26" s="41" t="s">
        <v>386</v>
      </c>
      <c r="G26" s="41" t="s">
        <v>386</v>
      </c>
      <c r="H26" s="41" t="s">
        <v>386</v>
      </c>
      <c r="I26" s="41" t="s">
        <v>386</v>
      </c>
      <c r="J26" s="41" t="s">
        <v>386</v>
      </c>
      <c r="K26" s="41" t="s">
        <v>386</v>
      </c>
      <c r="L26" s="41" t="s">
        <v>386</v>
      </c>
      <c r="M26" s="41" t="s">
        <v>386</v>
      </c>
      <c r="N26" s="41" t="s">
        <v>386</v>
      </c>
      <c r="O26" s="41" t="s">
        <v>386</v>
      </c>
    </row>
    <row r="27" spans="1:15" x14ac:dyDescent="0.25">
      <c r="A27" s="71" t="s">
        <v>378</v>
      </c>
      <c r="B27" s="71"/>
      <c r="C27" s="71"/>
      <c r="D27" s="71"/>
      <c r="E27" s="71"/>
      <c r="F27" s="71"/>
      <c r="G27" s="71"/>
      <c r="H27" s="71"/>
      <c r="I27" s="71"/>
      <c r="J27" s="71"/>
      <c r="K27" s="71"/>
      <c r="L27" s="71"/>
      <c r="M27" s="71"/>
      <c r="N27" s="71"/>
      <c r="O27" s="71"/>
    </row>
    <row r="28" spans="1:15" x14ac:dyDescent="0.25">
      <c r="A28" s="39" t="s">
        <v>377</v>
      </c>
      <c r="B28" s="41">
        <v>54.2</v>
      </c>
      <c r="C28" s="41">
        <v>54.19</v>
      </c>
      <c r="D28" s="41">
        <v>54.19</v>
      </c>
      <c r="E28" s="41" t="s">
        <v>386</v>
      </c>
      <c r="F28" s="41" t="s">
        <v>386</v>
      </c>
      <c r="G28" s="41" t="s">
        <v>386</v>
      </c>
      <c r="H28" s="41" t="s">
        <v>386</v>
      </c>
      <c r="I28" s="41" t="s">
        <v>386</v>
      </c>
      <c r="J28" s="41" t="s">
        <v>386</v>
      </c>
      <c r="K28" s="41" t="s">
        <v>386</v>
      </c>
      <c r="L28" s="41" t="s">
        <v>386</v>
      </c>
      <c r="M28" s="41" t="s">
        <v>386</v>
      </c>
      <c r="N28" s="41" t="s">
        <v>386</v>
      </c>
      <c r="O28" s="41" t="s">
        <v>386</v>
      </c>
    </row>
    <row r="29" spans="1:15" ht="15" customHeight="1" x14ac:dyDescent="0.25">
      <c r="A29" s="72" t="s">
        <v>387</v>
      </c>
      <c r="B29" s="72"/>
      <c r="C29" s="72"/>
      <c r="D29" s="72"/>
      <c r="E29" s="72"/>
      <c r="F29" s="72"/>
      <c r="G29" s="72"/>
      <c r="H29" s="72"/>
      <c r="I29" s="72"/>
      <c r="J29" s="72"/>
      <c r="K29" s="72"/>
      <c r="L29" s="72"/>
      <c r="M29" s="72"/>
      <c r="N29" s="72"/>
      <c r="O29" s="72"/>
    </row>
    <row r="30" spans="1:15" x14ac:dyDescent="0.25">
      <c r="A30" s="71" t="s">
        <v>381</v>
      </c>
      <c r="B30" s="71"/>
      <c r="C30" s="71"/>
      <c r="D30" s="71"/>
      <c r="E30" s="71"/>
      <c r="F30" s="71"/>
      <c r="G30" s="71"/>
      <c r="H30" s="71"/>
      <c r="I30" s="71"/>
      <c r="J30" s="71"/>
      <c r="K30" s="71"/>
      <c r="L30" s="71"/>
      <c r="M30" s="71"/>
      <c r="N30" s="71"/>
      <c r="O30" s="71"/>
    </row>
    <row r="31" spans="1:15" x14ac:dyDescent="0.25">
      <c r="A31" s="39" t="s">
        <v>377</v>
      </c>
      <c r="B31" s="40">
        <v>13702</v>
      </c>
      <c r="C31" s="40">
        <v>13702</v>
      </c>
      <c r="D31" s="40">
        <v>13702</v>
      </c>
      <c r="E31" s="38" t="s">
        <v>386</v>
      </c>
      <c r="F31" s="38" t="s">
        <v>386</v>
      </c>
      <c r="G31" s="38" t="s">
        <v>386</v>
      </c>
      <c r="H31" s="38" t="s">
        <v>386</v>
      </c>
      <c r="I31" s="38" t="s">
        <v>386</v>
      </c>
      <c r="J31" s="38" t="s">
        <v>386</v>
      </c>
      <c r="K31" s="38" t="s">
        <v>386</v>
      </c>
      <c r="L31" s="38" t="s">
        <v>386</v>
      </c>
      <c r="M31" s="38" t="s">
        <v>386</v>
      </c>
      <c r="N31" s="38" t="s">
        <v>386</v>
      </c>
      <c r="O31" s="38" t="s">
        <v>386</v>
      </c>
    </row>
    <row r="32" spans="1:15" x14ac:dyDescent="0.25">
      <c r="A32" s="71" t="s">
        <v>380</v>
      </c>
      <c r="B32" s="71"/>
      <c r="C32" s="71"/>
      <c r="D32" s="71"/>
      <c r="E32" s="71"/>
      <c r="F32" s="71"/>
      <c r="G32" s="71"/>
      <c r="H32" s="71"/>
      <c r="I32" s="71"/>
      <c r="J32" s="71"/>
      <c r="K32" s="71"/>
      <c r="L32" s="71"/>
      <c r="M32" s="71"/>
      <c r="N32" s="71"/>
      <c r="O32" s="71"/>
    </row>
    <row r="33" spans="1:15" x14ac:dyDescent="0.25">
      <c r="A33" s="39" t="s">
        <v>377</v>
      </c>
      <c r="B33" s="40">
        <v>7767</v>
      </c>
      <c r="C33" s="40">
        <v>7767</v>
      </c>
      <c r="D33" s="40">
        <v>7767</v>
      </c>
      <c r="E33" s="38" t="s">
        <v>386</v>
      </c>
      <c r="F33" s="38" t="s">
        <v>386</v>
      </c>
      <c r="G33" s="38" t="s">
        <v>386</v>
      </c>
      <c r="H33" s="38" t="s">
        <v>386</v>
      </c>
      <c r="I33" s="38" t="s">
        <v>386</v>
      </c>
      <c r="J33" s="38" t="s">
        <v>386</v>
      </c>
      <c r="K33" s="38" t="s">
        <v>386</v>
      </c>
      <c r="L33" s="38" t="s">
        <v>386</v>
      </c>
      <c r="M33" s="38" t="s">
        <v>386</v>
      </c>
      <c r="N33" s="38" t="s">
        <v>386</v>
      </c>
      <c r="O33" s="38" t="s">
        <v>386</v>
      </c>
    </row>
    <row r="34" spans="1:15" x14ac:dyDescent="0.25">
      <c r="A34" s="71" t="s">
        <v>379</v>
      </c>
      <c r="B34" s="71"/>
      <c r="C34" s="71"/>
      <c r="D34" s="71"/>
      <c r="E34" s="71"/>
      <c r="F34" s="71"/>
      <c r="G34" s="71"/>
      <c r="H34" s="71"/>
      <c r="I34" s="71"/>
      <c r="J34" s="71"/>
      <c r="K34" s="71"/>
      <c r="L34" s="71"/>
      <c r="M34" s="71"/>
      <c r="N34" s="71"/>
      <c r="O34" s="71"/>
    </row>
    <row r="35" spans="1:15" x14ac:dyDescent="0.25">
      <c r="A35" s="39" t="s">
        <v>377</v>
      </c>
      <c r="B35" s="40">
        <v>8619</v>
      </c>
      <c r="C35" s="40">
        <v>8619</v>
      </c>
      <c r="D35" s="40">
        <v>8619</v>
      </c>
      <c r="E35" s="38" t="s">
        <v>386</v>
      </c>
      <c r="F35" s="38" t="s">
        <v>386</v>
      </c>
      <c r="G35" s="38" t="s">
        <v>386</v>
      </c>
      <c r="H35" s="38" t="s">
        <v>386</v>
      </c>
      <c r="I35" s="38" t="s">
        <v>386</v>
      </c>
      <c r="J35" s="38" t="s">
        <v>386</v>
      </c>
      <c r="K35" s="38" t="s">
        <v>386</v>
      </c>
      <c r="L35" s="38" t="s">
        <v>386</v>
      </c>
      <c r="M35" s="38" t="s">
        <v>386</v>
      </c>
      <c r="N35" s="38" t="s">
        <v>386</v>
      </c>
      <c r="O35" s="38" t="s">
        <v>386</v>
      </c>
    </row>
    <row r="36" spans="1:15" x14ac:dyDescent="0.25">
      <c r="A36" s="71" t="s">
        <v>378</v>
      </c>
      <c r="B36" s="71"/>
      <c r="C36" s="71"/>
      <c r="D36" s="71"/>
      <c r="E36" s="71"/>
      <c r="F36" s="71"/>
      <c r="G36" s="71"/>
      <c r="H36" s="71"/>
      <c r="I36" s="71"/>
      <c r="J36" s="71"/>
      <c r="K36" s="71"/>
      <c r="L36" s="71"/>
      <c r="M36" s="71"/>
      <c r="N36" s="71"/>
      <c r="O36" s="71"/>
    </row>
    <row r="37" spans="1:15" x14ac:dyDescent="0.25">
      <c r="A37" s="39" t="s">
        <v>377</v>
      </c>
      <c r="B37" s="38">
        <v>56.69</v>
      </c>
      <c r="C37" s="38">
        <v>56.68</v>
      </c>
      <c r="D37" s="38">
        <v>56.68</v>
      </c>
      <c r="E37" s="38" t="s">
        <v>386</v>
      </c>
      <c r="F37" s="38" t="s">
        <v>386</v>
      </c>
      <c r="G37" s="38" t="s">
        <v>386</v>
      </c>
      <c r="H37" s="38" t="s">
        <v>386</v>
      </c>
      <c r="I37" s="38" t="s">
        <v>386</v>
      </c>
      <c r="J37" s="38" t="s">
        <v>386</v>
      </c>
      <c r="K37" s="38" t="s">
        <v>386</v>
      </c>
      <c r="L37" s="38" t="s">
        <v>386</v>
      </c>
      <c r="M37" s="38" t="s">
        <v>386</v>
      </c>
      <c r="N37" s="38" t="s">
        <v>386</v>
      </c>
      <c r="O37" s="38" t="s">
        <v>386</v>
      </c>
    </row>
    <row r="38" spans="1:15" ht="15" customHeight="1" x14ac:dyDescent="0.25">
      <c r="A38" s="72" t="s">
        <v>385</v>
      </c>
      <c r="B38" s="72"/>
      <c r="C38" s="72"/>
      <c r="D38" s="72"/>
      <c r="E38" s="72"/>
      <c r="F38" s="72"/>
      <c r="G38" s="72"/>
      <c r="H38" s="72"/>
      <c r="I38" s="72"/>
      <c r="J38" s="72"/>
      <c r="K38" s="72"/>
      <c r="L38" s="72"/>
      <c r="M38" s="72"/>
      <c r="N38" s="72"/>
      <c r="O38" s="72"/>
    </row>
    <row r="39" spans="1:15" x14ac:dyDescent="0.25">
      <c r="A39" s="71" t="s">
        <v>381</v>
      </c>
      <c r="B39" s="71"/>
      <c r="C39" s="71"/>
      <c r="D39" s="71"/>
      <c r="E39" s="71"/>
      <c r="F39" s="71"/>
      <c r="G39" s="71"/>
      <c r="H39" s="71"/>
      <c r="I39" s="71"/>
      <c r="J39" s="71"/>
      <c r="K39" s="71"/>
      <c r="L39" s="71"/>
      <c r="M39" s="71"/>
      <c r="N39" s="71"/>
      <c r="O39" s="71"/>
    </row>
    <row r="40" spans="1:15" x14ac:dyDescent="0.25">
      <c r="A40" s="39" t="s">
        <v>377</v>
      </c>
      <c r="B40" s="42">
        <v>15657554</v>
      </c>
      <c r="C40" s="42">
        <v>15657554</v>
      </c>
      <c r="D40" s="42">
        <v>1327575</v>
      </c>
      <c r="E40" s="42">
        <v>1198385</v>
      </c>
      <c r="F40" s="42">
        <v>1327567</v>
      </c>
      <c r="G40" s="42">
        <v>1284728</v>
      </c>
      <c r="H40" s="42">
        <v>1327606</v>
      </c>
      <c r="I40" s="42">
        <v>1284764</v>
      </c>
      <c r="J40" s="42">
        <v>1330824</v>
      </c>
      <c r="K40" s="42">
        <v>1330801</v>
      </c>
      <c r="L40" s="42">
        <v>1287897</v>
      </c>
      <c r="M40" s="42">
        <v>1330827</v>
      </c>
      <c r="N40" s="42">
        <v>1291740</v>
      </c>
      <c r="O40" s="42">
        <v>1334840</v>
      </c>
    </row>
    <row r="41" spans="1:15" x14ac:dyDescent="0.25">
      <c r="A41" s="71" t="s">
        <v>380</v>
      </c>
      <c r="B41" s="71"/>
      <c r="C41" s="71"/>
      <c r="D41" s="71"/>
      <c r="E41" s="71"/>
      <c r="F41" s="71"/>
      <c r="G41" s="71"/>
      <c r="H41" s="71"/>
      <c r="I41" s="71"/>
      <c r="J41" s="71"/>
      <c r="K41" s="71"/>
      <c r="L41" s="71"/>
      <c r="M41" s="71"/>
      <c r="N41" s="71"/>
      <c r="O41" s="71"/>
    </row>
    <row r="42" spans="1:15" x14ac:dyDescent="0.25">
      <c r="A42" s="39" t="s">
        <v>377</v>
      </c>
      <c r="B42" s="42">
        <v>10185433</v>
      </c>
      <c r="C42" s="42">
        <v>10185433</v>
      </c>
      <c r="D42" s="42">
        <v>770122</v>
      </c>
      <c r="E42" s="42">
        <v>805937</v>
      </c>
      <c r="F42" s="42">
        <v>866989</v>
      </c>
      <c r="G42" s="42">
        <v>821637</v>
      </c>
      <c r="H42" s="42">
        <v>815508</v>
      </c>
      <c r="I42" s="42">
        <v>830569</v>
      </c>
      <c r="J42" s="42">
        <v>874603</v>
      </c>
      <c r="K42" s="42">
        <v>865920</v>
      </c>
      <c r="L42" s="42">
        <v>840198</v>
      </c>
      <c r="M42" s="42">
        <v>899787</v>
      </c>
      <c r="N42" s="42">
        <v>958807</v>
      </c>
      <c r="O42" s="42">
        <v>835356</v>
      </c>
    </row>
    <row r="43" spans="1:15" x14ac:dyDescent="0.25">
      <c r="A43" s="71" t="s">
        <v>379</v>
      </c>
      <c r="B43" s="71"/>
      <c r="C43" s="71"/>
      <c r="D43" s="71"/>
      <c r="E43" s="71"/>
      <c r="F43" s="71"/>
      <c r="G43" s="71"/>
      <c r="H43" s="71"/>
      <c r="I43" s="71"/>
      <c r="J43" s="71"/>
      <c r="K43" s="71"/>
      <c r="L43" s="71"/>
      <c r="M43" s="71"/>
      <c r="N43" s="71"/>
      <c r="O43" s="71"/>
    </row>
    <row r="44" spans="1:15" x14ac:dyDescent="0.25">
      <c r="A44" s="39" t="s">
        <v>377</v>
      </c>
      <c r="B44" s="42">
        <v>9825994</v>
      </c>
      <c r="C44" s="42">
        <v>9825994</v>
      </c>
      <c r="D44" s="42">
        <v>767376</v>
      </c>
      <c r="E44" s="42">
        <v>755320</v>
      </c>
      <c r="F44" s="42">
        <v>803133</v>
      </c>
      <c r="G44" s="42">
        <v>787317</v>
      </c>
      <c r="H44" s="42">
        <v>762897</v>
      </c>
      <c r="I44" s="42">
        <v>782673</v>
      </c>
      <c r="J44" s="42">
        <v>877310</v>
      </c>
      <c r="K44" s="42">
        <v>832273</v>
      </c>
      <c r="L44" s="42">
        <v>821695</v>
      </c>
      <c r="M44" s="42">
        <v>869431</v>
      </c>
      <c r="N44" s="42">
        <v>910019</v>
      </c>
      <c r="O44" s="42">
        <v>856550</v>
      </c>
    </row>
    <row r="45" spans="1:15" x14ac:dyDescent="0.25">
      <c r="A45" s="71" t="s">
        <v>378</v>
      </c>
      <c r="B45" s="71"/>
      <c r="C45" s="71"/>
      <c r="D45" s="71"/>
      <c r="E45" s="71"/>
      <c r="F45" s="71"/>
      <c r="G45" s="71"/>
      <c r="H45" s="71"/>
      <c r="I45" s="71"/>
      <c r="J45" s="71"/>
      <c r="K45" s="71"/>
      <c r="L45" s="71"/>
      <c r="M45" s="71"/>
      <c r="N45" s="71"/>
      <c r="O45" s="71"/>
    </row>
    <row r="46" spans="1:15" x14ac:dyDescent="0.25">
      <c r="A46" s="39" t="s">
        <v>377</v>
      </c>
      <c r="B46" s="41">
        <v>65.05</v>
      </c>
      <c r="C46" s="41">
        <v>65.09</v>
      </c>
      <c r="D46" s="41">
        <v>58.01</v>
      </c>
      <c r="E46" s="41">
        <v>67.260000000000005</v>
      </c>
      <c r="F46" s="41">
        <v>65.31</v>
      </c>
      <c r="G46" s="41">
        <v>63.95</v>
      </c>
      <c r="H46" s="41">
        <v>61.43</v>
      </c>
      <c r="I46" s="41">
        <v>64.64</v>
      </c>
      <c r="J46" s="41">
        <v>65.72</v>
      </c>
      <c r="K46" s="41">
        <v>65.069999999999993</v>
      </c>
      <c r="L46" s="41">
        <v>65.239999999999995</v>
      </c>
      <c r="M46" s="41">
        <v>67.61</v>
      </c>
      <c r="N46" s="41">
        <v>74.22</v>
      </c>
      <c r="O46" s="41">
        <v>62.58</v>
      </c>
    </row>
    <row r="47" spans="1:15" ht="15" customHeight="1" x14ac:dyDescent="0.25">
      <c r="A47" s="72" t="s">
        <v>384</v>
      </c>
      <c r="B47" s="72"/>
      <c r="C47" s="72"/>
      <c r="D47" s="72"/>
      <c r="E47" s="72"/>
      <c r="F47" s="72"/>
      <c r="G47" s="72"/>
      <c r="H47" s="72"/>
      <c r="I47" s="72"/>
      <c r="J47" s="72"/>
      <c r="K47" s="72"/>
      <c r="L47" s="72"/>
      <c r="M47" s="72"/>
      <c r="N47" s="72"/>
      <c r="O47" s="72"/>
    </row>
    <row r="48" spans="1:15" x14ac:dyDescent="0.25">
      <c r="A48" s="71" t="s">
        <v>381</v>
      </c>
      <c r="B48" s="71"/>
      <c r="C48" s="71"/>
      <c r="D48" s="71"/>
      <c r="E48" s="71"/>
      <c r="F48" s="71"/>
      <c r="G48" s="71"/>
      <c r="H48" s="71"/>
      <c r="I48" s="71"/>
      <c r="J48" s="71"/>
      <c r="K48" s="71"/>
      <c r="L48" s="71"/>
      <c r="M48" s="71"/>
      <c r="N48" s="71"/>
      <c r="O48" s="71"/>
    </row>
    <row r="49" spans="1:15" x14ac:dyDescent="0.25">
      <c r="A49" s="39" t="s">
        <v>377</v>
      </c>
      <c r="B49" s="40">
        <v>8752822</v>
      </c>
      <c r="C49" s="40">
        <v>8752822</v>
      </c>
      <c r="D49" s="40">
        <v>728549</v>
      </c>
      <c r="E49" s="40">
        <v>674134</v>
      </c>
      <c r="F49" s="40">
        <v>726068</v>
      </c>
      <c r="G49" s="40">
        <v>715450</v>
      </c>
      <c r="H49" s="40">
        <v>738362</v>
      </c>
      <c r="I49" s="40">
        <v>721464</v>
      </c>
      <c r="J49" s="40">
        <v>744301</v>
      </c>
      <c r="K49" s="40">
        <v>748274</v>
      </c>
      <c r="L49" s="40">
        <v>724256</v>
      </c>
      <c r="M49" s="40">
        <v>748559</v>
      </c>
      <c r="N49" s="40">
        <v>725651</v>
      </c>
      <c r="O49" s="40">
        <v>757754</v>
      </c>
    </row>
    <row r="50" spans="1:15" x14ac:dyDescent="0.25">
      <c r="A50" s="71" t="s">
        <v>380</v>
      </c>
      <c r="B50" s="71"/>
      <c r="C50" s="71"/>
      <c r="D50" s="71"/>
      <c r="E50" s="71"/>
      <c r="F50" s="71"/>
      <c r="G50" s="71"/>
      <c r="H50" s="71"/>
      <c r="I50" s="71"/>
      <c r="J50" s="71"/>
      <c r="K50" s="71"/>
      <c r="L50" s="71"/>
      <c r="M50" s="71"/>
      <c r="N50" s="71"/>
      <c r="O50" s="71"/>
    </row>
    <row r="51" spans="1:15" x14ac:dyDescent="0.25">
      <c r="A51" s="39" t="s">
        <v>377</v>
      </c>
      <c r="B51" s="40">
        <v>3902531</v>
      </c>
      <c r="C51" s="40">
        <v>3902531</v>
      </c>
      <c r="D51" s="40">
        <v>284478</v>
      </c>
      <c r="E51" s="40">
        <v>288654</v>
      </c>
      <c r="F51" s="40">
        <v>368194</v>
      </c>
      <c r="G51" s="40">
        <v>345604</v>
      </c>
      <c r="H51" s="40">
        <v>300267</v>
      </c>
      <c r="I51" s="40">
        <v>300050</v>
      </c>
      <c r="J51" s="40">
        <v>373970</v>
      </c>
      <c r="K51" s="40">
        <v>332322</v>
      </c>
      <c r="L51" s="40">
        <v>310426</v>
      </c>
      <c r="M51" s="40">
        <v>343015</v>
      </c>
      <c r="N51" s="40">
        <v>356594</v>
      </c>
      <c r="O51" s="40">
        <v>298957</v>
      </c>
    </row>
    <row r="52" spans="1:15" x14ac:dyDescent="0.25">
      <c r="A52" s="71" t="s">
        <v>379</v>
      </c>
      <c r="B52" s="71"/>
      <c r="C52" s="71"/>
      <c r="D52" s="71"/>
      <c r="E52" s="71"/>
      <c r="F52" s="71"/>
      <c r="G52" s="71"/>
      <c r="H52" s="71"/>
      <c r="I52" s="71"/>
      <c r="J52" s="71"/>
      <c r="K52" s="71"/>
      <c r="L52" s="71"/>
      <c r="M52" s="71"/>
      <c r="N52" s="71"/>
      <c r="O52" s="71"/>
    </row>
    <row r="53" spans="1:15" x14ac:dyDescent="0.25">
      <c r="A53" s="39" t="s">
        <v>377</v>
      </c>
      <c r="B53" s="40">
        <v>5710915</v>
      </c>
      <c r="C53" s="40">
        <v>5710915</v>
      </c>
      <c r="D53" s="40">
        <v>430507</v>
      </c>
      <c r="E53" s="40">
        <v>433313</v>
      </c>
      <c r="F53" s="40">
        <v>572958</v>
      </c>
      <c r="G53" s="40">
        <v>493504</v>
      </c>
      <c r="H53" s="40">
        <v>423607</v>
      </c>
      <c r="I53" s="40">
        <v>430899</v>
      </c>
      <c r="J53" s="40">
        <v>563658</v>
      </c>
      <c r="K53" s="40">
        <v>481514</v>
      </c>
      <c r="L53" s="40">
        <v>448238</v>
      </c>
      <c r="M53" s="40">
        <v>468729</v>
      </c>
      <c r="N53" s="40">
        <v>513227</v>
      </c>
      <c r="O53" s="40">
        <v>450761</v>
      </c>
    </row>
    <row r="54" spans="1:15" x14ac:dyDescent="0.25">
      <c r="A54" s="71" t="s">
        <v>378</v>
      </c>
      <c r="B54" s="71"/>
      <c r="C54" s="71"/>
      <c r="D54" s="71"/>
      <c r="E54" s="71"/>
      <c r="F54" s="71"/>
      <c r="G54" s="71"/>
      <c r="H54" s="71"/>
      <c r="I54" s="71"/>
      <c r="J54" s="71"/>
      <c r="K54" s="71"/>
      <c r="L54" s="71"/>
      <c r="M54" s="71"/>
      <c r="N54" s="71"/>
      <c r="O54" s="71"/>
    </row>
    <row r="55" spans="1:15" x14ac:dyDescent="0.25">
      <c r="A55" s="39" t="s">
        <v>377</v>
      </c>
      <c r="B55" s="38">
        <v>44.59</v>
      </c>
      <c r="C55" s="38">
        <v>44.59</v>
      </c>
      <c r="D55" s="38">
        <v>39.049999999999997</v>
      </c>
      <c r="E55" s="38">
        <v>42.82</v>
      </c>
      <c r="F55" s="38">
        <v>50.71</v>
      </c>
      <c r="G55" s="38">
        <v>48.3</v>
      </c>
      <c r="H55" s="38">
        <v>40.67</v>
      </c>
      <c r="I55" s="38">
        <v>41.59</v>
      </c>
      <c r="J55" s="38">
        <v>50.24</v>
      </c>
      <c r="K55" s="38">
        <v>44.41</v>
      </c>
      <c r="L55" s="38">
        <v>42.86</v>
      </c>
      <c r="M55" s="38">
        <v>45.83</v>
      </c>
      <c r="N55" s="38">
        <v>49.14</v>
      </c>
      <c r="O55" s="38">
        <v>39.450000000000003</v>
      </c>
    </row>
    <row r="56" spans="1:15" ht="15" customHeight="1" x14ac:dyDescent="0.25">
      <c r="A56" s="72" t="s">
        <v>383</v>
      </c>
      <c r="B56" s="72"/>
      <c r="C56" s="72"/>
      <c r="D56" s="72"/>
      <c r="E56" s="72"/>
      <c r="F56" s="72"/>
      <c r="G56" s="72"/>
      <c r="H56" s="72"/>
      <c r="I56" s="72"/>
      <c r="J56" s="72"/>
      <c r="K56" s="72"/>
      <c r="L56" s="72"/>
      <c r="M56" s="72"/>
      <c r="N56" s="72"/>
      <c r="O56" s="72"/>
    </row>
    <row r="57" spans="1:15" x14ac:dyDescent="0.25">
      <c r="A57" s="71" t="s">
        <v>381</v>
      </c>
      <c r="B57" s="71"/>
      <c r="C57" s="71"/>
      <c r="D57" s="71"/>
      <c r="E57" s="71"/>
      <c r="F57" s="71"/>
      <c r="G57" s="71"/>
      <c r="H57" s="71"/>
      <c r="I57" s="71"/>
      <c r="J57" s="71"/>
      <c r="K57" s="71"/>
      <c r="L57" s="71"/>
      <c r="M57" s="71"/>
      <c r="N57" s="71"/>
      <c r="O57" s="71"/>
    </row>
    <row r="58" spans="1:15" x14ac:dyDescent="0.25">
      <c r="A58" s="39" t="s">
        <v>377</v>
      </c>
      <c r="B58" s="42">
        <v>3006127</v>
      </c>
      <c r="C58" s="42">
        <v>3006127</v>
      </c>
      <c r="D58" s="42">
        <v>255502</v>
      </c>
      <c r="E58" s="42">
        <v>230776</v>
      </c>
      <c r="F58" s="42">
        <v>255502</v>
      </c>
      <c r="G58" s="42">
        <v>246960</v>
      </c>
      <c r="H58" s="42">
        <v>255192</v>
      </c>
      <c r="I58" s="42">
        <v>246960</v>
      </c>
      <c r="J58" s="42">
        <v>254231</v>
      </c>
      <c r="K58" s="42">
        <v>255334</v>
      </c>
      <c r="L58" s="42">
        <v>247110</v>
      </c>
      <c r="M58" s="42">
        <v>255317</v>
      </c>
      <c r="N58" s="42">
        <v>247644</v>
      </c>
      <c r="O58" s="42">
        <v>255599</v>
      </c>
    </row>
    <row r="59" spans="1:15" x14ac:dyDescent="0.25">
      <c r="A59" s="71" t="s">
        <v>380</v>
      </c>
      <c r="B59" s="71"/>
      <c r="C59" s="71"/>
      <c r="D59" s="71"/>
      <c r="E59" s="71"/>
      <c r="F59" s="71"/>
      <c r="G59" s="71"/>
      <c r="H59" s="71"/>
      <c r="I59" s="71"/>
      <c r="J59" s="71"/>
      <c r="K59" s="71"/>
      <c r="L59" s="71"/>
      <c r="M59" s="71"/>
      <c r="N59" s="71"/>
      <c r="O59" s="71"/>
    </row>
    <row r="60" spans="1:15" x14ac:dyDescent="0.25">
      <c r="A60" s="39" t="s">
        <v>377</v>
      </c>
      <c r="B60" s="42">
        <v>1729457</v>
      </c>
      <c r="C60" s="42">
        <v>1729457</v>
      </c>
      <c r="D60" s="42">
        <v>137656</v>
      </c>
      <c r="E60" s="42">
        <v>137700</v>
      </c>
      <c r="F60" s="42">
        <v>175457</v>
      </c>
      <c r="G60" s="42">
        <v>151734</v>
      </c>
      <c r="H60" s="42">
        <v>138169</v>
      </c>
      <c r="I60" s="42">
        <v>136955</v>
      </c>
      <c r="J60" s="42">
        <v>168542</v>
      </c>
      <c r="K60" s="42">
        <v>146783</v>
      </c>
      <c r="L60" s="42">
        <v>129196</v>
      </c>
      <c r="M60" s="42">
        <v>139632</v>
      </c>
      <c r="N60" s="42">
        <v>140467</v>
      </c>
      <c r="O60" s="42">
        <v>127166</v>
      </c>
    </row>
    <row r="61" spans="1:15" x14ac:dyDescent="0.25">
      <c r="A61" s="71" t="s">
        <v>379</v>
      </c>
      <c r="B61" s="71"/>
      <c r="C61" s="71"/>
      <c r="D61" s="71"/>
      <c r="E61" s="71"/>
      <c r="F61" s="71"/>
      <c r="G61" s="71"/>
      <c r="H61" s="71"/>
      <c r="I61" s="71"/>
      <c r="J61" s="71"/>
      <c r="K61" s="71"/>
      <c r="L61" s="71"/>
      <c r="M61" s="71"/>
      <c r="N61" s="71"/>
      <c r="O61" s="71"/>
    </row>
    <row r="62" spans="1:15" x14ac:dyDescent="0.25">
      <c r="A62" s="39" t="s">
        <v>377</v>
      </c>
      <c r="B62" s="42">
        <v>2686460</v>
      </c>
      <c r="C62" s="42">
        <v>2686460</v>
      </c>
      <c r="D62" s="42">
        <v>204064</v>
      </c>
      <c r="E62" s="42">
        <v>184662</v>
      </c>
      <c r="F62" s="42">
        <v>282204</v>
      </c>
      <c r="G62" s="42">
        <v>220690</v>
      </c>
      <c r="H62" s="42">
        <v>173865</v>
      </c>
      <c r="I62" s="42">
        <v>150832</v>
      </c>
      <c r="J62" s="42">
        <v>264813</v>
      </c>
      <c r="K62" s="42">
        <v>235149</v>
      </c>
      <c r="L62" s="42">
        <v>218769</v>
      </c>
      <c r="M62" s="42">
        <v>240668</v>
      </c>
      <c r="N62" s="42">
        <v>269379</v>
      </c>
      <c r="O62" s="42">
        <v>241365</v>
      </c>
    </row>
    <row r="63" spans="1:15" x14ac:dyDescent="0.25">
      <c r="A63" s="71" t="s">
        <v>378</v>
      </c>
      <c r="B63" s="71"/>
      <c r="C63" s="71"/>
      <c r="D63" s="71"/>
      <c r="E63" s="71"/>
      <c r="F63" s="71"/>
      <c r="G63" s="71"/>
      <c r="H63" s="71"/>
      <c r="I63" s="71"/>
      <c r="J63" s="71"/>
      <c r="K63" s="71"/>
      <c r="L63" s="71"/>
      <c r="M63" s="71"/>
      <c r="N63" s="71"/>
      <c r="O63" s="71"/>
    </row>
    <row r="64" spans="1:15" x14ac:dyDescent="0.25">
      <c r="A64" s="39" t="s">
        <v>377</v>
      </c>
      <c r="B64" s="41">
        <v>57.53</v>
      </c>
      <c r="C64" s="41">
        <v>57.54</v>
      </c>
      <c r="D64" s="41">
        <v>53.88</v>
      </c>
      <c r="E64" s="41">
        <v>59.66</v>
      </c>
      <c r="F64" s="41">
        <v>68.67</v>
      </c>
      <c r="G64" s="41">
        <v>61.44</v>
      </c>
      <c r="H64" s="41">
        <v>54.15</v>
      </c>
      <c r="I64" s="41">
        <v>55.45</v>
      </c>
      <c r="J64" s="41">
        <v>66.3</v>
      </c>
      <c r="K64" s="41">
        <v>57.49</v>
      </c>
      <c r="L64" s="41">
        <v>52.28</v>
      </c>
      <c r="M64" s="41">
        <v>54.69</v>
      </c>
      <c r="N64" s="41">
        <v>56.72</v>
      </c>
      <c r="O64" s="41">
        <v>49.75</v>
      </c>
    </row>
    <row r="65" spans="1:15" ht="15" customHeight="1" x14ac:dyDescent="0.25">
      <c r="A65" s="72" t="s">
        <v>382</v>
      </c>
      <c r="B65" s="72"/>
      <c r="C65" s="72"/>
      <c r="D65" s="72"/>
      <c r="E65" s="72"/>
      <c r="F65" s="72"/>
      <c r="G65" s="72"/>
      <c r="H65" s="72"/>
      <c r="I65" s="72"/>
      <c r="J65" s="72"/>
      <c r="K65" s="72"/>
      <c r="L65" s="72"/>
      <c r="M65" s="72"/>
      <c r="N65" s="72"/>
      <c r="O65" s="72"/>
    </row>
    <row r="66" spans="1:15" x14ac:dyDescent="0.25">
      <c r="A66" s="71" t="s">
        <v>381</v>
      </c>
      <c r="B66" s="71"/>
      <c r="C66" s="71"/>
      <c r="D66" s="71"/>
      <c r="E66" s="71"/>
      <c r="F66" s="71"/>
      <c r="G66" s="71"/>
      <c r="H66" s="71"/>
      <c r="I66" s="71"/>
      <c r="J66" s="71"/>
      <c r="K66" s="71"/>
      <c r="L66" s="71"/>
      <c r="M66" s="71"/>
      <c r="N66" s="71"/>
      <c r="O66" s="71"/>
    </row>
    <row r="67" spans="1:15" x14ac:dyDescent="0.25">
      <c r="A67" s="39" t="s">
        <v>377</v>
      </c>
      <c r="B67" s="40">
        <v>7314112</v>
      </c>
      <c r="C67" s="40">
        <v>7314112</v>
      </c>
      <c r="D67" s="40">
        <v>653219</v>
      </c>
      <c r="E67" s="40">
        <v>590220</v>
      </c>
      <c r="F67" s="40">
        <v>653954</v>
      </c>
      <c r="G67" s="40">
        <v>632337</v>
      </c>
      <c r="H67" s="40">
        <v>655622</v>
      </c>
      <c r="I67" s="40">
        <v>579414</v>
      </c>
      <c r="J67" s="40">
        <v>598321</v>
      </c>
      <c r="K67" s="40">
        <v>598358</v>
      </c>
      <c r="L67" s="40">
        <v>577739</v>
      </c>
      <c r="M67" s="40">
        <v>596963</v>
      </c>
      <c r="N67" s="40">
        <v>578285</v>
      </c>
      <c r="O67" s="40">
        <v>599680</v>
      </c>
    </row>
    <row r="68" spans="1:15" x14ac:dyDescent="0.25">
      <c r="A68" s="71" t="s">
        <v>380</v>
      </c>
      <c r="B68" s="71"/>
      <c r="C68" s="71"/>
      <c r="D68" s="71"/>
      <c r="E68" s="71"/>
      <c r="F68" s="71"/>
      <c r="G68" s="71"/>
      <c r="H68" s="71"/>
      <c r="I68" s="71"/>
      <c r="J68" s="71"/>
      <c r="K68" s="71"/>
      <c r="L68" s="71"/>
      <c r="M68" s="71"/>
      <c r="N68" s="71"/>
      <c r="O68" s="71"/>
    </row>
    <row r="69" spans="1:15" x14ac:dyDescent="0.25">
      <c r="A69" s="39" t="s">
        <v>377</v>
      </c>
      <c r="B69" s="40">
        <v>3777362</v>
      </c>
      <c r="C69" s="40">
        <v>3777362</v>
      </c>
      <c r="D69" s="40">
        <v>281124</v>
      </c>
      <c r="E69" s="40">
        <v>282937</v>
      </c>
      <c r="F69" s="40">
        <v>347323</v>
      </c>
      <c r="G69" s="40">
        <v>384448</v>
      </c>
      <c r="H69" s="40">
        <v>351004</v>
      </c>
      <c r="I69" s="40">
        <v>297452</v>
      </c>
      <c r="J69" s="40">
        <v>332548</v>
      </c>
      <c r="K69" s="40">
        <v>322033</v>
      </c>
      <c r="L69" s="40">
        <v>291708</v>
      </c>
      <c r="M69" s="40">
        <v>297582</v>
      </c>
      <c r="N69" s="40">
        <v>293156</v>
      </c>
      <c r="O69" s="40">
        <v>296047</v>
      </c>
    </row>
    <row r="70" spans="1:15" x14ac:dyDescent="0.25">
      <c r="A70" s="71" t="s">
        <v>379</v>
      </c>
      <c r="B70" s="71"/>
      <c r="C70" s="71"/>
      <c r="D70" s="71"/>
      <c r="E70" s="71"/>
      <c r="F70" s="71"/>
      <c r="G70" s="71"/>
      <c r="H70" s="71"/>
      <c r="I70" s="71"/>
      <c r="J70" s="71"/>
      <c r="K70" s="71"/>
      <c r="L70" s="71"/>
      <c r="M70" s="71"/>
      <c r="N70" s="71"/>
      <c r="O70" s="71"/>
    </row>
    <row r="71" spans="1:15" x14ac:dyDescent="0.25">
      <c r="A71" s="39" t="s">
        <v>377</v>
      </c>
      <c r="B71" s="40">
        <v>6240233</v>
      </c>
      <c r="C71" s="40">
        <v>6240233</v>
      </c>
      <c r="D71" s="40">
        <v>453756</v>
      </c>
      <c r="E71" s="40">
        <v>450401</v>
      </c>
      <c r="F71" s="40">
        <v>577448</v>
      </c>
      <c r="G71" s="40">
        <v>660460</v>
      </c>
      <c r="H71" s="40">
        <v>600513</v>
      </c>
      <c r="I71" s="40">
        <v>478066</v>
      </c>
      <c r="J71" s="40">
        <v>546548</v>
      </c>
      <c r="K71" s="40">
        <v>535206</v>
      </c>
      <c r="L71" s="40">
        <v>479770</v>
      </c>
      <c r="M71" s="40">
        <v>480944</v>
      </c>
      <c r="N71" s="40">
        <v>474188</v>
      </c>
      <c r="O71" s="40">
        <v>502933</v>
      </c>
    </row>
    <row r="72" spans="1:15" x14ac:dyDescent="0.25">
      <c r="A72" s="71" t="s">
        <v>378</v>
      </c>
      <c r="B72" s="71"/>
      <c r="C72" s="71"/>
      <c r="D72" s="71"/>
      <c r="E72" s="71"/>
      <c r="F72" s="71"/>
      <c r="G72" s="71"/>
      <c r="H72" s="71"/>
      <c r="I72" s="71"/>
      <c r="J72" s="71"/>
      <c r="K72" s="71"/>
      <c r="L72" s="71"/>
      <c r="M72" s="71"/>
      <c r="N72" s="71"/>
      <c r="O72" s="71"/>
    </row>
    <row r="73" spans="1:15" x14ac:dyDescent="0.25">
      <c r="A73" s="39" t="s">
        <v>377</v>
      </c>
      <c r="B73" s="38">
        <v>51.64</v>
      </c>
      <c r="C73" s="38">
        <v>51.63</v>
      </c>
      <c r="D73" s="38">
        <v>43.04</v>
      </c>
      <c r="E73" s="38">
        <v>47.94</v>
      </c>
      <c r="F73" s="38">
        <v>53.11</v>
      </c>
      <c r="G73" s="38">
        <v>60.8</v>
      </c>
      <c r="H73" s="38">
        <v>53.53</v>
      </c>
      <c r="I73" s="38">
        <v>51.34</v>
      </c>
      <c r="J73" s="38">
        <v>55.58</v>
      </c>
      <c r="K73" s="38">
        <v>53.81</v>
      </c>
      <c r="L73" s="38">
        <v>50.49</v>
      </c>
      <c r="M73" s="38">
        <v>49.85</v>
      </c>
      <c r="N73" s="38">
        <v>50.7</v>
      </c>
      <c r="O73" s="38">
        <v>49.37</v>
      </c>
    </row>
    <row r="74" spans="1:15" x14ac:dyDescent="0.25">
      <c r="A74" s="37"/>
    </row>
    <row r="75" spans="1:15" x14ac:dyDescent="0.25">
      <c r="A75" s="37"/>
    </row>
    <row r="76" spans="1:15" x14ac:dyDescent="0.25">
      <c r="A76" s="36" t="s">
        <v>376</v>
      </c>
    </row>
    <row r="77" spans="1:15" x14ac:dyDescent="0.25">
      <c r="A77" s="36" t="s">
        <v>375</v>
      </c>
    </row>
    <row r="78" spans="1:15" ht="15" customHeight="1" x14ac:dyDescent="0.25">
      <c r="A78" s="70" t="s">
        <v>374</v>
      </c>
      <c r="B78" s="70"/>
      <c r="C78" s="70"/>
      <c r="D78" s="70"/>
      <c r="E78" s="70"/>
      <c r="F78" s="70"/>
      <c r="G78" s="70"/>
      <c r="H78" s="70"/>
      <c r="I78" s="70"/>
      <c r="J78" s="70"/>
      <c r="K78" s="70"/>
      <c r="L78" s="70"/>
      <c r="M78" s="70"/>
      <c r="N78" s="70"/>
      <c r="O78" s="70"/>
    </row>
  </sheetData>
  <mergeCells count="43">
    <mergeCell ref="A7:O7"/>
    <mergeCell ref="A8:O8"/>
    <mergeCell ref="A11:O11"/>
    <mergeCell ref="A12:O12"/>
    <mergeCell ref="A14:O14"/>
    <mergeCell ref="A16:O16"/>
    <mergeCell ref="A32:O32"/>
    <mergeCell ref="A34:O34"/>
    <mergeCell ref="A36:O36"/>
    <mergeCell ref="A38:O38"/>
    <mergeCell ref="A18:O18"/>
    <mergeCell ref="A1:O1"/>
    <mergeCell ref="A3:O3"/>
    <mergeCell ref="A4:O4"/>
    <mergeCell ref="A5:O5"/>
    <mergeCell ref="A6:O6"/>
    <mergeCell ref="A39:O39"/>
    <mergeCell ref="A20:O20"/>
    <mergeCell ref="A21:O21"/>
    <mergeCell ref="A23:O23"/>
    <mergeCell ref="A25:O25"/>
    <mergeCell ref="A27:O27"/>
    <mergeCell ref="A29:O29"/>
    <mergeCell ref="A30:O30"/>
    <mergeCell ref="A61:O61"/>
    <mergeCell ref="A41:O41"/>
    <mergeCell ref="A43:O43"/>
    <mergeCell ref="A45:O45"/>
    <mergeCell ref="A47:O47"/>
    <mergeCell ref="A48:O48"/>
    <mergeCell ref="A50:O50"/>
    <mergeCell ref="A52:O52"/>
    <mergeCell ref="A54:O54"/>
    <mergeCell ref="A56:O56"/>
    <mergeCell ref="A57:O57"/>
    <mergeCell ref="A59:O59"/>
    <mergeCell ref="A78:O78"/>
    <mergeCell ref="A63:O63"/>
    <mergeCell ref="A65:O65"/>
    <mergeCell ref="A66:O66"/>
    <mergeCell ref="A68:O68"/>
    <mergeCell ref="A70:O70"/>
    <mergeCell ref="A72:O7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799B2-0D8B-4DE7-8636-DDC7ABFE2335}">
  <sheetPr filterMode="1"/>
  <dimension ref="A1:Q29"/>
  <sheetViews>
    <sheetView showGridLines="0" zoomScale="130" zoomScaleNormal="130" workbookViewId="0">
      <selection activeCell="A13" sqref="A13"/>
    </sheetView>
  </sheetViews>
  <sheetFormatPr baseColWidth="10" defaultRowHeight="15" x14ac:dyDescent="0.25"/>
  <cols>
    <col min="1" max="1" width="22.7109375" bestFit="1" customWidth="1"/>
    <col min="2" max="2" width="23" bestFit="1" customWidth="1"/>
    <col min="3" max="3" width="18.5703125" customWidth="1"/>
    <col min="4" max="4" width="38.42578125" customWidth="1"/>
    <col min="5" max="5" width="15.5703125" customWidth="1"/>
    <col min="6" max="17" width="11.42578125" customWidth="1"/>
  </cols>
  <sheetData>
    <row r="1" spans="1:17" x14ac:dyDescent="0.25">
      <c r="A1" s="47" t="s">
        <v>405</v>
      </c>
      <c r="B1" s="47" t="s">
        <v>364</v>
      </c>
      <c r="C1" s="47" t="s">
        <v>404</v>
      </c>
      <c r="D1" s="3" t="s">
        <v>392</v>
      </c>
      <c r="E1" s="3" t="s">
        <v>391</v>
      </c>
      <c r="F1" s="46">
        <v>43101</v>
      </c>
      <c r="G1" s="46">
        <v>43132</v>
      </c>
      <c r="H1" s="46">
        <v>43160</v>
      </c>
      <c r="I1" s="46">
        <v>43191</v>
      </c>
      <c r="J1" s="46">
        <v>43221</v>
      </c>
      <c r="K1" s="46">
        <v>43252</v>
      </c>
      <c r="L1" s="46">
        <v>43282</v>
      </c>
      <c r="M1" s="46">
        <v>43313</v>
      </c>
      <c r="N1" s="46">
        <v>43344</v>
      </c>
      <c r="O1" s="46">
        <v>43374</v>
      </c>
      <c r="P1" s="46">
        <v>43405</v>
      </c>
      <c r="Q1" s="46">
        <v>43435</v>
      </c>
    </row>
    <row r="2" spans="1:17" x14ac:dyDescent="0.25">
      <c r="A2" t="s">
        <v>389</v>
      </c>
      <c r="B2" t="s">
        <v>403</v>
      </c>
      <c r="C2" s="45">
        <f t="shared" ref="C2:C29" si="0">+AVERAGE(F2:Q2)</f>
        <v>2908614.0833333335</v>
      </c>
      <c r="D2" s="45">
        <v>34903369</v>
      </c>
      <c r="E2" s="45">
        <v>34903369</v>
      </c>
      <c r="F2" s="45">
        <v>2964845</v>
      </c>
      <c r="G2" s="45">
        <v>2693515</v>
      </c>
      <c r="H2" s="45">
        <v>2963091</v>
      </c>
      <c r="I2" s="45">
        <v>2879475</v>
      </c>
      <c r="J2" s="45">
        <v>2976782</v>
      </c>
      <c r="K2" s="45">
        <v>2832602</v>
      </c>
      <c r="L2" s="45">
        <v>2927677</v>
      </c>
      <c r="M2" s="45">
        <v>2932767</v>
      </c>
      <c r="N2" s="45">
        <v>2837002</v>
      </c>
      <c r="O2" s="45">
        <v>2945368</v>
      </c>
      <c r="P2" s="45">
        <v>2843320</v>
      </c>
      <c r="Q2" s="45">
        <v>3106925</v>
      </c>
    </row>
    <row r="3" spans="1:17" hidden="1" x14ac:dyDescent="0.25">
      <c r="A3" t="s">
        <v>389</v>
      </c>
      <c r="B3" t="s">
        <v>402</v>
      </c>
      <c r="C3" s="45">
        <f t="shared" si="0"/>
        <v>1640729.0833333333</v>
      </c>
      <c r="D3" s="45">
        <v>19688749</v>
      </c>
      <c r="E3" s="45">
        <v>19688749</v>
      </c>
      <c r="F3" s="45">
        <v>1473380</v>
      </c>
      <c r="G3" s="45">
        <v>1515228</v>
      </c>
      <c r="H3" s="45">
        <v>1757963</v>
      </c>
      <c r="I3" s="45">
        <v>1703423</v>
      </c>
      <c r="J3" s="45">
        <v>1604948</v>
      </c>
      <c r="K3" s="45">
        <v>1565026</v>
      </c>
      <c r="L3" s="45">
        <v>1749663</v>
      </c>
      <c r="M3" s="45">
        <v>1667058</v>
      </c>
      <c r="N3" s="45">
        <v>1571528</v>
      </c>
      <c r="O3" s="45">
        <v>1687783</v>
      </c>
      <c r="P3" s="45">
        <v>1749024</v>
      </c>
      <c r="Q3" s="45">
        <v>1643725</v>
      </c>
    </row>
    <row r="4" spans="1:17" hidden="1" x14ac:dyDescent="0.25">
      <c r="A4" t="s">
        <v>389</v>
      </c>
      <c r="B4" t="s">
        <v>401</v>
      </c>
      <c r="C4" s="45">
        <f t="shared" si="0"/>
        <v>2044317.0833333333</v>
      </c>
      <c r="D4" s="45">
        <v>24531805</v>
      </c>
      <c r="E4" s="45">
        <v>24531805</v>
      </c>
      <c r="F4" s="45">
        <v>1855703</v>
      </c>
      <c r="G4" s="45">
        <v>1823696</v>
      </c>
      <c r="H4" s="45">
        <v>2235743</v>
      </c>
      <c r="I4" s="45">
        <v>2161971</v>
      </c>
      <c r="J4" s="45">
        <v>1960882</v>
      </c>
      <c r="K4" s="45">
        <v>1842470</v>
      </c>
      <c r="L4" s="45">
        <v>2252329</v>
      </c>
      <c r="M4" s="45">
        <v>2084142</v>
      </c>
      <c r="N4" s="45">
        <v>1968472</v>
      </c>
      <c r="O4" s="45">
        <v>2068391</v>
      </c>
      <c r="P4" s="45">
        <v>2166813</v>
      </c>
      <c r="Q4" s="45">
        <v>2111193</v>
      </c>
    </row>
    <row r="5" spans="1:17" hidden="1" x14ac:dyDescent="0.25">
      <c r="A5" t="s">
        <v>389</v>
      </c>
      <c r="B5" t="s">
        <v>400</v>
      </c>
      <c r="C5" s="45">
        <f t="shared" si="0"/>
        <v>54.813333333333325</v>
      </c>
      <c r="D5" s="45">
        <v>56.41</v>
      </c>
      <c r="E5" s="45">
        <v>54.74</v>
      </c>
      <c r="F5" s="45">
        <v>48.5</v>
      </c>
      <c r="G5" s="45">
        <v>54.42</v>
      </c>
      <c r="H5" s="45">
        <v>59.45</v>
      </c>
      <c r="I5" s="45">
        <v>58.62</v>
      </c>
      <c r="J5" s="45">
        <v>52.45</v>
      </c>
      <c r="K5" s="45">
        <v>53.25</v>
      </c>
      <c r="L5" s="45">
        <v>59.46</v>
      </c>
      <c r="M5" s="45">
        <v>55.2</v>
      </c>
      <c r="N5" s="45">
        <v>52.72</v>
      </c>
      <c r="O5" s="45">
        <v>54.93</v>
      </c>
      <c r="P5" s="45">
        <v>57.69</v>
      </c>
      <c r="Q5" s="45">
        <v>51.07</v>
      </c>
    </row>
    <row r="6" spans="1:17" x14ac:dyDescent="0.25">
      <c r="A6" t="s">
        <v>388</v>
      </c>
      <c r="B6" t="s">
        <v>403</v>
      </c>
      <c r="C6" s="45">
        <f t="shared" si="0"/>
        <v>159052</v>
      </c>
      <c r="D6" s="45">
        <v>159052</v>
      </c>
      <c r="E6" s="45">
        <v>159052</v>
      </c>
      <c r="F6" s="45">
        <v>159052</v>
      </c>
      <c r="G6" s="45" t="s">
        <v>386</v>
      </c>
      <c r="H6" s="45" t="s">
        <v>386</v>
      </c>
      <c r="I6" s="45" t="s">
        <v>386</v>
      </c>
      <c r="J6" s="45" t="s">
        <v>386</v>
      </c>
      <c r="K6" s="45" t="s">
        <v>386</v>
      </c>
      <c r="L6" s="45" t="s">
        <v>386</v>
      </c>
      <c r="M6" s="45" t="s">
        <v>386</v>
      </c>
      <c r="N6" s="45" t="s">
        <v>386</v>
      </c>
      <c r="O6" s="45" t="s">
        <v>386</v>
      </c>
      <c r="P6" s="45" t="s">
        <v>386</v>
      </c>
      <c r="Q6" s="45" t="s">
        <v>386</v>
      </c>
    </row>
    <row r="7" spans="1:17" hidden="1" x14ac:dyDescent="0.25">
      <c r="A7" t="s">
        <v>388</v>
      </c>
      <c r="B7" t="s">
        <v>402</v>
      </c>
      <c r="C7" s="45">
        <f t="shared" si="0"/>
        <v>86199</v>
      </c>
      <c r="D7" s="45">
        <v>86199</v>
      </c>
      <c r="E7" s="45">
        <v>86199</v>
      </c>
      <c r="F7" s="45">
        <v>86199</v>
      </c>
      <c r="G7" s="45" t="s">
        <v>386</v>
      </c>
      <c r="H7" s="45" t="s">
        <v>386</v>
      </c>
      <c r="I7" s="45" t="s">
        <v>386</v>
      </c>
      <c r="J7" s="45" t="s">
        <v>386</v>
      </c>
      <c r="K7" s="45" t="s">
        <v>386</v>
      </c>
      <c r="L7" s="45" t="s">
        <v>386</v>
      </c>
      <c r="M7" s="45" t="s">
        <v>386</v>
      </c>
      <c r="N7" s="45" t="s">
        <v>386</v>
      </c>
      <c r="O7" s="45" t="s">
        <v>386</v>
      </c>
      <c r="P7" s="45" t="s">
        <v>386</v>
      </c>
      <c r="Q7" s="45" t="s">
        <v>386</v>
      </c>
    </row>
    <row r="8" spans="1:17" hidden="1" x14ac:dyDescent="0.25">
      <c r="A8" t="s">
        <v>388</v>
      </c>
      <c r="B8" t="s">
        <v>401</v>
      </c>
      <c r="C8" s="45">
        <f t="shared" si="0"/>
        <v>59584</v>
      </c>
      <c r="D8" s="45">
        <v>59584</v>
      </c>
      <c r="E8" s="45">
        <v>59584</v>
      </c>
      <c r="F8" s="45">
        <v>59584</v>
      </c>
      <c r="G8" s="45" t="s">
        <v>386</v>
      </c>
      <c r="H8" s="45" t="s">
        <v>386</v>
      </c>
      <c r="I8" s="45" t="s">
        <v>386</v>
      </c>
      <c r="J8" s="45" t="s">
        <v>386</v>
      </c>
      <c r="K8" s="45" t="s">
        <v>386</v>
      </c>
      <c r="L8" s="45" t="s">
        <v>386</v>
      </c>
      <c r="M8" s="45" t="s">
        <v>386</v>
      </c>
      <c r="N8" s="45" t="s">
        <v>386</v>
      </c>
      <c r="O8" s="45" t="s">
        <v>386</v>
      </c>
      <c r="P8" s="45" t="s">
        <v>386</v>
      </c>
      <c r="Q8" s="45" t="s">
        <v>386</v>
      </c>
    </row>
    <row r="9" spans="1:17" hidden="1" x14ac:dyDescent="0.25">
      <c r="A9" t="s">
        <v>388</v>
      </c>
      <c r="B9" t="s">
        <v>400</v>
      </c>
      <c r="C9" s="45">
        <f t="shared" si="0"/>
        <v>54.19</v>
      </c>
      <c r="D9" s="45">
        <v>54.2</v>
      </c>
      <c r="E9" s="45">
        <v>54.19</v>
      </c>
      <c r="F9" s="45">
        <v>54.19</v>
      </c>
      <c r="G9" s="45" t="s">
        <v>386</v>
      </c>
      <c r="H9" s="45" t="s">
        <v>386</v>
      </c>
      <c r="I9" s="45" t="s">
        <v>386</v>
      </c>
      <c r="J9" s="45" t="s">
        <v>386</v>
      </c>
      <c r="K9" s="45" t="s">
        <v>386</v>
      </c>
      <c r="L9" s="45" t="s">
        <v>386</v>
      </c>
      <c r="M9" s="45" t="s">
        <v>386</v>
      </c>
      <c r="N9" s="45" t="s">
        <v>386</v>
      </c>
      <c r="O9" s="45" t="s">
        <v>386</v>
      </c>
      <c r="P9" s="45" t="s">
        <v>386</v>
      </c>
      <c r="Q9" s="45" t="s">
        <v>386</v>
      </c>
    </row>
    <row r="10" spans="1:17" x14ac:dyDescent="0.25">
      <c r="A10" t="s">
        <v>387</v>
      </c>
      <c r="B10" t="s">
        <v>403</v>
      </c>
      <c r="C10" s="45">
        <f t="shared" si="0"/>
        <v>13702</v>
      </c>
      <c r="D10" s="45">
        <v>13702</v>
      </c>
      <c r="E10" s="45">
        <v>13702</v>
      </c>
      <c r="F10" s="45">
        <v>13702</v>
      </c>
      <c r="G10" s="45" t="s">
        <v>386</v>
      </c>
      <c r="H10" s="45" t="s">
        <v>386</v>
      </c>
      <c r="I10" s="45" t="s">
        <v>386</v>
      </c>
      <c r="J10" s="45" t="s">
        <v>386</v>
      </c>
      <c r="K10" s="45" t="s">
        <v>386</v>
      </c>
      <c r="L10" s="45" t="s">
        <v>386</v>
      </c>
      <c r="M10" s="45" t="s">
        <v>386</v>
      </c>
      <c r="N10" s="45" t="s">
        <v>386</v>
      </c>
      <c r="O10" s="45" t="s">
        <v>386</v>
      </c>
      <c r="P10" s="45" t="s">
        <v>386</v>
      </c>
      <c r="Q10" s="45" t="s">
        <v>386</v>
      </c>
    </row>
    <row r="11" spans="1:17" hidden="1" x14ac:dyDescent="0.25">
      <c r="A11" t="s">
        <v>387</v>
      </c>
      <c r="B11" t="s">
        <v>402</v>
      </c>
      <c r="C11" s="45">
        <f t="shared" si="0"/>
        <v>7767</v>
      </c>
      <c r="D11" s="45">
        <v>7767</v>
      </c>
      <c r="E11" s="45">
        <v>7767</v>
      </c>
      <c r="F11" s="45">
        <v>7767</v>
      </c>
      <c r="G11" s="45" t="s">
        <v>386</v>
      </c>
      <c r="H11" s="45" t="s">
        <v>386</v>
      </c>
      <c r="I11" s="45" t="s">
        <v>386</v>
      </c>
      <c r="J11" s="45" t="s">
        <v>386</v>
      </c>
      <c r="K11" s="45" t="s">
        <v>386</v>
      </c>
      <c r="L11" s="45" t="s">
        <v>386</v>
      </c>
      <c r="M11" s="45" t="s">
        <v>386</v>
      </c>
      <c r="N11" s="45" t="s">
        <v>386</v>
      </c>
      <c r="O11" s="45" t="s">
        <v>386</v>
      </c>
      <c r="P11" s="45" t="s">
        <v>386</v>
      </c>
      <c r="Q11" s="45" t="s">
        <v>386</v>
      </c>
    </row>
    <row r="12" spans="1:17" hidden="1" x14ac:dyDescent="0.25">
      <c r="A12" t="s">
        <v>387</v>
      </c>
      <c r="B12" t="s">
        <v>401</v>
      </c>
      <c r="C12" s="45">
        <f t="shared" si="0"/>
        <v>8619</v>
      </c>
      <c r="D12" s="45">
        <v>8619</v>
      </c>
      <c r="E12" s="45">
        <v>8619</v>
      </c>
      <c r="F12" s="45">
        <v>8619</v>
      </c>
      <c r="G12" s="45" t="s">
        <v>386</v>
      </c>
      <c r="H12" s="45" t="s">
        <v>386</v>
      </c>
      <c r="I12" s="45" t="s">
        <v>386</v>
      </c>
      <c r="J12" s="45" t="s">
        <v>386</v>
      </c>
      <c r="K12" s="45" t="s">
        <v>386</v>
      </c>
      <c r="L12" s="45" t="s">
        <v>386</v>
      </c>
      <c r="M12" s="45" t="s">
        <v>386</v>
      </c>
      <c r="N12" s="45" t="s">
        <v>386</v>
      </c>
      <c r="O12" s="45" t="s">
        <v>386</v>
      </c>
      <c r="P12" s="45" t="s">
        <v>386</v>
      </c>
      <c r="Q12" s="45" t="s">
        <v>386</v>
      </c>
    </row>
    <row r="13" spans="1:17" hidden="1" x14ac:dyDescent="0.25">
      <c r="A13" t="s">
        <v>387</v>
      </c>
      <c r="B13" t="s">
        <v>400</v>
      </c>
      <c r="C13" s="45">
        <f t="shared" si="0"/>
        <v>56.68</v>
      </c>
      <c r="D13" s="45">
        <v>56.69</v>
      </c>
      <c r="E13" s="45">
        <v>56.68</v>
      </c>
      <c r="F13" s="45">
        <v>56.68</v>
      </c>
      <c r="G13" s="45" t="s">
        <v>386</v>
      </c>
      <c r="H13" s="45" t="s">
        <v>386</v>
      </c>
      <c r="I13" s="45" t="s">
        <v>386</v>
      </c>
      <c r="J13" s="45" t="s">
        <v>386</v>
      </c>
      <c r="K13" s="45" t="s">
        <v>386</v>
      </c>
      <c r="L13" s="45" t="s">
        <v>386</v>
      </c>
      <c r="M13" s="45" t="s">
        <v>386</v>
      </c>
      <c r="N13" s="45" t="s">
        <v>386</v>
      </c>
      <c r="O13" s="45" t="s">
        <v>386</v>
      </c>
      <c r="P13" s="45" t="s">
        <v>386</v>
      </c>
      <c r="Q13" s="45" t="s">
        <v>386</v>
      </c>
    </row>
    <row r="14" spans="1:17" x14ac:dyDescent="0.25">
      <c r="A14" t="s">
        <v>385</v>
      </c>
      <c r="B14" t="s">
        <v>403</v>
      </c>
      <c r="C14" s="45">
        <f t="shared" si="0"/>
        <v>1304796.1666666667</v>
      </c>
      <c r="D14" s="45">
        <v>15657554</v>
      </c>
      <c r="E14" s="45">
        <v>15657554</v>
      </c>
      <c r="F14" s="45">
        <v>1327575</v>
      </c>
      <c r="G14" s="45">
        <v>1198385</v>
      </c>
      <c r="H14" s="45">
        <v>1327567</v>
      </c>
      <c r="I14" s="45">
        <v>1284728</v>
      </c>
      <c r="J14" s="45">
        <v>1327606</v>
      </c>
      <c r="K14" s="45">
        <v>1284764</v>
      </c>
      <c r="L14" s="45">
        <v>1330824</v>
      </c>
      <c r="M14" s="45">
        <v>1330801</v>
      </c>
      <c r="N14" s="45">
        <v>1287897</v>
      </c>
      <c r="O14" s="45">
        <v>1330827</v>
      </c>
      <c r="P14" s="45">
        <v>1291740</v>
      </c>
      <c r="Q14" s="45">
        <v>1334840</v>
      </c>
    </row>
    <row r="15" spans="1:17" hidden="1" x14ac:dyDescent="0.25">
      <c r="A15" t="s">
        <v>385</v>
      </c>
      <c r="B15" t="s">
        <v>402</v>
      </c>
      <c r="C15" s="45">
        <f t="shared" si="0"/>
        <v>848786.08333333337</v>
      </c>
      <c r="D15" s="45">
        <v>10185433</v>
      </c>
      <c r="E15" s="45">
        <v>10185433</v>
      </c>
      <c r="F15" s="45">
        <v>770122</v>
      </c>
      <c r="G15" s="45">
        <v>805937</v>
      </c>
      <c r="H15" s="45">
        <v>866989</v>
      </c>
      <c r="I15" s="45">
        <v>821637</v>
      </c>
      <c r="J15" s="45">
        <v>815508</v>
      </c>
      <c r="K15" s="45">
        <v>830569</v>
      </c>
      <c r="L15" s="45">
        <v>874603</v>
      </c>
      <c r="M15" s="45">
        <v>865920</v>
      </c>
      <c r="N15" s="45">
        <v>840198</v>
      </c>
      <c r="O15" s="45">
        <v>899787</v>
      </c>
      <c r="P15" s="45">
        <v>958807</v>
      </c>
      <c r="Q15" s="45">
        <v>835356</v>
      </c>
    </row>
    <row r="16" spans="1:17" hidden="1" x14ac:dyDescent="0.25">
      <c r="A16" t="s">
        <v>385</v>
      </c>
      <c r="B16" t="s">
        <v>401</v>
      </c>
      <c r="C16" s="45">
        <f t="shared" si="0"/>
        <v>818832.83333333337</v>
      </c>
      <c r="D16" s="45">
        <v>9825994</v>
      </c>
      <c r="E16" s="45">
        <v>9825994</v>
      </c>
      <c r="F16" s="45">
        <v>767376</v>
      </c>
      <c r="G16" s="45">
        <v>755320</v>
      </c>
      <c r="H16" s="45">
        <v>803133</v>
      </c>
      <c r="I16" s="45">
        <v>787317</v>
      </c>
      <c r="J16" s="45">
        <v>762897</v>
      </c>
      <c r="K16" s="45">
        <v>782673</v>
      </c>
      <c r="L16" s="45">
        <v>877310</v>
      </c>
      <c r="M16" s="45">
        <v>832273</v>
      </c>
      <c r="N16" s="45">
        <v>821695</v>
      </c>
      <c r="O16" s="45">
        <v>869431</v>
      </c>
      <c r="P16" s="45">
        <v>910019</v>
      </c>
      <c r="Q16" s="45">
        <v>856550</v>
      </c>
    </row>
    <row r="17" spans="1:17" hidden="1" x14ac:dyDescent="0.25">
      <c r="A17" t="s">
        <v>385</v>
      </c>
      <c r="B17" t="s">
        <v>400</v>
      </c>
      <c r="C17" s="45">
        <f t="shared" si="0"/>
        <v>65.086666666666673</v>
      </c>
      <c r="D17" s="45">
        <v>65.05</v>
      </c>
      <c r="E17" s="45">
        <v>65.09</v>
      </c>
      <c r="F17" s="45">
        <v>58.01</v>
      </c>
      <c r="G17" s="45">
        <v>67.260000000000005</v>
      </c>
      <c r="H17" s="45">
        <v>65.31</v>
      </c>
      <c r="I17" s="45">
        <v>63.95</v>
      </c>
      <c r="J17" s="45">
        <v>61.43</v>
      </c>
      <c r="K17" s="45">
        <v>64.64</v>
      </c>
      <c r="L17" s="45">
        <v>65.72</v>
      </c>
      <c r="M17" s="45">
        <v>65.069999999999993</v>
      </c>
      <c r="N17" s="45">
        <v>65.239999999999995</v>
      </c>
      <c r="O17" s="45">
        <v>67.61</v>
      </c>
      <c r="P17" s="45">
        <v>74.22</v>
      </c>
      <c r="Q17" s="45">
        <v>62.58</v>
      </c>
    </row>
    <row r="18" spans="1:17" x14ac:dyDescent="0.25">
      <c r="A18" t="s">
        <v>384</v>
      </c>
      <c r="B18" t="s">
        <v>403</v>
      </c>
      <c r="C18" s="45">
        <f t="shared" si="0"/>
        <v>729401.83333333337</v>
      </c>
      <c r="D18" s="45">
        <v>8752822</v>
      </c>
      <c r="E18" s="45">
        <v>8752822</v>
      </c>
      <c r="F18" s="45">
        <v>728549</v>
      </c>
      <c r="G18" s="45">
        <v>674134</v>
      </c>
      <c r="H18" s="45">
        <v>726068</v>
      </c>
      <c r="I18" s="45">
        <v>715450</v>
      </c>
      <c r="J18" s="45">
        <v>738362</v>
      </c>
      <c r="K18" s="45">
        <v>721464</v>
      </c>
      <c r="L18" s="45">
        <v>744301</v>
      </c>
      <c r="M18" s="45">
        <v>748274</v>
      </c>
      <c r="N18" s="45">
        <v>724256</v>
      </c>
      <c r="O18" s="45">
        <v>748559</v>
      </c>
      <c r="P18" s="45">
        <v>725651</v>
      </c>
      <c r="Q18" s="45">
        <v>757754</v>
      </c>
    </row>
    <row r="19" spans="1:17" hidden="1" x14ac:dyDescent="0.25">
      <c r="A19" t="s">
        <v>384</v>
      </c>
      <c r="B19" t="s">
        <v>402</v>
      </c>
      <c r="C19" s="45">
        <f t="shared" si="0"/>
        <v>325210.91666666669</v>
      </c>
      <c r="D19" s="45">
        <v>3902531</v>
      </c>
      <c r="E19" s="45">
        <v>3902531</v>
      </c>
      <c r="F19" s="45">
        <v>284478</v>
      </c>
      <c r="G19" s="45">
        <v>288654</v>
      </c>
      <c r="H19" s="45">
        <v>368194</v>
      </c>
      <c r="I19" s="45">
        <v>345604</v>
      </c>
      <c r="J19" s="45">
        <v>300267</v>
      </c>
      <c r="K19" s="45">
        <v>300050</v>
      </c>
      <c r="L19" s="45">
        <v>373970</v>
      </c>
      <c r="M19" s="45">
        <v>332322</v>
      </c>
      <c r="N19" s="45">
        <v>310426</v>
      </c>
      <c r="O19" s="45">
        <v>343015</v>
      </c>
      <c r="P19" s="45">
        <v>356594</v>
      </c>
      <c r="Q19" s="45">
        <v>298957</v>
      </c>
    </row>
    <row r="20" spans="1:17" hidden="1" x14ac:dyDescent="0.25">
      <c r="A20" t="s">
        <v>384</v>
      </c>
      <c r="B20" t="s">
        <v>401</v>
      </c>
      <c r="C20" s="45">
        <f t="shared" si="0"/>
        <v>475909.58333333331</v>
      </c>
      <c r="D20" s="45">
        <v>5710915</v>
      </c>
      <c r="E20" s="45">
        <v>5710915</v>
      </c>
      <c r="F20" s="45">
        <v>430507</v>
      </c>
      <c r="G20" s="45">
        <v>433313</v>
      </c>
      <c r="H20" s="45">
        <v>572958</v>
      </c>
      <c r="I20" s="45">
        <v>493504</v>
      </c>
      <c r="J20" s="45">
        <v>423607</v>
      </c>
      <c r="K20" s="45">
        <v>430899</v>
      </c>
      <c r="L20" s="45">
        <v>563658</v>
      </c>
      <c r="M20" s="45">
        <v>481514</v>
      </c>
      <c r="N20" s="45">
        <v>448238</v>
      </c>
      <c r="O20" s="45">
        <v>468729</v>
      </c>
      <c r="P20" s="45">
        <v>513227</v>
      </c>
      <c r="Q20" s="45">
        <v>450761</v>
      </c>
    </row>
    <row r="21" spans="1:17" hidden="1" x14ac:dyDescent="0.25">
      <c r="A21" t="s">
        <v>384</v>
      </c>
      <c r="B21" t="s">
        <v>400</v>
      </c>
      <c r="C21" s="45">
        <f t="shared" si="0"/>
        <v>44.589166666666664</v>
      </c>
      <c r="D21" s="45">
        <v>44.59</v>
      </c>
      <c r="E21" s="45">
        <v>44.59</v>
      </c>
      <c r="F21" s="45">
        <v>39.049999999999997</v>
      </c>
      <c r="G21" s="45">
        <v>42.82</v>
      </c>
      <c r="H21" s="45">
        <v>50.71</v>
      </c>
      <c r="I21" s="45">
        <v>48.3</v>
      </c>
      <c r="J21" s="45">
        <v>40.67</v>
      </c>
      <c r="K21" s="45">
        <v>41.59</v>
      </c>
      <c r="L21" s="45">
        <v>50.24</v>
      </c>
      <c r="M21" s="45">
        <v>44.41</v>
      </c>
      <c r="N21" s="45">
        <v>42.86</v>
      </c>
      <c r="O21" s="45">
        <v>45.83</v>
      </c>
      <c r="P21" s="45">
        <v>49.14</v>
      </c>
      <c r="Q21" s="45">
        <v>39.450000000000003</v>
      </c>
    </row>
    <row r="22" spans="1:17" x14ac:dyDescent="0.25">
      <c r="A22" t="s">
        <v>383</v>
      </c>
      <c r="B22" t="s">
        <v>403</v>
      </c>
      <c r="C22" s="45">
        <f t="shared" si="0"/>
        <v>250510.58333333334</v>
      </c>
      <c r="D22" s="45">
        <v>3006127</v>
      </c>
      <c r="E22" s="45">
        <v>3006127</v>
      </c>
      <c r="F22" s="45">
        <v>255502</v>
      </c>
      <c r="G22" s="45">
        <v>230776</v>
      </c>
      <c r="H22" s="45">
        <v>255502</v>
      </c>
      <c r="I22" s="45">
        <v>246960</v>
      </c>
      <c r="J22" s="45">
        <v>255192</v>
      </c>
      <c r="K22" s="45">
        <v>246960</v>
      </c>
      <c r="L22" s="45">
        <v>254231</v>
      </c>
      <c r="M22" s="45">
        <v>255334</v>
      </c>
      <c r="N22" s="45">
        <v>247110</v>
      </c>
      <c r="O22" s="45">
        <v>255317</v>
      </c>
      <c r="P22" s="45">
        <v>247644</v>
      </c>
      <c r="Q22" s="45">
        <v>255599</v>
      </c>
    </row>
    <row r="23" spans="1:17" hidden="1" x14ac:dyDescent="0.25">
      <c r="A23" t="s">
        <v>383</v>
      </c>
      <c r="B23" t="s">
        <v>402</v>
      </c>
      <c r="C23" s="45">
        <f t="shared" si="0"/>
        <v>144121.41666666666</v>
      </c>
      <c r="D23" s="45">
        <v>1729457</v>
      </c>
      <c r="E23" s="45">
        <v>1729457</v>
      </c>
      <c r="F23" s="45">
        <v>137656</v>
      </c>
      <c r="G23" s="45">
        <v>137700</v>
      </c>
      <c r="H23" s="45">
        <v>175457</v>
      </c>
      <c r="I23" s="45">
        <v>151734</v>
      </c>
      <c r="J23" s="45">
        <v>138169</v>
      </c>
      <c r="K23" s="45">
        <v>136955</v>
      </c>
      <c r="L23" s="45">
        <v>168542</v>
      </c>
      <c r="M23" s="45">
        <v>146783</v>
      </c>
      <c r="N23" s="45">
        <v>129196</v>
      </c>
      <c r="O23" s="45">
        <v>139632</v>
      </c>
      <c r="P23" s="45">
        <v>140467</v>
      </c>
      <c r="Q23" s="45">
        <v>127166</v>
      </c>
    </row>
    <row r="24" spans="1:17" hidden="1" x14ac:dyDescent="0.25">
      <c r="A24" t="s">
        <v>383</v>
      </c>
      <c r="B24" t="s">
        <v>401</v>
      </c>
      <c r="C24" s="45">
        <f t="shared" si="0"/>
        <v>223871.66666666666</v>
      </c>
      <c r="D24" s="45">
        <v>2686460</v>
      </c>
      <c r="E24" s="45">
        <v>2686460</v>
      </c>
      <c r="F24" s="45">
        <v>204064</v>
      </c>
      <c r="G24" s="45">
        <v>184662</v>
      </c>
      <c r="H24" s="45">
        <v>282204</v>
      </c>
      <c r="I24" s="45">
        <v>220690</v>
      </c>
      <c r="J24" s="45">
        <v>173865</v>
      </c>
      <c r="K24" s="45">
        <v>150832</v>
      </c>
      <c r="L24" s="45">
        <v>264813</v>
      </c>
      <c r="M24" s="45">
        <v>235149</v>
      </c>
      <c r="N24" s="45">
        <v>218769</v>
      </c>
      <c r="O24" s="45">
        <v>240668</v>
      </c>
      <c r="P24" s="45">
        <v>269379</v>
      </c>
      <c r="Q24" s="45">
        <v>241365</v>
      </c>
    </row>
    <row r="25" spans="1:17" hidden="1" x14ac:dyDescent="0.25">
      <c r="A25" t="s">
        <v>383</v>
      </c>
      <c r="B25" t="s">
        <v>400</v>
      </c>
      <c r="C25" s="45">
        <f t="shared" si="0"/>
        <v>57.54</v>
      </c>
      <c r="D25" s="45">
        <v>57.53</v>
      </c>
      <c r="E25" s="45">
        <v>57.54</v>
      </c>
      <c r="F25" s="45">
        <v>53.88</v>
      </c>
      <c r="G25" s="45">
        <v>59.66</v>
      </c>
      <c r="H25" s="45">
        <v>68.67</v>
      </c>
      <c r="I25" s="45">
        <v>61.44</v>
      </c>
      <c r="J25" s="45">
        <v>54.15</v>
      </c>
      <c r="K25" s="45">
        <v>55.45</v>
      </c>
      <c r="L25" s="45">
        <v>66.3</v>
      </c>
      <c r="M25" s="45">
        <v>57.49</v>
      </c>
      <c r="N25" s="45">
        <v>52.28</v>
      </c>
      <c r="O25" s="45">
        <v>54.69</v>
      </c>
      <c r="P25" s="45">
        <v>56.72</v>
      </c>
      <c r="Q25" s="45">
        <v>49.75</v>
      </c>
    </row>
    <row r="26" spans="1:17" x14ac:dyDescent="0.25">
      <c r="A26" t="s">
        <v>382</v>
      </c>
      <c r="B26" t="s">
        <v>403</v>
      </c>
      <c r="C26" s="45">
        <f t="shared" si="0"/>
        <v>609509.33333333337</v>
      </c>
      <c r="D26" s="45">
        <v>7314112</v>
      </c>
      <c r="E26" s="45">
        <v>7314112</v>
      </c>
      <c r="F26" s="45">
        <v>653219</v>
      </c>
      <c r="G26" s="45">
        <v>590220</v>
      </c>
      <c r="H26" s="45">
        <v>653954</v>
      </c>
      <c r="I26" s="45">
        <v>632337</v>
      </c>
      <c r="J26" s="45">
        <v>655622</v>
      </c>
      <c r="K26" s="45">
        <v>579414</v>
      </c>
      <c r="L26" s="45">
        <v>598321</v>
      </c>
      <c r="M26" s="45">
        <v>598358</v>
      </c>
      <c r="N26" s="45">
        <v>577739</v>
      </c>
      <c r="O26" s="45">
        <v>596963</v>
      </c>
      <c r="P26" s="45">
        <v>578285</v>
      </c>
      <c r="Q26" s="45">
        <v>599680</v>
      </c>
    </row>
    <row r="27" spans="1:17" hidden="1" x14ac:dyDescent="0.25">
      <c r="A27" t="s">
        <v>382</v>
      </c>
      <c r="B27" t="s">
        <v>402</v>
      </c>
      <c r="C27" s="45">
        <f t="shared" si="0"/>
        <v>314780.16666666669</v>
      </c>
      <c r="D27" s="45">
        <v>3777362</v>
      </c>
      <c r="E27" s="45">
        <v>3777362</v>
      </c>
      <c r="F27" s="45">
        <v>281124</v>
      </c>
      <c r="G27" s="45">
        <v>282937</v>
      </c>
      <c r="H27" s="45">
        <v>347323</v>
      </c>
      <c r="I27" s="45">
        <v>384448</v>
      </c>
      <c r="J27" s="45">
        <v>351004</v>
      </c>
      <c r="K27" s="45">
        <v>297452</v>
      </c>
      <c r="L27" s="45">
        <v>332548</v>
      </c>
      <c r="M27" s="45">
        <v>322033</v>
      </c>
      <c r="N27" s="45">
        <v>291708</v>
      </c>
      <c r="O27" s="45">
        <v>297582</v>
      </c>
      <c r="P27" s="45">
        <v>293156</v>
      </c>
      <c r="Q27" s="45">
        <v>296047</v>
      </c>
    </row>
    <row r="28" spans="1:17" hidden="1" x14ac:dyDescent="0.25">
      <c r="A28" t="s">
        <v>382</v>
      </c>
      <c r="B28" t="s">
        <v>401</v>
      </c>
      <c r="C28" s="45">
        <f t="shared" si="0"/>
        <v>520019.41666666669</v>
      </c>
      <c r="D28" s="45">
        <v>6240233</v>
      </c>
      <c r="E28" s="45">
        <v>6240233</v>
      </c>
      <c r="F28" s="45">
        <v>453756</v>
      </c>
      <c r="G28" s="45">
        <v>450401</v>
      </c>
      <c r="H28" s="45">
        <v>577448</v>
      </c>
      <c r="I28" s="45">
        <v>660460</v>
      </c>
      <c r="J28" s="45">
        <v>600513</v>
      </c>
      <c r="K28" s="45">
        <v>478066</v>
      </c>
      <c r="L28" s="45">
        <v>546548</v>
      </c>
      <c r="M28" s="45">
        <v>535206</v>
      </c>
      <c r="N28" s="45">
        <v>479770</v>
      </c>
      <c r="O28" s="45">
        <v>480944</v>
      </c>
      <c r="P28" s="45">
        <v>474188</v>
      </c>
      <c r="Q28" s="45">
        <v>502933</v>
      </c>
    </row>
    <row r="29" spans="1:17" hidden="1" x14ac:dyDescent="0.25">
      <c r="A29" t="s">
        <v>382</v>
      </c>
      <c r="B29" t="s">
        <v>400</v>
      </c>
      <c r="C29" s="45">
        <f t="shared" si="0"/>
        <v>51.63</v>
      </c>
      <c r="D29" s="45">
        <v>51.64</v>
      </c>
      <c r="E29" s="45">
        <v>51.63</v>
      </c>
      <c r="F29" s="45">
        <v>43.04</v>
      </c>
      <c r="G29" s="45">
        <v>47.94</v>
      </c>
      <c r="H29" s="45">
        <v>53.11</v>
      </c>
      <c r="I29" s="45">
        <v>60.8</v>
      </c>
      <c r="J29" s="45">
        <v>53.53</v>
      </c>
      <c r="K29" s="45">
        <v>51.34</v>
      </c>
      <c r="L29" s="45">
        <v>55.58</v>
      </c>
      <c r="M29" s="45">
        <v>53.81</v>
      </c>
      <c r="N29" s="45">
        <v>50.49</v>
      </c>
      <c r="O29" s="45">
        <v>49.85</v>
      </c>
      <c r="P29" s="45">
        <v>50.7</v>
      </c>
      <c r="Q29" s="45">
        <v>49.37</v>
      </c>
    </row>
  </sheetData>
  <autoFilter ref="A1:Q29" xr:uid="{00000000-0001-0000-0100-000000000000}">
    <filterColumn colId="1">
      <filters>
        <filter val="Cuartos disponibles"/>
      </filters>
    </filterColumn>
  </autoFilter>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03A94-911E-4458-8DDA-99EF9467ABA3}">
  <dimension ref="A1:C10"/>
  <sheetViews>
    <sheetView zoomScale="175" zoomScaleNormal="175" workbookViewId="0">
      <selection activeCell="A13" sqref="A13"/>
    </sheetView>
  </sheetViews>
  <sheetFormatPr baseColWidth="10" defaultRowHeight="15" x14ac:dyDescent="0.25"/>
  <cols>
    <col min="1" max="1" width="22.7109375" bestFit="1" customWidth="1"/>
  </cols>
  <sheetData>
    <row r="1" spans="1:3" x14ac:dyDescent="0.25">
      <c r="A1" t="s">
        <v>403</v>
      </c>
    </row>
    <row r="2" spans="1:3" x14ac:dyDescent="0.25">
      <c r="A2" t="s">
        <v>405</v>
      </c>
      <c r="B2" s="49">
        <v>43101</v>
      </c>
      <c r="C2" t="s">
        <v>407</v>
      </c>
    </row>
    <row r="3" spans="1:3" x14ac:dyDescent="0.25">
      <c r="A3" t="s">
        <v>389</v>
      </c>
      <c r="B3" s="45">
        <v>2964845</v>
      </c>
    </row>
    <row r="4" spans="1:3" x14ac:dyDescent="0.25">
      <c r="A4" t="s">
        <v>406</v>
      </c>
      <c r="B4" s="45">
        <f>+SUM(B5:B10)</f>
        <v>3137599</v>
      </c>
      <c r="C4" s="48">
        <f t="shared" ref="C4:C10" si="0">+B4/$B$4*100</f>
        <v>100</v>
      </c>
    </row>
    <row r="5" spans="1:3" x14ac:dyDescent="0.25">
      <c r="A5" t="s">
        <v>388</v>
      </c>
      <c r="B5" s="45">
        <v>159052</v>
      </c>
      <c r="C5" s="48">
        <f t="shared" si="0"/>
        <v>5.0692265009008484</v>
      </c>
    </row>
    <row r="6" spans="1:3" x14ac:dyDescent="0.25">
      <c r="A6" t="s">
        <v>387</v>
      </c>
      <c r="B6" s="45">
        <v>13702</v>
      </c>
      <c r="C6" s="48">
        <f t="shared" si="0"/>
        <v>0.43670335183049203</v>
      </c>
    </row>
    <row r="7" spans="1:3" x14ac:dyDescent="0.25">
      <c r="A7" t="s">
        <v>385</v>
      </c>
      <c r="B7" s="45">
        <v>1327575</v>
      </c>
      <c r="C7" s="48">
        <f t="shared" si="0"/>
        <v>42.311812312535793</v>
      </c>
    </row>
    <row r="8" spans="1:3" x14ac:dyDescent="0.25">
      <c r="A8" t="s">
        <v>384</v>
      </c>
      <c r="B8" s="45">
        <v>728549</v>
      </c>
      <c r="C8" s="48">
        <f t="shared" si="0"/>
        <v>23.21995258157591</v>
      </c>
    </row>
    <row r="9" spans="1:3" x14ac:dyDescent="0.25">
      <c r="A9" t="s">
        <v>383</v>
      </c>
      <c r="B9" s="45">
        <v>255502</v>
      </c>
      <c r="C9" s="48">
        <f t="shared" si="0"/>
        <v>8.1432330900156469</v>
      </c>
    </row>
    <row r="10" spans="1:3" x14ac:dyDescent="0.25">
      <c r="A10" t="s">
        <v>382</v>
      </c>
      <c r="B10" s="45">
        <v>653219</v>
      </c>
      <c r="C10" s="48">
        <f t="shared" si="0"/>
        <v>20.819072163141307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462E3-DFAC-49EB-A33D-8694CB8FABCA}">
  <dimension ref="A1:O105"/>
  <sheetViews>
    <sheetView showGridLines="0" workbookViewId="0">
      <selection activeCell="A6" sqref="A6:O6"/>
    </sheetView>
  </sheetViews>
  <sheetFormatPr baseColWidth="10" defaultRowHeight="15" x14ac:dyDescent="0.25"/>
  <cols>
    <col min="1" max="1" width="29.85546875" customWidth="1"/>
    <col min="2" max="2" width="45.7109375" customWidth="1"/>
    <col min="3" max="3" width="22.7109375" customWidth="1"/>
    <col min="4" max="15" width="14" customWidth="1"/>
  </cols>
  <sheetData>
    <row r="1" spans="1:15" ht="18.75" customHeight="1" x14ac:dyDescent="0.3">
      <c r="A1" s="73" t="s">
        <v>418</v>
      </c>
      <c r="B1" s="73"/>
      <c r="C1" s="73"/>
      <c r="D1" s="73"/>
      <c r="E1" s="73"/>
      <c r="F1" s="73"/>
      <c r="G1" s="73"/>
      <c r="H1" s="73"/>
      <c r="I1" s="73"/>
      <c r="J1" s="73"/>
      <c r="K1" s="73"/>
      <c r="L1" s="73"/>
      <c r="M1" s="73"/>
      <c r="N1" s="73"/>
      <c r="O1" s="73"/>
    </row>
    <row r="2" spans="1:15" x14ac:dyDescent="0.25">
      <c r="A2" s="37"/>
    </row>
    <row r="3" spans="1:15" x14ac:dyDescent="0.25">
      <c r="A3" s="74" t="s">
        <v>398</v>
      </c>
      <c r="B3" s="74"/>
      <c r="C3" s="74"/>
      <c r="D3" s="74"/>
      <c r="E3" s="74"/>
      <c r="F3" s="74"/>
      <c r="G3" s="74"/>
      <c r="H3" s="74"/>
      <c r="I3" s="74"/>
      <c r="J3" s="74"/>
      <c r="K3" s="74"/>
      <c r="L3" s="74"/>
      <c r="M3" s="74"/>
      <c r="N3" s="74"/>
      <c r="O3" s="74"/>
    </row>
    <row r="4" spans="1:15" x14ac:dyDescent="0.25">
      <c r="A4" s="74" t="s">
        <v>397</v>
      </c>
      <c r="B4" s="74"/>
      <c r="C4" s="74"/>
      <c r="D4" s="74"/>
      <c r="E4" s="74"/>
      <c r="F4" s="74"/>
      <c r="G4" s="74"/>
      <c r="H4" s="74"/>
      <c r="I4" s="74"/>
      <c r="J4" s="74"/>
      <c r="K4" s="74"/>
      <c r="L4" s="74"/>
      <c r="M4" s="74"/>
      <c r="N4" s="74"/>
      <c r="O4" s="74"/>
    </row>
    <row r="5" spans="1:15" x14ac:dyDescent="0.25">
      <c r="A5" s="74" t="s">
        <v>417</v>
      </c>
      <c r="B5" s="74"/>
      <c r="C5" s="74"/>
      <c r="D5" s="74"/>
      <c r="E5" s="74"/>
      <c r="F5" s="74"/>
      <c r="G5" s="74"/>
      <c r="H5" s="74"/>
      <c r="I5" s="74"/>
      <c r="J5" s="74"/>
      <c r="K5" s="74"/>
      <c r="L5" s="74"/>
      <c r="M5" s="74"/>
      <c r="N5" s="74"/>
      <c r="O5" s="74"/>
    </row>
    <row r="6" spans="1:15" ht="24" customHeight="1" x14ac:dyDescent="0.25">
      <c r="A6" s="74" t="s">
        <v>416</v>
      </c>
      <c r="B6" s="74"/>
      <c r="C6" s="74"/>
      <c r="D6" s="74"/>
      <c r="E6" s="74"/>
      <c r="F6" s="74"/>
      <c r="G6" s="74"/>
      <c r="H6" s="74"/>
      <c r="I6" s="74"/>
      <c r="J6" s="74"/>
      <c r="K6" s="74"/>
      <c r="L6" s="74"/>
      <c r="M6" s="74"/>
      <c r="N6" s="74"/>
      <c r="O6" s="74"/>
    </row>
    <row r="7" spans="1:15" x14ac:dyDescent="0.25">
      <c r="A7" s="74" t="s">
        <v>394</v>
      </c>
      <c r="B7" s="74"/>
      <c r="C7" s="74"/>
      <c r="D7" s="74"/>
      <c r="E7" s="74"/>
      <c r="F7" s="74"/>
      <c r="G7" s="74"/>
      <c r="H7" s="74"/>
      <c r="I7" s="74"/>
      <c r="J7" s="74"/>
      <c r="K7" s="74"/>
      <c r="L7" s="74"/>
      <c r="M7" s="74"/>
      <c r="N7" s="74"/>
      <c r="O7" s="74"/>
    </row>
    <row r="8" spans="1:15" x14ac:dyDescent="0.25">
      <c r="A8" s="74" t="s">
        <v>393</v>
      </c>
      <c r="B8" s="74"/>
      <c r="C8" s="74"/>
      <c r="D8" s="74"/>
      <c r="E8" s="74"/>
      <c r="F8" s="74"/>
      <c r="G8" s="74"/>
      <c r="H8" s="74"/>
      <c r="I8" s="74"/>
      <c r="J8" s="74"/>
      <c r="K8" s="74"/>
      <c r="L8" s="74"/>
      <c r="M8" s="74"/>
      <c r="N8" s="74"/>
      <c r="O8" s="74"/>
    </row>
    <row r="9" spans="1:15" x14ac:dyDescent="0.25">
      <c r="A9" s="37"/>
    </row>
    <row r="10" spans="1:15" x14ac:dyDescent="0.25">
      <c r="A10" s="44" t="s">
        <v>364</v>
      </c>
      <c r="B10" s="44" t="s">
        <v>392</v>
      </c>
      <c r="C10" s="44" t="s">
        <v>391</v>
      </c>
      <c r="D10" s="43">
        <v>43101</v>
      </c>
      <c r="E10" s="43">
        <v>43132</v>
      </c>
      <c r="F10" s="43">
        <v>43160</v>
      </c>
      <c r="G10" s="43">
        <v>43191</v>
      </c>
      <c r="H10" s="43">
        <v>43221</v>
      </c>
      <c r="I10" s="43">
        <v>43252</v>
      </c>
      <c r="J10" s="43">
        <v>43282</v>
      </c>
      <c r="K10" s="43">
        <v>43313</v>
      </c>
      <c r="L10" s="43">
        <v>43344</v>
      </c>
      <c r="M10" s="43">
        <v>43374</v>
      </c>
      <c r="N10" s="43">
        <v>43405</v>
      </c>
      <c r="O10" s="43">
        <v>43435</v>
      </c>
    </row>
    <row r="11" spans="1:15" ht="15" customHeight="1" x14ac:dyDescent="0.25">
      <c r="A11" s="72" t="s">
        <v>389</v>
      </c>
      <c r="B11" s="72"/>
      <c r="C11" s="72"/>
      <c r="D11" s="72"/>
      <c r="E11" s="72"/>
      <c r="F11" s="72"/>
      <c r="G11" s="72"/>
      <c r="H11" s="72"/>
      <c r="I11" s="72"/>
      <c r="J11" s="72"/>
      <c r="K11" s="72"/>
      <c r="L11" s="72"/>
      <c r="M11" s="72"/>
      <c r="N11" s="72"/>
      <c r="O11" s="72"/>
    </row>
    <row r="12" spans="1:15" x14ac:dyDescent="0.25">
      <c r="A12" s="71" t="s">
        <v>381</v>
      </c>
      <c r="B12" s="71"/>
      <c r="C12" s="71"/>
      <c r="D12" s="71"/>
      <c r="E12" s="71"/>
      <c r="F12" s="71"/>
      <c r="G12" s="71"/>
      <c r="H12" s="71"/>
      <c r="I12" s="71"/>
      <c r="J12" s="71"/>
      <c r="K12" s="71"/>
      <c r="L12" s="71"/>
      <c r="M12" s="71"/>
      <c r="N12" s="71"/>
      <c r="O12" s="71"/>
    </row>
    <row r="13" spans="1:15" x14ac:dyDescent="0.25">
      <c r="A13" s="39" t="s">
        <v>377</v>
      </c>
      <c r="B13" s="40">
        <v>34102887</v>
      </c>
      <c r="C13" s="40">
        <v>34102887</v>
      </c>
      <c r="D13" s="40">
        <v>2918310</v>
      </c>
      <c r="E13" s="40">
        <v>2633674</v>
      </c>
      <c r="F13" s="40">
        <v>2916598</v>
      </c>
      <c r="G13" s="40">
        <v>2822752</v>
      </c>
      <c r="H13" s="40">
        <v>2915596</v>
      </c>
      <c r="I13" s="40">
        <v>2819951</v>
      </c>
      <c r="J13" s="40">
        <v>2914163</v>
      </c>
      <c r="K13" s="40">
        <v>2882182</v>
      </c>
      <c r="L13" s="40">
        <v>2809396</v>
      </c>
      <c r="M13" s="40">
        <v>2904566</v>
      </c>
      <c r="N13" s="40">
        <v>2805254</v>
      </c>
      <c r="O13" s="40">
        <v>2760445</v>
      </c>
    </row>
    <row r="14" spans="1:15" x14ac:dyDescent="0.25">
      <c r="A14" s="71" t="s">
        <v>380</v>
      </c>
      <c r="B14" s="71"/>
      <c r="C14" s="71"/>
      <c r="D14" s="71"/>
      <c r="E14" s="71"/>
      <c r="F14" s="71"/>
      <c r="G14" s="71"/>
      <c r="H14" s="71"/>
      <c r="I14" s="71"/>
      <c r="J14" s="71"/>
      <c r="K14" s="71"/>
      <c r="L14" s="71"/>
      <c r="M14" s="71"/>
      <c r="N14" s="71"/>
      <c r="O14" s="71"/>
    </row>
    <row r="15" spans="1:15" x14ac:dyDescent="0.25">
      <c r="A15" s="39" t="s">
        <v>377</v>
      </c>
      <c r="B15" s="40">
        <v>24210168</v>
      </c>
      <c r="C15" s="40">
        <v>24210168</v>
      </c>
      <c r="D15" s="40">
        <v>2117330</v>
      </c>
      <c r="E15" s="40">
        <v>2021848</v>
      </c>
      <c r="F15" s="40">
        <v>2240071</v>
      </c>
      <c r="G15" s="40">
        <v>2152174</v>
      </c>
      <c r="H15" s="40">
        <v>2040044</v>
      </c>
      <c r="I15" s="40">
        <v>2044360</v>
      </c>
      <c r="J15" s="40">
        <v>2292980</v>
      </c>
      <c r="K15" s="40">
        <v>1951955</v>
      </c>
      <c r="L15" s="40">
        <v>1501358</v>
      </c>
      <c r="M15" s="40">
        <v>1808569</v>
      </c>
      <c r="N15" s="40">
        <v>2054653</v>
      </c>
      <c r="O15" s="40">
        <v>1984826</v>
      </c>
    </row>
    <row r="16" spans="1:15" x14ac:dyDescent="0.25">
      <c r="A16" s="71" t="s">
        <v>379</v>
      </c>
      <c r="B16" s="71"/>
      <c r="C16" s="71"/>
      <c r="D16" s="71"/>
      <c r="E16" s="71"/>
      <c r="F16" s="71"/>
      <c r="G16" s="71"/>
      <c r="H16" s="71"/>
      <c r="I16" s="71"/>
      <c r="J16" s="71"/>
      <c r="K16" s="71"/>
      <c r="L16" s="71"/>
      <c r="M16" s="71"/>
      <c r="N16" s="71"/>
      <c r="O16" s="71"/>
    </row>
    <row r="17" spans="1:15" x14ac:dyDescent="0.25">
      <c r="A17" s="39" t="s">
        <v>377</v>
      </c>
      <c r="B17" s="40">
        <v>13523912</v>
      </c>
      <c r="C17" s="40">
        <v>13523912</v>
      </c>
      <c r="D17" s="40">
        <v>1042498</v>
      </c>
      <c r="E17" s="40">
        <v>1007552</v>
      </c>
      <c r="F17" s="40">
        <v>1282342</v>
      </c>
      <c r="G17" s="40">
        <v>1187065</v>
      </c>
      <c r="H17" s="40">
        <v>1094862</v>
      </c>
      <c r="I17" s="40">
        <v>1125997</v>
      </c>
      <c r="J17" s="40">
        <v>1385941</v>
      </c>
      <c r="K17" s="40">
        <v>1147949</v>
      </c>
      <c r="L17" s="40">
        <v>943050</v>
      </c>
      <c r="M17" s="40">
        <v>1092518</v>
      </c>
      <c r="N17" s="40">
        <v>1179175</v>
      </c>
      <c r="O17" s="40">
        <v>1034963</v>
      </c>
    </row>
    <row r="18" spans="1:15" x14ac:dyDescent="0.25">
      <c r="A18" s="71" t="s">
        <v>378</v>
      </c>
      <c r="B18" s="71"/>
      <c r="C18" s="71"/>
      <c r="D18" s="71"/>
      <c r="E18" s="71"/>
      <c r="F18" s="71"/>
      <c r="G18" s="71"/>
      <c r="H18" s="71"/>
      <c r="I18" s="71"/>
      <c r="J18" s="71"/>
      <c r="K18" s="71"/>
      <c r="L18" s="71"/>
      <c r="M18" s="71"/>
      <c r="N18" s="71"/>
      <c r="O18" s="71"/>
    </row>
    <row r="19" spans="1:15" x14ac:dyDescent="0.25">
      <c r="A19" s="39" t="s">
        <v>377</v>
      </c>
      <c r="B19" s="38">
        <v>70.989999999999995</v>
      </c>
      <c r="C19" s="38">
        <v>54.58</v>
      </c>
      <c r="D19" s="38">
        <v>52.83</v>
      </c>
      <c r="E19" s="38">
        <v>56.11</v>
      </c>
      <c r="F19" s="38">
        <v>60.85</v>
      </c>
      <c r="G19" s="38">
        <v>57.49</v>
      </c>
      <c r="H19" s="38">
        <v>51.86</v>
      </c>
      <c r="I19" s="38">
        <v>53.55</v>
      </c>
      <c r="J19" s="38">
        <v>61.66</v>
      </c>
      <c r="K19" s="38">
        <v>53.06</v>
      </c>
      <c r="L19" s="38">
        <v>45.61</v>
      </c>
      <c r="M19" s="38">
        <v>51.32</v>
      </c>
      <c r="N19" s="38">
        <v>56.62</v>
      </c>
      <c r="O19" s="38">
        <v>53.87</v>
      </c>
    </row>
    <row r="20" spans="1:15" ht="15" customHeight="1" x14ac:dyDescent="0.25">
      <c r="A20" s="72" t="s">
        <v>415</v>
      </c>
      <c r="B20" s="72"/>
      <c r="C20" s="72"/>
      <c r="D20" s="72"/>
      <c r="E20" s="72"/>
      <c r="F20" s="72"/>
      <c r="G20" s="72"/>
      <c r="H20" s="72"/>
      <c r="I20" s="72"/>
      <c r="J20" s="72"/>
      <c r="K20" s="72"/>
      <c r="L20" s="72"/>
      <c r="M20" s="72"/>
      <c r="N20" s="72"/>
      <c r="O20" s="72"/>
    </row>
    <row r="21" spans="1:15" x14ac:dyDescent="0.25">
      <c r="A21" s="71" t="s">
        <v>381</v>
      </c>
      <c r="B21" s="71"/>
      <c r="C21" s="71"/>
      <c r="D21" s="71"/>
      <c r="E21" s="71"/>
      <c r="F21" s="71"/>
      <c r="G21" s="71"/>
      <c r="H21" s="71"/>
      <c r="I21" s="71"/>
      <c r="J21" s="71"/>
      <c r="K21" s="71"/>
      <c r="L21" s="71"/>
      <c r="M21" s="71"/>
      <c r="N21" s="71"/>
      <c r="O21" s="71"/>
    </row>
    <row r="22" spans="1:15" x14ac:dyDescent="0.25">
      <c r="A22" s="39" t="s">
        <v>377</v>
      </c>
      <c r="B22" s="42">
        <v>259880</v>
      </c>
      <c r="C22" s="42">
        <v>259880</v>
      </c>
      <c r="D22" s="42">
        <v>22072</v>
      </c>
      <c r="E22" s="42">
        <v>19936</v>
      </c>
      <c r="F22" s="42">
        <v>22072</v>
      </c>
      <c r="G22" s="42">
        <v>21360</v>
      </c>
      <c r="H22" s="42">
        <v>22072</v>
      </c>
      <c r="I22" s="42">
        <v>21360</v>
      </c>
      <c r="J22" s="42">
        <v>22072</v>
      </c>
      <c r="K22" s="42">
        <v>22072</v>
      </c>
      <c r="L22" s="42">
        <v>21360</v>
      </c>
      <c r="M22" s="42">
        <v>22072</v>
      </c>
      <c r="N22" s="42">
        <v>21360</v>
      </c>
      <c r="O22" s="42">
        <v>22072</v>
      </c>
    </row>
    <row r="23" spans="1:15" x14ac:dyDescent="0.25">
      <c r="A23" s="71" t="s">
        <v>380</v>
      </c>
      <c r="B23" s="71"/>
      <c r="C23" s="71"/>
      <c r="D23" s="71"/>
      <c r="E23" s="71"/>
      <c r="F23" s="71"/>
      <c r="G23" s="71"/>
      <c r="H23" s="71"/>
      <c r="I23" s="71"/>
      <c r="J23" s="71"/>
      <c r="K23" s="71"/>
      <c r="L23" s="71"/>
      <c r="M23" s="71"/>
      <c r="N23" s="71"/>
      <c r="O23" s="71"/>
    </row>
    <row r="24" spans="1:15" x14ac:dyDescent="0.25">
      <c r="A24" s="39" t="s">
        <v>377</v>
      </c>
      <c r="B24" s="42">
        <v>161415</v>
      </c>
      <c r="C24" s="42">
        <v>161415</v>
      </c>
      <c r="D24" s="42">
        <v>14162</v>
      </c>
      <c r="E24" s="42">
        <v>12578</v>
      </c>
      <c r="F24" s="42">
        <v>16707</v>
      </c>
      <c r="G24" s="42">
        <v>14580</v>
      </c>
      <c r="H24" s="42">
        <v>13152</v>
      </c>
      <c r="I24" s="42">
        <v>12233</v>
      </c>
      <c r="J24" s="42">
        <v>16395</v>
      </c>
      <c r="K24" s="42">
        <v>14294</v>
      </c>
      <c r="L24" s="42">
        <v>11549</v>
      </c>
      <c r="M24" s="42">
        <v>12281</v>
      </c>
      <c r="N24" s="42">
        <v>12254</v>
      </c>
      <c r="O24" s="42">
        <v>11230</v>
      </c>
    </row>
    <row r="25" spans="1:15" x14ac:dyDescent="0.25">
      <c r="A25" s="71" t="s">
        <v>379</v>
      </c>
      <c r="B25" s="71"/>
      <c r="C25" s="71"/>
      <c r="D25" s="71"/>
      <c r="E25" s="71"/>
      <c r="F25" s="71"/>
      <c r="G25" s="71"/>
      <c r="H25" s="71"/>
      <c r="I25" s="71"/>
      <c r="J25" s="71"/>
      <c r="K25" s="71"/>
      <c r="L25" s="71"/>
      <c r="M25" s="71"/>
      <c r="N25" s="71"/>
      <c r="O25" s="71"/>
    </row>
    <row r="26" spans="1:15" x14ac:dyDescent="0.25">
      <c r="A26" s="39" t="s">
        <v>377</v>
      </c>
      <c r="B26" s="42">
        <v>237212</v>
      </c>
      <c r="C26" s="42">
        <v>237212</v>
      </c>
      <c r="D26" s="42">
        <v>14195</v>
      </c>
      <c r="E26" s="42">
        <v>16149</v>
      </c>
      <c r="F26" s="42">
        <v>28730</v>
      </c>
      <c r="G26" s="42">
        <v>21162</v>
      </c>
      <c r="H26" s="42">
        <v>15478</v>
      </c>
      <c r="I26" s="42">
        <v>14408</v>
      </c>
      <c r="J26" s="42">
        <v>22984</v>
      </c>
      <c r="K26" s="42">
        <v>20885</v>
      </c>
      <c r="L26" s="42">
        <v>16724</v>
      </c>
      <c r="M26" s="42">
        <v>21828</v>
      </c>
      <c r="N26" s="42">
        <v>24099</v>
      </c>
      <c r="O26" s="42">
        <v>20570</v>
      </c>
    </row>
    <row r="27" spans="1:15" x14ac:dyDescent="0.25">
      <c r="A27" s="71" t="s">
        <v>378</v>
      </c>
      <c r="B27" s="71"/>
      <c r="C27" s="71"/>
      <c r="D27" s="71"/>
      <c r="E27" s="71"/>
      <c r="F27" s="71"/>
      <c r="G27" s="71"/>
      <c r="H27" s="71"/>
      <c r="I27" s="71"/>
      <c r="J27" s="71"/>
      <c r="K27" s="71"/>
      <c r="L27" s="71"/>
      <c r="M27" s="71"/>
      <c r="N27" s="71"/>
      <c r="O27" s="71"/>
    </row>
    <row r="28" spans="1:15" x14ac:dyDescent="0.25">
      <c r="A28" s="39" t="s">
        <v>377</v>
      </c>
      <c r="B28" s="41">
        <v>62.11</v>
      </c>
      <c r="C28" s="41">
        <v>62.09</v>
      </c>
      <c r="D28" s="41">
        <v>64.16</v>
      </c>
      <c r="E28" s="41">
        <v>63.09</v>
      </c>
      <c r="F28" s="41">
        <v>75.69</v>
      </c>
      <c r="G28" s="41">
        <v>68.260000000000005</v>
      </c>
      <c r="H28" s="41">
        <v>59.59</v>
      </c>
      <c r="I28" s="41">
        <v>57.27</v>
      </c>
      <c r="J28" s="41">
        <v>74.28</v>
      </c>
      <c r="K28" s="41">
        <v>64.760000000000005</v>
      </c>
      <c r="L28" s="41">
        <v>54.07</v>
      </c>
      <c r="M28" s="41">
        <v>55.64</v>
      </c>
      <c r="N28" s="41">
        <v>57.37</v>
      </c>
      <c r="O28" s="41">
        <v>50.88</v>
      </c>
    </row>
    <row r="29" spans="1:15" ht="15" customHeight="1" x14ac:dyDescent="0.25">
      <c r="A29" s="72" t="s">
        <v>414</v>
      </c>
      <c r="B29" s="72"/>
      <c r="C29" s="72"/>
      <c r="D29" s="72"/>
      <c r="E29" s="72"/>
      <c r="F29" s="72"/>
      <c r="G29" s="72"/>
      <c r="H29" s="72"/>
      <c r="I29" s="72"/>
      <c r="J29" s="72"/>
      <c r="K29" s="72"/>
      <c r="L29" s="72"/>
      <c r="M29" s="72"/>
      <c r="N29" s="72"/>
      <c r="O29" s="72"/>
    </row>
    <row r="30" spans="1:15" x14ac:dyDescent="0.25">
      <c r="A30" s="71" t="s">
        <v>381</v>
      </c>
      <c r="B30" s="71"/>
      <c r="C30" s="71"/>
      <c r="D30" s="71"/>
      <c r="E30" s="71"/>
      <c r="F30" s="71"/>
      <c r="G30" s="71"/>
      <c r="H30" s="71"/>
      <c r="I30" s="71"/>
      <c r="J30" s="71"/>
      <c r="K30" s="71"/>
      <c r="L30" s="71"/>
      <c r="M30" s="71"/>
      <c r="N30" s="71"/>
      <c r="O30" s="71"/>
    </row>
    <row r="31" spans="1:15" x14ac:dyDescent="0.25">
      <c r="A31" s="39" t="s">
        <v>377</v>
      </c>
      <c r="B31" s="40">
        <v>795884</v>
      </c>
      <c r="C31" s="40">
        <v>795884</v>
      </c>
      <c r="D31" s="40">
        <v>68386</v>
      </c>
      <c r="E31" s="40">
        <v>61768</v>
      </c>
      <c r="F31" s="40">
        <v>68386</v>
      </c>
      <c r="G31" s="40">
        <v>66180</v>
      </c>
      <c r="H31" s="40">
        <v>68386</v>
      </c>
      <c r="I31" s="40">
        <v>66180</v>
      </c>
      <c r="J31" s="40">
        <v>66836</v>
      </c>
      <c r="K31" s="40">
        <v>66823</v>
      </c>
      <c r="L31" s="40">
        <v>64680</v>
      </c>
      <c r="M31" s="40">
        <v>66806</v>
      </c>
      <c r="N31" s="40">
        <v>64644</v>
      </c>
      <c r="O31" s="40">
        <v>66809</v>
      </c>
    </row>
    <row r="32" spans="1:15" x14ac:dyDescent="0.25">
      <c r="A32" s="71" t="s">
        <v>380</v>
      </c>
      <c r="B32" s="71"/>
      <c r="C32" s="71"/>
      <c r="D32" s="71"/>
      <c r="E32" s="71"/>
      <c r="F32" s="71"/>
      <c r="G32" s="71"/>
      <c r="H32" s="71"/>
      <c r="I32" s="71"/>
      <c r="J32" s="71"/>
      <c r="K32" s="71"/>
      <c r="L32" s="71"/>
      <c r="M32" s="71"/>
      <c r="N32" s="71"/>
      <c r="O32" s="71"/>
    </row>
    <row r="33" spans="1:15" x14ac:dyDescent="0.25">
      <c r="A33" s="39" t="s">
        <v>377</v>
      </c>
      <c r="B33" s="40">
        <v>443341</v>
      </c>
      <c r="C33" s="40">
        <v>443341</v>
      </c>
      <c r="D33" s="40">
        <v>29840</v>
      </c>
      <c r="E33" s="40">
        <v>32413</v>
      </c>
      <c r="F33" s="40">
        <v>45707</v>
      </c>
      <c r="G33" s="40">
        <v>39202</v>
      </c>
      <c r="H33" s="40">
        <v>37775</v>
      </c>
      <c r="I33" s="40">
        <v>37267</v>
      </c>
      <c r="J33" s="40">
        <v>42260</v>
      </c>
      <c r="K33" s="40">
        <v>36134</v>
      </c>
      <c r="L33" s="40">
        <v>33887</v>
      </c>
      <c r="M33" s="40">
        <v>38033</v>
      </c>
      <c r="N33" s="40">
        <v>37059</v>
      </c>
      <c r="O33" s="40">
        <v>33764</v>
      </c>
    </row>
    <row r="34" spans="1:15" x14ac:dyDescent="0.25">
      <c r="A34" s="71" t="s">
        <v>379</v>
      </c>
      <c r="B34" s="71"/>
      <c r="C34" s="71"/>
      <c r="D34" s="71"/>
      <c r="E34" s="71"/>
      <c r="F34" s="71"/>
      <c r="G34" s="71"/>
      <c r="H34" s="71"/>
      <c r="I34" s="71"/>
      <c r="J34" s="71"/>
      <c r="K34" s="71"/>
      <c r="L34" s="71"/>
      <c r="M34" s="71"/>
      <c r="N34" s="71"/>
      <c r="O34" s="71"/>
    </row>
    <row r="35" spans="1:15" x14ac:dyDescent="0.25">
      <c r="A35" s="39" t="s">
        <v>377</v>
      </c>
      <c r="B35" s="40">
        <v>686544</v>
      </c>
      <c r="C35" s="40">
        <v>686544</v>
      </c>
      <c r="D35" s="40">
        <v>50841</v>
      </c>
      <c r="E35" s="40">
        <v>49590</v>
      </c>
      <c r="F35" s="40">
        <v>70711</v>
      </c>
      <c r="G35" s="40">
        <v>56987</v>
      </c>
      <c r="H35" s="40">
        <v>52592</v>
      </c>
      <c r="I35" s="40">
        <v>40512</v>
      </c>
      <c r="J35" s="40">
        <v>65573</v>
      </c>
      <c r="K35" s="40">
        <v>56101</v>
      </c>
      <c r="L35" s="40">
        <v>53740</v>
      </c>
      <c r="M35" s="40">
        <v>63055</v>
      </c>
      <c r="N35" s="40">
        <v>63791</v>
      </c>
      <c r="O35" s="40">
        <v>63051</v>
      </c>
    </row>
    <row r="36" spans="1:15" x14ac:dyDescent="0.25">
      <c r="A36" s="71" t="s">
        <v>378</v>
      </c>
      <c r="B36" s="71"/>
      <c r="C36" s="71"/>
      <c r="D36" s="71"/>
      <c r="E36" s="71"/>
      <c r="F36" s="71"/>
      <c r="G36" s="71"/>
      <c r="H36" s="71"/>
      <c r="I36" s="71"/>
      <c r="J36" s="71"/>
      <c r="K36" s="71"/>
      <c r="L36" s="71"/>
      <c r="M36" s="71"/>
      <c r="N36" s="71"/>
      <c r="O36" s="71"/>
    </row>
    <row r="37" spans="1:15" x14ac:dyDescent="0.25">
      <c r="A37" s="39" t="s">
        <v>377</v>
      </c>
      <c r="B37" s="38">
        <v>55.7</v>
      </c>
      <c r="C37" s="38">
        <v>55.69</v>
      </c>
      <c r="D37" s="38">
        <v>43.64</v>
      </c>
      <c r="E37" s="38">
        <v>52.47</v>
      </c>
      <c r="F37" s="38">
        <v>66.84</v>
      </c>
      <c r="G37" s="38">
        <v>59.23</v>
      </c>
      <c r="H37" s="38">
        <v>55.24</v>
      </c>
      <c r="I37" s="38">
        <v>56.31</v>
      </c>
      <c r="J37" s="38">
        <v>63.23</v>
      </c>
      <c r="K37" s="38">
        <v>54.08</v>
      </c>
      <c r="L37" s="38">
        <v>52.39</v>
      </c>
      <c r="M37" s="38">
        <v>56.93</v>
      </c>
      <c r="N37" s="38">
        <v>57.33</v>
      </c>
      <c r="O37" s="38">
        <v>50.54</v>
      </c>
    </row>
    <row r="38" spans="1:15" ht="15" customHeight="1" x14ac:dyDescent="0.25">
      <c r="A38" s="72" t="s">
        <v>413</v>
      </c>
      <c r="B38" s="72"/>
      <c r="C38" s="72"/>
      <c r="D38" s="72"/>
      <c r="E38" s="72"/>
      <c r="F38" s="72"/>
      <c r="G38" s="72"/>
      <c r="H38" s="72"/>
      <c r="I38" s="72"/>
      <c r="J38" s="72"/>
      <c r="K38" s="72"/>
      <c r="L38" s="72"/>
      <c r="M38" s="72"/>
      <c r="N38" s="72"/>
      <c r="O38" s="72"/>
    </row>
    <row r="39" spans="1:15" x14ac:dyDescent="0.25">
      <c r="A39" s="71" t="s">
        <v>381</v>
      </c>
      <c r="B39" s="71"/>
      <c r="C39" s="71"/>
      <c r="D39" s="71"/>
      <c r="E39" s="71"/>
      <c r="F39" s="71"/>
      <c r="G39" s="71"/>
      <c r="H39" s="71"/>
      <c r="I39" s="71"/>
      <c r="J39" s="71"/>
      <c r="K39" s="71"/>
      <c r="L39" s="71"/>
      <c r="M39" s="71"/>
      <c r="N39" s="71"/>
      <c r="O39" s="71"/>
    </row>
    <row r="40" spans="1:15" x14ac:dyDescent="0.25">
      <c r="A40" s="39" t="s">
        <v>377</v>
      </c>
      <c r="B40" s="42">
        <v>452074</v>
      </c>
      <c r="C40" s="42">
        <v>452074</v>
      </c>
      <c r="D40" s="42">
        <v>38192</v>
      </c>
      <c r="E40" s="42">
        <v>34496</v>
      </c>
      <c r="F40" s="42">
        <v>38254</v>
      </c>
      <c r="G40" s="42">
        <v>38220</v>
      </c>
      <c r="H40" s="42">
        <v>39432</v>
      </c>
      <c r="I40" s="42">
        <v>38152</v>
      </c>
      <c r="J40" s="42">
        <v>39434</v>
      </c>
      <c r="K40" s="42">
        <v>39363</v>
      </c>
      <c r="L40" s="42">
        <v>36630</v>
      </c>
      <c r="M40" s="42">
        <v>36993</v>
      </c>
      <c r="N40" s="42">
        <v>35850</v>
      </c>
      <c r="O40" s="42">
        <v>37058</v>
      </c>
    </row>
    <row r="41" spans="1:15" x14ac:dyDescent="0.25">
      <c r="A41" s="71" t="s">
        <v>380</v>
      </c>
      <c r="B41" s="71"/>
      <c r="C41" s="71"/>
      <c r="D41" s="71"/>
      <c r="E41" s="71"/>
      <c r="F41" s="71"/>
      <c r="G41" s="71"/>
      <c r="H41" s="71"/>
      <c r="I41" s="71"/>
      <c r="J41" s="71"/>
      <c r="K41" s="71"/>
      <c r="L41" s="71"/>
      <c r="M41" s="71"/>
      <c r="N41" s="71"/>
      <c r="O41" s="71"/>
    </row>
    <row r="42" spans="1:15" x14ac:dyDescent="0.25">
      <c r="A42" s="39" t="s">
        <v>377</v>
      </c>
      <c r="B42" s="42">
        <v>148106</v>
      </c>
      <c r="C42" s="42">
        <v>148106</v>
      </c>
      <c r="D42" s="42">
        <v>10856</v>
      </c>
      <c r="E42" s="42">
        <v>10157</v>
      </c>
      <c r="F42" s="42">
        <v>12239</v>
      </c>
      <c r="G42" s="42">
        <v>11363</v>
      </c>
      <c r="H42" s="42">
        <v>12833</v>
      </c>
      <c r="I42" s="42">
        <v>12029</v>
      </c>
      <c r="J42" s="42">
        <v>13183</v>
      </c>
      <c r="K42" s="42">
        <v>12330</v>
      </c>
      <c r="L42" s="42">
        <v>13393</v>
      </c>
      <c r="M42" s="42">
        <v>13140</v>
      </c>
      <c r="N42" s="42">
        <v>13686</v>
      </c>
      <c r="O42" s="42">
        <v>12897</v>
      </c>
    </row>
    <row r="43" spans="1:15" x14ac:dyDescent="0.25">
      <c r="A43" s="71" t="s">
        <v>379</v>
      </c>
      <c r="B43" s="71"/>
      <c r="C43" s="71"/>
      <c r="D43" s="71"/>
      <c r="E43" s="71"/>
      <c r="F43" s="71"/>
      <c r="G43" s="71"/>
      <c r="H43" s="71"/>
      <c r="I43" s="71"/>
      <c r="J43" s="71"/>
      <c r="K43" s="71"/>
      <c r="L43" s="71"/>
      <c r="M43" s="71"/>
      <c r="N43" s="71"/>
      <c r="O43" s="71"/>
    </row>
    <row r="44" spans="1:15" x14ac:dyDescent="0.25">
      <c r="A44" s="39" t="s">
        <v>377</v>
      </c>
      <c r="B44" s="42">
        <v>196533</v>
      </c>
      <c r="C44" s="42">
        <v>196533</v>
      </c>
      <c r="D44" s="42">
        <v>14338</v>
      </c>
      <c r="E44" s="42">
        <v>13002</v>
      </c>
      <c r="F44" s="42">
        <v>17195</v>
      </c>
      <c r="G44" s="42">
        <v>14357</v>
      </c>
      <c r="H44" s="42">
        <v>17748</v>
      </c>
      <c r="I44" s="42">
        <v>16488</v>
      </c>
      <c r="J44" s="42">
        <v>16647</v>
      </c>
      <c r="K44" s="42">
        <v>16203</v>
      </c>
      <c r="L44" s="42">
        <v>18304</v>
      </c>
      <c r="M44" s="42">
        <v>16983</v>
      </c>
      <c r="N44" s="42">
        <v>17272</v>
      </c>
      <c r="O44" s="42">
        <v>17996</v>
      </c>
    </row>
    <row r="45" spans="1:15" x14ac:dyDescent="0.25">
      <c r="A45" s="71" t="s">
        <v>378</v>
      </c>
      <c r="B45" s="71"/>
      <c r="C45" s="71"/>
      <c r="D45" s="71"/>
      <c r="E45" s="71"/>
      <c r="F45" s="71"/>
      <c r="G45" s="71"/>
      <c r="H45" s="71"/>
      <c r="I45" s="71"/>
      <c r="J45" s="71"/>
      <c r="K45" s="71"/>
      <c r="L45" s="71"/>
      <c r="M45" s="71"/>
      <c r="N45" s="71"/>
      <c r="O45" s="71"/>
    </row>
    <row r="46" spans="1:15" x14ac:dyDescent="0.25">
      <c r="A46" s="39" t="s">
        <v>377</v>
      </c>
      <c r="B46" s="41">
        <v>32.76</v>
      </c>
      <c r="C46" s="41">
        <v>32.79</v>
      </c>
      <c r="D46" s="41">
        <v>28.43</v>
      </c>
      <c r="E46" s="41">
        <v>29.45</v>
      </c>
      <c r="F46" s="41">
        <v>32</v>
      </c>
      <c r="G46" s="41">
        <v>29.73</v>
      </c>
      <c r="H46" s="41">
        <v>32.549999999999997</v>
      </c>
      <c r="I46" s="41">
        <v>31.53</v>
      </c>
      <c r="J46" s="41">
        <v>33.43</v>
      </c>
      <c r="K46" s="41">
        <v>31.32</v>
      </c>
      <c r="L46" s="41">
        <v>36.56</v>
      </c>
      <c r="M46" s="41">
        <v>35.520000000000003</v>
      </c>
      <c r="N46" s="41">
        <v>38.18</v>
      </c>
      <c r="O46" s="41">
        <v>34.81</v>
      </c>
    </row>
    <row r="47" spans="1:15" ht="15" customHeight="1" x14ac:dyDescent="0.25">
      <c r="A47" s="72" t="s">
        <v>9</v>
      </c>
      <c r="B47" s="72"/>
      <c r="C47" s="72"/>
      <c r="D47" s="72"/>
      <c r="E47" s="72"/>
      <c r="F47" s="72"/>
      <c r="G47" s="72"/>
      <c r="H47" s="72"/>
      <c r="I47" s="72"/>
      <c r="J47" s="72"/>
      <c r="K47" s="72"/>
      <c r="L47" s="72"/>
      <c r="M47" s="72"/>
      <c r="N47" s="72"/>
      <c r="O47" s="72"/>
    </row>
    <row r="48" spans="1:15" x14ac:dyDescent="0.25">
      <c r="A48" s="71" t="s">
        <v>381</v>
      </c>
      <c r="B48" s="71"/>
      <c r="C48" s="71"/>
      <c r="D48" s="71"/>
      <c r="E48" s="71"/>
      <c r="F48" s="71"/>
      <c r="G48" s="71"/>
      <c r="H48" s="71"/>
      <c r="I48" s="71"/>
      <c r="J48" s="71"/>
      <c r="K48" s="71"/>
      <c r="L48" s="71"/>
      <c r="M48" s="71"/>
      <c r="N48" s="71"/>
      <c r="O48" s="71"/>
    </row>
    <row r="49" spans="1:15" x14ac:dyDescent="0.25">
      <c r="A49" s="39" t="s">
        <v>377</v>
      </c>
      <c r="B49" s="40">
        <v>7330473</v>
      </c>
      <c r="C49" s="40">
        <v>7330473</v>
      </c>
      <c r="D49" s="40">
        <v>624103</v>
      </c>
      <c r="E49" s="40">
        <v>563578</v>
      </c>
      <c r="F49" s="40">
        <v>624291</v>
      </c>
      <c r="G49" s="40">
        <v>604057</v>
      </c>
      <c r="H49" s="40">
        <v>623803</v>
      </c>
      <c r="I49" s="40">
        <v>603625</v>
      </c>
      <c r="J49" s="40">
        <v>624098</v>
      </c>
      <c r="K49" s="40">
        <v>624605</v>
      </c>
      <c r="L49" s="40">
        <v>600650</v>
      </c>
      <c r="M49" s="40">
        <v>623624</v>
      </c>
      <c r="N49" s="40">
        <v>596781</v>
      </c>
      <c r="O49" s="40">
        <v>617258</v>
      </c>
    </row>
    <row r="50" spans="1:15" x14ac:dyDescent="0.25">
      <c r="A50" s="71" t="s">
        <v>380</v>
      </c>
      <c r="B50" s="71"/>
      <c r="C50" s="71"/>
      <c r="D50" s="71"/>
      <c r="E50" s="71"/>
      <c r="F50" s="71"/>
      <c r="G50" s="71"/>
      <c r="H50" s="71"/>
      <c r="I50" s="71"/>
      <c r="J50" s="71"/>
      <c r="K50" s="71"/>
      <c r="L50" s="71"/>
      <c r="M50" s="71"/>
      <c r="N50" s="71"/>
      <c r="O50" s="71"/>
    </row>
    <row r="51" spans="1:15" x14ac:dyDescent="0.25">
      <c r="A51" s="39" t="s">
        <v>377</v>
      </c>
      <c r="B51" s="40">
        <v>5070682</v>
      </c>
      <c r="C51" s="40">
        <v>5070682</v>
      </c>
      <c r="D51" s="40">
        <v>451108</v>
      </c>
      <c r="E51" s="40">
        <v>451333</v>
      </c>
      <c r="F51" s="40">
        <v>493983</v>
      </c>
      <c r="G51" s="40">
        <v>451617</v>
      </c>
      <c r="H51" s="40">
        <v>408108</v>
      </c>
      <c r="I51" s="40">
        <v>432170</v>
      </c>
      <c r="J51" s="40">
        <v>471647</v>
      </c>
      <c r="K51" s="40">
        <v>373170</v>
      </c>
      <c r="L51" s="40">
        <v>268097</v>
      </c>
      <c r="M51" s="40">
        <v>388431</v>
      </c>
      <c r="N51" s="40">
        <v>442949</v>
      </c>
      <c r="O51" s="40">
        <v>438069</v>
      </c>
    </row>
    <row r="52" spans="1:15" x14ac:dyDescent="0.25">
      <c r="A52" s="71" t="s">
        <v>379</v>
      </c>
      <c r="B52" s="71"/>
      <c r="C52" s="71"/>
      <c r="D52" s="71"/>
      <c r="E52" s="71"/>
      <c r="F52" s="71"/>
      <c r="G52" s="71"/>
      <c r="H52" s="71"/>
      <c r="I52" s="71"/>
      <c r="J52" s="71"/>
      <c r="K52" s="71"/>
      <c r="L52" s="71"/>
      <c r="M52" s="71"/>
      <c r="N52" s="71"/>
      <c r="O52" s="71"/>
    </row>
    <row r="53" spans="1:15" x14ac:dyDescent="0.25">
      <c r="A53" s="39" t="s">
        <v>377</v>
      </c>
      <c r="B53" s="40">
        <v>2542305</v>
      </c>
      <c r="C53" s="40">
        <v>2542305</v>
      </c>
      <c r="D53" s="40">
        <v>201811</v>
      </c>
      <c r="E53" s="40">
        <v>203779</v>
      </c>
      <c r="F53" s="40">
        <v>244393</v>
      </c>
      <c r="G53" s="40">
        <v>212285</v>
      </c>
      <c r="H53" s="40">
        <v>183601</v>
      </c>
      <c r="I53" s="40">
        <v>211289</v>
      </c>
      <c r="J53" s="40">
        <v>245572</v>
      </c>
      <c r="K53" s="40">
        <v>210536</v>
      </c>
      <c r="L53" s="40">
        <v>157841</v>
      </c>
      <c r="M53" s="40">
        <v>200094</v>
      </c>
      <c r="N53" s="40">
        <v>234086</v>
      </c>
      <c r="O53" s="40">
        <v>237018</v>
      </c>
    </row>
    <row r="54" spans="1:15" x14ac:dyDescent="0.25">
      <c r="A54" s="71" t="s">
        <v>378</v>
      </c>
      <c r="B54" s="71"/>
      <c r="C54" s="71"/>
      <c r="D54" s="71"/>
      <c r="E54" s="71"/>
      <c r="F54" s="71"/>
      <c r="G54" s="71"/>
      <c r="H54" s="71"/>
      <c r="I54" s="71"/>
      <c r="J54" s="71"/>
      <c r="K54" s="71"/>
      <c r="L54" s="71"/>
      <c r="M54" s="71"/>
      <c r="N54" s="71"/>
      <c r="O54" s="71"/>
    </row>
    <row r="55" spans="1:15" x14ac:dyDescent="0.25">
      <c r="A55" s="39" t="s">
        <v>377</v>
      </c>
      <c r="B55" s="38">
        <v>69.17</v>
      </c>
      <c r="C55" s="38">
        <v>69.22</v>
      </c>
      <c r="D55" s="38">
        <v>72.28</v>
      </c>
      <c r="E55" s="38">
        <v>80.08</v>
      </c>
      <c r="F55" s="38">
        <v>79.12</v>
      </c>
      <c r="G55" s="38">
        <v>74.760000000000005</v>
      </c>
      <c r="H55" s="38">
        <v>65.42</v>
      </c>
      <c r="I55" s="38">
        <v>71.599999999999994</v>
      </c>
      <c r="J55" s="38">
        <v>75.569999999999993</v>
      </c>
      <c r="K55" s="38">
        <v>59.75</v>
      </c>
      <c r="L55" s="38">
        <v>44.63</v>
      </c>
      <c r="M55" s="38">
        <v>62.29</v>
      </c>
      <c r="N55" s="38">
        <v>74.22</v>
      </c>
      <c r="O55" s="38">
        <v>70.97</v>
      </c>
    </row>
    <row r="56" spans="1:15" ht="15" customHeight="1" x14ac:dyDescent="0.25">
      <c r="A56" s="72" t="s">
        <v>412</v>
      </c>
      <c r="B56" s="72"/>
      <c r="C56" s="72"/>
      <c r="D56" s="72"/>
      <c r="E56" s="72"/>
      <c r="F56" s="72"/>
      <c r="G56" s="72"/>
      <c r="H56" s="72"/>
      <c r="I56" s="72"/>
      <c r="J56" s="72"/>
      <c r="K56" s="72"/>
      <c r="L56" s="72"/>
      <c r="M56" s="72"/>
      <c r="N56" s="72"/>
      <c r="O56" s="72"/>
    </row>
    <row r="57" spans="1:15" x14ac:dyDescent="0.25">
      <c r="A57" s="71" t="s">
        <v>381</v>
      </c>
      <c r="B57" s="71"/>
      <c r="C57" s="71"/>
      <c r="D57" s="71"/>
      <c r="E57" s="71"/>
      <c r="F57" s="71"/>
      <c r="G57" s="71"/>
      <c r="H57" s="71"/>
      <c r="I57" s="71"/>
      <c r="J57" s="71"/>
      <c r="K57" s="71"/>
      <c r="L57" s="71"/>
      <c r="M57" s="71"/>
      <c r="N57" s="71"/>
      <c r="O57" s="71"/>
    </row>
    <row r="58" spans="1:15" x14ac:dyDescent="0.25">
      <c r="A58" s="39" t="s">
        <v>377</v>
      </c>
      <c r="B58" s="42">
        <v>208170</v>
      </c>
      <c r="C58" s="42">
        <v>208170</v>
      </c>
      <c r="D58" s="42">
        <v>17608</v>
      </c>
      <c r="E58" s="42">
        <v>15932</v>
      </c>
      <c r="F58" s="42">
        <v>17634</v>
      </c>
      <c r="G58" s="42">
        <v>17070</v>
      </c>
      <c r="H58" s="42">
        <v>17636</v>
      </c>
      <c r="I58" s="42">
        <v>17070</v>
      </c>
      <c r="J58" s="42">
        <v>17608</v>
      </c>
      <c r="K58" s="42">
        <v>17639</v>
      </c>
      <c r="L58" s="42">
        <v>17070</v>
      </c>
      <c r="M58" s="42">
        <v>17598</v>
      </c>
      <c r="N58" s="42">
        <v>17040</v>
      </c>
      <c r="O58" s="42">
        <v>18265</v>
      </c>
    </row>
    <row r="59" spans="1:15" x14ac:dyDescent="0.25">
      <c r="A59" s="71" t="s">
        <v>380</v>
      </c>
      <c r="B59" s="71"/>
      <c r="C59" s="71"/>
      <c r="D59" s="71"/>
      <c r="E59" s="71"/>
      <c r="F59" s="71"/>
      <c r="G59" s="71"/>
      <c r="H59" s="71"/>
      <c r="I59" s="71"/>
      <c r="J59" s="71"/>
      <c r="K59" s="71"/>
      <c r="L59" s="71"/>
      <c r="M59" s="71"/>
      <c r="N59" s="71"/>
      <c r="O59" s="71"/>
    </row>
    <row r="60" spans="1:15" x14ac:dyDescent="0.25">
      <c r="A60" s="39" t="s">
        <v>377</v>
      </c>
      <c r="B60" s="42">
        <v>51169</v>
      </c>
      <c r="C60" s="42">
        <v>51169</v>
      </c>
      <c r="D60" s="42">
        <v>4111</v>
      </c>
      <c r="E60" s="42">
        <v>3648</v>
      </c>
      <c r="F60" s="42">
        <v>4458</v>
      </c>
      <c r="G60" s="42">
        <v>3927</v>
      </c>
      <c r="H60" s="42">
        <v>3988</v>
      </c>
      <c r="I60" s="42">
        <v>4230</v>
      </c>
      <c r="J60" s="42">
        <v>5042</v>
      </c>
      <c r="K60" s="42">
        <v>4449</v>
      </c>
      <c r="L60" s="42">
        <v>3779</v>
      </c>
      <c r="M60" s="42">
        <v>4577</v>
      </c>
      <c r="N60" s="42">
        <v>3997</v>
      </c>
      <c r="O60" s="42">
        <v>4963</v>
      </c>
    </row>
    <row r="61" spans="1:15" x14ac:dyDescent="0.25">
      <c r="A61" s="71" t="s">
        <v>379</v>
      </c>
      <c r="B61" s="71"/>
      <c r="C61" s="71"/>
      <c r="D61" s="71"/>
      <c r="E61" s="71"/>
      <c r="F61" s="71"/>
      <c r="G61" s="71"/>
      <c r="H61" s="71"/>
      <c r="I61" s="71"/>
      <c r="J61" s="71"/>
      <c r="K61" s="71"/>
      <c r="L61" s="71"/>
      <c r="M61" s="71"/>
      <c r="N61" s="71"/>
      <c r="O61" s="71"/>
    </row>
    <row r="62" spans="1:15" x14ac:dyDescent="0.25">
      <c r="A62" s="39" t="s">
        <v>377</v>
      </c>
      <c r="B62" s="42">
        <v>58918</v>
      </c>
      <c r="C62" s="42">
        <v>58918</v>
      </c>
      <c r="D62" s="42">
        <v>4685</v>
      </c>
      <c r="E62" s="42">
        <v>4655</v>
      </c>
      <c r="F62" s="42">
        <v>5171</v>
      </c>
      <c r="G62" s="42">
        <v>5025</v>
      </c>
      <c r="H62" s="42">
        <v>4577</v>
      </c>
      <c r="I62" s="42">
        <v>4627</v>
      </c>
      <c r="J62" s="42">
        <v>5381</v>
      </c>
      <c r="K62" s="42">
        <v>4513</v>
      </c>
      <c r="L62" s="42">
        <v>4219</v>
      </c>
      <c r="M62" s="42">
        <v>5239</v>
      </c>
      <c r="N62" s="42">
        <v>4792</v>
      </c>
      <c r="O62" s="42">
        <v>6034</v>
      </c>
    </row>
    <row r="63" spans="1:15" x14ac:dyDescent="0.25">
      <c r="A63" s="71" t="s">
        <v>378</v>
      </c>
      <c r="B63" s="71"/>
      <c r="C63" s="71"/>
      <c r="D63" s="71"/>
      <c r="E63" s="71"/>
      <c r="F63" s="71"/>
      <c r="G63" s="71"/>
      <c r="H63" s="71"/>
      <c r="I63" s="71"/>
      <c r="J63" s="71"/>
      <c r="K63" s="71"/>
      <c r="L63" s="71"/>
      <c r="M63" s="71"/>
      <c r="N63" s="71"/>
      <c r="O63" s="71"/>
    </row>
    <row r="64" spans="1:15" x14ac:dyDescent="0.25">
      <c r="A64" s="39" t="s">
        <v>377</v>
      </c>
      <c r="B64" s="41">
        <v>24.58</v>
      </c>
      <c r="C64" s="41">
        <v>24.55</v>
      </c>
      <c r="D64" s="41">
        <v>23.35</v>
      </c>
      <c r="E64" s="41">
        <v>22.9</v>
      </c>
      <c r="F64" s="41">
        <v>25.28</v>
      </c>
      <c r="G64" s="41">
        <v>23.01</v>
      </c>
      <c r="H64" s="41">
        <v>22.61</v>
      </c>
      <c r="I64" s="41">
        <v>24.79</v>
      </c>
      <c r="J64" s="41">
        <v>28.63</v>
      </c>
      <c r="K64" s="41">
        <v>25.22</v>
      </c>
      <c r="L64" s="41">
        <v>22.14</v>
      </c>
      <c r="M64" s="41">
        <v>26.01</v>
      </c>
      <c r="N64" s="41">
        <v>23.46</v>
      </c>
      <c r="O64" s="41">
        <v>27.17</v>
      </c>
    </row>
    <row r="65" spans="1:15" ht="15" customHeight="1" x14ac:dyDescent="0.25">
      <c r="A65" s="72" t="s">
        <v>411</v>
      </c>
      <c r="B65" s="72"/>
      <c r="C65" s="72"/>
      <c r="D65" s="72"/>
      <c r="E65" s="72"/>
      <c r="F65" s="72"/>
      <c r="G65" s="72"/>
      <c r="H65" s="72"/>
      <c r="I65" s="72"/>
      <c r="J65" s="72"/>
      <c r="K65" s="72"/>
      <c r="L65" s="72"/>
      <c r="M65" s="72"/>
      <c r="N65" s="72"/>
      <c r="O65" s="72"/>
    </row>
    <row r="66" spans="1:15" x14ac:dyDescent="0.25">
      <c r="A66" s="71" t="s">
        <v>381</v>
      </c>
      <c r="B66" s="71"/>
      <c r="C66" s="71"/>
      <c r="D66" s="71"/>
      <c r="E66" s="71"/>
      <c r="F66" s="71"/>
      <c r="G66" s="71"/>
      <c r="H66" s="71"/>
      <c r="I66" s="71"/>
      <c r="J66" s="71"/>
      <c r="K66" s="71"/>
      <c r="L66" s="71"/>
      <c r="M66" s="71"/>
      <c r="N66" s="71"/>
      <c r="O66" s="71"/>
    </row>
    <row r="67" spans="1:15" x14ac:dyDescent="0.25">
      <c r="A67" s="39" t="s">
        <v>377</v>
      </c>
      <c r="B67" s="40">
        <v>16220826</v>
      </c>
      <c r="C67" s="40">
        <v>16220826</v>
      </c>
      <c r="D67" s="40">
        <v>1379392</v>
      </c>
      <c r="E67" s="40">
        <v>1246082</v>
      </c>
      <c r="F67" s="40">
        <v>1379384</v>
      </c>
      <c r="G67" s="40">
        <v>1335040</v>
      </c>
      <c r="H67" s="40">
        <v>1379276</v>
      </c>
      <c r="I67" s="40">
        <v>1334006</v>
      </c>
      <c r="J67" s="40">
        <v>1379715</v>
      </c>
      <c r="K67" s="40">
        <v>1377166</v>
      </c>
      <c r="L67" s="40">
        <v>1329826</v>
      </c>
      <c r="M67" s="40">
        <v>1373854</v>
      </c>
      <c r="N67" s="40">
        <v>1330163</v>
      </c>
      <c r="O67" s="40">
        <v>1376922</v>
      </c>
    </row>
    <row r="68" spans="1:15" x14ac:dyDescent="0.25">
      <c r="A68" s="71" t="s">
        <v>380</v>
      </c>
      <c r="B68" s="71"/>
      <c r="C68" s="71"/>
      <c r="D68" s="71"/>
      <c r="E68" s="71"/>
      <c r="F68" s="71"/>
      <c r="G68" s="71"/>
      <c r="H68" s="71"/>
      <c r="I68" s="71"/>
      <c r="J68" s="71"/>
      <c r="K68" s="71"/>
      <c r="L68" s="71"/>
      <c r="M68" s="71"/>
      <c r="N68" s="71"/>
      <c r="O68" s="71"/>
    </row>
    <row r="69" spans="1:15" x14ac:dyDescent="0.25">
      <c r="A69" s="39" t="s">
        <v>377</v>
      </c>
      <c r="B69" s="40">
        <v>12943682</v>
      </c>
      <c r="C69" s="40">
        <v>12943682</v>
      </c>
      <c r="D69" s="40">
        <v>1126040</v>
      </c>
      <c r="E69" s="40">
        <v>1061844</v>
      </c>
      <c r="F69" s="40">
        <v>1156606</v>
      </c>
      <c r="G69" s="40">
        <v>1151257</v>
      </c>
      <c r="H69" s="40">
        <v>1144619</v>
      </c>
      <c r="I69" s="40">
        <v>1109031</v>
      </c>
      <c r="J69" s="40">
        <v>1219838</v>
      </c>
      <c r="K69" s="40">
        <v>1081437</v>
      </c>
      <c r="L69" s="40">
        <v>811717</v>
      </c>
      <c r="M69" s="40">
        <v>923098</v>
      </c>
      <c r="N69" s="40">
        <v>1067971</v>
      </c>
      <c r="O69" s="40">
        <v>1090224</v>
      </c>
    </row>
    <row r="70" spans="1:15" x14ac:dyDescent="0.25">
      <c r="A70" s="71" t="s">
        <v>379</v>
      </c>
      <c r="B70" s="71"/>
      <c r="C70" s="71"/>
      <c r="D70" s="71"/>
      <c r="E70" s="71"/>
      <c r="F70" s="71"/>
      <c r="G70" s="71"/>
      <c r="H70" s="71"/>
      <c r="I70" s="71"/>
      <c r="J70" s="71"/>
      <c r="K70" s="71"/>
      <c r="L70" s="71"/>
      <c r="M70" s="71"/>
      <c r="N70" s="71"/>
      <c r="O70" s="71"/>
    </row>
    <row r="71" spans="1:15" x14ac:dyDescent="0.25">
      <c r="A71" s="39" t="s">
        <v>377</v>
      </c>
      <c r="B71" s="40">
        <v>4852510</v>
      </c>
      <c r="C71" s="40">
        <v>4852510</v>
      </c>
      <c r="D71" s="40">
        <v>389111</v>
      </c>
      <c r="E71" s="40">
        <v>381478</v>
      </c>
      <c r="F71" s="40">
        <v>429214</v>
      </c>
      <c r="G71" s="40">
        <v>432820</v>
      </c>
      <c r="H71" s="40">
        <v>424943</v>
      </c>
      <c r="I71" s="40">
        <v>424491</v>
      </c>
      <c r="J71" s="40">
        <v>473662</v>
      </c>
      <c r="K71" s="40">
        <v>405124</v>
      </c>
      <c r="L71" s="40">
        <v>317303</v>
      </c>
      <c r="M71" s="40">
        <v>370195</v>
      </c>
      <c r="N71" s="40">
        <v>402771</v>
      </c>
      <c r="O71" s="40">
        <v>401398</v>
      </c>
    </row>
    <row r="72" spans="1:15" x14ac:dyDescent="0.25">
      <c r="A72" s="71" t="s">
        <v>378</v>
      </c>
      <c r="B72" s="71"/>
      <c r="C72" s="71"/>
      <c r="D72" s="71"/>
      <c r="E72" s="71"/>
      <c r="F72" s="71"/>
      <c r="G72" s="71"/>
      <c r="H72" s="71"/>
      <c r="I72" s="71"/>
      <c r="J72" s="71"/>
      <c r="K72" s="71"/>
      <c r="L72" s="71"/>
      <c r="M72" s="71"/>
      <c r="N72" s="71"/>
      <c r="O72" s="71"/>
    </row>
    <row r="73" spans="1:15" x14ac:dyDescent="0.25">
      <c r="A73" s="39" t="s">
        <v>377</v>
      </c>
      <c r="B73" s="38">
        <v>79.8</v>
      </c>
      <c r="C73" s="38">
        <v>79.81</v>
      </c>
      <c r="D73" s="38">
        <v>81.64</v>
      </c>
      <c r="E73" s="38">
        <v>85.21</v>
      </c>
      <c r="F73" s="38">
        <v>83.85</v>
      </c>
      <c r="G73" s="38">
        <v>86.24</v>
      </c>
      <c r="H73" s="38">
        <v>82.98</v>
      </c>
      <c r="I73" s="38">
        <v>83.13</v>
      </c>
      <c r="J73" s="38">
        <v>88.41</v>
      </c>
      <c r="K73" s="38">
        <v>78.53</v>
      </c>
      <c r="L73" s="38">
        <v>61.04</v>
      </c>
      <c r="M73" s="38">
        <v>67.19</v>
      </c>
      <c r="N73" s="38">
        <v>80.290000000000006</v>
      </c>
      <c r="O73" s="38">
        <v>79.180000000000007</v>
      </c>
    </row>
    <row r="74" spans="1:15" ht="15" customHeight="1" x14ac:dyDescent="0.25">
      <c r="A74" s="72" t="s">
        <v>410</v>
      </c>
      <c r="B74" s="72"/>
      <c r="C74" s="72"/>
      <c r="D74" s="72"/>
      <c r="E74" s="72"/>
      <c r="F74" s="72"/>
      <c r="G74" s="72"/>
      <c r="H74" s="72"/>
      <c r="I74" s="72"/>
      <c r="J74" s="72"/>
      <c r="K74" s="72"/>
      <c r="L74" s="72"/>
      <c r="M74" s="72"/>
      <c r="N74" s="72"/>
      <c r="O74" s="72"/>
    </row>
    <row r="75" spans="1:15" x14ac:dyDescent="0.25">
      <c r="A75" s="71" t="s">
        <v>381</v>
      </c>
      <c r="B75" s="71"/>
      <c r="C75" s="71"/>
      <c r="D75" s="71"/>
      <c r="E75" s="71"/>
      <c r="F75" s="71"/>
      <c r="G75" s="71"/>
      <c r="H75" s="71"/>
      <c r="I75" s="71"/>
      <c r="J75" s="71"/>
      <c r="K75" s="71"/>
      <c r="L75" s="71"/>
      <c r="M75" s="71"/>
      <c r="N75" s="71"/>
      <c r="O75" s="71"/>
    </row>
    <row r="76" spans="1:15" x14ac:dyDescent="0.25">
      <c r="A76" s="39" t="s">
        <v>377</v>
      </c>
      <c r="B76" s="42">
        <v>4479185</v>
      </c>
      <c r="C76" s="42">
        <v>4479185</v>
      </c>
      <c r="D76" s="42">
        <v>382811</v>
      </c>
      <c r="E76" s="42">
        <v>345891</v>
      </c>
      <c r="F76" s="42">
        <v>383047</v>
      </c>
      <c r="G76" s="42">
        <v>370675</v>
      </c>
      <c r="H76" s="42">
        <v>383036</v>
      </c>
      <c r="I76" s="42">
        <v>370654</v>
      </c>
      <c r="J76" s="42">
        <v>382912</v>
      </c>
      <c r="K76" s="42">
        <v>352882</v>
      </c>
      <c r="L76" s="42">
        <v>370621</v>
      </c>
      <c r="M76" s="42">
        <v>383129</v>
      </c>
      <c r="N76" s="42">
        <v>370615</v>
      </c>
      <c r="O76" s="42">
        <v>382912</v>
      </c>
    </row>
    <row r="77" spans="1:15" x14ac:dyDescent="0.25">
      <c r="A77" s="71" t="s">
        <v>380</v>
      </c>
      <c r="B77" s="71"/>
      <c r="C77" s="71"/>
      <c r="D77" s="71"/>
      <c r="E77" s="71"/>
      <c r="F77" s="71"/>
      <c r="G77" s="71"/>
      <c r="H77" s="71"/>
      <c r="I77" s="71"/>
      <c r="J77" s="71"/>
      <c r="K77" s="71"/>
      <c r="L77" s="71"/>
      <c r="M77" s="71"/>
      <c r="N77" s="71"/>
      <c r="O77" s="71"/>
    </row>
    <row r="78" spans="1:15" x14ac:dyDescent="0.25">
      <c r="A78" s="39" t="s">
        <v>377</v>
      </c>
      <c r="B78" s="42">
        <v>3419914</v>
      </c>
      <c r="C78" s="42">
        <v>3419914</v>
      </c>
      <c r="D78" s="42">
        <v>332110</v>
      </c>
      <c r="E78" s="42">
        <v>300832</v>
      </c>
      <c r="F78" s="42">
        <v>310079</v>
      </c>
      <c r="G78" s="42">
        <v>299590</v>
      </c>
      <c r="H78" s="42">
        <v>265005</v>
      </c>
      <c r="I78" s="42">
        <v>285421</v>
      </c>
      <c r="J78" s="42">
        <v>326272</v>
      </c>
      <c r="K78" s="42">
        <v>255108</v>
      </c>
      <c r="L78" s="42">
        <v>200214</v>
      </c>
      <c r="M78" s="42">
        <v>253407</v>
      </c>
      <c r="N78" s="42">
        <v>291210</v>
      </c>
      <c r="O78" s="42">
        <v>300666</v>
      </c>
    </row>
    <row r="79" spans="1:15" x14ac:dyDescent="0.25">
      <c r="A79" s="71" t="s">
        <v>379</v>
      </c>
      <c r="B79" s="71"/>
      <c r="C79" s="71"/>
      <c r="D79" s="71"/>
      <c r="E79" s="71"/>
      <c r="F79" s="71"/>
      <c r="G79" s="71"/>
      <c r="H79" s="71"/>
      <c r="I79" s="71"/>
      <c r="J79" s="71"/>
      <c r="K79" s="71"/>
      <c r="L79" s="71"/>
      <c r="M79" s="71"/>
      <c r="N79" s="71"/>
      <c r="O79" s="71"/>
    </row>
    <row r="80" spans="1:15" x14ac:dyDescent="0.25">
      <c r="A80" s="39" t="s">
        <v>377</v>
      </c>
      <c r="B80" s="42">
        <v>1933169</v>
      </c>
      <c r="C80" s="42">
        <v>1933169</v>
      </c>
      <c r="D80" s="42">
        <v>135847</v>
      </c>
      <c r="E80" s="42">
        <v>112155</v>
      </c>
      <c r="F80" s="42">
        <v>167662</v>
      </c>
      <c r="G80" s="42">
        <v>175545</v>
      </c>
      <c r="H80" s="42">
        <v>167291</v>
      </c>
      <c r="I80" s="42">
        <v>186608</v>
      </c>
      <c r="J80" s="42">
        <v>237316</v>
      </c>
      <c r="K80" s="42">
        <v>163763</v>
      </c>
      <c r="L80" s="42">
        <v>135516</v>
      </c>
      <c r="M80" s="42">
        <v>156117</v>
      </c>
      <c r="N80" s="42">
        <v>148659</v>
      </c>
      <c r="O80" s="42">
        <v>146690</v>
      </c>
    </row>
    <row r="81" spans="1:15" x14ac:dyDescent="0.25">
      <c r="A81" s="71" t="s">
        <v>378</v>
      </c>
      <c r="B81" s="71"/>
      <c r="C81" s="71"/>
      <c r="D81" s="71"/>
      <c r="E81" s="71"/>
      <c r="F81" s="71"/>
      <c r="G81" s="71"/>
      <c r="H81" s="71"/>
      <c r="I81" s="71"/>
      <c r="J81" s="71"/>
      <c r="K81" s="71"/>
      <c r="L81" s="71"/>
      <c r="M81" s="71"/>
      <c r="N81" s="71"/>
      <c r="O81" s="71"/>
    </row>
    <row r="82" spans="1:15" x14ac:dyDescent="0.25">
      <c r="A82" s="39" t="s">
        <v>377</v>
      </c>
      <c r="B82" s="41">
        <v>76.349999999999994</v>
      </c>
      <c r="C82" s="41">
        <v>76.37</v>
      </c>
      <c r="D82" s="41">
        <v>86.76</v>
      </c>
      <c r="E82" s="41">
        <v>86.97</v>
      </c>
      <c r="F82" s="41">
        <v>80.95</v>
      </c>
      <c r="G82" s="41">
        <v>80.83</v>
      </c>
      <c r="H82" s="41">
        <v>69.180000000000007</v>
      </c>
      <c r="I82" s="41">
        <v>77</v>
      </c>
      <c r="J82" s="41">
        <v>85.21</v>
      </c>
      <c r="K82" s="41">
        <v>72.290000000000006</v>
      </c>
      <c r="L82" s="41">
        <v>54.02</v>
      </c>
      <c r="M82" s="41">
        <v>66.14</v>
      </c>
      <c r="N82" s="41">
        <v>78.58</v>
      </c>
      <c r="O82" s="41">
        <v>78.52</v>
      </c>
    </row>
    <row r="83" spans="1:15" ht="15" customHeight="1" x14ac:dyDescent="0.25">
      <c r="A83" s="72" t="s">
        <v>409</v>
      </c>
      <c r="B83" s="72"/>
      <c r="C83" s="72"/>
      <c r="D83" s="72"/>
      <c r="E83" s="72"/>
      <c r="F83" s="72"/>
      <c r="G83" s="72"/>
      <c r="H83" s="72"/>
      <c r="I83" s="72"/>
      <c r="J83" s="72"/>
      <c r="K83" s="72"/>
      <c r="L83" s="72"/>
      <c r="M83" s="72"/>
      <c r="N83" s="72"/>
      <c r="O83" s="72"/>
    </row>
    <row r="84" spans="1:15" x14ac:dyDescent="0.25">
      <c r="A84" s="71" t="s">
        <v>381</v>
      </c>
      <c r="B84" s="71"/>
      <c r="C84" s="71"/>
      <c r="D84" s="71"/>
      <c r="E84" s="71"/>
      <c r="F84" s="71"/>
      <c r="G84" s="71"/>
      <c r="H84" s="71"/>
      <c r="I84" s="71"/>
      <c r="J84" s="71"/>
      <c r="K84" s="71"/>
      <c r="L84" s="71"/>
      <c r="M84" s="71"/>
      <c r="N84" s="71"/>
      <c r="O84" s="71"/>
    </row>
    <row r="85" spans="1:15" x14ac:dyDescent="0.25">
      <c r="A85" s="39" t="s">
        <v>377</v>
      </c>
      <c r="B85" s="40">
        <v>2801565</v>
      </c>
      <c r="C85" s="40">
        <v>2801565</v>
      </c>
      <c r="D85" s="40">
        <v>241102</v>
      </c>
      <c r="E85" s="40">
        <v>215407</v>
      </c>
      <c r="F85" s="40">
        <v>238659</v>
      </c>
      <c r="G85" s="40">
        <v>230381</v>
      </c>
      <c r="H85" s="40">
        <v>238143</v>
      </c>
      <c r="I85" s="40">
        <v>229764</v>
      </c>
      <c r="J85" s="40">
        <v>237456</v>
      </c>
      <c r="K85" s="40">
        <v>237541</v>
      </c>
      <c r="L85" s="40">
        <v>228771</v>
      </c>
      <c r="M85" s="40">
        <v>236164</v>
      </c>
      <c r="N85" s="40">
        <v>229028</v>
      </c>
      <c r="O85" s="40">
        <v>239149</v>
      </c>
    </row>
    <row r="86" spans="1:15" x14ac:dyDescent="0.25">
      <c r="A86" s="71" t="s">
        <v>380</v>
      </c>
      <c r="B86" s="71"/>
      <c r="C86" s="71"/>
      <c r="D86" s="71"/>
      <c r="E86" s="71"/>
      <c r="F86" s="71"/>
      <c r="G86" s="71"/>
      <c r="H86" s="71"/>
      <c r="I86" s="71"/>
      <c r="J86" s="71"/>
      <c r="K86" s="71"/>
      <c r="L86" s="71"/>
      <c r="M86" s="71"/>
      <c r="N86" s="71"/>
      <c r="O86" s="71"/>
    </row>
    <row r="87" spans="1:15" x14ac:dyDescent="0.25">
      <c r="A87" s="39" t="s">
        <v>377</v>
      </c>
      <c r="B87" s="40">
        <v>1294118</v>
      </c>
      <c r="C87" s="40">
        <v>1294118</v>
      </c>
      <c r="D87" s="40">
        <v>100652</v>
      </c>
      <c r="E87" s="40">
        <v>97110</v>
      </c>
      <c r="F87" s="40">
        <v>126627</v>
      </c>
      <c r="G87" s="40">
        <v>120421</v>
      </c>
      <c r="H87" s="40">
        <v>102782</v>
      </c>
      <c r="I87" s="40">
        <v>101916</v>
      </c>
      <c r="J87" s="40">
        <v>115369</v>
      </c>
      <c r="K87" s="40">
        <v>109388</v>
      </c>
      <c r="L87" s="40">
        <v>100268</v>
      </c>
      <c r="M87" s="40">
        <v>109605</v>
      </c>
      <c r="N87" s="40">
        <v>116967</v>
      </c>
      <c r="O87" s="40">
        <v>93013</v>
      </c>
    </row>
    <row r="88" spans="1:15" x14ac:dyDescent="0.25">
      <c r="A88" s="71" t="s">
        <v>379</v>
      </c>
      <c r="B88" s="71"/>
      <c r="C88" s="71"/>
      <c r="D88" s="71"/>
      <c r="E88" s="71"/>
      <c r="F88" s="71"/>
      <c r="G88" s="71"/>
      <c r="H88" s="71"/>
      <c r="I88" s="71"/>
      <c r="J88" s="71"/>
      <c r="K88" s="71"/>
      <c r="L88" s="71"/>
      <c r="M88" s="71"/>
      <c r="N88" s="71"/>
      <c r="O88" s="71"/>
    </row>
    <row r="89" spans="1:15" x14ac:dyDescent="0.25">
      <c r="A89" s="39" t="s">
        <v>377</v>
      </c>
      <c r="B89" s="40">
        <v>1849418</v>
      </c>
      <c r="C89" s="40">
        <v>1849418</v>
      </c>
      <c r="D89" s="40">
        <v>148834</v>
      </c>
      <c r="E89" s="40">
        <v>141952</v>
      </c>
      <c r="F89" s="40">
        <v>190284</v>
      </c>
      <c r="G89" s="40">
        <v>164727</v>
      </c>
      <c r="H89" s="40">
        <v>140014</v>
      </c>
      <c r="I89" s="40">
        <v>140170</v>
      </c>
      <c r="J89" s="40">
        <v>165705</v>
      </c>
      <c r="K89" s="40">
        <v>153428</v>
      </c>
      <c r="L89" s="40">
        <v>140807</v>
      </c>
      <c r="M89" s="40">
        <v>153277</v>
      </c>
      <c r="N89" s="40">
        <v>168014</v>
      </c>
      <c r="O89" s="40">
        <v>142206</v>
      </c>
    </row>
    <row r="90" spans="1:15" x14ac:dyDescent="0.25">
      <c r="A90" s="71" t="s">
        <v>378</v>
      </c>
      <c r="B90" s="71"/>
      <c r="C90" s="71"/>
      <c r="D90" s="71"/>
      <c r="E90" s="71"/>
      <c r="F90" s="71"/>
      <c r="G90" s="71"/>
      <c r="H90" s="71"/>
      <c r="I90" s="71"/>
      <c r="J90" s="71"/>
      <c r="K90" s="71"/>
      <c r="L90" s="71"/>
      <c r="M90" s="71"/>
      <c r="N90" s="71"/>
      <c r="O90" s="71"/>
    </row>
    <row r="91" spans="1:15" x14ac:dyDescent="0.25">
      <c r="A91" s="39" t="s">
        <v>377</v>
      </c>
      <c r="B91" s="38">
        <v>46.19</v>
      </c>
      <c r="C91" s="38">
        <v>46.21</v>
      </c>
      <c r="D91" s="38">
        <v>41.74</v>
      </c>
      <c r="E91" s="38">
        <v>45.09</v>
      </c>
      <c r="F91" s="38">
        <v>53.06</v>
      </c>
      <c r="G91" s="38">
        <v>52.27</v>
      </c>
      <c r="H91" s="38">
        <v>43.16</v>
      </c>
      <c r="I91" s="38">
        <v>44.35</v>
      </c>
      <c r="J91" s="38">
        <v>48.58</v>
      </c>
      <c r="K91" s="38">
        <v>46.05</v>
      </c>
      <c r="L91" s="38">
        <v>43.83</v>
      </c>
      <c r="M91" s="38">
        <v>46.41</v>
      </c>
      <c r="N91" s="38">
        <v>51.08</v>
      </c>
      <c r="O91" s="38">
        <v>38.89</v>
      </c>
    </row>
    <row r="92" spans="1:15" ht="15" customHeight="1" x14ac:dyDescent="0.25">
      <c r="A92" s="72" t="s">
        <v>408</v>
      </c>
      <c r="B92" s="72"/>
      <c r="C92" s="72"/>
      <c r="D92" s="72"/>
      <c r="E92" s="72"/>
      <c r="F92" s="72"/>
      <c r="G92" s="72"/>
      <c r="H92" s="72"/>
      <c r="I92" s="72"/>
      <c r="J92" s="72"/>
      <c r="K92" s="72"/>
      <c r="L92" s="72"/>
      <c r="M92" s="72"/>
      <c r="N92" s="72"/>
      <c r="O92" s="72"/>
    </row>
    <row r="93" spans="1:15" x14ac:dyDescent="0.25">
      <c r="A93" s="71" t="s">
        <v>381</v>
      </c>
      <c r="B93" s="71"/>
      <c r="C93" s="71"/>
      <c r="D93" s="71"/>
      <c r="E93" s="71"/>
      <c r="F93" s="71"/>
      <c r="G93" s="71"/>
      <c r="H93" s="71"/>
      <c r="I93" s="71"/>
      <c r="J93" s="71"/>
      <c r="K93" s="71"/>
      <c r="L93" s="71"/>
      <c r="M93" s="71"/>
      <c r="N93" s="71"/>
      <c r="O93" s="71"/>
    </row>
    <row r="94" spans="1:15" x14ac:dyDescent="0.25">
      <c r="A94" s="39" t="s">
        <v>377</v>
      </c>
      <c r="B94" s="42">
        <v>1554830</v>
      </c>
      <c r="C94" s="42">
        <v>1554830</v>
      </c>
      <c r="D94" s="42">
        <v>144644</v>
      </c>
      <c r="E94" s="42">
        <v>130584</v>
      </c>
      <c r="F94" s="42">
        <v>144871</v>
      </c>
      <c r="G94" s="42">
        <v>139769</v>
      </c>
      <c r="H94" s="42">
        <v>143812</v>
      </c>
      <c r="I94" s="42">
        <v>139140</v>
      </c>
      <c r="J94" s="42">
        <v>144032</v>
      </c>
      <c r="K94" s="42">
        <v>144091</v>
      </c>
      <c r="L94" s="42">
        <v>139788</v>
      </c>
      <c r="M94" s="42">
        <v>144326</v>
      </c>
      <c r="N94" s="42">
        <v>139773</v>
      </c>
      <c r="O94" s="41" t="s">
        <v>386</v>
      </c>
    </row>
    <row r="95" spans="1:15" x14ac:dyDescent="0.25">
      <c r="A95" s="71" t="s">
        <v>380</v>
      </c>
      <c r="B95" s="71"/>
      <c r="C95" s="71"/>
      <c r="D95" s="71"/>
      <c r="E95" s="71"/>
      <c r="F95" s="71"/>
      <c r="G95" s="71"/>
      <c r="H95" s="71"/>
      <c r="I95" s="71"/>
      <c r="J95" s="71"/>
      <c r="K95" s="71"/>
      <c r="L95" s="71"/>
      <c r="M95" s="71"/>
      <c r="N95" s="71"/>
      <c r="O95" s="71"/>
    </row>
    <row r="96" spans="1:15" x14ac:dyDescent="0.25">
      <c r="A96" s="39" t="s">
        <v>377</v>
      </c>
      <c r="B96" s="42">
        <v>677741</v>
      </c>
      <c r="C96" s="42">
        <v>677741</v>
      </c>
      <c r="D96" s="42">
        <v>48451</v>
      </c>
      <c r="E96" s="42">
        <v>51933</v>
      </c>
      <c r="F96" s="42">
        <v>73665</v>
      </c>
      <c r="G96" s="42">
        <v>60217</v>
      </c>
      <c r="H96" s="42">
        <v>51782</v>
      </c>
      <c r="I96" s="42">
        <v>50063</v>
      </c>
      <c r="J96" s="42">
        <v>82974</v>
      </c>
      <c r="K96" s="42">
        <v>65645</v>
      </c>
      <c r="L96" s="42">
        <v>58454</v>
      </c>
      <c r="M96" s="42">
        <v>65997</v>
      </c>
      <c r="N96" s="42">
        <v>68560</v>
      </c>
      <c r="O96" s="41" t="s">
        <v>386</v>
      </c>
    </row>
    <row r="97" spans="1:15" x14ac:dyDescent="0.25">
      <c r="A97" s="71" t="s">
        <v>379</v>
      </c>
      <c r="B97" s="71"/>
      <c r="C97" s="71"/>
      <c r="D97" s="71"/>
      <c r="E97" s="71"/>
      <c r="F97" s="71"/>
      <c r="G97" s="71"/>
      <c r="H97" s="71"/>
      <c r="I97" s="71"/>
      <c r="J97" s="71"/>
      <c r="K97" s="71"/>
      <c r="L97" s="71"/>
      <c r="M97" s="71"/>
      <c r="N97" s="71"/>
      <c r="O97" s="71"/>
    </row>
    <row r="98" spans="1:15" x14ac:dyDescent="0.25">
      <c r="A98" s="39" t="s">
        <v>377</v>
      </c>
      <c r="B98" s="42">
        <v>1167303</v>
      </c>
      <c r="C98" s="42">
        <v>1167303</v>
      </c>
      <c r="D98" s="42">
        <v>82836</v>
      </c>
      <c r="E98" s="42">
        <v>84792</v>
      </c>
      <c r="F98" s="42">
        <v>128982</v>
      </c>
      <c r="G98" s="42">
        <v>104157</v>
      </c>
      <c r="H98" s="42">
        <v>88618</v>
      </c>
      <c r="I98" s="42">
        <v>87404</v>
      </c>
      <c r="J98" s="42">
        <v>153101</v>
      </c>
      <c r="K98" s="42">
        <v>117396</v>
      </c>
      <c r="L98" s="42">
        <v>98596</v>
      </c>
      <c r="M98" s="42">
        <v>105730</v>
      </c>
      <c r="N98" s="42">
        <v>115691</v>
      </c>
      <c r="O98" s="41" t="s">
        <v>386</v>
      </c>
    </row>
    <row r="99" spans="1:15" x14ac:dyDescent="0.25">
      <c r="A99" s="71" t="s">
        <v>378</v>
      </c>
      <c r="B99" s="71"/>
      <c r="C99" s="71"/>
      <c r="D99" s="71"/>
      <c r="E99" s="71"/>
      <c r="F99" s="71"/>
      <c r="G99" s="71"/>
      <c r="H99" s="71"/>
      <c r="I99" s="71"/>
      <c r="J99" s="71"/>
      <c r="K99" s="71"/>
      <c r="L99" s="71"/>
      <c r="M99" s="71"/>
      <c r="N99" s="71"/>
      <c r="O99" s="71"/>
    </row>
    <row r="100" spans="1:15" x14ac:dyDescent="0.25">
      <c r="A100" s="39" t="s">
        <v>377</v>
      </c>
      <c r="B100" s="41">
        <v>43.59</v>
      </c>
      <c r="C100" s="41">
        <v>43.54</v>
      </c>
      <c r="D100" s="41">
        <v>33.5</v>
      </c>
      <c r="E100" s="41">
        <v>39.770000000000003</v>
      </c>
      <c r="F100" s="41">
        <v>50.85</v>
      </c>
      <c r="G100" s="41">
        <v>43.08</v>
      </c>
      <c r="H100" s="41">
        <v>36.01</v>
      </c>
      <c r="I100" s="41">
        <v>35.979999999999997</v>
      </c>
      <c r="J100" s="41">
        <v>57.61</v>
      </c>
      <c r="K100" s="41">
        <v>45.55</v>
      </c>
      <c r="L100" s="41">
        <v>41.82</v>
      </c>
      <c r="M100" s="41">
        <v>45.73</v>
      </c>
      <c r="N100" s="41">
        <v>49.05</v>
      </c>
      <c r="O100" s="41" t="s">
        <v>386</v>
      </c>
    </row>
    <row r="101" spans="1:15" x14ac:dyDescent="0.25">
      <c r="A101" s="37"/>
    </row>
    <row r="102" spans="1:15" x14ac:dyDescent="0.25">
      <c r="A102" s="37"/>
    </row>
    <row r="103" spans="1:15" x14ac:dyDescent="0.25">
      <c r="A103" s="36" t="s">
        <v>376</v>
      </c>
    </row>
    <row r="104" spans="1:15" x14ac:dyDescent="0.25">
      <c r="A104" s="36" t="s">
        <v>375</v>
      </c>
    </row>
    <row r="105" spans="1:15" ht="15" customHeight="1" x14ac:dyDescent="0.25">
      <c r="A105" s="70" t="s">
        <v>374</v>
      </c>
      <c r="B105" s="70"/>
      <c r="C105" s="70"/>
      <c r="D105" s="70"/>
      <c r="E105" s="70"/>
      <c r="F105" s="70"/>
      <c r="G105" s="70"/>
      <c r="H105" s="70"/>
      <c r="I105" s="70"/>
      <c r="J105" s="70"/>
      <c r="K105" s="70"/>
      <c r="L105" s="70"/>
      <c r="M105" s="70"/>
      <c r="N105" s="70"/>
      <c r="O105" s="70"/>
    </row>
  </sheetData>
  <mergeCells count="58">
    <mergeCell ref="A14:O14"/>
    <mergeCell ref="A16:O16"/>
    <mergeCell ref="A18:O18"/>
    <mergeCell ref="A1:O1"/>
    <mergeCell ref="A3:O3"/>
    <mergeCell ref="A4:O4"/>
    <mergeCell ref="A5:O5"/>
    <mergeCell ref="A6:O6"/>
    <mergeCell ref="A7:O7"/>
    <mergeCell ref="A8:O8"/>
    <mergeCell ref="A11:O11"/>
    <mergeCell ref="A12:O12"/>
    <mergeCell ref="A29:O29"/>
    <mergeCell ref="A30:O30"/>
    <mergeCell ref="A32:O32"/>
    <mergeCell ref="A34:O34"/>
    <mergeCell ref="A36:O36"/>
    <mergeCell ref="A38:O38"/>
    <mergeCell ref="A54:O54"/>
    <mergeCell ref="A56:O56"/>
    <mergeCell ref="A57:O57"/>
    <mergeCell ref="A59:O59"/>
    <mergeCell ref="A39:O39"/>
    <mergeCell ref="A20:O20"/>
    <mergeCell ref="A21:O21"/>
    <mergeCell ref="A23:O23"/>
    <mergeCell ref="A25:O25"/>
    <mergeCell ref="A27:O27"/>
    <mergeCell ref="A61:O61"/>
    <mergeCell ref="A41:O41"/>
    <mergeCell ref="A43:O43"/>
    <mergeCell ref="A45:O45"/>
    <mergeCell ref="A47:O47"/>
    <mergeCell ref="A48:O48"/>
    <mergeCell ref="A50:O50"/>
    <mergeCell ref="A52:O52"/>
    <mergeCell ref="A83:O83"/>
    <mergeCell ref="A63:O63"/>
    <mergeCell ref="A65:O65"/>
    <mergeCell ref="A66:O66"/>
    <mergeCell ref="A68:O68"/>
    <mergeCell ref="A70:O70"/>
    <mergeCell ref="A72:O72"/>
    <mergeCell ref="A74:O74"/>
    <mergeCell ref="A75:O75"/>
    <mergeCell ref="A77:O77"/>
    <mergeCell ref="A79:O79"/>
    <mergeCell ref="A81:O81"/>
    <mergeCell ref="A95:O95"/>
    <mergeCell ref="A97:O97"/>
    <mergeCell ref="A99:O99"/>
    <mergeCell ref="A105:O105"/>
    <mergeCell ref="A84:O84"/>
    <mergeCell ref="A86:O86"/>
    <mergeCell ref="A88:O88"/>
    <mergeCell ref="A90:O90"/>
    <mergeCell ref="A92:O92"/>
    <mergeCell ref="A93:O9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5AE73-228E-4C39-A2FA-17EA0F4C29F1}">
  <dimension ref="A1:Q41"/>
  <sheetViews>
    <sheetView showGridLines="0" zoomScale="130" zoomScaleNormal="130" workbookViewId="0">
      <selection activeCell="A6" sqref="A6:O6"/>
    </sheetView>
  </sheetViews>
  <sheetFormatPr baseColWidth="10" defaultRowHeight="15" x14ac:dyDescent="0.25"/>
  <cols>
    <col min="1" max="1" width="22.7109375" bestFit="1" customWidth="1"/>
    <col min="2" max="3" width="22.7109375" customWidth="1"/>
    <col min="4" max="4" width="45.7109375" customWidth="1"/>
    <col min="5" max="5" width="22.7109375" customWidth="1"/>
    <col min="6" max="17" width="14" customWidth="1"/>
  </cols>
  <sheetData>
    <row r="1" spans="1:17" x14ac:dyDescent="0.25">
      <c r="A1" s="47" t="s">
        <v>405</v>
      </c>
      <c r="B1" s="47" t="s">
        <v>364</v>
      </c>
      <c r="C1" s="47" t="s">
        <v>404</v>
      </c>
      <c r="D1" s="47" t="s">
        <v>392</v>
      </c>
      <c r="E1" s="47" t="s">
        <v>391</v>
      </c>
      <c r="F1" s="46">
        <v>43101</v>
      </c>
      <c r="G1" s="46">
        <v>43132</v>
      </c>
      <c r="H1" s="46">
        <v>43160</v>
      </c>
      <c r="I1" s="46">
        <v>43191</v>
      </c>
      <c r="J1" s="46">
        <v>43221</v>
      </c>
      <c r="K1" s="46">
        <v>43252</v>
      </c>
      <c r="L1" s="46">
        <v>43282</v>
      </c>
      <c r="M1" s="46">
        <v>43313</v>
      </c>
      <c r="N1" s="46">
        <v>43344</v>
      </c>
      <c r="O1" s="46">
        <v>43374</v>
      </c>
      <c r="P1" s="46">
        <v>43405</v>
      </c>
      <c r="Q1" s="46">
        <v>43435</v>
      </c>
    </row>
    <row r="2" spans="1:17" x14ac:dyDescent="0.25">
      <c r="A2" t="s">
        <v>389</v>
      </c>
      <c r="B2" t="s">
        <v>403</v>
      </c>
      <c r="C2" s="45">
        <f t="shared" ref="C2:C41" si="0">+AVERAGE(F2:Q2)</f>
        <v>2841907.25</v>
      </c>
      <c r="D2" s="45">
        <v>34102887</v>
      </c>
      <c r="E2" s="45">
        <v>34102887</v>
      </c>
      <c r="F2" s="45">
        <v>2918310</v>
      </c>
      <c r="G2" s="45">
        <v>2633674</v>
      </c>
      <c r="H2" s="45">
        <v>2916598</v>
      </c>
      <c r="I2" s="45">
        <v>2822752</v>
      </c>
      <c r="J2" s="45">
        <v>2915596</v>
      </c>
      <c r="K2" s="45">
        <v>2819951</v>
      </c>
      <c r="L2" s="45">
        <v>2914163</v>
      </c>
      <c r="M2" s="45">
        <v>2882182</v>
      </c>
      <c r="N2" s="45">
        <v>2809396</v>
      </c>
      <c r="O2" s="45">
        <v>2904566</v>
      </c>
      <c r="P2" s="45">
        <v>2805254</v>
      </c>
      <c r="Q2" s="45">
        <v>2760445</v>
      </c>
    </row>
    <row r="3" spans="1:17" x14ac:dyDescent="0.25">
      <c r="A3" t="s">
        <v>389</v>
      </c>
      <c r="B3" t="s">
        <v>402</v>
      </c>
      <c r="C3" s="45">
        <f t="shared" si="0"/>
        <v>2017514</v>
      </c>
      <c r="D3" s="45">
        <v>24210168</v>
      </c>
      <c r="E3" s="45">
        <v>24210168</v>
      </c>
      <c r="F3" s="45">
        <v>2117330</v>
      </c>
      <c r="G3" s="45">
        <v>2021848</v>
      </c>
      <c r="H3" s="45">
        <v>2240071</v>
      </c>
      <c r="I3" s="45">
        <v>2152174</v>
      </c>
      <c r="J3" s="45">
        <v>2040044</v>
      </c>
      <c r="K3" s="45">
        <v>2044360</v>
      </c>
      <c r="L3" s="45">
        <v>2292980</v>
      </c>
      <c r="M3" s="45">
        <v>1951955</v>
      </c>
      <c r="N3" s="45">
        <v>1501358</v>
      </c>
      <c r="O3" s="45">
        <v>1808569</v>
      </c>
      <c r="P3" s="45">
        <v>2054653</v>
      </c>
      <c r="Q3" s="45">
        <v>1984826</v>
      </c>
    </row>
    <row r="4" spans="1:17" x14ac:dyDescent="0.25">
      <c r="A4" t="s">
        <v>389</v>
      </c>
      <c r="B4" t="s">
        <v>401</v>
      </c>
      <c r="C4" s="45">
        <f t="shared" si="0"/>
        <v>1126992.6666666667</v>
      </c>
      <c r="D4" s="45">
        <v>13523912</v>
      </c>
      <c r="E4" s="45">
        <v>13523912</v>
      </c>
      <c r="F4" s="45">
        <v>1042498</v>
      </c>
      <c r="G4" s="45">
        <v>1007552</v>
      </c>
      <c r="H4" s="45">
        <v>1282342</v>
      </c>
      <c r="I4" s="45">
        <v>1187065</v>
      </c>
      <c r="J4" s="45">
        <v>1094862</v>
      </c>
      <c r="K4" s="45">
        <v>1125997</v>
      </c>
      <c r="L4" s="45">
        <v>1385941</v>
      </c>
      <c r="M4" s="45">
        <v>1147949</v>
      </c>
      <c r="N4" s="45">
        <v>943050</v>
      </c>
      <c r="O4" s="45">
        <v>1092518</v>
      </c>
      <c r="P4" s="45">
        <v>1179175</v>
      </c>
      <c r="Q4" s="45">
        <v>1034963</v>
      </c>
    </row>
    <row r="5" spans="1:17" x14ac:dyDescent="0.25">
      <c r="A5" t="s">
        <v>389</v>
      </c>
      <c r="B5" t="s">
        <v>400</v>
      </c>
      <c r="C5" s="45">
        <f t="shared" si="0"/>
        <v>54.569166666666668</v>
      </c>
      <c r="D5" s="50">
        <v>70.989999999999995</v>
      </c>
      <c r="E5" s="50">
        <v>54.58</v>
      </c>
      <c r="F5" s="50">
        <v>52.83</v>
      </c>
      <c r="G5" s="50">
        <v>56.11</v>
      </c>
      <c r="H5" s="50">
        <v>60.85</v>
      </c>
      <c r="I5" s="50">
        <v>57.49</v>
      </c>
      <c r="J5" s="50">
        <v>51.86</v>
      </c>
      <c r="K5" s="50">
        <v>53.55</v>
      </c>
      <c r="L5" s="50">
        <v>61.66</v>
      </c>
      <c r="M5" s="50">
        <v>53.06</v>
      </c>
      <c r="N5" s="50">
        <v>45.61</v>
      </c>
      <c r="O5" s="50">
        <v>51.32</v>
      </c>
      <c r="P5" s="50">
        <v>56.62</v>
      </c>
      <c r="Q5" s="50">
        <v>53.87</v>
      </c>
    </row>
    <row r="6" spans="1:17" x14ac:dyDescent="0.25">
      <c r="A6" t="s">
        <v>420</v>
      </c>
      <c r="B6" t="s">
        <v>403</v>
      </c>
      <c r="C6" s="45">
        <f t="shared" si="0"/>
        <v>21656.666666666668</v>
      </c>
      <c r="D6" s="45">
        <v>259880</v>
      </c>
      <c r="E6" s="45">
        <v>259880</v>
      </c>
      <c r="F6" s="45">
        <v>22072</v>
      </c>
      <c r="G6" s="45">
        <v>19936</v>
      </c>
      <c r="H6" s="45">
        <v>22072</v>
      </c>
      <c r="I6" s="45">
        <v>21360</v>
      </c>
      <c r="J6" s="45">
        <v>22072</v>
      </c>
      <c r="K6" s="45">
        <v>21360</v>
      </c>
      <c r="L6" s="45">
        <v>22072</v>
      </c>
      <c r="M6" s="45">
        <v>22072</v>
      </c>
      <c r="N6" s="45">
        <v>21360</v>
      </c>
      <c r="O6" s="45">
        <v>22072</v>
      </c>
      <c r="P6" s="45">
        <v>21360</v>
      </c>
      <c r="Q6" s="45">
        <v>22072</v>
      </c>
    </row>
    <row r="7" spans="1:17" x14ac:dyDescent="0.25">
      <c r="A7" t="s">
        <v>420</v>
      </c>
      <c r="B7" t="s">
        <v>402</v>
      </c>
      <c r="C7" s="45">
        <f t="shared" si="0"/>
        <v>13451.25</v>
      </c>
      <c r="D7" s="45">
        <v>161415</v>
      </c>
      <c r="E7" s="45">
        <v>161415</v>
      </c>
      <c r="F7" s="45">
        <v>14162</v>
      </c>
      <c r="G7" s="45">
        <v>12578</v>
      </c>
      <c r="H7" s="45">
        <v>16707</v>
      </c>
      <c r="I7" s="45">
        <v>14580</v>
      </c>
      <c r="J7" s="45">
        <v>13152</v>
      </c>
      <c r="K7" s="45">
        <v>12233</v>
      </c>
      <c r="L7" s="45">
        <v>16395</v>
      </c>
      <c r="M7" s="45">
        <v>14294</v>
      </c>
      <c r="N7" s="45">
        <v>11549</v>
      </c>
      <c r="O7" s="45">
        <v>12281</v>
      </c>
      <c r="P7" s="45">
        <v>12254</v>
      </c>
      <c r="Q7" s="45">
        <v>11230</v>
      </c>
    </row>
    <row r="8" spans="1:17" x14ac:dyDescent="0.25">
      <c r="A8" t="s">
        <v>420</v>
      </c>
      <c r="B8" t="s">
        <v>401</v>
      </c>
      <c r="C8" s="45">
        <f t="shared" si="0"/>
        <v>19767.666666666668</v>
      </c>
      <c r="D8" s="45">
        <v>237212</v>
      </c>
      <c r="E8" s="45">
        <v>237212</v>
      </c>
      <c r="F8" s="45">
        <v>14195</v>
      </c>
      <c r="G8" s="45">
        <v>16149</v>
      </c>
      <c r="H8" s="45">
        <v>28730</v>
      </c>
      <c r="I8" s="45">
        <v>21162</v>
      </c>
      <c r="J8" s="45">
        <v>15478</v>
      </c>
      <c r="K8" s="45">
        <v>14408</v>
      </c>
      <c r="L8" s="45">
        <v>22984</v>
      </c>
      <c r="M8" s="45">
        <v>20885</v>
      </c>
      <c r="N8" s="45">
        <v>16724</v>
      </c>
      <c r="O8" s="45">
        <v>21828</v>
      </c>
      <c r="P8" s="45">
        <v>24099</v>
      </c>
      <c r="Q8" s="45">
        <v>20570</v>
      </c>
    </row>
    <row r="9" spans="1:17" x14ac:dyDescent="0.25">
      <c r="A9" t="s">
        <v>420</v>
      </c>
      <c r="B9" t="s">
        <v>400</v>
      </c>
      <c r="C9" s="45">
        <f t="shared" si="0"/>
        <v>62.088333333333331</v>
      </c>
      <c r="D9" s="50">
        <v>62.11</v>
      </c>
      <c r="E9" s="50">
        <v>62.09</v>
      </c>
      <c r="F9" s="50">
        <v>64.16</v>
      </c>
      <c r="G9" s="50">
        <v>63.09</v>
      </c>
      <c r="H9" s="50">
        <v>75.69</v>
      </c>
      <c r="I9" s="50">
        <v>68.260000000000005</v>
      </c>
      <c r="J9" s="50">
        <v>59.59</v>
      </c>
      <c r="K9" s="50">
        <v>57.27</v>
      </c>
      <c r="L9" s="50">
        <v>74.28</v>
      </c>
      <c r="M9" s="50">
        <v>64.760000000000005</v>
      </c>
      <c r="N9" s="50">
        <v>54.07</v>
      </c>
      <c r="O9" s="50">
        <v>55.64</v>
      </c>
      <c r="P9" s="50">
        <v>57.37</v>
      </c>
      <c r="Q9" s="50">
        <v>50.88</v>
      </c>
    </row>
    <row r="10" spans="1:17" x14ac:dyDescent="0.25">
      <c r="A10" t="s">
        <v>419</v>
      </c>
      <c r="B10" t="s">
        <v>403</v>
      </c>
      <c r="C10" s="45">
        <f t="shared" si="0"/>
        <v>66323.666666666672</v>
      </c>
      <c r="D10" s="45">
        <v>795884</v>
      </c>
      <c r="E10" s="45">
        <v>795884</v>
      </c>
      <c r="F10" s="45">
        <v>68386</v>
      </c>
      <c r="G10" s="45">
        <v>61768</v>
      </c>
      <c r="H10" s="45">
        <v>68386</v>
      </c>
      <c r="I10" s="45">
        <v>66180</v>
      </c>
      <c r="J10" s="45">
        <v>68386</v>
      </c>
      <c r="K10" s="45">
        <v>66180</v>
      </c>
      <c r="L10" s="45">
        <v>66836</v>
      </c>
      <c r="M10" s="45">
        <v>66823</v>
      </c>
      <c r="N10" s="45">
        <v>64680</v>
      </c>
      <c r="O10" s="45">
        <v>66806</v>
      </c>
      <c r="P10" s="45">
        <v>64644</v>
      </c>
      <c r="Q10" s="45">
        <v>66809</v>
      </c>
    </row>
    <row r="11" spans="1:17" x14ac:dyDescent="0.25">
      <c r="A11" t="s">
        <v>419</v>
      </c>
      <c r="B11" t="s">
        <v>402</v>
      </c>
      <c r="C11" s="45">
        <f t="shared" si="0"/>
        <v>36945.083333333336</v>
      </c>
      <c r="D11" s="45">
        <v>443341</v>
      </c>
      <c r="E11" s="45">
        <v>443341</v>
      </c>
      <c r="F11" s="45">
        <v>29840</v>
      </c>
      <c r="G11" s="45">
        <v>32413</v>
      </c>
      <c r="H11" s="45">
        <v>45707</v>
      </c>
      <c r="I11" s="45">
        <v>39202</v>
      </c>
      <c r="J11" s="45">
        <v>37775</v>
      </c>
      <c r="K11" s="45">
        <v>37267</v>
      </c>
      <c r="L11" s="45">
        <v>42260</v>
      </c>
      <c r="M11" s="45">
        <v>36134</v>
      </c>
      <c r="N11" s="45">
        <v>33887</v>
      </c>
      <c r="O11" s="45">
        <v>38033</v>
      </c>
      <c r="P11" s="45">
        <v>37059</v>
      </c>
      <c r="Q11" s="45">
        <v>33764</v>
      </c>
    </row>
    <row r="12" spans="1:17" x14ac:dyDescent="0.25">
      <c r="A12" t="s">
        <v>419</v>
      </c>
      <c r="B12" t="s">
        <v>401</v>
      </c>
      <c r="C12" s="45">
        <f t="shared" si="0"/>
        <v>57212</v>
      </c>
      <c r="D12" s="45">
        <v>686544</v>
      </c>
      <c r="E12" s="45">
        <v>686544</v>
      </c>
      <c r="F12" s="45">
        <v>50841</v>
      </c>
      <c r="G12" s="45">
        <v>49590</v>
      </c>
      <c r="H12" s="45">
        <v>70711</v>
      </c>
      <c r="I12" s="45">
        <v>56987</v>
      </c>
      <c r="J12" s="45">
        <v>52592</v>
      </c>
      <c r="K12" s="45">
        <v>40512</v>
      </c>
      <c r="L12" s="45">
        <v>65573</v>
      </c>
      <c r="M12" s="45">
        <v>56101</v>
      </c>
      <c r="N12" s="45">
        <v>53740</v>
      </c>
      <c r="O12" s="45">
        <v>63055</v>
      </c>
      <c r="P12" s="45">
        <v>63791</v>
      </c>
      <c r="Q12" s="45">
        <v>63051</v>
      </c>
    </row>
    <row r="13" spans="1:17" x14ac:dyDescent="0.25">
      <c r="A13" t="s">
        <v>419</v>
      </c>
      <c r="B13" t="s">
        <v>400</v>
      </c>
      <c r="C13" s="45">
        <f t="shared" si="0"/>
        <v>55.685833333333328</v>
      </c>
      <c r="D13" s="50">
        <v>55.7</v>
      </c>
      <c r="E13" s="50">
        <v>55.69</v>
      </c>
      <c r="F13" s="50">
        <v>43.64</v>
      </c>
      <c r="G13" s="50">
        <v>52.47</v>
      </c>
      <c r="H13" s="50">
        <v>66.84</v>
      </c>
      <c r="I13" s="50">
        <v>59.23</v>
      </c>
      <c r="J13" s="50">
        <v>55.24</v>
      </c>
      <c r="K13" s="50">
        <v>56.31</v>
      </c>
      <c r="L13" s="50">
        <v>63.23</v>
      </c>
      <c r="M13" s="50">
        <v>54.08</v>
      </c>
      <c r="N13" s="50">
        <v>52.39</v>
      </c>
      <c r="O13" s="50">
        <v>56.93</v>
      </c>
      <c r="P13" s="50">
        <v>57.33</v>
      </c>
      <c r="Q13" s="50">
        <v>50.54</v>
      </c>
    </row>
    <row r="14" spans="1:17" x14ac:dyDescent="0.25">
      <c r="A14" t="s">
        <v>413</v>
      </c>
      <c r="B14" t="s">
        <v>403</v>
      </c>
      <c r="C14" s="45">
        <f t="shared" si="0"/>
        <v>37672.833333333336</v>
      </c>
      <c r="D14" s="45">
        <v>452074</v>
      </c>
      <c r="E14" s="45">
        <v>452074</v>
      </c>
      <c r="F14" s="45">
        <v>38192</v>
      </c>
      <c r="G14" s="45">
        <v>34496</v>
      </c>
      <c r="H14" s="45">
        <v>38254</v>
      </c>
      <c r="I14" s="45">
        <v>38220</v>
      </c>
      <c r="J14" s="45">
        <v>39432</v>
      </c>
      <c r="K14" s="45">
        <v>38152</v>
      </c>
      <c r="L14" s="45">
        <v>39434</v>
      </c>
      <c r="M14" s="45">
        <v>39363</v>
      </c>
      <c r="N14" s="45">
        <v>36630</v>
      </c>
      <c r="O14" s="45">
        <v>36993</v>
      </c>
      <c r="P14" s="45">
        <v>35850</v>
      </c>
      <c r="Q14" s="45">
        <v>37058</v>
      </c>
    </row>
    <row r="15" spans="1:17" x14ac:dyDescent="0.25">
      <c r="A15" t="s">
        <v>413</v>
      </c>
      <c r="B15" t="s">
        <v>402</v>
      </c>
      <c r="C15" s="45">
        <f t="shared" si="0"/>
        <v>12342.166666666666</v>
      </c>
      <c r="D15" s="45">
        <v>148106</v>
      </c>
      <c r="E15" s="45">
        <v>148106</v>
      </c>
      <c r="F15" s="45">
        <v>10856</v>
      </c>
      <c r="G15" s="45">
        <v>10157</v>
      </c>
      <c r="H15" s="45">
        <v>12239</v>
      </c>
      <c r="I15" s="45">
        <v>11363</v>
      </c>
      <c r="J15" s="45">
        <v>12833</v>
      </c>
      <c r="K15" s="45">
        <v>12029</v>
      </c>
      <c r="L15" s="45">
        <v>13183</v>
      </c>
      <c r="M15" s="45">
        <v>12330</v>
      </c>
      <c r="N15" s="45">
        <v>13393</v>
      </c>
      <c r="O15" s="45">
        <v>13140</v>
      </c>
      <c r="P15" s="45">
        <v>13686</v>
      </c>
      <c r="Q15" s="45">
        <v>12897</v>
      </c>
    </row>
    <row r="16" spans="1:17" x14ac:dyDescent="0.25">
      <c r="A16" t="s">
        <v>413</v>
      </c>
      <c r="B16" t="s">
        <v>401</v>
      </c>
      <c r="C16" s="45">
        <f t="shared" si="0"/>
        <v>16377.75</v>
      </c>
      <c r="D16" s="45">
        <v>196533</v>
      </c>
      <c r="E16" s="45">
        <v>196533</v>
      </c>
      <c r="F16" s="45">
        <v>14338</v>
      </c>
      <c r="G16" s="45">
        <v>13002</v>
      </c>
      <c r="H16" s="45">
        <v>17195</v>
      </c>
      <c r="I16" s="45">
        <v>14357</v>
      </c>
      <c r="J16" s="45">
        <v>17748</v>
      </c>
      <c r="K16" s="45">
        <v>16488</v>
      </c>
      <c r="L16" s="45">
        <v>16647</v>
      </c>
      <c r="M16" s="45">
        <v>16203</v>
      </c>
      <c r="N16" s="45">
        <v>18304</v>
      </c>
      <c r="O16" s="45">
        <v>16983</v>
      </c>
      <c r="P16" s="45">
        <v>17272</v>
      </c>
      <c r="Q16" s="45">
        <v>17996</v>
      </c>
    </row>
    <row r="17" spans="1:17" x14ac:dyDescent="0.25">
      <c r="A17" t="s">
        <v>413</v>
      </c>
      <c r="B17" t="s">
        <v>400</v>
      </c>
      <c r="C17" s="45">
        <f t="shared" si="0"/>
        <v>32.792499999999997</v>
      </c>
      <c r="D17" s="50">
        <v>32.76</v>
      </c>
      <c r="E17" s="50">
        <v>32.79</v>
      </c>
      <c r="F17" s="50">
        <v>28.43</v>
      </c>
      <c r="G17" s="50">
        <v>29.45</v>
      </c>
      <c r="H17" s="50">
        <v>32</v>
      </c>
      <c r="I17" s="50">
        <v>29.73</v>
      </c>
      <c r="J17" s="50">
        <v>32.549999999999997</v>
      </c>
      <c r="K17" s="50">
        <v>31.53</v>
      </c>
      <c r="L17" s="50">
        <v>33.43</v>
      </c>
      <c r="M17" s="50">
        <v>31.32</v>
      </c>
      <c r="N17" s="50">
        <v>36.56</v>
      </c>
      <c r="O17" s="50">
        <v>35.520000000000003</v>
      </c>
      <c r="P17" s="50">
        <v>38.18</v>
      </c>
      <c r="Q17" s="50">
        <v>34.81</v>
      </c>
    </row>
    <row r="18" spans="1:17" x14ac:dyDescent="0.25">
      <c r="A18" t="s">
        <v>9</v>
      </c>
      <c r="B18" t="s">
        <v>403</v>
      </c>
      <c r="C18" s="45">
        <f t="shared" si="0"/>
        <v>610872.75</v>
      </c>
      <c r="D18" s="45">
        <v>7330473</v>
      </c>
      <c r="E18" s="45">
        <v>7330473</v>
      </c>
      <c r="F18" s="45">
        <v>624103</v>
      </c>
      <c r="G18" s="45">
        <v>563578</v>
      </c>
      <c r="H18" s="45">
        <v>624291</v>
      </c>
      <c r="I18" s="45">
        <v>604057</v>
      </c>
      <c r="J18" s="45">
        <v>623803</v>
      </c>
      <c r="K18" s="45">
        <v>603625</v>
      </c>
      <c r="L18" s="45">
        <v>624098</v>
      </c>
      <c r="M18" s="45">
        <v>624605</v>
      </c>
      <c r="N18" s="45">
        <v>600650</v>
      </c>
      <c r="O18" s="45">
        <v>623624</v>
      </c>
      <c r="P18" s="45">
        <v>596781</v>
      </c>
      <c r="Q18" s="45">
        <v>617258</v>
      </c>
    </row>
    <row r="19" spans="1:17" x14ac:dyDescent="0.25">
      <c r="A19" t="s">
        <v>9</v>
      </c>
      <c r="B19" t="s">
        <v>402</v>
      </c>
      <c r="C19" s="45">
        <f t="shared" si="0"/>
        <v>422556.83333333331</v>
      </c>
      <c r="D19" s="45">
        <v>5070682</v>
      </c>
      <c r="E19" s="45">
        <v>5070682</v>
      </c>
      <c r="F19" s="45">
        <v>451108</v>
      </c>
      <c r="G19" s="45">
        <v>451333</v>
      </c>
      <c r="H19" s="45">
        <v>493983</v>
      </c>
      <c r="I19" s="45">
        <v>451617</v>
      </c>
      <c r="J19" s="45">
        <v>408108</v>
      </c>
      <c r="K19" s="45">
        <v>432170</v>
      </c>
      <c r="L19" s="45">
        <v>471647</v>
      </c>
      <c r="M19" s="45">
        <v>373170</v>
      </c>
      <c r="N19" s="45">
        <v>268097</v>
      </c>
      <c r="O19" s="45">
        <v>388431</v>
      </c>
      <c r="P19" s="45">
        <v>442949</v>
      </c>
      <c r="Q19" s="45">
        <v>438069</v>
      </c>
    </row>
    <row r="20" spans="1:17" x14ac:dyDescent="0.25">
      <c r="A20" t="s">
        <v>9</v>
      </c>
      <c r="B20" t="s">
        <v>401</v>
      </c>
      <c r="C20" s="45">
        <f t="shared" si="0"/>
        <v>211858.75</v>
      </c>
      <c r="D20" s="45">
        <v>2542305</v>
      </c>
      <c r="E20" s="45">
        <v>2542305</v>
      </c>
      <c r="F20" s="45">
        <v>201811</v>
      </c>
      <c r="G20" s="45">
        <v>203779</v>
      </c>
      <c r="H20" s="45">
        <v>244393</v>
      </c>
      <c r="I20" s="45">
        <v>212285</v>
      </c>
      <c r="J20" s="45">
        <v>183601</v>
      </c>
      <c r="K20" s="45">
        <v>211289</v>
      </c>
      <c r="L20" s="45">
        <v>245572</v>
      </c>
      <c r="M20" s="45">
        <v>210536</v>
      </c>
      <c r="N20" s="45">
        <v>157841</v>
      </c>
      <c r="O20" s="45">
        <v>200094</v>
      </c>
      <c r="P20" s="45">
        <v>234086</v>
      </c>
      <c r="Q20" s="45">
        <v>237018</v>
      </c>
    </row>
    <row r="21" spans="1:17" x14ac:dyDescent="0.25">
      <c r="A21" t="s">
        <v>9</v>
      </c>
      <c r="B21" t="s">
        <v>400</v>
      </c>
      <c r="C21" s="45">
        <f t="shared" si="0"/>
        <v>69.224166666666662</v>
      </c>
      <c r="D21" s="50">
        <v>69.17</v>
      </c>
      <c r="E21" s="50">
        <v>69.22</v>
      </c>
      <c r="F21" s="50">
        <v>72.28</v>
      </c>
      <c r="G21" s="50">
        <v>80.08</v>
      </c>
      <c r="H21" s="50">
        <v>79.12</v>
      </c>
      <c r="I21" s="50">
        <v>74.760000000000005</v>
      </c>
      <c r="J21" s="50">
        <v>65.42</v>
      </c>
      <c r="K21" s="50">
        <v>71.599999999999994</v>
      </c>
      <c r="L21" s="50">
        <v>75.569999999999993</v>
      </c>
      <c r="M21" s="50">
        <v>59.75</v>
      </c>
      <c r="N21" s="50">
        <v>44.63</v>
      </c>
      <c r="O21" s="50">
        <v>62.29</v>
      </c>
      <c r="P21" s="50">
        <v>74.22</v>
      </c>
      <c r="Q21" s="50">
        <v>70.97</v>
      </c>
    </row>
    <row r="22" spans="1:17" x14ac:dyDescent="0.25">
      <c r="A22" t="s">
        <v>412</v>
      </c>
      <c r="B22" t="s">
        <v>403</v>
      </c>
      <c r="C22" s="45">
        <f t="shared" si="0"/>
        <v>17347.5</v>
      </c>
      <c r="D22" s="45">
        <v>208170</v>
      </c>
      <c r="E22" s="45">
        <v>208170</v>
      </c>
      <c r="F22" s="45">
        <v>17608</v>
      </c>
      <c r="G22" s="45">
        <v>15932</v>
      </c>
      <c r="H22" s="45">
        <v>17634</v>
      </c>
      <c r="I22" s="45">
        <v>17070</v>
      </c>
      <c r="J22" s="45">
        <v>17636</v>
      </c>
      <c r="K22" s="45">
        <v>17070</v>
      </c>
      <c r="L22" s="45">
        <v>17608</v>
      </c>
      <c r="M22" s="45">
        <v>17639</v>
      </c>
      <c r="N22" s="45">
        <v>17070</v>
      </c>
      <c r="O22" s="45">
        <v>17598</v>
      </c>
      <c r="P22" s="45">
        <v>17040</v>
      </c>
      <c r="Q22" s="45">
        <v>18265</v>
      </c>
    </row>
    <row r="23" spans="1:17" x14ac:dyDescent="0.25">
      <c r="A23" t="s">
        <v>412</v>
      </c>
      <c r="B23" t="s">
        <v>402</v>
      </c>
      <c r="C23" s="45">
        <f t="shared" si="0"/>
        <v>4264.083333333333</v>
      </c>
      <c r="D23" s="45">
        <v>51169</v>
      </c>
      <c r="E23" s="45">
        <v>51169</v>
      </c>
      <c r="F23" s="45">
        <v>4111</v>
      </c>
      <c r="G23" s="45">
        <v>3648</v>
      </c>
      <c r="H23" s="45">
        <v>4458</v>
      </c>
      <c r="I23" s="45">
        <v>3927</v>
      </c>
      <c r="J23" s="45">
        <v>3988</v>
      </c>
      <c r="K23" s="45">
        <v>4230</v>
      </c>
      <c r="L23" s="45">
        <v>5042</v>
      </c>
      <c r="M23" s="45">
        <v>4449</v>
      </c>
      <c r="N23" s="45">
        <v>3779</v>
      </c>
      <c r="O23" s="45">
        <v>4577</v>
      </c>
      <c r="P23" s="45">
        <v>3997</v>
      </c>
      <c r="Q23" s="45">
        <v>4963</v>
      </c>
    </row>
    <row r="24" spans="1:17" x14ac:dyDescent="0.25">
      <c r="A24" t="s">
        <v>412</v>
      </c>
      <c r="B24" t="s">
        <v>401</v>
      </c>
      <c r="C24" s="45">
        <f t="shared" si="0"/>
        <v>4909.833333333333</v>
      </c>
      <c r="D24" s="45">
        <v>58918</v>
      </c>
      <c r="E24" s="45">
        <v>58918</v>
      </c>
      <c r="F24" s="45">
        <v>4685</v>
      </c>
      <c r="G24" s="45">
        <v>4655</v>
      </c>
      <c r="H24" s="45">
        <v>5171</v>
      </c>
      <c r="I24" s="45">
        <v>5025</v>
      </c>
      <c r="J24" s="45">
        <v>4577</v>
      </c>
      <c r="K24" s="45">
        <v>4627</v>
      </c>
      <c r="L24" s="45">
        <v>5381</v>
      </c>
      <c r="M24" s="45">
        <v>4513</v>
      </c>
      <c r="N24" s="45">
        <v>4219</v>
      </c>
      <c r="O24" s="45">
        <v>5239</v>
      </c>
      <c r="P24" s="45">
        <v>4792</v>
      </c>
      <c r="Q24" s="45">
        <v>6034</v>
      </c>
    </row>
    <row r="25" spans="1:17" x14ac:dyDescent="0.25">
      <c r="A25" t="s">
        <v>412</v>
      </c>
      <c r="B25" t="s">
        <v>400</v>
      </c>
      <c r="C25" s="45">
        <f t="shared" si="0"/>
        <v>24.547499999999999</v>
      </c>
      <c r="D25" s="50">
        <v>24.58</v>
      </c>
      <c r="E25" s="50">
        <v>24.55</v>
      </c>
      <c r="F25" s="50">
        <v>23.35</v>
      </c>
      <c r="G25" s="50">
        <v>22.9</v>
      </c>
      <c r="H25" s="50">
        <v>25.28</v>
      </c>
      <c r="I25" s="50">
        <v>23.01</v>
      </c>
      <c r="J25" s="50">
        <v>22.61</v>
      </c>
      <c r="K25" s="50">
        <v>24.79</v>
      </c>
      <c r="L25" s="50">
        <v>28.63</v>
      </c>
      <c r="M25" s="50">
        <v>25.22</v>
      </c>
      <c r="N25" s="50">
        <v>22.14</v>
      </c>
      <c r="O25" s="50">
        <v>26.01</v>
      </c>
      <c r="P25" s="50">
        <v>23.46</v>
      </c>
      <c r="Q25" s="50">
        <v>27.17</v>
      </c>
    </row>
    <row r="26" spans="1:17" x14ac:dyDescent="0.25">
      <c r="A26" t="s">
        <v>411</v>
      </c>
      <c r="B26" t="s">
        <v>403</v>
      </c>
      <c r="C26" s="45">
        <f t="shared" si="0"/>
        <v>1351735.5</v>
      </c>
      <c r="D26" s="45">
        <v>16220826</v>
      </c>
      <c r="E26" s="45">
        <v>16220826</v>
      </c>
      <c r="F26" s="45">
        <v>1379392</v>
      </c>
      <c r="G26" s="45">
        <v>1246082</v>
      </c>
      <c r="H26" s="45">
        <v>1379384</v>
      </c>
      <c r="I26" s="45">
        <v>1335040</v>
      </c>
      <c r="J26" s="45">
        <v>1379276</v>
      </c>
      <c r="K26" s="45">
        <v>1334006</v>
      </c>
      <c r="L26" s="45">
        <v>1379715</v>
      </c>
      <c r="M26" s="45">
        <v>1377166</v>
      </c>
      <c r="N26" s="45">
        <v>1329826</v>
      </c>
      <c r="O26" s="45">
        <v>1373854</v>
      </c>
      <c r="P26" s="45">
        <v>1330163</v>
      </c>
      <c r="Q26" s="45">
        <v>1376922</v>
      </c>
    </row>
    <row r="27" spans="1:17" x14ac:dyDescent="0.25">
      <c r="A27" t="s">
        <v>411</v>
      </c>
      <c r="B27" t="s">
        <v>402</v>
      </c>
      <c r="C27" s="45">
        <f t="shared" si="0"/>
        <v>1078640.1666666667</v>
      </c>
      <c r="D27" s="45">
        <v>12943682</v>
      </c>
      <c r="E27" s="45">
        <v>12943682</v>
      </c>
      <c r="F27" s="45">
        <v>1126040</v>
      </c>
      <c r="G27" s="45">
        <v>1061844</v>
      </c>
      <c r="H27" s="45">
        <v>1156606</v>
      </c>
      <c r="I27" s="45">
        <v>1151257</v>
      </c>
      <c r="J27" s="45">
        <v>1144619</v>
      </c>
      <c r="K27" s="45">
        <v>1109031</v>
      </c>
      <c r="L27" s="45">
        <v>1219838</v>
      </c>
      <c r="M27" s="45">
        <v>1081437</v>
      </c>
      <c r="N27" s="45">
        <v>811717</v>
      </c>
      <c r="O27" s="45">
        <v>923098</v>
      </c>
      <c r="P27" s="45">
        <v>1067971</v>
      </c>
      <c r="Q27" s="45">
        <v>1090224</v>
      </c>
    </row>
    <row r="28" spans="1:17" x14ac:dyDescent="0.25">
      <c r="A28" t="s">
        <v>411</v>
      </c>
      <c r="B28" t="s">
        <v>401</v>
      </c>
      <c r="C28" s="45">
        <f t="shared" si="0"/>
        <v>404375.83333333331</v>
      </c>
      <c r="D28" s="45">
        <v>4852510</v>
      </c>
      <c r="E28" s="45">
        <v>4852510</v>
      </c>
      <c r="F28" s="45">
        <v>389111</v>
      </c>
      <c r="G28" s="45">
        <v>381478</v>
      </c>
      <c r="H28" s="45">
        <v>429214</v>
      </c>
      <c r="I28" s="45">
        <v>432820</v>
      </c>
      <c r="J28" s="45">
        <v>424943</v>
      </c>
      <c r="K28" s="45">
        <v>424491</v>
      </c>
      <c r="L28" s="45">
        <v>473662</v>
      </c>
      <c r="M28" s="45">
        <v>405124</v>
      </c>
      <c r="N28" s="45">
        <v>317303</v>
      </c>
      <c r="O28" s="45">
        <v>370195</v>
      </c>
      <c r="P28" s="45">
        <v>402771</v>
      </c>
      <c r="Q28" s="45">
        <v>401398</v>
      </c>
    </row>
    <row r="29" spans="1:17" x14ac:dyDescent="0.25">
      <c r="A29" t="s">
        <v>411</v>
      </c>
      <c r="B29" t="s">
        <v>400</v>
      </c>
      <c r="C29" s="45">
        <f t="shared" si="0"/>
        <v>79.807500000000005</v>
      </c>
      <c r="D29" s="50">
        <v>79.8</v>
      </c>
      <c r="E29" s="50">
        <v>79.81</v>
      </c>
      <c r="F29" s="50">
        <v>81.64</v>
      </c>
      <c r="G29" s="50">
        <v>85.21</v>
      </c>
      <c r="H29" s="50">
        <v>83.85</v>
      </c>
      <c r="I29" s="50">
        <v>86.24</v>
      </c>
      <c r="J29" s="50">
        <v>82.98</v>
      </c>
      <c r="K29" s="50">
        <v>83.13</v>
      </c>
      <c r="L29" s="50">
        <v>88.41</v>
      </c>
      <c r="M29" s="50">
        <v>78.53</v>
      </c>
      <c r="N29" s="50">
        <v>61.04</v>
      </c>
      <c r="O29" s="50">
        <v>67.19</v>
      </c>
      <c r="P29" s="50">
        <v>80.290000000000006</v>
      </c>
      <c r="Q29" s="50">
        <v>79.180000000000007</v>
      </c>
    </row>
    <row r="30" spans="1:17" x14ac:dyDescent="0.25">
      <c r="A30" t="s">
        <v>410</v>
      </c>
      <c r="B30" t="s">
        <v>403</v>
      </c>
      <c r="C30" s="45">
        <f t="shared" si="0"/>
        <v>373265.41666666669</v>
      </c>
      <c r="D30" s="45">
        <v>4479185</v>
      </c>
      <c r="E30" s="45">
        <v>4479185</v>
      </c>
      <c r="F30" s="45">
        <v>382811</v>
      </c>
      <c r="G30" s="45">
        <v>345891</v>
      </c>
      <c r="H30" s="45">
        <v>383047</v>
      </c>
      <c r="I30" s="45">
        <v>370675</v>
      </c>
      <c r="J30" s="45">
        <v>383036</v>
      </c>
      <c r="K30" s="45">
        <v>370654</v>
      </c>
      <c r="L30" s="45">
        <v>382912</v>
      </c>
      <c r="M30" s="45">
        <v>352882</v>
      </c>
      <c r="N30" s="45">
        <v>370621</v>
      </c>
      <c r="O30" s="45">
        <v>383129</v>
      </c>
      <c r="P30" s="45">
        <v>370615</v>
      </c>
      <c r="Q30" s="45">
        <v>382912</v>
      </c>
    </row>
    <row r="31" spans="1:17" x14ac:dyDescent="0.25">
      <c r="A31" t="s">
        <v>410</v>
      </c>
      <c r="B31" t="s">
        <v>402</v>
      </c>
      <c r="C31" s="45">
        <f t="shared" si="0"/>
        <v>284992.83333333331</v>
      </c>
      <c r="D31" s="45">
        <v>3419914</v>
      </c>
      <c r="E31" s="45">
        <v>3419914</v>
      </c>
      <c r="F31" s="45">
        <v>332110</v>
      </c>
      <c r="G31" s="45">
        <v>300832</v>
      </c>
      <c r="H31" s="45">
        <v>310079</v>
      </c>
      <c r="I31" s="45">
        <v>299590</v>
      </c>
      <c r="J31" s="45">
        <v>265005</v>
      </c>
      <c r="K31" s="45">
        <v>285421</v>
      </c>
      <c r="L31" s="45">
        <v>326272</v>
      </c>
      <c r="M31" s="45">
        <v>255108</v>
      </c>
      <c r="N31" s="45">
        <v>200214</v>
      </c>
      <c r="O31" s="45">
        <v>253407</v>
      </c>
      <c r="P31" s="45">
        <v>291210</v>
      </c>
      <c r="Q31" s="45">
        <v>300666</v>
      </c>
    </row>
    <row r="32" spans="1:17" x14ac:dyDescent="0.25">
      <c r="A32" t="s">
        <v>410</v>
      </c>
      <c r="B32" t="s">
        <v>401</v>
      </c>
      <c r="C32" s="45">
        <f t="shared" si="0"/>
        <v>161097.41666666666</v>
      </c>
      <c r="D32" s="45">
        <v>1933169</v>
      </c>
      <c r="E32" s="45">
        <v>1933169</v>
      </c>
      <c r="F32" s="45">
        <v>135847</v>
      </c>
      <c r="G32" s="45">
        <v>112155</v>
      </c>
      <c r="H32" s="45">
        <v>167662</v>
      </c>
      <c r="I32" s="45">
        <v>175545</v>
      </c>
      <c r="J32" s="45">
        <v>167291</v>
      </c>
      <c r="K32" s="45">
        <v>186608</v>
      </c>
      <c r="L32" s="45">
        <v>237316</v>
      </c>
      <c r="M32" s="45">
        <v>163763</v>
      </c>
      <c r="N32" s="45">
        <v>135516</v>
      </c>
      <c r="O32" s="45">
        <v>156117</v>
      </c>
      <c r="P32" s="45">
        <v>148659</v>
      </c>
      <c r="Q32" s="45">
        <v>146690</v>
      </c>
    </row>
    <row r="33" spans="1:17" x14ac:dyDescent="0.25">
      <c r="A33" t="s">
        <v>410</v>
      </c>
      <c r="B33" t="s">
        <v>400</v>
      </c>
      <c r="C33" s="45">
        <f t="shared" si="0"/>
        <v>76.370833333333323</v>
      </c>
      <c r="D33" s="50">
        <v>76.349999999999994</v>
      </c>
      <c r="E33" s="50">
        <v>76.37</v>
      </c>
      <c r="F33" s="50">
        <v>86.76</v>
      </c>
      <c r="G33" s="50">
        <v>86.97</v>
      </c>
      <c r="H33" s="50">
        <v>80.95</v>
      </c>
      <c r="I33" s="50">
        <v>80.83</v>
      </c>
      <c r="J33" s="50">
        <v>69.180000000000007</v>
      </c>
      <c r="K33" s="50">
        <v>77</v>
      </c>
      <c r="L33" s="50">
        <v>85.21</v>
      </c>
      <c r="M33" s="50">
        <v>72.290000000000006</v>
      </c>
      <c r="N33" s="50">
        <v>54.02</v>
      </c>
      <c r="O33" s="50">
        <v>66.14</v>
      </c>
      <c r="P33" s="50">
        <v>78.58</v>
      </c>
      <c r="Q33" s="50">
        <v>78.52</v>
      </c>
    </row>
    <row r="34" spans="1:17" x14ac:dyDescent="0.25">
      <c r="A34" t="s">
        <v>409</v>
      </c>
      <c r="B34" t="s">
        <v>403</v>
      </c>
      <c r="C34" s="45">
        <f t="shared" si="0"/>
        <v>233463.75</v>
      </c>
      <c r="D34" s="45">
        <v>2801565</v>
      </c>
      <c r="E34" s="45">
        <v>2801565</v>
      </c>
      <c r="F34" s="45">
        <v>241102</v>
      </c>
      <c r="G34" s="45">
        <v>215407</v>
      </c>
      <c r="H34" s="45">
        <v>238659</v>
      </c>
      <c r="I34" s="45">
        <v>230381</v>
      </c>
      <c r="J34" s="45">
        <v>238143</v>
      </c>
      <c r="K34" s="45">
        <v>229764</v>
      </c>
      <c r="L34" s="45">
        <v>237456</v>
      </c>
      <c r="M34" s="45">
        <v>237541</v>
      </c>
      <c r="N34" s="45">
        <v>228771</v>
      </c>
      <c r="O34" s="45">
        <v>236164</v>
      </c>
      <c r="P34" s="45">
        <v>229028</v>
      </c>
      <c r="Q34" s="45">
        <v>239149</v>
      </c>
    </row>
    <row r="35" spans="1:17" x14ac:dyDescent="0.25">
      <c r="A35" t="s">
        <v>409</v>
      </c>
      <c r="B35" t="s">
        <v>402</v>
      </c>
      <c r="C35" s="45">
        <f t="shared" si="0"/>
        <v>107843.16666666667</v>
      </c>
      <c r="D35" s="45">
        <v>1294118</v>
      </c>
      <c r="E35" s="45">
        <v>1294118</v>
      </c>
      <c r="F35" s="45">
        <v>100652</v>
      </c>
      <c r="G35" s="45">
        <v>97110</v>
      </c>
      <c r="H35" s="45">
        <v>126627</v>
      </c>
      <c r="I35" s="45">
        <v>120421</v>
      </c>
      <c r="J35" s="45">
        <v>102782</v>
      </c>
      <c r="K35" s="45">
        <v>101916</v>
      </c>
      <c r="L35" s="45">
        <v>115369</v>
      </c>
      <c r="M35" s="45">
        <v>109388</v>
      </c>
      <c r="N35" s="45">
        <v>100268</v>
      </c>
      <c r="O35" s="45">
        <v>109605</v>
      </c>
      <c r="P35" s="45">
        <v>116967</v>
      </c>
      <c r="Q35" s="45">
        <v>93013</v>
      </c>
    </row>
    <row r="36" spans="1:17" x14ac:dyDescent="0.25">
      <c r="A36" t="s">
        <v>409</v>
      </c>
      <c r="B36" t="s">
        <v>401</v>
      </c>
      <c r="C36" s="45">
        <f t="shared" si="0"/>
        <v>154118.16666666666</v>
      </c>
      <c r="D36" s="45">
        <v>1849418</v>
      </c>
      <c r="E36" s="45">
        <v>1849418</v>
      </c>
      <c r="F36" s="45">
        <v>148834</v>
      </c>
      <c r="G36" s="45">
        <v>141952</v>
      </c>
      <c r="H36" s="45">
        <v>190284</v>
      </c>
      <c r="I36" s="45">
        <v>164727</v>
      </c>
      <c r="J36" s="45">
        <v>140014</v>
      </c>
      <c r="K36" s="45">
        <v>140170</v>
      </c>
      <c r="L36" s="45">
        <v>165705</v>
      </c>
      <c r="M36" s="45">
        <v>153428</v>
      </c>
      <c r="N36" s="45">
        <v>140807</v>
      </c>
      <c r="O36" s="45">
        <v>153277</v>
      </c>
      <c r="P36" s="45">
        <v>168014</v>
      </c>
      <c r="Q36" s="45">
        <v>142206</v>
      </c>
    </row>
    <row r="37" spans="1:17" x14ac:dyDescent="0.25">
      <c r="A37" t="s">
        <v>409</v>
      </c>
      <c r="B37" t="s">
        <v>400</v>
      </c>
      <c r="C37" s="45">
        <f t="shared" si="0"/>
        <v>46.209166666666668</v>
      </c>
      <c r="D37" s="50">
        <v>46.19</v>
      </c>
      <c r="E37" s="50">
        <v>46.21</v>
      </c>
      <c r="F37" s="50">
        <v>41.74</v>
      </c>
      <c r="G37" s="50">
        <v>45.09</v>
      </c>
      <c r="H37" s="50">
        <v>53.06</v>
      </c>
      <c r="I37" s="50">
        <v>52.27</v>
      </c>
      <c r="J37" s="50">
        <v>43.16</v>
      </c>
      <c r="K37" s="50">
        <v>44.35</v>
      </c>
      <c r="L37" s="50">
        <v>48.58</v>
      </c>
      <c r="M37" s="50">
        <v>46.05</v>
      </c>
      <c r="N37" s="50">
        <v>43.83</v>
      </c>
      <c r="O37" s="50">
        <v>46.41</v>
      </c>
      <c r="P37" s="50">
        <v>51.08</v>
      </c>
      <c r="Q37" s="50">
        <v>38.89</v>
      </c>
    </row>
    <row r="38" spans="1:17" x14ac:dyDescent="0.25">
      <c r="A38" t="s">
        <v>408</v>
      </c>
      <c r="B38" t="s">
        <v>403</v>
      </c>
      <c r="C38" s="45">
        <f t="shared" si="0"/>
        <v>141348.18181818182</v>
      </c>
      <c r="D38" s="45">
        <v>1554830</v>
      </c>
      <c r="E38" s="45">
        <v>1554830</v>
      </c>
      <c r="F38" s="45">
        <v>144644</v>
      </c>
      <c r="G38" s="45">
        <v>130584</v>
      </c>
      <c r="H38" s="45">
        <v>144871</v>
      </c>
      <c r="I38" s="45">
        <v>139769</v>
      </c>
      <c r="J38" s="45">
        <v>143812</v>
      </c>
      <c r="K38" s="45">
        <v>139140</v>
      </c>
      <c r="L38" s="45">
        <v>144032</v>
      </c>
      <c r="M38" s="45">
        <v>144091</v>
      </c>
      <c r="N38" s="45">
        <v>139788</v>
      </c>
      <c r="O38" s="45">
        <v>144326</v>
      </c>
      <c r="P38" s="45">
        <v>139773</v>
      </c>
      <c r="Q38" s="45" t="s">
        <v>386</v>
      </c>
    </row>
    <row r="39" spans="1:17" x14ac:dyDescent="0.25">
      <c r="A39" t="s">
        <v>408</v>
      </c>
      <c r="B39" t="s">
        <v>402</v>
      </c>
      <c r="C39" s="45">
        <f t="shared" si="0"/>
        <v>61612.818181818184</v>
      </c>
      <c r="D39" s="45">
        <v>677741</v>
      </c>
      <c r="E39" s="45">
        <v>677741</v>
      </c>
      <c r="F39" s="45">
        <v>48451</v>
      </c>
      <c r="G39" s="45">
        <v>51933</v>
      </c>
      <c r="H39" s="45">
        <v>73665</v>
      </c>
      <c r="I39" s="45">
        <v>60217</v>
      </c>
      <c r="J39" s="45">
        <v>51782</v>
      </c>
      <c r="K39" s="45">
        <v>50063</v>
      </c>
      <c r="L39" s="45">
        <v>82974</v>
      </c>
      <c r="M39" s="45">
        <v>65645</v>
      </c>
      <c r="N39" s="45">
        <v>58454</v>
      </c>
      <c r="O39" s="45">
        <v>65997</v>
      </c>
      <c r="P39" s="45">
        <v>68560</v>
      </c>
      <c r="Q39" s="45" t="s">
        <v>386</v>
      </c>
    </row>
    <row r="40" spans="1:17" x14ac:dyDescent="0.25">
      <c r="A40" t="s">
        <v>408</v>
      </c>
      <c r="B40" t="s">
        <v>401</v>
      </c>
      <c r="C40" s="45">
        <f t="shared" si="0"/>
        <v>106118.45454545454</v>
      </c>
      <c r="D40" s="45">
        <v>1167303</v>
      </c>
      <c r="E40" s="45">
        <v>1167303</v>
      </c>
      <c r="F40" s="45">
        <v>82836</v>
      </c>
      <c r="G40" s="45">
        <v>84792</v>
      </c>
      <c r="H40" s="45">
        <v>128982</v>
      </c>
      <c r="I40" s="45">
        <v>104157</v>
      </c>
      <c r="J40" s="45">
        <v>88618</v>
      </c>
      <c r="K40" s="45">
        <v>87404</v>
      </c>
      <c r="L40" s="45">
        <v>153101</v>
      </c>
      <c r="M40" s="45">
        <v>117396</v>
      </c>
      <c r="N40" s="45">
        <v>98596</v>
      </c>
      <c r="O40" s="45">
        <v>105730</v>
      </c>
      <c r="P40" s="45">
        <v>115691</v>
      </c>
      <c r="Q40" s="45" t="s">
        <v>386</v>
      </c>
    </row>
    <row r="41" spans="1:17" x14ac:dyDescent="0.25">
      <c r="A41" t="s">
        <v>408</v>
      </c>
      <c r="B41" t="s">
        <v>400</v>
      </c>
      <c r="C41" s="45">
        <f t="shared" si="0"/>
        <v>43.540909090909089</v>
      </c>
      <c r="D41" s="50">
        <v>43.59</v>
      </c>
      <c r="E41" s="50">
        <v>43.54</v>
      </c>
      <c r="F41" s="50">
        <v>33.5</v>
      </c>
      <c r="G41" s="50">
        <v>39.770000000000003</v>
      </c>
      <c r="H41" s="50">
        <v>50.85</v>
      </c>
      <c r="I41" s="50">
        <v>43.08</v>
      </c>
      <c r="J41" s="50">
        <v>36.01</v>
      </c>
      <c r="K41" s="50">
        <v>35.979999999999997</v>
      </c>
      <c r="L41" s="50">
        <v>57.61</v>
      </c>
      <c r="M41" s="50">
        <v>45.55</v>
      </c>
      <c r="N41" s="50">
        <v>41.82</v>
      </c>
      <c r="O41" s="50">
        <v>45.73</v>
      </c>
      <c r="P41" s="50">
        <v>49.05</v>
      </c>
      <c r="Q41" s="50" t="s">
        <v>386</v>
      </c>
    </row>
  </sheetData>
  <pageMargins left="0.75" right="0.75" top="1" bottom="1" header="0.5" footer="0.5"/>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B6878-0C91-4F2D-B9FE-DE0484A59690}">
  <dimension ref="A1:H12"/>
  <sheetViews>
    <sheetView zoomScale="145" zoomScaleNormal="145" workbookViewId="0">
      <selection activeCell="A6" sqref="A6:O6"/>
    </sheetView>
  </sheetViews>
  <sheetFormatPr baseColWidth="10" defaultRowHeight="15" x14ac:dyDescent="0.25"/>
  <cols>
    <col min="1" max="1" width="34.5703125" bestFit="1" customWidth="1"/>
    <col min="2" max="2" width="13.28515625" bestFit="1" customWidth="1"/>
    <col min="7" max="7" width="13.28515625" bestFit="1" customWidth="1"/>
  </cols>
  <sheetData>
    <row r="1" spans="1:8" x14ac:dyDescent="0.25">
      <c r="A1" s="3" t="s">
        <v>403</v>
      </c>
      <c r="F1" s="3" t="s">
        <v>401</v>
      </c>
    </row>
    <row r="2" spans="1:8" x14ac:dyDescent="0.25">
      <c r="A2" s="3" t="s">
        <v>405</v>
      </c>
      <c r="B2" s="53">
        <v>43101</v>
      </c>
      <c r="C2" s="3" t="s">
        <v>407</v>
      </c>
      <c r="F2" t="s">
        <v>405</v>
      </c>
      <c r="G2" s="53">
        <v>43101</v>
      </c>
      <c r="H2" s="3" t="s">
        <v>407</v>
      </c>
    </row>
    <row r="3" spans="1:8" x14ac:dyDescent="0.25">
      <c r="A3" t="s">
        <v>46</v>
      </c>
      <c r="B3" s="52">
        <v>2918310</v>
      </c>
      <c r="C3" s="51">
        <f t="shared" ref="C3:C12" si="0">+B3/$B$3*100</f>
        <v>100</v>
      </c>
      <c r="F3" t="s">
        <v>389</v>
      </c>
      <c r="G3" s="52">
        <v>1042498</v>
      </c>
      <c r="H3" s="51">
        <f t="shared" ref="H3:H12" si="1">+G3/$G$3*100</f>
        <v>100</v>
      </c>
    </row>
    <row r="4" spans="1:8" x14ac:dyDescent="0.25">
      <c r="A4" t="s">
        <v>420</v>
      </c>
      <c r="B4" s="52">
        <v>22072</v>
      </c>
      <c r="C4" s="51">
        <f t="shared" si="0"/>
        <v>0.75632814882586152</v>
      </c>
      <c r="F4" t="s">
        <v>420</v>
      </c>
      <c r="G4" s="52">
        <v>14195</v>
      </c>
      <c r="H4" s="51">
        <f t="shared" si="1"/>
        <v>1.3616333076897988</v>
      </c>
    </row>
    <row r="5" spans="1:8" x14ac:dyDescent="0.25">
      <c r="A5" t="s">
        <v>419</v>
      </c>
      <c r="B5" s="52">
        <v>68386</v>
      </c>
      <c r="C5" s="51">
        <f t="shared" si="0"/>
        <v>2.3433425509969812</v>
      </c>
      <c r="F5" t="s">
        <v>419</v>
      </c>
      <c r="G5" s="52">
        <v>50841</v>
      </c>
      <c r="H5" s="51">
        <f t="shared" si="1"/>
        <v>4.8768438884295229</v>
      </c>
    </row>
    <row r="6" spans="1:8" x14ac:dyDescent="0.25">
      <c r="A6" t="s">
        <v>413</v>
      </c>
      <c r="B6" s="52">
        <v>38192</v>
      </c>
      <c r="C6" s="51">
        <f t="shared" si="0"/>
        <v>1.3087026395413783</v>
      </c>
      <c r="F6" t="s">
        <v>413</v>
      </c>
      <c r="G6" s="52">
        <v>14338</v>
      </c>
      <c r="H6" s="51">
        <f t="shared" si="1"/>
        <v>1.3753503603843844</v>
      </c>
    </row>
    <row r="7" spans="1:8" x14ac:dyDescent="0.25">
      <c r="A7" t="s">
        <v>9</v>
      </c>
      <c r="B7" s="52">
        <v>624103</v>
      </c>
      <c r="C7" s="51">
        <f t="shared" si="0"/>
        <v>21.385767790262172</v>
      </c>
      <c r="F7" t="s">
        <v>9</v>
      </c>
      <c r="G7" s="52">
        <v>201811</v>
      </c>
      <c r="H7" s="51">
        <f t="shared" si="1"/>
        <v>19.358406442985981</v>
      </c>
    </row>
    <row r="8" spans="1:8" x14ac:dyDescent="0.25">
      <c r="A8" t="s">
        <v>412</v>
      </c>
      <c r="B8" s="52">
        <v>17608</v>
      </c>
      <c r="C8" s="51">
        <f t="shared" si="0"/>
        <v>0.6033629052431031</v>
      </c>
      <c r="F8" t="s">
        <v>412</v>
      </c>
      <c r="G8" s="52">
        <v>4685</v>
      </c>
      <c r="H8" s="51">
        <f t="shared" si="1"/>
        <v>0.44940134177715446</v>
      </c>
    </row>
    <row r="9" spans="1:8" x14ac:dyDescent="0.25">
      <c r="A9" t="s">
        <v>411</v>
      </c>
      <c r="B9" s="52">
        <v>1379392</v>
      </c>
      <c r="C9" s="51">
        <f t="shared" si="0"/>
        <v>47.266808529594186</v>
      </c>
      <c r="F9" t="s">
        <v>411</v>
      </c>
      <c r="G9" s="52">
        <v>389111</v>
      </c>
      <c r="H9" s="51">
        <f t="shared" si="1"/>
        <v>37.324867769530492</v>
      </c>
    </row>
    <row r="10" spans="1:8" x14ac:dyDescent="0.25">
      <c r="A10" t="s">
        <v>410</v>
      </c>
      <c r="B10" s="52">
        <v>382811</v>
      </c>
      <c r="C10" s="51">
        <f t="shared" si="0"/>
        <v>13.117557764596633</v>
      </c>
      <c r="F10" t="s">
        <v>410</v>
      </c>
      <c r="G10" s="52">
        <v>135847</v>
      </c>
      <c r="H10" s="51">
        <f t="shared" si="1"/>
        <v>13.03091228951998</v>
      </c>
    </row>
    <row r="11" spans="1:8" x14ac:dyDescent="0.25">
      <c r="A11" t="s">
        <v>409</v>
      </c>
      <c r="B11" s="52">
        <v>241102</v>
      </c>
      <c r="C11" s="51">
        <f t="shared" si="0"/>
        <v>8.2616994082191404</v>
      </c>
      <c r="F11" t="s">
        <v>409</v>
      </c>
      <c r="G11" s="52">
        <v>148834</v>
      </c>
      <c r="H11" s="51">
        <f t="shared" si="1"/>
        <v>14.276670075146427</v>
      </c>
    </row>
    <row r="12" spans="1:8" x14ac:dyDescent="0.25">
      <c r="A12" t="s">
        <v>408</v>
      </c>
      <c r="B12" s="52">
        <v>144644</v>
      </c>
      <c r="C12" s="51">
        <f t="shared" si="0"/>
        <v>4.9564302627205477</v>
      </c>
      <c r="F12" t="s">
        <v>408</v>
      </c>
      <c r="G12" s="52">
        <v>82836</v>
      </c>
      <c r="H12" s="51">
        <f t="shared" si="1"/>
        <v>7.945914524536259</v>
      </c>
    </row>
  </sheetData>
  <conditionalFormatting sqref="C4:C12">
    <cfRule type="colorScale" priority="2">
      <colorScale>
        <cfvo type="min"/>
        <cfvo type="max"/>
        <color rgb="FFFCFCFF"/>
        <color rgb="FF63BE7B"/>
      </colorScale>
    </cfRule>
  </conditionalFormatting>
  <conditionalFormatting sqref="H4:H12">
    <cfRule type="colorScale" priority="1">
      <colorScale>
        <cfvo type="min"/>
        <cfvo type="max"/>
        <color rgb="FFFCFCFF"/>
        <color rgb="FF63BE7B"/>
      </colorScale>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DA626-9A21-4CF0-8883-2E1971BAB7C3}">
  <dimension ref="A1:B366"/>
  <sheetViews>
    <sheetView showGridLines="0" zoomScale="205" zoomScaleNormal="205" workbookViewId="0">
      <selection activeCell="A6" sqref="A6:B6"/>
    </sheetView>
  </sheetViews>
  <sheetFormatPr baseColWidth="10" defaultRowHeight="15" x14ac:dyDescent="0.25"/>
  <cols>
    <col min="1" max="1" width="39" customWidth="1"/>
    <col min="2" max="2" width="14" customWidth="1"/>
  </cols>
  <sheetData>
    <row r="1" spans="1:2" x14ac:dyDescent="0.25">
      <c r="A1" s="74" t="s">
        <v>532</v>
      </c>
      <c r="B1" s="74"/>
    </row>
    <row r="2" spans="1:2" x14ac:dyDescent="0.25">
      <c r="A2" s="37"/>
    </row>
    <row r="3" spans="1:2" x14ac:dyDescent="0.25">
      <c r="A3" s="77" t="s">
        <v>531</v>
      </c>
      <c r="B3" s="77"/>
    </row>
    <row r="4" spans="1:2" x14ac:dyDescent="0.25">
      <c r="A4" s="77" t="s">
        <v>530</v>
      </c>
      <c r="B4" s="77"/>
    </row>
    <row r="5" spans="1:2" x14ac:dyDescent="0.25">
      <c r="A5" s="77" t="s">
        <v>529</v>
      </c>
      <c r="B5" s="77"/>
    </row>
    <row r="6" spans="1:2" ht="131.44999999999999" customHeight="1" x14ac:dyDescent="0.25">
      <c r="A6" s="77" t="s">
        <v>528</v>
      </c>
      <c r="B6" s="77"/>
    </row>
    <row r="7" spans="1:2" x14ac:dyDescent="0.25">
      <c r="A7" s="77" t="s">
        <v>527</v>
      </c>
      <c r="B7" s="77"/>
    </row>
    <row r="8" spans="1:2" x14ac:dyDescent="0.25">
      <c r="A8" s="77" t="s">
        <v>526</v>
      </c>
      <c r="B8" s="77"/>
    </row>
    <row r="9" spans="1:2" x14ac:dyDescent="0.25">
      <c r="A9" s="37"/>
    </row>
    <row r="10" spans="1:2" x14ac:dyDescent="0.25">
      <c r="A10" s="60" t="s">
        <v>364</v>
      </c>
      <c r="B10" s="59">
        <v>44562</v>
      </c>
    </row>
    <row r="11" spans="1:2" x14ac:dyDescent="0.25">
      <c r="A11" s="76" t="s">
        <v>389</v>
      </c>
      <c r="B11" s="76"/>
    </row>
    <row r="12" spans="1:2" x14ac:dyDescent="0.25">
      <c r="A12" s="75" t="s">
        <v>421</v>
      </c>
      <c r="B12" s="75"/>
    </row>
    <row r="13" spans="1:2" x14ac:dyDescent="0.25">
      <c r="A13" s="55" t="s">
        <v>377</v>
      </c>
      <c r="B13" s="54">
        <v>1416004</v>
      </c>
    </row>
    <row r="14" spans="1:2" x14ac:dyDescent="0.25">
      <c r="A14" s="76" t="s">
        <v>388</v>
      </c>
      <c r="B14" s="76"/>
    </row>
    <row r="15" spans="1:2" x14ac:dyDescent="0.25">
      <c r="A15" s="75" t="s">
        <v>421</v>
      </c>
      <c r="B15" s="75"/>
    </row>
    <row r="16" spans="1:2" x14ac:dyDescent="0.25">
      <c r="A16" s="55" t="s">
        <v>377</v>
      </c>
      <c r="B16" s="58">
        <v>6435</v>
      </c>
    </row>
    <row r="17" spans="1:2" x14ac:dyDescent="0.25">
      <c r="A17" s="76" t="s">
        <v>525</v>
      </c>
      <c r="B17" s="76"/>
    </row>
    <row r="18" spans="1:2" x14ac:dyDescent="0.25">
      <c r="A18" s="75" t="s">
        <v>421</v>
      </c>
      <c r="B18" s="75"/>
    </row>
    <row r="19" spans="1:2" x14ac:dyDescent="0.25">
      <c r="A19" s="55" t="s">
        <v>377</v>
      </c>
      <c r="B19" s="54">
        <v>4420</v>
      </c>
    </row>
    <row r="20" spans="1:2" x14ac:dyDescent="0.25">
      <c r="A20" s="76" t="s">
        <v>524</v>
      </c>
      <c r="B20" s="76"/>
    </row>
    <row r="21" spans="1:2" x14ac:dyDescent="0.25">
      <c r="A21" s="75" t="s">
        <v>421</v>
      </c>
      <c r="B21" s="75"/>
    </row>
    <row r="22" spans="1:2" x14ac:dyDescent="0.25">
      <c r="A22" s="55" t="s">
        <v>377</v>
      </c>
      <c r="B22" s="58">
        <v>9094</v>
      </c>
    </row>
    <row r="23" spans="1:2" x14ac:dyDescent="0.25">
      <c r="A23" s="76" t="s">
        <v>523</v>
      </c>
      <c r="B23" s="76"/>
    </row>
    <row r="24" spans="1:2" x14ac:dyDescent="0.25">
      <c r="A24" s="75" t="s">
        <v>421</v>
      </c>
      <c r="B24" s="75"/>
    </row>
    <row r="25" spans="1:2" x14ac:dyDescent="0.25">
      <c r="A25" s="55" t="s">
        <v>377</v>
      </c>
      <c r="B25" s="54">
        <v>27091</v>
      </c>
    </row>
    <row r="26" spans="1:2" x14ac:dyDescent="0.25">
      <c r="A26" s="76" t="s">
        <v>522</v>
      </c>
      <c r="B26" s="76"/>
    </row>
    <row r="27" spans="1:2" x14ac:dyDescent="0.25">
      <c r="A27" s="75" t="s">
        <v>421</v>
      </c>
      <c r="B27" s="75"/>
    </row>
    <row r="28" spans="1:2" x14ac:dyDescent="0.25">
      <c r="A28" s="55" t="s">
        <v>377</v>
      </c>
      <c r="B28" s="58">
        <v>4420</v>
      </c>
    </row>
    <row r="29" spans="1:2" x14ac:dyDescent="0.25">
      <c r="A29" s="76" t="s">
        <v>521</v>
      </c>
      <c r="B29" s="76"/>
    </row>
    <row r="30" spans="1:2" x14ac:dyDescent="0.25">
      <c r="A30" s="75" t="s">
        <v>421</v>
      </c>
      <c r="B30" s="75"/>
    </row>
    <row r="31" spans="1:2" x14ac:dyDescent="0.25">
      <c r="A31" s="55" t="s">
        <v>377</v>
      </c>
      <c r="B31" s="54">
        <v>1543</v>
      </c>
    </row>
    <row r="32" spans="1:2" x14ac:dyDescent="0.25">
      <c r="A32" s="76" t="s">
        <v>520</v>
      </c>
      <c r="B32" s="76"/>
    </row>
    <row r="33" spans="1:2" x14ac:dyDescent="0.25">
      <c r="A33" s="75" t="s">
        <v>421</v>
      </c>
      <c r="B33" s="75"/>
    </row>
    <row r="34" spans="1:2" x14ac:dyDescent="0.25">
      <c r="A34" s="55" t="s">
        <v>377</v>
      </c>
      <c r="B34" s="58">
        <v>33607</v>
      </c>
    </row>
    <row r="35" spans="1:2" x14ac:dyDescent="0.25">
      <c r="A35" s="76" t="s">
        <v>37</v>
      </c>
      <c r="B35" s="76"/>
    </row>
    <row r="36" spans="1:2" x14ac:dyDescent="0.25">
      <c r="A36" s="75" t="s">
        <v>421</v>
      </c>
      <c r="B36" s="75"/>
    </row>
    <row r="37" spans="1:2" x14ac:dyDescent="0.25">
      <c r="A37" s="55" t="s">
        <v>377</v>
      </c>
      <c r="B37" s="54">
        <v>75173</v>
      </c>
    </row>
    <row r="38" spans="1:2" x14ac:dyDescent="0.25">
      <c r="A38" s="76" t="s">
        <v>519</v>
      </c>
      <c r="B38" s="76"/>
    </row>
    <row r="39" spans="1:2" x14ac:dyDescent="0.25">
      <c r="A39" s="75" t="s">
        <v>421</v>
      </c>
      <c r="B39" s="75"/>
    </row>
    <row r="40" spans="1:2" x14ac:dyDescent="0.25">
      <c r="A40" s="55" t="s">
        <v>377</v>
      </c>
      <c r="B40" s="58">
        <v>9671</v>
      </c>
    </row>
    <row r="41" spans="1:2" x14ac:dyDescent="0.25">
      <c r="A41" s="76" t="s">
        <v>6</v>
      </c>
      <c r="B41" s="76"/>
    </row>
    <row r="42" spans="1:2" x14ac:dyDescent="0.25">
      <c r="A42" s="75" t="s">
        <v>421</v>
      </c>
      <c r="B42" s="75"/>
    </row>
    <row r="43" spans="1:2" x14ac:dyDescent="0.25">
      <c r="A43" s="55" t="s">
        <v>377</v>
      </c>
      <c r="B43" s="54">
        <v>2013</v>
      </c>
    </row>
    <row r="44" spans="1:2" x14ac:dyDescent="0.25">
      <c r="A44" s="76" t="s">
        <v>518</v>
      </c>
      <c r="B44" s="76"/>
    </row>
    <row r="45" spans="1:2" x14ac:dyDescent="0.25">
      <c r="A45" s="75" t="s">
        <v>421</v>
      </c>
      <c r="B45" s="75"/>
    </row>
    <row r="46" spans="1:2" x14ac:dyDescent="0.25">
      <c r="A46" s="55" t="s">
        <v>377</v>
      </c>
      <c r="B46" s="58">
        <v>25723</v>
      </c>
    </row>
    <row r="47" spans="1:2" x14ac:dyDescent="0.25">
      <c r="A47" s="76" t="s">
        <v>517</v>
      </c>
      <c r="B47" s="76"/>
    </row>
    <row r="48" spans="1:2" x14ac:dyDescent="0.25">
      <c r="A48" s="75" t="s">
        <v>421</v>
      </c>
      <c r="B48" s="75"/>
    </row>
    <row r="49" spans="1:2" x14ac:dyDescent="0.25">
      <c r="A49" s="55" t="s">
        <v>377</v>
      </c>
      <c r="B49" s="54">
        <v>22611</v>
      </c>
    </row>
    <row r="50" spans="1:2" x14ac:dyDescent="0.25">
      <c r="A50" s="76" t="s">
        <v>516</v>
      </c>
      <c r="B50" s="76"/>
    </row>
    <row r="51" spans="1:2" x14ac:dyDescent="0.25">
      <c r="A51" s="75" t="s">
        <v>421</v>
      </c>
      <c r="B51" s="75"/>
    </row>
    <row r="52" spans="1:2" x14ac:dyDescent="0.25">
      <c r="A52" s="55" t="s">
        <v>377</v>
      </c>
      <c r="B52" s="58">
        <v>5155</v>
      </c>
    </row>
    <row r="53" spans="1:2" x14ac:dyDescent="0.25">
      <c r="A53" s="76" t="s">
        <v>515</v>
      </c>
      <c r="B53" s="76"/>
    </row>
    <row r="54" spans="1:2" x14ac:dyDescent="0.25">
      <c r="A54" s="75" t="s">
        <v>421</v>
      </c>
      <c r="B54" s="75"/>
    </row>
    <row r="55" spans="1:2" x14ac:dyDescent="0.25">
      <c r="A55" s="55" t="s">
        <v>377</v>
      </c>
      <c r="B55" s="54">
        <v>2846</v>
      </c>
    </row>
    <row r="56" spans="1:2" x14ac:dyDescent="0.25">
      <c r="A56" s="76" t="s">
        <v>514</v>
      </c>
      <c r="B56" s="76"/>
    </row>
    <row r="57" spans="1:2" x14ac:dyDescent="0.25">
      <c r="A57" s="75" t="s">
        <v>421</v>
      </c>
      <c r="B57" s="75"/>
    </row>
    <row r="58" spans="1:2" x14ac:dyDescent="0.25">
      <c r="A58" s="55" t="s">
        <v>377</v>
      </c>
      <c r="B58" s="56">
        <v>421</v>
      </c>
    </row>
    <row r="59" spans="1:2" x14ac:dyDescent="0.25">
      <c r="A59" s="76" t="s">
        <v>513</v>
      </c>
      <c r="B59" s="76"/>
    </row>
    <row r="60" spans="1:2" x14ac:dyDescent="0.25">
      <c r="A60" s="75" t="s">
        <v>421</v>
      </c>
      <c r="B60" s="75"/>
    </row>
    <row r="61" spans="1:2" x14ac:dyDescent="0.25">
      <c r="A61" s="55" t="s">
        <v>377</v>
      </c>
      <c r="B61" s="54">
        <v>2309</v>
      </c>
    </row>
    <row r="62" spans="1:2" x14ac:dyDescent="0.25">
      <c r="A62" s="76" t="s">
        <v>512</v>
      </c>
      <c r="B62" s="76"/>
    </row>
    <row r="63" spans="1:2" x14ac:dyDescent="0.25">
      <c r="A63" s="75" t="s">
        <v>421</v>
      </c>
      <c r="B63" s="75"/>
    </row>
    <row r="64" spans="1:2" x14ac:dyDescent="0.25">
      <c r="A64" s="55" t="s">
        <v>377</v>
      </c>
      <c r="B64" s="56">
        <v>865</v>
      </c>
    </row>
    <row r="65" spans="1:2" x14ac:dyDescent="0.25">
      <c r="A65" s="76" t="s">
        <v>511</v>
      </c>
      <c r="B65" s="76"/>
    </row>
    <row r="66" spans="1:2" x14ac:dyDescent="0.25">
      <c r="A66" s="75" t="s">
        <v>421</v>
      </c>
      <c r="B66" s="75"/>
    </row>
    <row r="67" spans="1:2" x14ac:dyDescent="0.25">
      <c r="A67" s="55" t="s">
        <v>377</v>
      </c>
      <c r="B67" s="54">
        <v>4555</v>
      </c>
    </row>
    <row r="68" spans="1:2" x14ac:dyDescent="0.25">
      <c r="A68" s="76" t="s">
        <v>510</v>
      </c>
      <c r="B68" s="76"/>
    </row>
    <row r="69" spans="1:2" x14ac:dyDescent="0.25">
      <c r="A69" s="75" t="s">
        <v>421</v>
      </c>
      <c r="B69" s="75"/>
    </row>
    <row r="70" spans="1:2" x14ac:dyDescent="0.25">
      <c r="A70" s="55" t="s">
        <v>377</v>
      </c>
      <c r="B70" s="58">
        <v>4401</v>
      </c>
    </row>
    <row r="71" spans="1:2" x14ac:dyDescent="0.25">
      <c r="A71" s="76" t="s">
        <v>509</v>
      </c>
      <c r="B71" s="76"/>
    </row>
    <row r="72" spans="1:2" x14ac:dyDescent="0.25">
      <c r="A72" s="75" t="s">
        <v>421</v>
      </c>
      <c r="B72" s="75"/>
    </row>
    <row r="73" spans="1:2" x14ac:dyDescent="0.25">
      <c r="A73" s="55" t="s">
        <v>377</v>
      </c>
      <c r="B73" s="54">
        <v>10922</v>
      </c>
    </row>
    <row r="74" spans="1:2" x14ac:dyDescent="0.25">
      <c r="A74" s="76" t="s">
        <v>508</v>
      </c>
      <c r="B74" s="76"/>
    </row>
    <row r="75" spans="1:2" x14ac:dyDescent="0.25">
      <c r="A75" s="75" t="s">
        <v>421</v>
      </c>
      <c r="B75" s="75"/>
    </row>
    <row r="76" spans="1:2" x14ac:dyDescent="0.25">
      <c r="A76" s="55" t="s">
        <v>377</v>
      </c>
      <c r="B76" s="56">
        <v>812</v>
      </c>
    </row>
    <row r="77" spans="1:2" x14ac:dyDescent="0.25">
      <c r="A77" s="76" t="s">
        <v>507</v>
      </c>
      <c r="B77" s="76"/>
    </row>
    <row r="78" spans="1:2" x14ac:dyDescent="0.25">
      <c r="A78" s="75" t="s">
        <v>421</v>
      </c>
      <c r="B78" s="75"/>
    </row>
    <row r="79" spans="1:2" x14ac:dyDescent="0.25">
      <c r="A79" s="55" t="s">
        <v>377</v>
      </c>
      <c r="B79" s="54">
        <v>4019</v>
      </c>
    </row>
    <row r="80" spans="1:2" x14ac:dyDescent="0.25">
      <c r="A80" s="76" t="s">
        <v>387</v>
      </c>
      <c r="B80" s="76"/>
    </row>
    <row r="81" spans="1:2" x14ac:dyDescent="0.25">
      <c r="A81" s="75" t="s">
        <v>421</v>
      </c>
      <c r="B81" s="75"/>
    </row>
    <row r="82" spans="1:2" x14ac:dyDescent="0.25">
      <c r="A82" s="55" t="s">
        <v>377</v>
      </c>
      <c r="B82" s="58">
        <v>6967</v>
      </c>
    </row>
    <row r="83" spans="1:2" x14ac:dyDescent="0.25">
      <c r="A83" s="76" t="s">
        <v>506</v>
      </c>
      <c r="B83" s="76"/>
    </row>
    <row r="84" spans="1:2" x14ac:dyDescent="0.25">
      <c r="A84" s="75" t="s">
        <v>421</v>
      </c>
      <c r="B84" s="75"/>
    </row>
    <row r="85" spans="1:2" x14ac:dyDescent="0.25">
      <c r="A85" s="55" t="s">
        <v>377</v>
      </c>
      <c r="B85" s="54">
        <v>12744</v>
      </c>
    </row>
    <row r="86" spans="1:2" x14ac:dyDescent="0.25">
      <c r="A86" s="76" t="s">
        <v>505</v>
      </c>
      <c r="B86" s="76"/>
    </row>
    <row r="87" spans="1:2" x14ac:dyDescent="0.25">
      <c r="A87" s="75" t="s">
        <v>421</v>
      </c>
      <c r="B87" s="75"/>
    </row>
    <row r="88" spans="1:2" x14ac:dyDescent="0.25">
      <c r="A88" s="55" t="s">
        <v>377</v>
      </c>
      <c r="B88" s="56">
        <v>77</v>
      </c>
    </row>
    <row r="89" spans="1:2" x14ac:dyDescent="0.25">
      <c r="A89" s="76" t="s">
        <v>504</v>
      </c>
      <c r="B89" s="76"/>
    </row>
    <row r="90" spans="1:2" x14ac:dyDescent="0.25">
      <c r="A90" s="75" t="s">
        <v>421</v>
      </c>
      <c r="B90" s="75"/>
    </row>
    <row r="91" spans="1:2" x14ac:dyDescent="0.25">
      <c r="A91" s="55" t="s">
        <v>377</v>
      </c>
      <c r="B91" s="57">
        <v>48</v>
      </c>
    </row>
    <row r="92" spans="1:2" x14ac:dyDescent="0.25">
      <c r="A92" s="76" t="s">
        <v>385</v>
      </c>
      <c r="B92" s="76"/>
    </row>
    <row r="93" spans="1:2" x14ac:dyDescent="0.25">
      <c r="A93" s="75" t="s">
        <v>421</v>
      </c>
      <c r="B93" s="75"/>
    </row>
    <row r="94" spans="1:2" x14ac:dyDescent="0.25">
      <c r="A94" s="55" t="s">
        <v>377</v>
      </c>
      <c r="B94" s="58">
        <v>139382</v>
      </c>
    </row>
    <row r="95" spans="1:2" x14ac:dyDescent="0.25">
      <c r="A95" s="76" t="s">
        <v>503</v>
      </c>
      <c r="B95" s="76"/>
    </row>
    <row r="96" spans="1:2" x14ac:dyDescent="0.25">
      <c r="A96" s="75" t="s">
        <v>421</v>
      </c>
      <c r="B96" s="75"/>
    </row>
    <row r="97" spans="1:2" x14ac:dyDescent="0.25">
      <c r="A97" s="55" t="s">
        <v>377</v>
      </c>
      <c r="B97" s="57">
        <v>501</v>
      </c>
    </row>
    <row r="98" spans="1:2" x14ac:dyDescent="0.25">
      <c r="A98" s="76" t="s">
        <v>502</v>
      </c>
      <c r="B98" s="76"/>
    </row>
    <row r="99" spans="1:2" x14ac:dyDescent="0.25">
      <c r="A99" s="75" t="s">
        <v>421</v>
      </c>
      <c r="B99" s="75"/>
    </row>
    <row r="100" spans="1:2" x14ac:dyDescent="0.25">
      <c r="A100" s="55" t="s">
        <v>377</v>
      </c>
      <c r="B100" s="56">
        <v>703</v>
      </c>
    </row>
    <row r="101" spans="1:2" x14ac:dyDescent="0.25">
      <c r="A101" s="76" t="s">
        <v>384</v>
      </c>
      <c r="B101" s="76"/>
    </row>
    <row r="102" spans="1:2" x14ac:dyDescent="0.25">
      <c r="A102" s="75" t="s">
        <v>421</v>
      </c>
      <c r="B102" s="75"/>
    </row>
    <row r="103" spans="1:2" x14ac:dyDescent="0.25">
      <c r="A103" s="55" t="s">
        <v>377</v>
      </c>
      <c r="B103" s="57">
        <v>608</v>
      </c>
    </row>
    <row r="104" spans="1:2" x14ac:dyDescent="0.25">
      <c r="A104" s="76" t="s">
        <v>501</v>
      </c>
      <c r="B104" s="76"/>
    </row>
    <row r="105" spans="1:2" x14ac:dyDescent="0.25">
      <c r="A105" s="75" t="s">
        <v>421</v>
      </c>
      <c r="B105" s="75"/>
    </row>
    <row r="106" spans="1:2" x14ac:dyDescent="0.25">
      <c r="A106" s="55" t="s">
        <v>377</v>
      </c>
      <c r="B106" s="56">
        <v>201</v>
      </c>
    </row>
    <row r="107" spans="1:2" x14ac:dyDescent="0.25">
      <c r="A107" s="76" t="s">
        <v>500</v>
      </c>
      <c r="B107" s="76"/>
    </row>
    <row r="108" spans="1:2" x14ac:dyDescent="0.25">
      <c r="A108" s="75" t="s">
        <v>421</v>
      </c>
      <c r="B108" s="75"/>
    </row>
    <row r="109" spans="1:2" x14ac:dyDescent="0.25">
      <c r="A109" s="55" t="s">
        <v>377</v>
      </c>
      <c r="B109" s="54">
        <v>2688</v>
      </c>
    </row>
    <row r="110" spans="1:2" x14ac:dyDescent="0.25">
      <c r="A110" s="76" t="s">
        <v>499</v>
      </c>
      <c r="B110" s="76"/>
    </row>
    <row r="111" spans="1:2" x14ac:dyDescent="0.25">
      <c r="A111" s="75" t="s">
        <v>421</v>
      </c>
      <c r="B111" s="75"/>
    </row>
    <row r="112" spans="1:2" x14ac:dyDescent="0.25">
      <c r="A112" s="55" t="s">
        <v>377</v>
      </c>
      <c r="B112" s="56">
        <v>0</v>
      </c>
    </row>
    <row r="113" spans="1:2" x14ac:dyDescent="0.25">
      <c r="A113" s="76" t="s">
        <v>498</v>
      </c>
      <c r="B113" s="76"/>
    </row>
    <row r="114" spans="1:2" x14ac:dyDescent="0.25">
      <c r="A114" s="75" t="s">
        <v>421</v>
      </c>
      <c r="B114" s="75"/>
    </row>
    <row r="115" spans="1:2" x14ac:dyDescent="0.25">
      <c r="A115" s="55" t="s">
        <v>377</v>
      </c>
      <c r="B115" s="57">
        <v>525</v>
      </c>
    </row>
    <row r="116" spans="1:2" x14ac:dyDescent="0.25">
      <c r="A116" s="76" t="s">
        <v>497</v>
      </c>
      <c r="B116" s="76"/>
    </row>
    <row r="117" spans="1:2" x14ac:dyDescent="0.25">
      <c r="A117" s="75" t="s">
        <v>421</v>
      </c>
      <c r="B117" s="75"/>
    </row>
    <row r="118" spans="1:2" x14ac:dyDescent="0.25">
      <c r="A118" s="55" t="s">
        <v>377</v>
      </c>
      <c r="B118" s="58">
        <v>22181</v>
      </c>
    </row>
    <row r="119" spans="1:2" x14ac:dyDescent="0.25">
      <c r="A119" s="76" t="s">
        <v>22</v>
      </c>
      <c r="B119" s="76"/>
    </row>
    <row r="120" spans="1:2" x14ac:dyDescent="0.25">
      <c r="A120" s="75" t="s">
        <v>421</v>
      </c>
      <c r="B120" s="75"/>
    </row>
    <row r="121" spans="1:2" x14ac:dyDescent="0.25">
      <c r="A121" s="55" t="s">
        <v>377</v>
      </c>
      <c r="B121" s="54">
        <v>9732</v>
      </c>
    </row>
    <row r="122" spans="1:2" x14ac:dyDescent="0.25">
      <c r="A122" s="76" t="s">
        <v>496</v>
      </c>
      <c r="B122" s="76"/>
    </row>
    <row r="123" spans="1:2" x14ac:dyDescent="0.25">
      <c r="A123" s="75" t="s">
        <v>421</v>
      </c>
      <c r="B123" s="75"/>
    </row>
    <row r="124" spans="1:2" x14ac:dyDescent="0.25">
      <c r="A124" s="55" t="s">
        <v>377</v>
      </c>
      <c r="B124" s="56">
        <v>0</v>
      </c>
    </row>
    <row r="125" spans="1:2" x14ac:dyDescent="0.25">
      <c r="A125" s="76" t="s">
        <v>495</v>
      </c>
      <c r="B125" s="76"/>
    </row>
    <row r="126" spans="1:2" x14ac:dyDescent="0.25">
      <c r="A126" s="75" t="s">
        <v>421</v>
      </c>
      <c r="B126" s="75"/>
    </row>
    <row r="127" spans="1:2" x14ac:dyDescent="0.25">
      <c r="A127" s="55" t="s">
        <v>377</v>
      </c>
      <c r="B127" s="57">
        <v>0</v>
      </c>
    </row>
    <row r="128" spans="1:2" x14ac:dyDescent="0.25">
      <c r="A128" s="76" t="s">
        <v>494</v>
      </c>
      <c r="B128" s="76"/>
    </row>
    <row r="129" spans="1:2" x14ac:dyDescent="0.25">
      <c r="A129" s="75" t="s">
        <v>421</v>
      </c>
      <c r="B129" s="75"/>
    </row>
    <row r="130" spans="1:2" x14ac:dyDescent="0.25">
      <c r="A130" s="55" t="s">
        <v>377</v>
      </c>
      <c r="B130" s="56">
        <v>0</v>
      </c>
    </row>
    <row r="131" spans="1:2" x14ac:dyDescent="0.25">
      <c r="A131" s="76" t="s">
        <v>493</v>
      </c>
      <c r="B131" s="76"/>
    </row>
    <row r="132" spans="1:2" x14ac:dyDescent="0.25">
      <c r="A132" s="75" t="s">
        <v>421</v>
      </c>
      <c r="B132" s="75"/>
    </row>
    <row r="133" spans="1:2" x14ac:dyDescent="0.25">
      <c r="A133" s="55" t="s">
        <v>377</v>
      </c>
      <c r="B133" s="57">
        <v>63</v>
      </c>
    </row>
    <row r="134" spans="1:2" x14ac:dyDescent="0.25">
      <c r="A134" s="76" t="s">
        <v>492</v>
      </c>
      <c r="B134" s="76"/>
    </row>
    <row r="135" spans="1:2" x14ac:dyDescent="0.25">
      <c r="A135" s="75" t="s">
        <v>421</v>
      </c>
      <c r="B135" s="75"/>
    </row>
    <row r="136" spans="1:2" x14ac:dyDescent="0.25">
      <c r="A136" s="55" t="s">
        <v>377</v>
      </c>
      <c r="B136" s="56">
        <v>13</v>
      </c>
    </row>
    <row r="137" spans="1:2" x14ac:dyDescent="0.25">
      <c r="A137" s="76" t="s">
        <v>491</v>
      </c>
      <c r="B137" s="76"/>
    </row>
    <row r="138" spans="1:2" x14ac:dyDescent="0.25">
      <c r="A138" s="75" t="s">
        <v>421</v>
      </c>
      <c r="B138" s="75"/>
    </row>
    <row r="139" spans="1:2" x14ac:dyDescent="0.25">
      <c r="A139" s="55" t="s">
        <v>377</v>
      </c>
      <c r="B139" s="57">
        <v>0</v>
      </c>
    </row>
    <row r="140" spans="1:2" x14ac:dyDescent="0.25">
      <c r="A140" s="76" t="s">
        <v>490</v>
      </c>
      <c r="B140" s="76"/>
    </row>
    <row r="141" spans="1:2" x14ac:dyDescent="0.25">
      <c r="A141" s="75" t="s">
        <v>421</v>
      </c>
      <c r="B141" s="75"/>
    </row>
    <row r="142" spans="1:2" x14ac:dyDescent="0.25">
      <c r="A142" s="55" t="s">
        <v>377</v>
      </c>
      <c r="B142" s="56">
        <v>573</v>
      </c>
    </row>
    <row r="143" spans="1:2" x14ac:dyDescent="0.25">
      <c r="A143" s="76" t="s">
        <v>489</v>
      </c>
      <c r="B143" s="76"/>
    </row>
    <row r="144" spans="1:2" x14ac:dyDescent="0.25">
      <c r="A144" s="75" t="s">
        <v>421</v>
      </c>
      <c r="B144" s="75"/>
    </row>
    <row r="145" spans="1:2" x14ac:dyDescent="0.25">
      <c r="A145" s="55" t="s">
        <v>377</v>
      </c>
      <c r="B145" s="57">
        <v>86</v>
      </c>
    </row>
    <row r="146" spans="1:2" x14ac:dyDescent="0.25">
      <c r="A146" s="76" t="s">
        <v>488</v>
      </c>
      <c r="B146" s="76"/>
    </row>
    <row r="147" spans="1:2" x14ac:dyDescent="0.25">
      <c r="A147" s="75" t="s">
        <v>421</v>
      </c>
      <c r="B147" s="75"/>
    </row>
    <row r="148" spans="1:2" x14ac:dyDescent="0.25">
      <c r="A148" s="55" t="s">
        <v>377</v>
      </c>
      <c r="B148" s="56">
        <v>155</v>
      </c>
    </row>
    <row r="149" spans="1:2" x14ac:dyDescent="0.25">
      <c r="A149" s="76" t="s">
        <v>487</v>
      </c>
      <c r="B149" s="76"/>
    </row>
    <row r="150" spans="1:2" x14ac:dyDescent="0.25">
      <c r="A150" s="75" t="s">
        <v>421</v>
      </c>
      <c r="B150" s="75"/>
    </row>
    <row r="151" spans="1:2" x14ac:dyDescent="0.25">
      <c r="A151" s="55" t="s">
        <v>377</v>
      </c>
      <c r="B151" s="54">
        <v>2220</v>
      </c>
    </row>
    <row r="152" spans="1:2" x14ac:dyDescent="0.25">
      <c r="A152" s="76" t="s">
        <v>486</v>
      </c>
      <c r="B152" s="76"/>
    </row>
    <row r="153" spans="1:2" x14ac:dyDescent="0.25">
      <c r="A153" s="75" t="s">
        <v>421</v>
      </c>
      <c r="B153" s="75"/>
    </row>
    <row r="154" spans="1:2" x14ac:dyDescent="0.25">
      <c r="A154" s="55" t="s">
        <v>377</v>
      </c>
      <c r="B154" s="58">
        <v>24815</v>
      </c>
    </row>
    <row r="155" spans="1:2" x14ac:dyDescent="0.25">
      <c r="A155" s="76" t="s">
        <v>485</v>
      </c>
      <c r="B155" s="76"/>
    </row>
    <row r="156" spans="1:2" x14ac:dyDescent="0.25">
      <c r="A156" s="75" t="s">
        <v>421</v>
      </c>
      <c r="B156" s="75"/>
    </row>
    <row r="157" spans="1:2" x14ac:dyDescent="0.25">
      <c r="A157" s="55" t="s">
        <v>377</v>
      </c>
      <c r="B157" s="54">
        <v>70058</v>
      </c>
    </row>
    <row r="158" spans="1:2" x14ac:dyDescent="0.25">
      <c r="A158" s="76" t="s">
        <v>484</v>
      </c>
      <c r="B158" s="76"/>
    </row>
    <row r="159" spans="1:2" x14ac:dyDescent="0.25">
      <c r="A159" s="75" t="s">
        <v>421</v>
      </c>
      <c r="B159" s="75"/>
    </row>
    <row r="160" spans="1:2" x14ac:dyDescent="0.25">
      <c r="A160" s="55" t="s">
        <v>377</v>
      </c>
      <c r="B160" s="56">
        <v>12</v>
      </c>
    </row>
    <row r="161" spans="1:2" x14ac:dyDescent="0.25">
      <c r="A161" s="76" t="s">
        <v>483</v>
      </c>
      <c r="B161" s="76"/>
    </row>
    <row r="162" spans="1:2" x14ac:dyDescent="0.25">
      <c r="A162" s="75" t="s">
        <v>421</v>
      </c>
      <c r="B162" s="75"/>
    </row>
    <row r="163" spans="1:2" x14ac:dyDescent="0.25">
      <c r="A163" s="55" t="s">
        <v>377</v>
      </c>
      <c r="B163" s="57">
        <v>34</v>
      </c>
    </row>
    <row r="164" spans="1:2" x14ac:dyDescent="0.25">
      <c r="A164" s="76" t="s">
        <v>482</v>
      </c>
      <c r="B164" s="76"/>
    </row>
    <row r="165" spans="1:2" x14ac:dyDescent="0.25">
      <c r="A165" s="75" t="s">
        <v>421</v>
      </c>
      <c r="B165" s="75"/>
    </row>
    <row r="166" spans="1:2" x14ac:dyDescent="0.25">
      <c r="A166" s="55" t="s">
        <v>377</v>
      </c>
      <c r="B166" s="56">
        <v>0</v>
      </c>
    </row>
    <row r="167" spans="1:2" x14ac:dyDescent="0.25">
      <c r="A167" s="76" t="s">
        <v>481</v>
      </c>
      <c r="B167" s="76"/>
    </row>
    <row r="168" spans="1:2" x14ac:dyDescent="0.25">
      <c r="A168" s="75" t="s">
        <v>421</v>
      </c>
      <c r="B168" s="75"/>
    </row>
    <row r="169" spans="1:2" x14ac:dyDescent="0.25">
      <c r="A169" s="55" t="s">
        <v>377</v>
      </c>
      <c r="B169" s="54">
        <v>1527</v>
      </c>
    </row>
    <row r="170" spans="1:2" x14ac:dyDescent="0.25">
      <c r="A170" s="76" t="s">
        <v>480</v>
      </c>
      <c r="B170" s="76"/>
    </row>
    <row r="171" spans="1:2" x14ac:dyDescent="0.25">
      <c r="A171" s="75" t="s">
        <v>421</v>
      </c>
      <c r="B171" s="75"/>
    </row>
    <row r="172" spans="1:2" x14ac:dyDescent="0.25">
      <c r="A172" s="55" t="s">
        <v>377</v>
      </c>
      <c r="B172" s="56">
        <v>0</v>
      </c>
    </row>
    <row r="173" spans="1:2" x14ac:dyDescent="0.25">
      <c r="A173" s="76" t="s">
        <v>479</v>
      </c>
      <c r="B173" s="76"/>
    </row>
    <row r="174" spans="1:2" x14ac:dyDescent="0.25">
      <c r="A174" s="75" t="s">
        <v>421</v>
      </c>
      <c r="B174" s="75"/>
    </row>
    <row r="175" spans="1:2" x14ac:dyDescent="0.25">
      <c r="A175" s="55" t="s">
        <v>377</v>
      </c>
      <c r="B175" s="54">
        <v>2185</v>
      </c>
    </row>
    <row r="176" spans="1:2" x14ac:dyDescent="0.25">
      <c r="A176" s="76" t="s">
        <v>478</v>
      </c>
      <c r="B176" s="76"/>
    </row>
    <row r="177" spans="1:2" x14ac:dyDescent="0.25">
      <c r="A177" s="75" t="s">
        <v>421</v>
      </c>
      <c r="B177" s="75"/>
    </row>
    <row r="178" spans="1:2" x14ac:dyDescent="0.25">
      <c r="A178" s="55" t="s">
        <v>377</v>
      </c>
      <c r="B178" s="56">
        <v>260</v>
      </c>
    </row>
    <row r="179" spans="1:2" x14ac:dyDescent="0.25">
      <c r="A179" s="76" t="s">
        <v>477</v>
      </c>
      <c r="B179" s="76"/>
    </row>
    <row r="180" spans="1:2" x14ac:dyDescent="0.25">
      <c r="A180" s="75" t="s">
        <v>421</v>
      </c>
      <c r="B180" s="75"/>
    </row>
    <row r="181" spans="1:2" x14ac:dyDescent="0.25">
      <c r="A181" s="55" t="s">
        <v>377</v>
      </c>
      <c r="B181" s="57">
        <v>0</v>
      </c>
    </row>
    <row r="182" spans="1:2" x14ac:dyDescent="0.25">
      <c r="A182" s="76" t="s">
        <v>476</v>
      </c>
      <c r="B182" s="76"/>
    </row>
    <row r="183" spans="1:2" x14ac:dyDescent="0.25">
      <c r="A183" s="75" t="s">
        <v>421</v>
      </c>
      <c r="B183" s="75"/>
    </row>
    <row r="184" spans="1:2" x14ac:dyDescent="0.25">
      <c r="A184" s="55" t="s">
        <v>377</v>
      </c>
      <c r="B184" s="58">
        <v>17476</v>
      </c>
    </row>
    <row r="185" spans="1:2" x14ac:dyDescent="0.25">
      <c r="A185" s="76" t="s">
        <v>475</v>
      </c>
      <c r="B185" s="76"/>
    </row>
    <row r="186" spans="1:2" x14ac:dyDescent="0.25">
      <c r="A186" s="75" t="s">
        <v>421</v>
      </c>
      <c r="B186" s="75"/>
    </row>
    <row r="187" spans="1:2" x14ac:dyDescent="0.25">
      <c r="A187" s="55" t="s">
        <v>377</v>
      </c>
      <c r="B187" s="54">
        <v>48752</v>
      </c>
    </row>
    <row r="188" spans="1:2" x14ac:dyDescent="0.25">
      <c r="A188" s="76" t="s">
        <v>474</v>
      </c>
      <c r="B188" s="76"/>
    </row>
    <row r="189" spans="1:2" x14ac:dyDescent="0.25">
      <c r="A189" s="75" t="s">
        <v>421</v>
      </c>
      <c r="B189" s="75"/>
    </row>
    <row r="190" spans="1:2" x14ac:dyDescent="0.25">
      <c r="A190" s="55" t="s">
        <v>377</v>
      </c>
      <c r="B190" s="56">
        <v>0</v>
      </c>
    </row>
    <row r="191" spans="1:2" x14ac:dyDescent="0.25">
      <c r="A191" s="76" t="s">
        <v>473</v>
      </c>
      <c r="B191" s="76"/>
    </row>
    <row r="192" spans="1:2" x14ac:dyDescent="0.25">
      <c r="A192" s="75" t="s">
        <v>421</v>
      </c>
      <c r="B192" s="75"/>
    </row>
    <row r="193" spans="1:2" x14ac:dyDescent="0.25">
      <c r="A193" s="55" t="s">
        <v>377</v>
      </c>
      <c r="B193" s="57">
        <v>0</v>
      </c>
    </row>
    <row r="194" spans="1:2" x14ac:dyDescent="0.25">
      <c r="A194" s="76" t="s">
        <v>472</v>
      </c>
      <c r="B194" s="76"/>
    </row>
    <row r="195" spans="1:2" x14ac:dyDescent="0.25">
      <c r="A195" s="75" t="s">
        <v>421</v>
      </c>
      <c r="B195" s="75"/>
    </row>
    <row r="196" spans="1:2" x14ac:dyDescent="0.25">
      <c r="A196" s="55" t="s">
        <v>377</v>
      </c>
      <c r="B196" s="58">
        <v>33264</v>
      </c>
    </row>
    <row r="197" spans="1:2" x14ac:dyDescent="0.25">
      <c r="A197" s="76" t="s">
        <v>471</v>
      </c>
      <c r="B197" s="76"/>
    </row>
    <row r="198" spans="1:2" x14ac:dyDescent="0.25">
      <c r="A198" s="75" t="s">
        <v>421</v>
      </c>
      <c r="B198" s="75"/>
    </row>
    <row r="199" spans="1:2" x14ac:dyDescent="0.25">
      <c r="A199" s="55" t="s">
        <v>377</v>
      </c>
      <c r="B199" s="57">
        <v>151</v>
      </c>
    </row>
    <row r="200" spans="1:2" x14ac:dyDescent="0.25">
      <c r="A200" s="76" t="s">
        <v>16</v>
      </c>
      <c r="B200" s="76"/>
    </row>
    <row r="201" spans="1:2" x14ac:dyDescent="0.25">
      <c r="A201" s="75" t="s">
        <v>421</v>
      </c>
      <c r="B201" s="75"/>
    </row>
    <row r="202" spans="1:2" x14ac:dyDescent="0.25">
      <c r="A202" s="55" t="s">
        <v>377</v>
      </c>
      <c r="B202" s="58">
        <v>6323</v>
      </c>
    </row>
    <row r="203" spans="1:2" x14ac:dyDescent="0.25">
      <c r="A203" s="76" t="s">
        <v>470</v>
      </c>
      <c r="B203" s="76"/>
    </row>
    <row r="204" spans="1:2" x14ac:dyDescent="0.25">
      <c r="A204" s="75" t="s">
        <v>421</v>
      </c>
      <c r="B204" s="75"/>
    </row>
    <row r="205" spans="1:2" x14ac:dyDescent="0.25">
      <c r="A205" s="55" t="s">
        <v>377</v>
      </c>
      <c r="B205" s="57">
        <v>45</v>
      </c>
    </row>
    <row r="206" spans="1:2" x14ac:dyDescent="0.25">
      <c r="A206" s="76" t="s">
        <v>469</v>
      </c>
      <c r="B206" s="76"/>
    </row>
    <row r="207" spans="1:2" x14ac:dyDescent="0.25">
      <c r="A207" s="75" t="s">
        <v>421</v>
      </c>
      <c r="B207" s="75"/>
    </row>
    <row r="208" spans="1:2" x14ac:dyDescent="0.25">
      <c r="A208" s="55" t="s">
        <v>377</v>
      </c>
      <c r="B208" s="56">
        <v>19</v>
      </c>
    </row>
    <row r="209" spans="1:2" x14ac:dyDescent="0.25">
      <c r="A209" s="76" t="s">
        <v>32</v>
      </c>
      <c r="B209" s="76"/>
    </row>
    <row r="210" spans="1:2" x14ac:dyDescent="0.25">
      <c r="A210" s="75" t="s">
        <v>421</v>
      </c>
      <c r="B210" s="75"/>
    </row>
    <row r="211" spans="1:2" x14ac:dyDescent="0.25">
      <c r="A211" s="55" t="s">
        <v>377</v>
      </c>
      <c r="B211" s="54">
        <v>9276</v>
      </c>
    </row>
    <row r="212" spans="1:2" x14ac:dyDescent="0.25">
      <c r="A212" s="76" t="s">
        <v>468</v>
      </c>
      <c r="B212" s="76"/>
    </row>
    <row r="213" spans="1:2" x14ac:dyDescent="0.25">
      <c r="A213" s="75" t="s">
        <v>421</v>
      </c>
      <c r="B213" s="75"/>
    </row>
    <row r="214" spans="1:2" x14ac:dyDescent="0.25">
      <c r="A214" s="55" t="s">
        <v>377</v>
      </c>
      <c r="B214" s="58">
        <v>4258</v>
      </c>
    </row>
    <row r="215" spans="1:2" x14ac:dyDescent="0.25">
      <c r="A215" s="76" t="s">
        <v>467</v>
      </c>
      <c r="B215" s="76"/>
    </row>
    <row r="216" spans="1:2" x14ac:dyDescent="0.25">
      <c r="A216" s="75" t="s">
        <v>421</v>
      </c>
      <c r="B216" s="75"/>
    </row>
    <row r="217" spans="1:2" x14ac:dyDescent="0.25">
      <c r="A217" s="55" t="s">
        <v>377</v>
      </c>
      <c r="B217" s="57">
        <v>7</v>
      </c>
    </row>
    <row r="218" spans="1:2" x14ac:dyDescent="0.25">
      <c r="A218" s="76" t="s">
        <v>466</v>
      </c>
      <c r="B218" s="76"/>
    </row>
    <row r="219" spans="1:2" x14ac:dyDescent="0.25">
      <c r="A219" s="75" t="s">
        <v>421</v>
      </c>
      <c r="B219" s="75"/>
    </row>
    <row r="220" spans="1:2" x14ac:dyDescent="0.25">
      <c r="A220" s="55" t="s">
        <v>377</v>
      </c>
      <c r="B220" s="56">
        <v>5</v>
      </c>
    </row>
    <row r="221" spans="1:2" x14ac:dyDescent="0.25">
      <c r="A221" s="76" t="s">
        <v>465</v>
      </c>
      <c r="B221" s="76"/>
    </row>
    <row r="222" spans="1:2" x14ac:dyDescent="0.25">
      <c r="A222" s="75" t="s">
        <v>421</v>
      </c>
      <c r="B222" s="75"/>
    </row>
    <row r="223" spans="1:2" x14ac:dyDescent="0.25">
      <c r="A223" s="55" t="s">
        <v>377</v>
      </c>
      <c r="B223" s="57">
        <v>241</v>
      </c>
    </row>
    <row r="224" spans="1:2" x14ac:dyDescent="0.25">
      <c r="A224" s="76" t="s">
        <v>464</v>
      </c>
      <c r="B224" s="76"/>
    </row>
    <row r="225" spans="1:2" x14ac:dyDescent="0.25">
      <c r="A225" s="75" t="s">
        <v>421</v>
      </c>
      <c r="B225" s="75"/>
    </row>
    <row r="226" spans="1:2" x14ac:dyDescent="0.25">
      <c r="A226" s="55" t="s">
        <v>377</v>
      </c>
      <c r="B226" s="56">
        <v>31</v>
      </c>
    </row>
    <row r="227" spans="1:2" x14ac:dyDescent="0.25">
      <c r="A227" s="76" t="s">
        <v>463</v>
      </c>
      <c r="B227" s="76"/>
    </row>
    <row r="228" spans="1:2" x14ac:dyDescent="0.25">
      <c r="A228" s="75" t="s">
        <v>421</v>
      </c>
      <c r="B228" s="75"/>
    </row>
    <row r="229" spans="1:2" x14ac:dyDescent="0.25">
      <c r="A229" s="55" t="s">
        <v>377</v>
      </c>
      <c r="B229" s="57">
        <v>0</v>
      </c>
    </row>
    <row r="230" spans="1:2" x14ac:dyDescent="0.25">
      <c r="A230" s="76" t="s">
        <v>462</v>
      </c>
      <c r="B230" s="76"/>
    </row>
    <row r="231" spans="1:2" x14ac:dyDescent="0.25">
      <c r="A231" s="75" t="s">
        <v>421</v>
      </c>
      <c r="B231" s="75"/>
    </row>
    <row r="232" spans="1:2" x14ac:dyDescent="0.25">
      <c r="A232" s="55" t="s">
        <v>377</v>
      </c>
      <c r="B232" s="56">
        <v>6</v>
      </c>
    </row>
    <row r="233" spans="1:2" x14ac:dyDescent="0.25">
      <c r="A233" s="76" t="s">
        <v>461</v>
      </c>
      <c r="B233" s="76"/>
    </row>
    <row r="234" spans="1:2" x14ac:dyDescent="0.25">
      <c r="A234" s="75" t="s">
        <v>421</v>
      </c>
      <c r="B234" s="75"/>
    </row>
    <row r="235" spans="1:2" x14ac:dyDescent="0.25">
      <c r="A235" s="55" t="s">
        <v>377</v>
      </c>
      <c r="B235" s="57">
        <v>102</v>
      </c>
    </row>
    <row r="236" spans="1:2" x14ac:dyDescent="0.25">
      <c r="A236" s="76" t="s">
        <v>460</v>
      </c>
      <c r="B236" s="76"/>
    </row>
    <row r="237" spans="1:2" x14ac:dyDescent="0.25">
      <c r="A237" s="75" t="s">
        <v>421</v>
      </c>
      <c r="B237" s="75"/>
    </row>
    <row r="238" spans="1:2" x14ac:dyDescent="0.25">
      <c r="A238" s="55" t="s">
        <v>377</v>
      </c>
      <c r="B238" s="56">
        <v>24</v>
      </c>
    </row>
    <row r="239" spans="1:2" x14ac:dyDescent="0.25">
      <c r="A239" s="76" t="s">
        <v>382</v>
      </c>
      <c r="B239" s="76"/>
    </row>
    <row r="240" spans="1:2" x14ac:dyDescent="0.25">
      <c r="A240" s="75" t="s">
        <v>421</v>
      </c>
      <c r="B240" s="75"/>
    </row>
    <row r="241" spans="1:2" x14ac:dyDescent="0.25">
      <c r="A241" s="55" t="s">
        <v>377</v>
      </c>
      <c r="B241" s="54">
        <v>16649</v>
      </c>
    </row>
    <row r="242" spans="1:2" x14ac:dyDescent="0.25">
      <c r="A242" s="76" t="s">
        <v>459</v>
      </c>
      <c r="B242" s="76"/>
    </row>
    <row r="243" spans="1:2" x14ac:dyDescent="0.25">
      <c r="A243" s="75" t="s">
        <v>421</v>
      </c>
      <c r="B243" s="75"/>
    </row>
    <row r="244" spans="1:2" x14ac:dyDescent="0.25">
      <c r="A244" s="55" t="s">
        <v>377</v>
      </c>
      <c r="B244" s="56">
        <v>264</v>
      </c>
    </row>
    <row r="245" spans="1:2" x14ac:dyDescent="0.25">
      <c r="A245" s="76" t="s">
        <v>458</v>
      </c>
      <c r="B245" s="76"/>
    </row>
    <row r="246" spans="1:2" x14ac:dyDescent="0.25">
      <c r="A246" s="75" t="s">
        <v>421</v>
      </c>
      <c r="B246" s="75"/>
    </row>
    <row r="247" spans="1:2" x14ac:dyDescent="0.25">
      <c r="A247" s="55" t="s">
        <v>377</v>
      </c>
      <c r="B247" s="57">
        <v>84</v>
      </c>
    </row>
    <row r="248" spans="1:2" x14ac:dyDescent="0.25">
      <c r="A248" s="76" t="s">
        <v>457</v>
      </c>
      <c r="B248" s="76"/>
    </row>
    <row r="249" spans="1:2" x14ac:dyDescent="0.25">
      <c r="A249" s="75" t="s">
        <v>421</v>
      </c>
      <c r="B249" s="75"/>
    </row>
    <row r="250" spans="1:2" x14ac:dyDescent="0.25">
      <c r="A250" s="55" t="s">
        <v>377</v>
      </c>
      <c r="B250" s="56">
        <v>453</v>
      </c>
    </row>
    <row r="251" spans="1:2" x14ac:dyDescent="0.25">
      <c r="A251" s="76" t="s">
        <v>456</v>
      </c>
      <c r="B251" s="76"/>
    </row>
    <row r="252" spans="1:2" x14ac:dyDescent="0.25">
      <c r="A252" s="75" t="s">
        <v>421</v>
      </c>
      <c r="B252" s="75"/>
    </row>
    <row r="253" spans="1:2" x14ac:dyDescent="0.25">
      <c r="A253" s="55" t="s">
        <v>377</v>
      </c>
      <c r="B253" s="57">
        <v>274</v>
      </c>
    </row>
    <row r="254" spans="1:2" x14ac:dyDescent="0.25">
      <c r="A254" s="76" t="s">
        <v>455</v>
      </c>
      <c r="B254" s="76"/>
    </row>
    <row r="255" spans="1:2" x14ac:dyDescent="0.25">
      <c r="A255" s="75" t="s">
        <v>421</v>
      </c>
      <c r="B255" s="75"/>
    </row>
    <row r="256" spans="1:2" x14ac:dyDescent="0.25">
      <c r="A256" s="55" t="s">
        <v>377</v>
      </c>
      <c r="B256" s="56">
        <v>63</v>
      </c>
    </row>
    <row r="257" spans="1:2" x14ac:dyDescent="0.25">
      <c r="A257" s="76" t="s">
        <v>454</v>
      </c>
      <c r="B257" s="76"/>
    </row>
    <row r="258" spans="1:2" x14ac:dyDescent="0.25">
      <c r="A258" s="75" t="s">
        <v>421</v>
      </c>
      <c r="B258" s="75"/>
    </row>
    <row r="259" spans="1:2" x14ac:dyDescent="0.25">
      <c r="A259" s="55" t="s">
        <v>377</v>
      </c>
      <c r="B259" s="57">
        <v>299</v>
      </c>
    </row>
    <row r="260" spans="1:2" x14ac:dyDescent="0.25">
      <c r="A260" s="76" t="s">
        <v>453</v>
      </c>
      <c r="B260" s="76"/>
    </row>
    <row r="261" spans="1:2" x14ac:dyDescent="0.25">
      <c r="A261" s="75" t="s">
        <v>421</v>
      </c>
      <c r="B261" s="75"/>
    </row>
    <row r="262" spans="1:2" x14ac:dyDescent="0.25">
      <c r="A262" s="55" t="s">
        <v>377</v>
      </c>
      <c r="B262" s="56">
        <v>32</v>
      </c>
    </row>
    <row r="263" spans="1:2" x14ac:dyDescent="0.25">
      <c r="A263" s="76" t="s">
        <v>452</v>
      </c>
      <c r="B263" s="76"/>
    </row>
    <row r="264" spans="1:2" x14ac:dyDescent="0.25">
      <c r="A264" s="75" t="s">
        <v>421</v>
      </c>
      <c r="B264" s="75"/>
    </row>
    <row r="265" spans="1:2" x14ac:dyDescent="0.25">
      <c r="A265" s="55" t="s">
        <v>377</v>
      </c>
      <c r="B265" s="57">
        <v>214</v>
      </c>
    </row>
    <row r="266" spans="1:2" x14ac:dyDescent="0.25">
      <c r="A266" s="76" t="s">
        <v>451</v>
      </c>
      <c r="B266" s="76"/>
    </row>
    <row r="267" spans="1:2" x14ac:dyDescent="0.25">
      <c r="A267" s="75" t="s">
        <v>421</v>
      </c>
      <c r="B267" s="75"/>
    </row>
    <row r="268" spans="1:2" x14ac:dyDescent="0.25">
      <c r="A268" s="55" t="s">
        <v>377</v>
      </c>
      <c r="B268" s="56">
        <v>360</v>
      </c>
    </row>
    <row r="269" spans="1:2" x14ac:dyDescent="0.25">
      <c r="A269" s="76" t="s">
        <v>450</v>
      </c>
      <c r="B269" s="76"/>
    </row>
    <row r="270" spans="1:2" x14ac:dyDescent="0.25">
      <c r="A270" s="75" t="s">
        <v>421</v>
      </c>
      <c r="B270" s="75"/>
    </row>
    <row r="271" spans="1:2" x14ac:dyDescent="0.25">
      <c r="A271" s="55" t="s">
        <v>377</v>
      </c>
      <c r="B271" s="54">
        <v>7895</v>
      </c>
    </row>
    <row r="272" spans="1:2" x14ac:dyDescent="0.25">
      <c r="A272" s="76" t="s">
        <v>449</v>
      </c>
      <c r="B272" s="76"/>
    </row>
    <row r="273" spans="1:2" x14ac:dyDescent="0.25">
      <c r="A273" s="75" t="s">
        <v>421</v>
      </c>
      <c r="B273" s="75"/>
    </row>
    <row r="274" spans="1:2" x14ac:dyDescent="0.25">
      <c r="A274" s="55" t="s">
        <v>377</v>
      </c>
      <c r="B274" s="58">
        <v>1858</v>
      </c>
    </row>
    <row r="275" spans="1:2" x14ac:dyDescent="0.25">
      <c r="A275" s="76" t="s">
        <v>448</v>
      </c>
      <c r="B275" s="76"/>
    </row>
    <row r="276" spans="1:2" x14ac:dyDescent="0.25">
      <c r="A276" s="75" t="s">
        <v>421</v>
      </c>
      <c r="B276" s="75"/>
    </row>
    <row r="277" spans="1:2" x14ac:dyDescent="0.25">
      <c r="A277" s="55" t="s">
        <v>377</v>
      </c>
      <c r="B277" s="57">
        <v>9</v>
      </c>
    </row>
    <row r="278" spans="1:2" x14ac:dyDescent="0.25">
      <c r="A278" s="76" t="s">
        <v>447</v>
      </c>
      <c r="B278" s="76"/>
    </row>
    <row r="279" spans="1:2" x14ac:dyDescent="0.25">
      <c r="A279" s="75" t="s">
        <v>421</v>
      </c>
      <c r="B279" s="75"/>
    </row>
    <row r="280" spans="1:2" x14ac:dyDescent="0.25">
      <c r="A280" s="55" t="s">
        <v>377</v>
      </c>
      <c r="B280" s="58">
        <v>23537</v>
      </c>
    </row>
    <row r="281" spans="1:2" x14ac:dyDescent="0.25">
      <c r="A281" s="76" t="s">
        <v>14</v>
      </c>
      <c r="B281" s="76"/>
    </row>
    <row r="282" spans="1:2" x14ac:dyDescent="0.25">
      <c r="A282" s="75" t="s">
        <v>421</v>
      </c>
      <c r="B282" s="75"/>
    </row>
    <row r="283" spans="1:2" x14ac:dyDescent="0.25">
      <c r="A283" s="55" t="s">
        <v>377</v>
      </c>
      <c r="B283" s="54">
        <v>405057</v>
      </c>
    </row>
    <row r="284" spans="1:2" x14ac:dyDescent="0.25">
      <c r="A284" s="76" t="s">
        <v>2</v>
      </c>
      <c r="B284" s="76"/>
    </row>
    <row r="285" spans="1:2" x14ac:dyDescent="0.25">
      <c r="A285" s="75" t="s">
        <v>421</v>
      </c>
      <c r="B285" s="75"/>
    </row>
    <row r="286" spans="1:2" x14ac:dyDescent="0.25">
      <c r="A286" s="55" t="s">
        <v>377</v>
      </c>
      <c r="B286" s="58">
        <v>47314</v>
      </c>
    </row>
    <row r="287" spans="1:2" x14ac:dyDescent="0.25">
      <c r="A287" s="76" t="s">
        <v>446</v>
      </c>
      <c r="B287" s="76"/>
    </row>
    <row r="288" spans="1:2" x14ac:dyDescent="0.25">
      <c r="A288" s="75" t="s">
        <v>421</v>
      </c>
      <c r="B288" s="75"/>
    </row>
    <row r="289" spans="1:2" x14ac:dyDescent="0.25">
      <c r="A289" s="55" t="s">
        <v>377</v>
      </c>
      <c r="B289" s="54">
        <v>17588</v>
      </c>
    </row>
    <row r="290" spans="1:2" x14ac:dyDescent="0.25">
      <c r="A290" s="76" t="s">
        <v>445</v>
      </c>
      <c r="B290" s="76"/>
    </row>
    <row r="291" spans="1:2" x14ac:dyDescent="0.25">
      <c r="A291" s="75" t="s">
        <v>421</v>
      </c>
      <c r="B291" s="75"/>
    </row>
    <row r="292" spans="1:2" x14ac:dyDescent="0.25">
      <c r="A292" s="55" t="s">
        <v>377</v>
      </c>
      <c r="B292" s="58">
        <v>81813</v>
      </c>
    </row>
    <row r="293" spans="1:2" x14ac:dyDescent="0.25">
      <c r="A293" s="76" t="s">
        <v>444</v>
      </c>
      <c r="B293" s="76"/>
    </row>
    <row r="294" spans="1:2" x14ac:dyDescent="0.25">
      <c r="A294" s="75" t="s">
        <v>421</v>
      </c>
      <c r="B294" s="75"/>
    </row>
    <row r="295" spans="1:2" x14ac:dyDescent="0.25">
      <c r="A295" s="55" t="s">
        <v>377</v>
      </c>
      <c r="B295" s="54">
        <v>37199</v>
      </c>
    </row>
    <row r="296" spans="1:2" x14ac:dyDescent="0.25">
      <c r="A296" s="76" t="s">
        <v>443</v>
      </c>
      <c r="B296" s="76"/>
    </row>
    <row r="297" spans="1:2" x14ac:dyDescent="0.25">
      <c r="A297" s="75" t="s">
        <v>421</v>
      </c>
      <c r="B297" s="75"/>
    </row>
    <row r="298" spans="1:2" x14ac:dyDescent="0.25">
      <c r="A298" s="55" t="s">
        <v>377</v>
      </c>
      <c r="B298" s="58">
        <v>4243</v>
      </c>
    </row>
    <row r="299" spans="1:2" x14ac:dyDescent="0.25">
      <c r="A299" s="76" t="s">
        <v>442</v>
      </c>
      <c r="B299" s="76"/>
    </row>
    <row r="300" spans="1:2" x14ac:dyDescent="0.25">
      <c r="A300" s="75" t="s">
        <v>421</v>
      </c>
      <c r="B300" s="75"/>
    </row>
    <row r="301" spans="1:2" x14ac:dyDescent="0.25">
      <c r="A301" s="55" t="s">
        <v>377</v>
      </c>
      <c r="B301" s="57">
        <v>295</v>
      </c>
    </row>
    <row r="302" spans="1:2" x14ac:dyDescent="0.25">
      <c r="A302" s="76" t="s">
        <v>441</v>
      </c>
      <c r="B302" s="76"/>
    </row>
    <row r="303" spans="1:2" x14ac:dyDescent="0.25">
      <c r="A303" s="75" t="s">
        <v>421</v>
      </c>
      <c r="B303" s="75"/>
    </row>
    <row r="304" spans="1:2" x14ac:dyDescent="0.25">
      <c r="A304" s="55" t="s">
        <v>377</v>
      </c>
      <c r="B304" s="56">
        <v>89</v>
      </c>
    </row>
    <row r="305" spans="1:2" x14ac:dyDescent="0.25">
      <c r="A305" s="76" t="s">
        <v>440</v>
      </c>
      <c r="B305" s="76"/>
    </row>
    <row r="306" spans="1:2" x14ac:dyDescent="0.25">
      <c r="A306" s="75" t="s">
        <v>421</v>
      </c>
      <c r="B306" s="75"/>
    </row>
    <row r="307" spans="1:2" x14ac:dyDescent="0.25">
      <c r="A307" s="55" t="s">
        <v>377</v>
      </c>
      <c r="B307" s="57">
        <v>35</v>
      </c>
    </row>
    <row r="308" spans="1:2" x14ac:dyDescent="0.25">
      <c r="A308" s="76" t="s">
        <v>439</v>
      </c>
      <c r="B308" s="76"/>
    </row>
    <row r="309" spans="1:2" x14ac:dyDescent="0.25">
      <c r="A309" s="75" t="s">
        <v>421</v>
      </c>
      <c r="B309" s="75"/>
    </row>
    <row r="310" spans="1:2" x14ac:dyDescent="0.25">
      <c r="A310" s="55" t="s">
        <v>377</v>
      </c>
      <c r="B310" s="56">
        <v>0</v>
      </c>
    </row>
    <row r="311" spans="1:2" x14ac:dyDescent="0.25">
      <c r="A311" s="76" t="s">
        <v>438</v>
      </c>
      <c r="B311" s="76"/>
    </row>
    <row r="312" spans="1:2" x14ac:dyDescent="0.25">
      <c r="A312" s="75" t="s">
        <v>421</v>
      </c>
      <c r="B312" s="75"/>
    </row>
    <row r="313" spans="1:2" x14ac:dyDescent="0.25">
      <c r="A313" s="55" t="s">
        <v>377</v>
      </c>
      <c r="B313" s="57">
        <v>214</v>
      </c>
    </row>
    <row r="314" spans="1:2" x14ac:dyDescent="0.25">
      <c r="A314" s="76" t="s">
        <v>437</v>
      </c>
      <c r="B314" s="76"/>
    </row>
    <row r="315" spans="1:2" x14ac:dyDescent="0.25">
      <c r="A315" s="75" t="s">
        <v>421</v>
      </c>
      <c r="B315" s="75"/>
    </row>
    <row r="316" spans="1:2" x14ac:dyDescent="0.25">
      <c r="A316" s="55" t="s">
        <v>377</v>
      </c>
      <c r="B316" s="58">
        <v>35447</v>
      </c>
    </row>
    <row r="317" spans="1:2" x14ac:dyDescent="0.25">
      <c r="A317" s="76" t="s">
        <v>436</v>
      </c>
      <c r="B317" s="76"/>
    </row>
    <row r="318" spans="1:2" x14ac:dyDescent="0.25">
      <c r="A318" s="75" t="s">
        <v>421</v>
      </c>
      <c r="B318" s="75"/>
    </row>
    <row r="319" spans="1:2" x14ac:dyDescent="0.25">
      <c r="A319" s="55" t="s">
        <v>377</v>
      </c>
      <c r="B319" s="54">
        <v>4849</v>
      </c>
    </row>
    <row r="320" spans="1:2" x14ac:dyDescent="0.25">
      <c r="A320" s="76" t="s">
        <v>435</v>
      </c>
      <c r="B320" s="76"/>
    </row>
    <row r="321" spans="1:2" x14ac:dyDescent="0.25">
      <c r="A321" s="75" t="s">
        <v>421</v>
      </c>
      <c r="B321" s="75"/>
    </row>
    <row r="322" spans="1:2" x14ac:dyDescent="0.25">
      <c r="A322" s="55" t="s">
        <v>377</v>
      </c>
      <c r="B322" s="58">
        <v>4083</v>
      </c>
    </row>
    <row r="323" spans="1:2" x14ac:dyDescent="0.25">
      <c r="A323" s="76" t="s">
        <v>434</v>
      </c>
      <c r="B323" s="76"/>
    </row>
    <row r="324" spans="1:2" x14ac:dyDescent="0.25">
      <c r="A324" s="75" t="s">
        <v>421</v>
      </c>
      <c r="B324" s="75"/>
    </row>
    <row r="325" spans="1:2" x14ac:dyDescent="0.25">
      <c r="A325" s="55" t="s">
        <v>377</v>
      </c>
      <c r="B325" s="57">
        <v>7</v>
      </c>
    </row>
    <row r="326" spans="1:2" x14ac:dyDescent="0.25">
      <c r="A326" s="76" t="s">
        <v>433</v>
      </c>
      <c r="B326" s="76"/>
    </row>
    <row r="327" spans="1:2" x14ac:dyDescent="0.25">
      <c r="A327" s="75" t="s">
        <v>421</v>
      </c>
      <c r="B327" s="75"/>
    </row>
    <row r="328" spans="1:2" x14ac:dyDescent="0.25">
      <c r="A328" s="55" t="s">
        <v>377</v>
      </c>
      <c r="B328" s="56">
        <v>72</v>
      </c>
    </row>
    <row r="329" spans="1:2" x14ac:dyDescent="0.25">
      <c r="A329" s="76" t="s">
        <v>432</v>
      </c>
      <c r="B329" s="76"/>
    </row>
    <row r="330" spans="1:2" x14ac:dyDescent="0.25">
      <c r="A330" s="75" t="s">
        <v>421</v>
      </c>
      <c r="B330" s="75"/>
    </row>
    <row r="331" spans="1:2" x14ac:dyDescent="0.25">
      <c r="A331" s="55" t="s">
        <v>377</v>
      </c>
      <c r="B331" s="54">
        <v>1360</v>
      </c>
    </row>
    <row r="332" spans="1:2" x14ac:dyDescent="0.25">
      <c r="A332" s="76" t="s">
        <v>431</v>
      </c>
      <c r="B332" s="76"/>
    </row>
    <row r="333" spans="1:2" x14ac:dyDescent="0.25">
      <c r="A333" s="75" t="s">
        <v>421</v>
      </c>
      <c r="B333" s="75"/>
    </row>
    <row r="334" spans="1:2" x14ac:dyDescent="0.25">
      <c r="A334" s="55" t="s">
        <v>377</v>
      </c>
      <c r="B334" s="58">
        <v>10347</v>
      </c>
    </row>
    <row r="335" spans="1:2" x14ac:dyDescent="0.25">
      <c r="A335" s="76" t="s">
        <v>430</v>
      </c>
      <c r="B335" s="76"/>
    </row>
    <row r="336" spans="1:2" x14ac:dyDescent="0.25">
      <c r="A336" s="75" t="s">
        <v>421</v>
      </c>
      <c r="B336" s="75"/>
    </row>
    <row r="337" spans="1:2" x14ac:dyDescent="0.25">
      <c r="A337" s="55" t="s">
        <v>377</v>
      </c>
      <c r="B337" s="54">
        <v>3894</v>
      </c>
    </row>
    <row r="338" spans="1:2" x14ac:dyDescent="0.25">
      <c r="A338" s="76" t="s">
        <v>429</v>
      </c>
      <c r="B338" s="76"/>
    </row>
    <row r="339" spans="1:2" x14ac:dyDescent="0.25">
      <c r="A339" s="75" t="s">
        <v>421</v>
      </c>
      <c r="B339" s="75"/>
    </row>
    <row r="340" spans="1:2" x14ac:dyDescent="0.25">
      <c r="A340" s="55" t="s">
        <v>377</v>
      </c>
      <c r="B340" s="58">
        <v>3647</v>
      </c>
    </row>
    <row r="341" spans="1:2" x14ac:dyDescent="0.25">
      <c r="A341" s="76" t="s">
        <v>428</v>
      </c>
      <c r="B341" s="76"/>
    </row>
    <row r="342" spans="1:2" x14ac:dyDescent="0.25">
      <c r="A342" s="75" t="s">
        <v>421</v>
      </c>
      <c r="B342" s="75"/>
    </row>
    <row r="343" spans="1:2" x14ac:dyDescent="0.25">
      <c r="A343" s="55" t="s">
        <v>377</v>
      </c>
      <c r="B343" s="57">
        <v>802</v>
      </c>
    </row>
    <row r="344" spans="1:2" x14ac:dyDescent="0.25">
      <c r="A344" s="76" t="s">
        <v>427</v>
      </c>
      <c r="B344" s="76"/>
    </row>
    <row r="345" spans="1:2" x14ac:dyDescent="0.25">
      <c r="A345" s="75" t="s">
        <v>421</v>
      </c>
      <c r="B345" s="75"/>
    </row>
    <row r="346" spans="1:2" x14ac:dyDescent="0.25">
      <c r="A346" s="55" t="s">
        <v>377</v>
      </c>
      <c r="B346" s="58">
        <v>18986</v>
      </c>
    </row>
    <row r="347" spans="1:2" x14ac:dyDescent="0.25">
      <c r="A347" s="76" t="s">
        <v>426</v>
      </c>
      <c r="B347" s="76"/>
    </row>
    <row r="348" spans="1:2" x14ac:dyDescent="0.25">
      <c r="A348" s="75" t="s">
        <v>421</v>
      </c>
      <c r="B348" s="75"/>
    </row>
    <row r="349" spans="1:2" x14ac:dyDescent="0.25">
      <c r="A349" s="55" t="s">
        <v>377</v>
      </c>
      <c r="B349" s="54">
        <v>2847</v>
      </c>
    </row>
    <row r="350" spans="1:2" x14ac:dyDescent="0.25">
      <c r="A350" s="76" t="s">
        <v>425</v>
      </c>
      <c r="B350" s="76"/>
    </row>
    <row r="351" spans="1:2" x14ac:dyDescent="0.25">
      <c r="A351" s="75" t="s">
        <v>421</v>
      </c>
      <c r="B351" s="75"/>
    </row>
    <row r="352" spans="1:2" x14ac:dyDescent="0.25">
      <c r="A352" s="55" t="s">
        <v>377</v>
      </c>
      <c r="B352" s="58">
        <v>4897</v>
      </c>
    </row>
    <row r="353" spans="1:2" x14ac:dyDescent="0.25">
      <c r="A353" s="76" t="s">
        <v>424</v>
      </c>
      <c r="B353" s="76"/>
    </row>
    <row r="354" spans="1:2" x14ac:dyDescent="0.25">
      <c r="A354" s="75" t="s">
        <v>421</v>
      </c>
      <c r="B354" s="75"/>
    </row>
    <row r="355" spans="1:2" x14ac:dyDescent="0.25">
      <c r="A355" s="55" t="s">
        <v>377</v>
      </c>
      <c r="B355" s="57">
        <v>945</v>
      </c>
    </row>
    <row r="356" spans="1:2" x14ac:dyDescent="0.25">
      <c r="A356" s="76" t="s">
        <v>423</v>
      </c>
      <c r="B356" s="76"/>
    </row>
    <row r="357" spans="1:2" x14ac:dyDescent="0.25">
      <c r="A357" s="75" t="s">
        <v>421</v>
      </c>
      <c r="B357" s="75"/>
    </row>
    <row r="358" spans="1:2" x14ac:dyDescent="0.25">
      <c r="A358" s="55" t="s">
        <v>377</v>
      </c>
      <c r="B358" s="56">
        <v>0</v>
      </c>
    </row>
    <row r="359" spans="1:2" x14ac:dyDescent="0.25">
      <c r="A359" s="76" t="s">
        <v>422</v>
      </c>
      <c r="B359" s="76"/>
    </row>
    <row r="360" spans="1:2" x14ac:dyDescent="0.25">
      <c r="A360" s="75" t="s">
        <v>421</v>
      </c>
      <c r="B360" s="75"/>
    </row>
    <row r="361" spans="1:2" x14ac:dyDescent="0.25">
      <c r="A361" s="55" t="s">
        <v>377</v>
      </c>
      <c r="B361" s="54">
        <v>1539</v>
      </c>
    </row>
    <row r="362" spans="1:2" x14ac:dyDescent="0.25">
      <c r="A362" s="37"/>
    </row>
    <row r="363" spans="1:2" x14ac:dyDescent="0.25">
      <c r="A363" s="37"/>
    </row>
    <row r="364" spans="1:2" x14ac:dyDescent="0.25">
      <c r="A364" s="36" t="s">
        <v>376</v>
      </c>
    </row>
    <row r="365" spans="1:2" x14ac:dyDescent="0.25">
      <c r="A365" s="36" t="s">
        <v>375</v>
      </c>
    </row>
    <row r="366" spans="1:2" ht="42.95" customHeight="1" x14ac:dyDescent="0.25">
      <c r="A366" s="70" t="s">
        <v>374</v>
      </c>
      <c r="B366" s="70"/>
    </row>
  </sheetData>
  <mergeCells count="242">
    <mergeCell ref="A1:B1"/>
    <mergeCell ref="A3:B3"/>
    <mergeCell ref="A4:B4"/>
    <mergeCell ref="A5:B5"/>
    <mergeCell ref="A6:B6"/>
    <mergeCell ref="A7:B7"/>
    <mergeCell ref="A8:B8"/>
    <mergeCell ref="A11:B11"/>
    <mergeCell ref="A12:B12"/>
    <mergeCell ref="A14:B14"/>
    <mergeCell ref="A15:B15"/>
    <mergeCell ref="A17:B17"/>
    <mergeCell ref="A18:B18"/>
    <mergeCell ref="A20:B20"/>
    <mergeCell ref="A21:B21"/>
    <mergeCell ref="A23:B23"/>
    <mergeCell ref="A24:B24"/>
    <mergeCell ref="A26:B26"/>
    <mergeCell ref="A27:B27"/>
    <mergeCell ref="A29:B29"/>
    <mergeCell ref="A30:B30"/>
    <mergeCell ref="A32:B32"/>
    <mergeCell ref="A33:B33"/>
    <mergeCell ref="A35:B35"/>
    <mergeCell ref="A36:B36"/>
    <mergeCell ref="A38:B38"/>
    <mergeCell ref="A39:B39"/>
    <mergeCell ref="A41:B41"/>
    <mergeCell ref="A42:B42"/>
    <mergeCell ref="A44:B44"/>
    <mergeCell ref="A45:B45"/>
    <mergeCell ref="A47:B47"/>
    <mergeCell ref="A48:B48"/>
    <mergeCell ref="A50:B50"/>
    <mergeCell ref="A51:B51"/>
    <mergeCell ref="A53:B53"/>
    <mergeCell ref="A54:B54"/>
    <mergeCell ref="A56:B56"/>
    <mergeCell ref="A57:B57"/>
    <mergeCell ref="A59:B59"/>
    <mergeCell ref="A60:B60"/>
    <mergeCell ref="A62:B62"/>
    <mergeCell ref="A63:B63"/>
    <mergeCell ref="A65:B65"/>
    <mergeCell ref="A66:B66"/>
    <mergeCell ref="A68:B68"/>
    <mergeCell ref="A69:B69"/>
    <mergeCell ref="A71:B71"/>
    <mergeCell ref="A72:B72"/>
    <mergeCell ref="A74:B74"/>
    <mergeCell ref="A75:B75"/>
    <mergeCell ref="A77:B77"/>
    <mergeCell ref="A78:B78"/>
    <mergeCell ref="A80:B80"/>
    <mergeCell ref="A81:B81"/>
    <mergeCell ref="A83:B83"/>
    <mergeCell ref="A84:B84"/>
    <mergeCell ref="A86:B86"/>
    <mergeCell ref="A87:B87"/>
    <mergeCell ref="A89:B89"/>
    <mergeCell ref="A90:B90"/>
    <mergeCell ref="A92:B92"/>
    <mergeCell ref="A93:B93"/>
    <mergeCell ref="A95:B95"/>
    <mergeCell ref="A96:B96"/>
    <mergeCell ref="A98:B98"/>
    <mergeCell ref="A99:B99"/>
    <mergeCell ref="A101:B101"/>
    <mergeCell ref="A102:B102"/>
    <mergeCell ref="A104:B104"/>
    <mergeCell ref="A105:B105"/>
    <mergeCell ref="A107:B107"/>
    <mergeCell ref="A108:B108"/>
    <mergeCell ref="A110:B110"/>
    <mergeCell ref="A111:B111"/>
    <mergeCell ref="A113:B113"/>
    <mergeCell ref="A114:B114"/>
    <mergeCell ref="A116:B116"/>
    <mergeCell ref="A117:B117"/>
    <mergeCell ref="A119:B119"/>
    <mergeCell ref="A120:B120"/>
    <mergeCell ref="A122:B122"/>
    <mergeCell ref="A123:B123"/>
    <mergeCell ref="A125:B125"/>
    <mergeCell ref="A126:B126"/>
    <mergeCell ref="A128:B128"/>
    <mergeCell ref="A129:B129"/>
    <mergeCell ref="A131:B131"/>
    <mergeCell ref="A132:B132"/>
    <mergeCell ref="A134:B134"/>
    <mergeCell ref="A135:B135"/>
    <mergeCell ref="A137:B137"/>
    <mergeCell ref="A138:B138"/>
    <mergeCell ref="A140:B140"/>
    <mergeCell ref="A141:B141"/>
    <mergeCell ref="A143:B143"/>
    <mergeCell ref="A144:B144"/>
    <mergeCell ref="A146:B146"/>
    <mergeCell ref="A147:B147"/>
    <mergeCell ref="A149:B149"/>
    <mergeCell ref="A150:B150"/>
    <mergeCell ref="A152:B152"/>
    <mergeCell ref="A153:B153"/>
    <mergeCell ref="A155:B155"/>
    <mergeCell ref="A156:B156"/>
    <mergeCell ref="A158:B158"/>
    <mergeCell ref="A159:B159"/>
    <mergeCell ref="A161:B161"/>
    <mergeCell ref="A162:B162"/>
    <mergeCell ref="A164:B164"/>
    <mergeCell ref="A165:B165"/>
    <mergeCell ref="A167:B167"/>
    <mergeCell ref="A168:B168"/>
    <mergeCell ref="A170:B170"/>
    <mergeCell ref="A171:B171"/>
    <mergeCell ref="A173:B173"/>
    <mergeCell ref="A174:B174"/>
    <mergeCell ref="A176:B176"/>
    <mergeCell ref="A177:B177"/>
    <mergeCell ref="A179:B179"/>
    <mergeCell ref="A180:B180"/>
    <mergeCell ref="A182:B182"/>
    <mergeCell ref="A183:B183"/>
    <mergeCell ref="A185:B185"/>
    <mergeCell ref="A186:B186"/>
    <mergeCell ref="A188:B188"/>
    <mergeCell ref="A189:B189"/>
    <mergeCell ref="A191:B191"/>
    <mergeCell ref="A192:B192"/>
    <mergeCell ref="A194:B194"/>
    <mergeCell ref="A195:B195"/>
    <mergeCell ref="A197:B197"/>
    <mergeCell ref="A198:B198"/>
    <mergeCell ref="A200:B200"/>
    <mergeCell ref="A201:B201"/>
    <mergeCell ref="A203:B203"/>
    <mergeCell ref="A204:B204"/>
    <mergeCell ref="A206:B206"/>
    <mergeCell ref="A207:B207"/>
    <mergeCell ref="A209:B209"/>
    <mergeCell ref="A210:B210"/>
    <mergeCell ref="A212:B212"/>
    <mergeCell ref="A213:B213"/>
    <mergeCell ref="A215:B215"/>
    <mergeCell ref="A216:B216"/>
    <mergeCell ref="A218:B218"/>
    <mergeCell ref="A219:B219"/>
    <mergeCell ref="A221:B221"/>
    <mergeCell ref="A222:B222"/>
    <mergeCell ref="A224:B224"/>
    <mergeCell ref="A225:B225"/>
    <mergeCell ref="A227:B227"/>
    <mergeCell ref="A228:B228"/>
    <mergeCell ref="A230:B230"/>
    <mergeCell ref="A231:B231"/>
    <mergeCell ref="A233:B233"/>
    <mergeCell ref="A234:B234"/>
    <mergeCell ref="A236:B236"/>
    <mergeCell ref="A237:B237"/>
    <mergeCell ref="A239:B239"/>
    <mergeCell ref="A240:B240"/>
    <mergeCell ref="A242:B242"/>
    <mergeCell ref="A243:B243"/>
    <mergeCell ref="A245:B245"/>
    <mergeCell ref="A246:B246"/>
    <mergeCell ref="A248:B248"/>
    <mergeCell ref="A249:B249"/>
    <mergeCell ref="A251:B251"/>
    <mergeCell ref="A252:B252"/>
    <mergeCell ref="A254:B254"/>
    <mergeCell ref="A255:B255"/>
    <mergeCell ref="A257:B257"/>
    <mergeCell ref="A258:B258"/>
    <mergeCell ref="A260:B260"/>
    <mergeCell ref="A261:B261"/>
    <mergeCell ref="A263:B263"/>
    <mergeCell ref="A264:B264"/>
    <mergeCell ref="A266:B266"/>
    <mergeCell ref="A267:B267"/>
    <mergeCell ref="A269:B269"/>
    <mergeCell ref="A270:B270"/>
    <mergeCell ref="A272:B272"/>
    <mergeCell ref="A273:B273"/>
    <mergeCell ref="A275:B275"/>
    <mergeCell ref="A276:B276"/>
    <mergeCell ref="A278:B278"/>
    <mergeCell ref="A279:B279"/>
    <mergeCell ref="A281:B281"/>
    <mergeCell ref="A282:B282"/>
    <mergeCell ref="A284:B284"/>
    <mergeCell ref="A285:B285"/>
    <mergeCell ref="A287:B287"/>
    <mergeCell ref="A288:B288"/>
    <mergeCell ref="A290:B290"/>
    <mergeCell ref="A291:B291"/>
    <mergeCell ref="A293:B293"/>
    <mergeCell ref="A294:B294"/>
    <mergeCell ref="A296:B296"/>
    <mergeCell ref="A297:B297"/>
    <mergeCell ref="A299:B299"/>
    <mergeCell ref="A300:B300"/>
    <mergeCell ref="A302:B302"/>
    <mergeCell ref="A303:B303"/>
    <mergeCell ref="A305:B305"/>
    <mergeCell ref="A306:B306"/>
    <mergeCell ref="A308:B308"/>
    <mergeCell ref="A309:B309"/>
    <mergeCell ref="A311:B311"/>
    <mergeCell ref="A312:B312"/>
    <mergeCell ref="A314:B314"/>
    <mergeCell ref="A315:B315"/>
    <mergeCell ref="A317:B317"/>
    <mergeCell ref="A318:B318"/>
    <mergeCell ref="A320:B320"/>
    <mergeCell ref="A321:B321"/>
    <mergeCell ref="A323:B323"/>
    <mergeCell ref="A324:B324"/>
    <mergeCell ref="A326:B326"/>
    <mergeCell ref="A327:B327"/>
    <mergeCell ref="A329:B329"/>
    <mergeCell ref="A330:B330"/>
    <mergeCell ref="A332:B332"/>
    <mergeCell ref="A333:B333"/>
    <mergeCell ref="A335:B335"/>
    <mergeCell ref="A336:B336"/>
    <mergeCell ref="A360:B360"/>
    <mergeCell ref="A366:B366"/>
    <mergeCell ref="A351:B351"/>
    <mergeCell ref="A353:B353"/>
    <mergeCell ref="A354:B354"/>
    <mergeCell ref="A356:B356"/>
    <mergeCell ref="A357:B357"/>
    <mergeCell ref="A359:B359"/>
    <mergeCell ref="A338:B338"/>
    <mergeCell ref="A339:B339"/>
    <mergeCell ref="A341:B341"/>
    <mergeCell ref="A342:B342"/>
    <mergeCell ref="A344:B344"/>
    <mergeCell ref="A345:B345"/>
    <mergeCell ref="A347:B347"/>
    <mergeCell ref="A348:B348"/>
    <mergeCell ref="A350:B35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482B6-4CAD-49B7-B433-C6840042956F}">
  <sheetPr filterMode="1"/>
  <dimension ref="A3:B354"/>
  <sheetViews>
    <sheetView topLeftCell="A301" zoomScale="190" zoomScaleNormal="190" workbookViewId="0">
      <selection activeCell="A6" sqref="A6:B6"/>
    </sheetView>
  </sheetViews>
  <sheetFormatPr baseColWidth="10" defaultRowHeight="15" x14ac:dyDescent="0.25"/>
  <sheetData>
    <row r="3" spans="1:2" x14ac:dyDescent="0.25">
      <c r="A3" t="s">
        <v>364</v>
      </c>
      <c r="B3" s="49">
        <v>44562</v>
      </c>
    </row>
    <row r="4" spans="1:2" x14ac:dyDescent="0.25">
      <c r="A4" t="s">
        <v>46</v>
      </c>
      <c r="B4">
        <v>1416004</v>
      </c>
    </row>
    <row r="5" spans="1:2" hidden="1" x14ac:dyDescent="0.25">
      <c r="A5" t="s">
        <v>421</v>
      </c>
    </row>
    <row r="6" spans="1:2" hidden="1" x14ac:dyDescent="0.25">
      <c r="A6" t="s">
        <v>377</v>
      </c>
    </row>
    <row r="7" spans="1:2" x14ac:dyDescent="0.25">
      <c r="A7" t="s">
        <v>388</v>
      </c>
      <c r="B7">
        <v>6435</v>
      </c>
    </row>
    <row r="8" spans="1:2" hidden="1" x14ac:dyDescent="0.25">
      <c r="A8" t="s">
        <v>421</v>
      </c>
    </row>
    <row r="9" spans="1:2" hidden="1" x14ac:dyDescent="0.25">
      <c r="A9" t="s">
        <v>377</v>
      </c>
    </row>
    <row r="10" spans="1:2" x14ac:dyDescent="0.25">
      <c r="A10" t="s">
        <v>525</v>
      </c>
      <c r="B10">
        <v>4420</v>
      </c>
    </row>
    <row r="11" spans="1:2" hidden="1" x14ac:dyDescent="0.25">
      <c r="A11" t="s">
        <v>421</v>
      </c>
    </row>
    <row r="12" spans="1:2" hidden="1" x14ac:dyDescent="0.25">
      <c r="A12" t="s">
        <v>377</v>
      </c>
    </row>
    <row r="13" spans="1:2" x14ac:dyDescent="0.25">
      <c r="A13" t="s">
        <v>524</v>
      </c>
      <c r="B13">
        <v>9094</v>
      </c>
    </row>
    <row r="14" spans="1:2" hidden="1" x14ac:dyDescent="0.25">
      <c r="A14" t="s">
        <v>421</v>
      </c>
    </row>
    <row r="15" spans="1:2" hidden="1" x14ac:dyDescent="0.25">
      <c r="A15" t="s">
        <v>377</v>
      </c>
    </row>
    <row r="16" spans="1:2" x14ac:dyDescent="0.25">
      <c r="A16" t="s">
        <v>523</v>
      </c>
      <c r="B16">
        <v>27091</v>
      </c>
    </row>
    <row r="17" spans="1:2" hidden="1" x14ac:dyDescent="0.25">
      <c r="A17" t="s">
        <v>421</v>
      </c>
    </row>
    <row r="18" spans="1:2" hidden="1" x14ac:dyDescent="0.25">
      <c r="A18" t="s">
        <v>377</v>
      </c>
    </row>
    <row r="19" spans="1:2" x14ac:dyDescent="0.25">
      <c r="A19" t="s">
        <v>522</v>
      </c>
      <c r="B19">
        <v>4420</v>
      </c>
    </row>
    <row r="20" spans="1:2" hidden="1" x14ac:dyDescent="0.25">
      <c r="A20" t="s">
        <v>421</v>
      </c>
    </row>
    <row r="21" spans="1:2" hidden="1" x14ac:dyDescent="0.25">
      <c r="A21" t="s">
        <v>377</v>
      </c>
    </row>
    <row r="22" spans="1:2" x14ac:dyDescent="0.25">
      <c r="A22" t="s">
        <v>521</v>
      </c>
      <c r="B22">
        <v>1543</v>
      </c>
    </row>
    <row r="23" spans="1:2" hidden="1" x14ac:dyDescent="0.25">
      <c r="A23" t="s">
        <v>421</v>
      </c>
    </row>
    <row r="24" spans="1:2" hidden="1" x14ac:dyDescent="0.25">
      <c r="A24" t="s">
        <v>377</v>
      </c>
    </row>
    <row r="25" spans="1:2" x14ac:dyDescent="0.25">
      <c r="A25" t="s">
        <v>520</v>
      </c>
      <c r="B25">
        <v>33607</v>
      </c>
    </row>
    <row r="26" spans="1:2" hidden="1" x14ac:dyDescent="0.25">
      <c r="A26" t="s">
        <v>421</v>
      </c>
    </row>
    <row r="27" spans="1:2" hidden="1" x14ac:dyDescent="0.25">
      <c r="A27" t="s">
        <v>377</v>
      </c>
    </row>
    <row r="28" spans="1:2" x14ac:dyDescent="0.25">
      <c r="A28" t="s">
        <v>37</v>
      </c>
      <c r="B28">
        <v>75173</v>
      </c>
    </row>
    <row r="29" spans="1:2" hidden="1" x14ac:dyDescent="0.25">
      <c r="A29" t="s">
        <v>421</v>
      </c>
    </row>
    <row r="30" spans="1:2" hidden="1" x14ac:dyDescent="0.25">
      <c r="A30" t="s">
        <v>377</v>
      </c>
    </row>
    <row r="31" spans="1:2" x14ac:dyDescent="0.25">
      <c r="A31" t="s">
        <v>519</v>
      </c>
      <c r="B31">
        <v>9671</v>
      </c>
    </row>
    <row r="32" spans="1:2" hidden="1" x14ac:dyDescent="0.25">
      <c r="A32" t="s">
        <v>421</v>
      </c>
    </row>
    <row r="33" spans="1:2" hidden="1" x14ac:dyDescent="0.25">
      <c r="A33" t="s">
        <v>377</v>
      </c>
    </row>
    <row r="34" spans="1:2" x14ac:dyDescent="0.25">
      <c r="A34" t="s">
        <v>6</v>
      </c>
      <c r="B34">
        <v>2013</v>
      </c>
    </row>
    <row r="35" spans="1:2" hidden="1" x14ac:dyDescent="0.25">
      <c r="A35" t="s">
        <v>421</v>
      </c>
    </row>
    <row r="36" spans="1:2" hidden="1" x14ac:dyDescent="0.25">
      <c r="A36" t="s">
        <v>377</v>
      </c>
    </row>
    <row r="37" spans="1:2" x14ac:dyDescent="0.25">
      <c r="A37" t="s">
        <v>518</v>
      </c>
      <c r="B37">
        <v>25723</v>
      </c>
    </row>
    <row r="38" spans="1:2" hidden="1" x14ac:dyDescent="0.25">
      <c r="A38" t="s">
        <v>421</v>
      </c>
    </row>
    <row r="39" spans="1:2" hidden="1" x14ac:dyDescent="0.25">
      <c r="A39" t="s">
        <v>377</v>
      </c>
    </row>
    <row r="40" spans="1:2" x14ac:dyDescent="0.25">
      <c r="A40" t="s">
        <v>517</v>
      </c>
      <c r="B40">
        <v>22611</v>
      </c>
    </row>
    <row r="41" spans="1:2" hidden="1" x14ac:dyDescent="0.25">
      <c r="A41" t="s">
        <v>421</v>
      </c>
    </row>
    <row r="42" spans="1:2" hidden="1" x14ac:dyDescent="0.25">
      <c r="A42" t="s">
        <v>377</v>
      </c>
    </row>
    <row r="43" spans="1:2" x14ac:dyDescent="0.25">
      <c r="A43" t="s">
        <v>516</v>
      </c>
      <c r="B43">
        <v>5155</v>
      </c>
    </row>
    <row r="44" spans="1:2" hidden="1" x14ac:dyDescent="0.25">
      <c r="A44" t="s">
        <v>421</v>
      </c>
    </row>
    <row r="45" spans="1:2" hidden="1" x14ac:dyDescent="0.25">
      <c r="A45" t="s">
        <v>377</v>
      </c>
    </row>
    <row r="46" spans="1:2" x14ac:dyDescent="0.25">
      <c r="A46" t="s">
        <v>515</v>
      </c>
      <c r="B46">
        <v>2846</v>
      </c>
    </row>
    <row r="47" spans="1:2" hidden="1" x14ac:dyDescent="0.25">
      <c r="A47" t="s">
        <v>421</v>
      </c>
    </row>
    <row r="48" spans="1:2" hidden="1" x14ac:dyDescent="0.25">
      <c r="A48" t="s">
        <v>377</v>
      </c>
    </row>
    <row r="49" spans="1:2" x14ac:dyDescent="0.25">
      <c r="A49" t="s">
        <v>514</v>
      </c>
      <c r="B49">
        <v>421</v>
      </c>
    </row>
    <row r="50" spans="1:2" hidden="1" x14ac:dyDescent="0.25">
      <c r="A50" t="s">
        <v>421</v>
      </c>
    </row>
    <row r="51" spans="1:2" hidden="1" x14ac:dyDescent="0.25">
      <c r="A51" t="s">
        <v>377</v>
      </c>
    </row>
    <row r="52" spans="1:2" x14ac:dyDescent="0.25">
      <c r="A52" t="s">
        <v>513</v>
      </c>
      <c r="B52">
        <v>2309</v>
      </c>
    </row>
    <row r="53" spans="1:2" hidden="1" x14ac:dyDescent="0.25">
      <c r="A53" t="s">
        <v>421</v>
      </c>
    </row>
    <row r="54" spans="1:2" hidden="1" x14ac:dyDescent="0.25">
      <c r="A54" t="s">
        <v>377</v>
      </c>
    </row>
    <row r="55" spans="1:2" x14ac:dyDescent="0.25">
      <c r="A55" t="s">
        <v>512</v>
      </c>
      <c r="B55">
        <v>865</v>
      </c>
    </row>
    <row r="56" spans="1:2" hidden="1" x14ac:dyDescent="0.25">
      <c r="A56" t="s">
        <v>421</v>
      </c>
    </row>
    <row r="57" spans="1:2" hidden="1" x14ac:dyDescent="0.25">
      <c r="A57" t="s">
        <v>377</v>
      </c>
    </row>
    <row r="58" spans="1:2" x14ac:dyDescent="0.25">
      <c r="A58" t="s">
        <v>511</v>
      </c>
      <c r="B58">
        <v>4555</v>
      </c>
    </row>
    <row r="59" spans="1:2" hidden="1" x14ac:dyDescent="0.25">
      <c r="A59" t="s">
        <v>421</v>
      </c>
    </row>
    <row r="60" spans="1:2" hidden="1" x14ac:dyDescent="0.25">
      <c r="A60" t="s">
        <v>377</v>
      </c>
    </row>
    <row r="61" spans="1:2" x14ac:dyDescent="0.25">
      <c r="A61" t="s">
        <v>510</v>
      </c>
      <c r="B61">
        <v>4401</v>
      </c>
    </row>
    <row r="62" spans="1:2" hidden="1" x14ac:dyDescent="0.25">
      <c r="A62" t="s">
        <v>421</v>
      </c>
    </row>
    <row r="63" spans="1:2" hidden="1" x14ac:dyDescent="0.25">
      <c r="A63" t="s">
        <v>377</v>
      </c>
    </row>
    <row r="64" spans="1:2" x14ac:dyDescent="0.25">
      <c r="A64" t="s">
        <v>509</v>
      </c>
      <c r="B64">
        <v>10922</v>
      </c>
    </row>
    <row r="65" spans="1:2" hidden="1" x14ac:dyDescent="0.25">
      <c r="A65" t="s">
        <v>421</v>
      </c>
    </row>
    <row r="66" spans="1:2" hidden="1" x14ac:dyDescent="0.25">
      <c r="A66" t="s">
        <v>377</v>
      </c>
    </row>
    <row r="67" spans="1:2" x14ac:dyDescent="0.25">
      <c r="A67" t="s">
        <v>508</v>
      </c>
      <c r="B67">
        <v>812</v>
      </c>
    </row>
    <row r="68" spans="1:2" hidden="1" x14ac:dyDescent="0.25">
      <c r="A68" t="s">
        <v>421</v>
      </c>
    </row>
    <row r="69" spans="1:2" hidden="1" x14ac:dyDescent="0.25">
      <c r="A69" t="s">
        <v>377</v>
      </c>
    </row>
    <row r="70" spans="1:2" x14ac:dyDescent="0.25">
      <c r="A70" t="s">
        <v>507</v>
      </c>
      <c r="B70">
        <v>4019</v>
      </c>
    </row>
    <row r="71" spans="1:2" hidden="1" x14ac:dyDescent="0.25">
      <c r="A71" t="s">
        <v>421</v>
      </c>
    </row>
    <row r="72" spans="1:2" hidden="1" x14ac:dyDescent="0.25">
      <c r="A72" t="s">
        <v>377</v>
      </c>
    </row>
    <row r="73" spans="1:2" x14ac:dyDescent="0.25">
      <c r="A73" t="s">
        <v>387</v>
      </c>
      <c r="B73">
        <v>6967</v>
      </c>
    </row>
    <row r="74" spans="1:2" hidden="1" x14ac:dyDescent="0.25">
      <c r="A74" t="s">
        <v>421</v>
      </c>
    </row>
    <row r="75" spans="1:2" hidden="1" x14ac:dyDescent="0.25">
      <c r="A75" t="s">
        <v>377</v>
      </c>
    </row>
    <row r="76" spans="1:2" x14ac:dyDescent="0.25">
      <c r="A76" t="s">
        <v>506</v>
      </c>
      <c r="B76">
        <v>12744</v>
      </c>
    </row>
    <row r="77" spans="1:2" hidden="1" x14ac:dyDescent="0.25">
      <c r="A77" t="s">
        <v>421</v>
      </c>
    </row>
    <row r="78" spans="1:2" hidden="1" x14ac:dyDescent="0.25">
      <c r="A78" t="s">
        <v>377</v>
      </c>
    </row>
    <row r="79" spans="1:2" x14ac:dyDescent="0.25">
      <c r="A79" t="s">
        <v>505</v>
      </c>
      <c r="B79">
        <v>77</v>
      </c>
    </row>
    <row r="80" spans="1:2" hidden="1" x14ac:dyDescent="0.25">
      <c r="A80" t="s">
        <v>421</v>
      </c>
    </row>
    <row r="81" spans="1:2" hidden="1" x14ac:dyDescent="0.25">
      <c r="A81" t="s">
        <v>377</v>
      </c>
    </row>
    <row r="82" spans="1:2" x14ac:dyDescent="0.25">
      <c r="A82" t="s">
        <v>504</v>
      </c>
      <c r="B82">
        <v>48</v>
      </c>
    </row>
    <row r="83" spans="1:2" hidden="1" x14ac:dyDescent="0.25">
      <c r="A83" t="s">
        <v>421</v>
      </c>
    </row>
    <row r="84" spans="1:2" hidden="1" x14ac:dyDescent="0.25">
      <c r="A84" t="s">
        <v>377</v>
      </c>
    </row>
    <row r="85" spans="1:2" x14ac:dyDescent="0.25">
      <c r="A85" t="s">
        <v>385</v>
      </c>
      <c r="B85">
        <v>139382</v>
      </c>
    </row>
    <row r="86" spans="1:2" hidden="1" x14ac:dyDescent="0.25">
      <c r="A86" t="s">
        <v>421</v>
      </c>
    </row>
    <row r="87" spans="1:2" hidden="1" x14ac:dyDescent="0.25">
      <c r="A87" t="s">
        <v>377</v>
      </c>
    </row>
    <row r="88" spans="1:2" x14ac:dyDescent="0.25">
      <c r="A88" t="s">
        <v>503</v>
      </c>
      <c r="B88">
        <v>501</v>
      </c>
    </row>
    <row r="89" spans="1:2" hidden="1" x14ac:dyDescent="0.25">
      <c r="A89" t="s">
        <v>421</v>
      </c>
    </row>
    <row r="90" spans="1:2" hidden="1" x14ac:dyDescent="0.25">
      <c r="A90" t="s">
        <v>377</v>
      </c>
    </row>
    <row r="91" spans="1:2" x14ac:dyDescent="0.25">
      <c r="A91" t="s">
        <v>502</v>
      </c>
      <c r="B91">
        <v>703</v>
      </c>
    </row>
    <row r="92" spans="1:2" hidden="1" x14ac:dyDescent="0.25">
      <c r="A92" t="s">
        <v>421</v>
      </c>
    </row>
    <row r="93" spans="1:2" hidden="1" x14ac:dyDescent="0.25">
      <c r="A93" t="s">
        <v>377</v>
      </c>
    </row>
    <row r="94" spans="1:2" x14ac:dyDescent="0.25">
      <c r="A94" t="s">
        <v>384</v>
      </c>
      <c r="B94">
        <v>608</v>
      </c>
    </row>
    <row r="95" spans="1:2" hidden="1" x14ac:dyDescent="0.25">
      <c r="A95" t="s">
        <v>421</v>
      </c>
    </row>
    <row r="96" spans="1:2" hidden="1" x14ac:dyDescent="0.25">
      <c r="A96" t="s">
        <v>377</v>
      </c>
    </row>
    <row r="97" spans="1:2" x14ac:dyDescent="0.25">
      <c r="A97" t="s">
        <v>501</v>
      </c>
      <c r="B97">
        <v>201</v>
      </c>
    </row>
    <row r="98" spans="1:2" hidden="1" x14ac:dyDescent="0.25">
      <c r="A98" t="s">
        <v>421</v>
      </c>
    </row>
    <row r="99" spans="1:2" hidden="1" x14ac:dyDescent="0.25">
      <c r="A99" t="s">
        <v>377</v>
      </c>
    </row>
    <row r="100" spans="1:2" x14ac:dyDescent="0.25">
      <c r="A100" t="s">
        <v>500</v>
      </c>
      <c r="B100">
        <v>2688</v>
      </c>
    </row>
    <row r="101" spans="1:2" hidden="1" x14ac:dyDescent="0.25">
      <c r="A101" t="s">
        <v>421</v>
      </c>
    </row>
    <row r="102" spans="1:2" hidden="1" x14ac:dyDescent="0.25">
      <c r="A102" t="s">
        <v>377</v>
      </c>
    </row>
    <row r="103" spans="1:2" x14ac:dyDescent="0.25">
      <c r="A103" t="s">
        <v>499</v>
      </c>
      <c r="B103">
        <v>0</v>
      </c>
    </row>
    <row r="104" spans="1:2" hidden="1" x14ac:dyDescent="0.25">
      <c r="A104" t="s">
        <v>421</v>
      </c>
    </row>
    <row r="105" spans="1:2" hidden="1" x14ac:dyDescent="0.25">
      <c r="A105" t="s">
        <v>377</v>
      </c>
    </row>
    <row r="106" spans="1:2" x14ac:dyDescent="0.25">
      <c r="A106" t="s">
        <v>498</v>
      </c>
      <c r="B106">
        <v>525</v>
      </c>
    </row>
    <row r="107" spans="1:2" hidden="1" x14ac:dyDescent="0.25">
      <c r="A107" t="s">
        <v>421</v>
      </c>
    </row>
    <row r="108" spans="1:2" hidden="1" x14ac:dyDescent="0.25">
      <c r="A108" t="s">
        <v>377</v>
      </c>
    </row>
    <row r="109" spans="1:2" x14ac:dyDescent="0.25">
      <c r="A109" t="s">
        <v>497</v>
      </c>
      <c r="B109">
        <v>22181</v>
      </c>
    </row>
    <row r="110" spans="1:2" hidden="1" x14ac:dyDescent="0.25">
      <c r="A110" t="s">
        <v>421</v>
      </c>
    </row>
    <row r="111" spans="1:2" hidden="1" x14ac:dyDescent="0.25">
      <c r="A111" t="s">
        <v>377</v>
      </c>
    </row>
    <row r="112" spans="1:2" x14ac:dyDescent="0.25">
      <c r="A112" t="s">
        <v>22</v>
      </c>
      <c r="B112">
        <v>9732</v>
      </c>
    </row>
    <row r="113" spans="1:2" hidden="1" x14ac:dyDescent="0.25">
      <c r="A113" t="s">
        <v>421</v>
      </c>
    </row>
    <row r="114" spans="1:2" hidden="1" x14ac:dyDescent="0.25">
      <c r="A114" t="s">
        <v>377</v>
      </c>
    </row>
    <row r="115" spans="1:2" x14ac:dyDescent="0.25">
      <c r="A115" t="s">
        <v>496</v>
      </c>
      <c r="B115">
        <v>0</v>
      </c>
    </row>
    <row r="116" spans="1:2" hidden="1" x14ac:dyDescent="0.25">
      <c r="A116" t="s">
        <v>421</v>
      </c>
    </row>
    <row r="117" spans="1:2" hidden="1" x14ac:dyDescent="0.25">
      <c r="A117" t="s">
        <v>377</v>
      </c>
    </row>
    <row r="118" spans="1:2" x14ac:dyDescent="0.25">
      <c r="A118" t="s">
        <v>495</v>
      </c>
      <c r="B118">
        <v>0</v>
      </c>
    </row>
    <row r="119" spans="1:2" hidden="1" x14ac:dyDescent="0.25">
      <c r="A119" t="s">
        <v>421</v>
      </c>
    </row>
    <row r="120" spans="1:2" hidden="1" x14ac:dyDescent="0.25">
      <c r="A120" t="s">
        <v>377</v>
      </c>
    </row>
    <row r="121" spans="1:2" x14ac:dyDescent="0.25">
      <c r="A121" t="s">
        <v>494</v>
      </c>
      <c r="B121">
        <v>0</v>
      </c>
    </row>
    <row r="122" spans="1:2" hidden="1" x14ac:dyDescent="0.25">
      <c r="A122" t="s">
        <v>421</v>
      </c>
    </row>
    <row r="123" spans="1:2" hidden="1" x14ac:dyDescent="0.25">
      <c r="A123" t="s">
        <v>377</v>
      </c>
    </row>
    <row r="124" spans="1:2" x14ac:dyDescent="0.25">
      <c r="A124" t="s">
        <v>493</v>
      </c>
      <c r="B124">
        <v>63</v>
      </c>
    </row>
    <row r="125" spans="1:2" hidden="1" x14ac:dyDescent="0.25">
      <c r="A125" t="s">
        <v>421</v>
      </c>
    </row>
    <row r="126" spans="1:2" hidden="1" x14ac:dyDescent="0.25">
      <c r="A126" t="s">
        <v>377</v>
      </c>
    </row>
    <row r="127" spans="1:2" x14ac:dyDescent="0.25">
      <c r="A127" t="s">
        <v>492</v>
      </c>
      <c r="B127">
        <v>13</v>
      </c>
    </row>
    <row r="128" spans="1:2" hidden="1" x14ac:dyDescent="0.25">
      <c r="A128" t="s">
        <v>421</v>
      </c>
    </row>
    <row r="129" spans="1:2" hidden="1" x14ac:dyDescent="0.25">
      <c r="A129" t="s">
        <v>377</v>
      </c>
    </row>
    <row r="130" spans="1:2" x14ac:dyDescent="0.25">
      <c r="A130" t="s">
        <v>491</v>
      </c>
      <c r="B130">
        <v>0</v>
      </c>
    </row>
    <row r="131" spans="1:2" hidden="1" x14ac:dyDescent="0.25">
      <c r="A131" t="s">
        <v>421</v>
      </c>
    </row>
    <row r="132" spans="1:2" hidden="1" x14ac:dyDescent="0.25">
      <c r="A132" t="s">
        <v>377</v>
      </c>
    </row>
    <row r="133" spans="1:2" x14ac:dyDescent="0.25">
      <c r="A133" t="s">
        <v>490</v>
      </c>
      <c r="B133">
        <v>573</v>
      </c>
    </row>
    <row r="134" spans="1:2" hidden="1" x14ac:dyDescent="0.25">
      <c r="A134" t="s">
        <v>421</v>
      </c>
    </row>
    <row r="135" spans="1:2" hidden="1" x14ac:dyDescent="0.25">
      <c r="A135" t="s">
        <v>377</v>
      </c>
    </row>
    <row r="136" spans="1:2" x14ac:dyDescent="0.25">
      <c r="A136" t="s">
        <v>489</v>
      </c>
      <c r="B136">
        <v>86</v>
      </c>
    </row>
    <row r="137" spans="1:2" hidden="1" x14ac:dyDescent="0.25">
      <c r="A137" t="s">
        <v>421</v>
      </c>
    </row>
    <row r="138" spans="1:2" hidden="1" x14ac:dyDescent="0.25">
      <c r="A138" t="s">
        <v>377</v>
      </c>
    </row>
    <row r="139" spans="1:2" x14ac:dyDescent="0.25">
      <c r="A139" t="s">
        <v>488</v>
      </c>
      <c r="B139">
        <v>155</v>
      </c>
    </row>
    <row r="140" spans="1:2" hidden="1" x14ac:dyDescent="0.25">
      <c r="A140" t="s">
        <v>421</v>
      </c>
    </row>
    <row r="141" spans="1:2" hidden="1" x14ac:dyDescent="0.25">
      <c r="A141" t="s">
        <v>377</v>
      </c>
    </row>
    <row r="142" spans="1:2" x14ac:dyDescent="0.25">
      <c r="A142" t="s">
        <v>487</v>
      </c>
      <c r="B142">
        <v>2220</v>
      </c>
    </row>
    <row r="143" spans="1:2" hidden="1" x14ac:dyDescent="0.25">
      <c r="A143" t="s">
        <v>421</v>
      </c>
    </row>
    <row r="144" spans="1:2" hidden="1" x14ac:dyDescent="0.25">
      <c r="A144" t="s">
        <v>377</v>
      </c>
    </row>
    <row r="145" spans="1:2" x14ac:dyDescent="0.25">
      <c r="A145" t="s">
        <v>486</v>
      </c>
      <c r="B145">
        <v>24815</v>
      </c>
    </row>
    <row r="146" spans="1:2" hidden="1" x14ac:dyDescent="0.25">
      <c r="A146" t="s">
        <v>421</v>
      </c>
    </row>
    <row r="147" spans="1:2" hidden="1" x14ac:dyDescent="0.25">
      <c r="A147" t="s">
        <v>377</v>
      </c>
    </row>
    <row r="148" spans="1:2" x14ac:dyDescent="0.25">
      <c r="A148" t="s">
        <v>485</v>
      </c>
      <c r="B148">
        <v>70058</v>
      </c>
    </row>
    <row r="149" spans="1:2" hidden="1" x14ac:dyDescent="0.25">
      <c r="A149" t="s">
        <v>421</v>
      </c>
    </row>
    <row r="150" spans="1:2" hidden="1" x14ac:dyDescent="0.25">
      <c r="A150" t="s">
        <v>377</v>
      </c>
    </row>
    <row r="151" spans="1:2" x14ac:dyDescent="0.25">
      <c r="A151" t="s">
        <v>484</v>
      </c>
      <c r="B151">
        <v>12</v>
      </c>
    </row>
    <row r="152" spans="1:2" hidden="1" x14ac:dyDescent="0.25">
      <c r="A152" t="s">
        <v>421</v>
      </c>
    </row>
    <row r="153" spans="1:2" hidden="1" x14ac:dyDescent="0.25">
      <c r="A153" t="s">
        <v>377</v>
      </c>
    </row>
    <row r="154" spans="1:2" x14ac:dyDescent="0.25">
      <c r="A154" t="s">
        <v>483</v>
      </c>
      <c r="B154">
        <v>34</v>
      </c>
    </row>
    <row r="155" spans="1:2" hidden="1" x14ac:dyDescent="0.25">
      <c r="A155" t="s">
        <v>421</v>
      </c>
    </row>
    <row r="156" spans="1:2" hidden="1" x14ac:dyDescent="0.25">
      <c r="A156" t="s">
        <v>377</v>
      </c>
    </row>
    <row r="157" spans="1:2" x14ac:dyDescent="0.25">
      <c r="A157" t="s">
        <v>482</v>
      </c>
      <c r="B157">
        <v>0</v>
      </c>
    </row>
    <row r="158" spans="1:2" hidden="1" x14ac:dyDescent="0.25">
      <c r="A158" t="s">
        <v>421</v>
      </c>
    </row>
    <row r="159" spans="1:2" hidden="1" x14ac:dyDescent="0.25">
      <c r="A159" t="s">
        <v>377</v>
      </c>
    </row>
    <row r="160" spans="1:2" x14ac:dyDescent="0.25">
      <c r="A160" t="s">
        <v>481</v>
      </c>
      <c r="B160">
        <v>1527</v>
      </c>
    </row>
    <row r="161" spans="1:2" hidden="1" x14ac:dyDescent="0.25">
      <c r="A161" t="s">
        <v>421</v>
      </c>
    </row>
    <row r="162" spans="1:2" hidden="1" x14ac:dyDescent="0.25">
      <c r="A162" t="s">
        <v>377</v>
      </c>
    </row>
    <row r="163" spans="1:2" x14ac:dyDescent="0.25">
      <c r="A163" t="s">
        <v>480</v>
      </c>
      <c r="B163">
        <v>0</v>
      </c>
    </row>
    <row r="164" spans="1:2" hidden="1" x14ac:dyDescent="0.25">
      <c r="A164" t="s">
        <v>421</v>
      </c>
    </row>
    <row r="165" spans="1:2" hidden="1" x14ac:dyDescent="0.25">
      <c r="A165" t="s">
        <v>377</v>
      </c>
    </row>
    <row r="166" spans="1:2" x14ac:dyDescent="0.25">
      <c r="A166" t="s">
        <v>479</v>
      </c>
      <c r="B166">
        <v>2185</v>
      </c>
    </row>
    <row r="167" spans="1:2" hidden="1" x14ac:dyDescent="0.25">
      <c r="A167" t="s">
        <v>421</v>
      </c>
    </row>
    <row r="168" spans="1:2" hidden="1" x14ac:dyDescent="0.25">
      <c r="A168" t="s">
        <v>377</v>
      </c>
    </row>
    <row r="169" spans="1:2" x14ac:dyDescent="0.25">
      <c r="A169" t="s">
        <v>478</v>
      </c>
      <c r="B169">
        <v>260</v>
      </c>
    </row>
    <row r="170" spans="1:2" hidden="1" x14ac:dyDescent="0.25">
      <c r="A170" t="s">
        <v>421</v>
      </c>
    </row>
    <row r="171" spans="1:2" hidden="1" x14ac:dyDescent="0.25">
      <c r="A171" t="s">
        <v>377</v>
      </c>
    </row>
    <row r="172" spans="1:2" x14ac:dyDescent="0.25">
      <c r="A172" t="s">
        <v>477</v>
      </c>
      <c r="B172">
        <v>0</v>
      </c>
    </row>
    <row r="173" spans="1:2" hidden="1" x14ac:dyDescent="0.25">
      <c r="A173" t="s">
        <v>421</v>
      </c>
    </row>
    <row r="174" spans="1:2" hidden="1" x14ac:dyDescent="0.25">
      <c r="A174" t="s">
        <v>377</v>
      </c>
    </row>
    <row r="175" spans="1:2" x14ac:dyDescent="0.25">
      <c r="A175" t="s">
        <v>476</v>
      </c>
      <c r="B175">
        <v>17476</v>
      </c>
    </row>
    <row r="176" spans="1:2" hidden="1" x14ac:dyDescent="0.25">
      <c r="A176" t="s">
        <v>421</v>
      </c>
    </row>
    <row r="177" spans="1:2" hidden="1" x14ac:dyDescent="0.25">
      <c r="A177" t="s">
        <v>377</v>
      </c>
    </row>
    <row r="178" spans="1:2" x14ac:dyDescent="0.25">
      <c r="A178" t="s">
        <v>475</v>
      </c>
      <c r="B178">
        <v>48752</v>
      </c>
    </row>
    <row r="179" spans="1:2" hidden="1" x14ac:dyDescent="0.25">
      <c r="A179" t="s">
        <v>421</v>
      </c>
    </row>
    <row r="180" spans="1:2" hidden="1" x14ac:dyDescent="0.25">
      <c r="A180" t="s">
        <v>377</v>
      </c>
    </row>
    <row r="181" spans="1:2" x14ac:dyDescent="0.25">
      <c r="A181" t="s">
        <v>474</v>
      </c>
      <c r="B181">
        <v>0</v>
      </c>
    </row>
    <row r="182" spans="1:2" hidden="1" x14ac:dyDescent="0.25">
      <c r="A182" t="s">
        <v>421</v>
      </c>
    </row>
    <row r="183" spans="1:2" hidden="1" x14ac:dyDescent="0.25">
      <c r="A183" t="s">
        <v>377</v>
      </c>
    </row>
    <row r="184" spans="1:2" x14ac:dyDescent="0.25">
      <c r="A184" t="s">
        <v>473</v>
      </c>
      <c r="B184">
        <v>0</v>
      </c>
    </row>
    <row r="185" spans="1:2" hidden="1" x14ac:dyDescent="0.25">
      <c r="A185" t="s">
        <v>421</v>
      </c>
    </row>
    <row r="186" spans="1:2" hidden="1" x14ac:dyDescent="0.25">
      <c r="A186" t="s">
        <v>377</v>
      </c>
    </row>
    <row r="187" spans="1:2" x14ac:dyDescent="0.25">
      <c r="A187" t="s">
        <v>472</v>
      </c>
      <c r="B187">
        <v>33264</v>
      </c>
    </row>
    <row r="188" spans="1:2" hidden="1" x14ac:dyDescent="0.25">
      <c r="A188" t="s">
        <v>421</v>
      </c>
    </row>
    <row r="189" spans="1:2" hidden="1" x14ac:dyDescent="0.25">
      <c r="A189" t="s">
        <v>377</v>
      </c>
    </row>
    <row r="190" spans="1:2" x14ac:dyDescent="0.25">
      <c r="A190" t="s">
        <v>471</v>
      </c>
      <c r="B190">
        <v>151</v>
      </c>
    </row>
    <row r="191" spans="1:2" hidden="1" x14ac:dyDescent="0.25">
      <c r="A191" t="s">
        <v>421</v>
      </c>
    </row>
    <row r="192" spans="1:2" hidden="1" x14ac:dyDescent="0.25">
      <c r="A192" t="s">
        <v>377</v>
      </c>
    </row>
    <row r="193" spans="1:2" x14ac:dyDescent="0.25">
      <c r="A193" t="s">
        <v>16</v>
      </c>
      <c r="B193">
        <v>6323</v>
      </c>
    </row>
    <row r="194" spans="1:2" hidden="1" x14ac:dyDescent="0.25">
      <c r="A194" t="s">
        <v>421</v>
      </c>
    </row>
    <row r="195" spans="1:2" hidden="1" x14ac:dyDescent="0.25">
      <c r="A195" t="s">
        <v>377</v>
      </c>
    </row>
    <row r="196" spans="1:2" x14ac:dyDescent="0.25">
      <c r="A196" t="s">
        <v>470</v>
      </c>
      <c r="B196">
        <v>45</v>
      </c>
    </row>
    <row r="197" spans="1:2" hidden="1" x14ac:dyDescent="0.25">
      <c r="A197" t="s">
        <v>421</v>
      </c>
    </row>
    <row r="198" spans="1:2" hidden="1" x14ac:dyDescent="0.25">
      <c r="A198" t="s">
        <v>377</v>
      </c>
    </row>
    <row r="199" spans="1:2" x14ac:dyDescent="0.25">
      <c r="A199" t="s">
        <v>469</v>
      </c>
      <c r="B199">
        <v>19</v>
      </c>
    </row>
    <row r="200" spans="1:2" hidden="1" x14ac:dyDescent="0.25">
      <c r="A200" t="s">
        <v>421</v>
      </c>
    </row>
    <row r="201" spans="1:2" hidden="1" x14ac:dyDescent="0.25">
      <c r="A201" t="s">
        <v>377</v>
      </c>
    </row>
    <row r="202" spans="1:2" x14ac:dyDescent="0.25">
      <c r="A202" t="s">
        <v>32</v>
      </c>
      <c r="B202">
        <v>9276</v>
      </c>
    </row>
    <row r="203" spans="1:2" hidden="1" x14ac:dyDescent="0.25">
      <c r="A203" t="s">
        <v>421</v>
      </c>
    </row>
    <row r="204" spans="1:2" hidden="1" x14ac:dyDescent="0.25">
      <c r="A204" t="s">
        <v>377</v>
      </c>
    </row>
    <row r="205" spans="1:2" x14ac:dyDescent="0.25">
      <c r="A205" t="s">
        <v>468</v>
      </c>
      <c r="B205">
        <v>4258</v>
      </c>
    </row>
    <row r="206" spans="1:2" hidden="1" x14ac:dyDescent="0.25">
      <c r="A206" t="s">
        <v>421</v>
      </c>
    </row>
    <row r="207" spans="1:2" hidden="1" x14ac:dyDescent="0.25">
      <c r="A207" t="s">
        <v>377</v>
      </c>
    </row>
    <row r="208" spans="1:2" x14ac:dyDescent="0.25">
      <c r="A208" t="s">
        <v>467</v>
      </c>
      <c r="B208">
        <v>7</v>
      </c>
    </row>
    <row r="209" spans="1:2" hidden="1" x14ac:dyDescent="0.25">
      <c r="A209" t="s">
        <v>421</v>
      </c>
    </row>
    <row r="210" spans="1:2" hidden="1" x14ac:dyDescent="0.25">
      <c r="A210" t="s">
        <v>377</v>
      </c>
    </row>
    <row r="211" spans="1:2" x14ac:dyDescent="0.25">
      <c r="A211" t="s">
        <v>466</v>
      </c>
      <c r="B211">
        <v>5</v>
      </c>
    </row>
    <row r="212" spans="1:2" hidden="1" x14ac:dyDescent="0.25">
      <c r="A212" t="s">
        <v>421</v>
      </c>
    </row>
    <row r="213" spans="1:2" hidden="1" x14ac:dyDescent="0.25">
      <c r="A213" t="s">
        <v>377</v>
      </c>
    </row>
    <row r="214" spans="1:2" x14ac:dyDescent="0.25">
      <c r="A214" t="s">
        <v>465</v>
      </c>
      <c r="B214">
        <v>241</v>
      </c>
    </row>
    <row r="215" spans="1:2" hidden="1" x14ac:dyDescent="0.25">
      <c r="A215" t="s">
        <v>421</v>
      </c>
    </row>
    <row r="216" spans="1:2" hidden="1" x14ac:dyDescent="0.25">
      <c r="A216" t="s">
        <v>377</v>
      </c>
    </row>
    <row r="217" spans="1:2" x14ac:dyDescent="0.25">
      <c r="A217" t="s">
        <v>464</v>
      </c>
      <c r="B217">
        <v>31</v>
      </c>
    </row>
    <row r="218" spans="1:2" hidden="1" x14ac:dyDescent="0.25">
      <c r="A218" t="s">
        <v>421</v>
      </c>
    </row>
    <row r="219" spans="1:2" hidden="1" x14ac:dyDescent="0.25">
      <c r="A219" t="s">
        <v>377</v>
      </c>
    </row>
    <row r="220" spans="1:2" x14ac:dyDescent="0.25">
      <c r="A220" t="s">
        <v>463</v>
      </c>
      <c r="B220">
        <v>0</v>
      </c>
    </row>
    <row r="221" spans="1:2" hidden="1" x14ac:dyDescent="0.25">
      <c r="A221" t="s">
        <v>421</v>
      </c>
    </row>
    <row r="222" spans="1:2" hidden="1" x14ac:dyDescent="0.25">
      <c r="A222" t="s">
        <v>377</v>
      </c>
    </row>
    <row r="223" spans="1:2" x14ac:dyDescent="0.25">
      <c r="A223" t="s">
        <v>462</v>
      </c>
      <c r="B223">
        <v>6</v>
      </c>
    </row>
    <row r="224" spans="1:2" hidden="1" x14ac:dyDescent="0.25">
      <c r="A224" t="s">
        <v>421</v>
      </c>
    </row>
    <row r="225" spans="1:2" hidden="1" x14ac:dyDescent="0.25">
      <c r="A225" t="s">
        <v>377</v>
      </c>
    </row>
    <row r="226" spans="1:2" x14ac:dyDescent="0.25">
      <c r="A226" t="s">
        <v>461</v>
      </c>
      <c r="B226">
        <v>102</v>
      </c>
    </row>
    <row r="227" spans="1:2" hidden="1" x14ac:dyDescent="0.25">
      <c r="A227" t="s">
        <v>421</v>
      </c>
    </row>
    <row r="228" spans="1:2" hidden="1" x14ac:dyDescent="0.25">
      <c r="A228" t="s">
        <v>377</v>
      </c>
    </row>
    <row r="229" spans="1:2" x14ac:dyDescent="0.25">
      <c r="A229" t="s">
        <v>460</v>
      </c>
      <c r="B229">
        <v>24</v>
      </c>
    </row>
    <row r="230" spans="1:2" hidden="1" x14ac:dyDescent="0.25">
      <c r="A230" t="s">
        <v>421</v>
      </c>
    </row>
    <row r="231" spans="1:2" hidden="1" x14ac:dyDescent="0.25">
      <c r="A231" t="s">
        <v>377</v>
      </c>
    </row>
    <row r="232" spans="1:2" x14ac:dyDescent="0.25">
      <c r="A232" t="s">
        <v>382</v>
      </c>
      <c r="B232">
        <v>16649</v>
      </c>
    </row>
    <row r="233" spans="1:2" hidden="1" x14ac:dyDescent="0.25">
      <c r="A233" t="s">
        <v>421</v>
      </c>
    </row>
    <row r="234" spans="1:2" hidden="1" x14ac:dyDescent="0.25">
      <c r="A234" t="s">
        <v>377</v>
      </c>
    </row>
    <row r="235" spans="1:2" x14ac:dyDescent="0.25">
      <c r="A235" t="s">
        <v>459</v>
      </c>
      <c r="B235">
        <v>264</v>
      </c>
    </row>
    <row r="236" spans="1:2" hidden="1" x14ac:dyDescent="0.25">
      <c r="A236" t="s">
        <v>421</v>
      </c>
    </row>
    <row r="237" spans="1:2" hidden="1" x14ac:dyDescent="0.25">
      <c r="A237" t="s">
        <v>377</v>
      </c>
    </row>
    <row r="238" spans="1:2" x14ac:dyDescent="0.25">
      <c r="A238" t="s">
        <v>458</v>
      </c>
      <c r="B238">
        <v>84</v>
      </c>
    </row>
    <row r="239" spans="1:2" hidden="1" x14ac:dyDescent="0.25">
      <c r="A239" t="s">
        <v>421</v>
      </c>
    </row>
    <row r="240" spans="1:2" hidden="1" x14ac:dyDescent="0.25">
      <c r="A240" t="s">
        <v>377</v>
      </c>
    </row>
    <row r="241" spans="1:2" x14ac:dyDescent="0.25">
      <c r="A241" t="s">
        <v>457</v>
      </c>
      <c r="B241">
        <v>453</v>
      </c>
    </row>
    <row r="242" spans="1:2" hidden="1" x14ac:dyDescent="0.25">
      <c r="A242" t="s">
        <v>421</v>
      </c>
    </row>
    <row r="243" spans="1:2" hidden="1" x14ac:dyDescent="0.25">
      <c r="A243" t="s">
        <v>377</v>
      </c>
    </row>
    <row r="244" spans="1:2" x14ac:dyDescent="0.25">
      <c r="A244" t="s">
        <v>456</v>
      </c>
      <c r="B244">
        <v>274</v>
      </c>
    </row>
    <row r="245" spans="1:2" hidden="1" x14ac:dyDescent="0.25">
      <c r="A245" t="s">
        <v>421</v>
      </c>
    </row>
    <row r="246" spans="1:2" hidden="1" x14ac:dyDescent="0.25">
      <c r="A246" t="s">
        <v>377</v>
      </c>
    </row>
    <row r="247" spans="1:2" x14ac:dyDescent="0.25">
      <c r="A247" t="s">
        <v>455</v>
      </c>
      <c r="B247">
        <v>63</v>
      </c>
    </row>
    <row r="248" spans="1:2" hidden="1" x14ac:dyDescent="0.25">
      <c r="A248" t="s">
        <v>421</v>
      </c>
    </row>
    <row r="249" spans="1:2" hidden="1" x14ac:dyDescent="0.25">
      <c r="A249" t="s">
        <v>377</v>
      </c>
    </row>
    <row r="250" spans="1:2" x14ac:dyDescent="0.25">
      <c r="A250" t="s">
        <v>454</v>
      </c>
      <c r="B250">
        <v>299</v>
      </c>
    </row>
    <row r="251" spans="1:2" hidden="1" x14ac:dyDescent="0.25">
      <c r="A251" t="s">
        <v>421</v>
      </c>
    </row>
    <row r="252" spans="1:2" hidden="1" x14ac:dyDescent="0.25">
      <c r="A252" t="s">
        <v>377</v>
      </c>
    </row>
    <row r="253" spans="1:2" x14ac:dyDescent="0.25">
      <c r="A253" t="s">
        <v>453</v>
      </c>
      <c r="B253">
        <v>32</v>
      </c>
    </row>
    <row r="254" spans="1:2" hidden="1" x14ac:dyDescent="0.25">
      <c r="A254" t="s">
        <v>421</v>
      </c>
    </row>
    <row r="255" spans="1:2" hidden="1" x14ac:dyDescent="0.25">
      <c r="A255" t="s">
        <v>377</v>
      </c>
    </row>
    <row r="256" spans="1:2" x14ac:dyDescent="0.25">
      <c r="A256" t="s">
        <v>452</v>
      </c>
      <c r="B256">
        <v>214</v>
      </c>
    </row>
    <row r="257" spans="1:2" hidden="1" x14ac:dyDescent="0.25">
      <c r="A257" t="s">
        <v>421</v>
      </c>
    </row>
    <row r="258" spans="1:2" hidden="1" x14ac:dyDescent="0.25">
      <c r="A258" t="s">
        <v>377</v>
      </c>
    </row>
    <row r="259" spans="1:2" x14ac:dyDescent="0.25">
      <c r="A259" t="s">
        <v>451</v>
      </c>
      <c r="B259">
        <v>360</v>
      </c>
    </row>
    <row r="260" spans="1:2" hidden="1" x14ac:dyDescent="0.25">
      <c r="A260" t="s">
        <v>421</v>
      </c>
    </row>
    <row r="261" spans="1:2" hidden="1" x14ac:dyDescent="0.25">
      <c r="A261" t="s">
        <v>377</v>
      </c>
    </row>
    <row r="262" spans="1:2" x14ac:dyDescent="0.25">
      <c r="A262" t="s">
        <v>450</v>
      </c>
      <c r="B262">
        <v>7895</v>
      </c>
    </row>
    <row r="263" spans="1:2" hidden="1" x14ac:dyDescent="0.25">
      <c r="A263" t="s">
        <v>421</v>
      </c>
    </row>
    <row r="264" spans="1:2" hidden="1" x14ac:dyDescent="0.25">
      <c r="A264" t="s">
        <v>377</v>
      </c>
    </row>
    <row r="265" spans="1:2" x14ac:dyDescent="0.25">
      <c r="A265" t="s">
        <v>449</v>
      </c>
      <c r="B265">
        <v>1858</v>
      </c>
    </row>
    <row r="266" spans="1:2" hidden="1" x14ac:dyDescent="0.25">
      <c r="A266" t="s">
        <v>421</v>
      </c>
    </row>
    <row r="267" spans="1:2" hidden="1" x14ac:dyDescent="0.25">
      <c r="A267" t="s">
        <v>377</v>
      </c>
    </row>
    <row r="268" spans="1:2" x14ac:dyDescent="0.25">
      <c r="A268" t="s">
        <v>448</v>
      </c>
      <c r="B268">
        <v>9</v>
      </c>
    </row>
    <row r="269" spans="1:2" hidden="1" x14ac:dyDescent="0.25">
      <c r="A269" t="s">
        <v>421</v>
      </c>
    </row>
    <row r="270" spans="1:2" hidden="1" x14ac:dyDescent="0.25">
      <c r="A270" t="s">
        <v>377</v>
      </c>
    </row>
    <row r="271" spans="1:2" x14ac:dyDescent="0.25">
      <c r="A271" t="s">
        <v>447</v>
      </c>
      <c r="B271">
        <v>23537</v>
      </c>
    </row>
    <row r="272" spans="1:2" hidden="1" x14ac:dyDescent="0.25">
      <c r="A272" t="s">
        <v>421</v>
      </c>
    </row>
    <row r="273" spans="1:2" hidden="1" x14ac:dyDescent="0.25">
      <c r="A273" t="s">
        <v>377</v>
      </c>
    </row>
    <row r="274" spans="1:2" x14ac:dyDescent="0.25">
      <c r="A274" t="s">
        <v>14</v>
      </c>
      <c r="B274">
        <v>405057</v>
      </c>
    </row>
    <row r="275" spans="1:2" hidden="1" x14ac:dyDescent="0.25">
      <c r="A275" t="s">
        <v>421</v>
      </c>
    </row>
    <row r="276" spans="1:2" hidden="1" x14ac:dyDescent="0.25">
      <c r="A276" t="s">
        <v>377</v>
      </c>
    </row>
    <row r="277" spans="1:2" x14ac:dyDescent="0.25">
      <c r="A277" t="s">
        <v>2</v>
      </c>
      <c r="B277">
        <v>47314</v>
      </c>
    </row>
    <row r="278" spans="1:2" hidden="1" x14ac:dyDescent="0.25">
      <c r="A278" t="s">
        <v>421</v>
      </c>
    </row>
    <row r="279" spans="1:2" hidden="1" x14ac:dyDescent="0.25">
      <c r="A279" t="s">
        <v>377</v>
      </c>
    </row>
    <row r="280" spans="1:2" x14ac:dyDescent="0.25">
      <c r="A280" t="s">
        <v>446</v>
      </c>
      <c r="B280">
        <v>17588</v>
      </c>
    </row>
    <row r="281" spans="1:2" hidden="1" x14ac:dyDescent="0.25">
      <c r="A281" t="s">
        <v>421</v>
      </c>
    </row>
    <row r="282" spans="1:2" hidden="1" x14ac:dyDescent="0.25">
      <c r="A282" t="s">
        <v>377</v>
      </c>
    </row>
    <row r="283" spans="1:2" x14ac:dyDescent="0.25">
      <c r="A283" t="s">
        <v>445</v>
      </c>
      <c r="B283">
        <v>81813</v>
      </c>
    </row>
    <row r="284" spans="1:2" hidden="1" x14ac:dyDescent="0.25">
      <c r="A284" t="s">
        <v>421</v>
      </c>
    </row>
    <row r="285" spans="1:2" hidden="1" x14ac:dyDescent="0.25">
      <c r="A285" t="s">
        <v>377</v>
      </c>
    </row>
    <row r="286" spans="1:2" x14ac:dyDescent="0.25">
      <c r="A286" t="s">
        <v>444</v>
      </c>
      <c r="B286">
        <v>37199</v>
      </c>
    </row>
    <row r="287" spans="1:2" hidden="1" x14ac:dyDescent="0.25">
      <c r="A287" t="s">
        <v>421</v>
      </c>
    </row>
    <row r="288" spans="1:2" hidden="1" x14ac:dyDescent="0.25">
      <c r="A288" t="s">
        <v>377</v>
      </c>
    </row>
    <row r="289" spans="1:2" x14ac:dyDescent="0.25">
      <c r="A289" t="s">
        <v>443</v>
      </c>
      <c r="B289">
        <v>4243</v>
      </c>
    </row>
    <row r="290" spans="1:2" hidden="1" x14ac:dyDescent="0.25">
      <c r="A290" t="s">
        <v>421</v>
      </c>
    </row>
    <row r="291" spans="1:2" hidden="1" x14ac:dyDescent="0.25">
      <c r="A291" t="s">
        <v>377</v>
      </c>
    </row>
    <row r="292" spans="1:2" x14ac:dyDescent="0.25">
      <c r="A292" t="s">
        <v>442</v>
      </c>
      <c r="B292">
        <v>295</v>
      </c>
    </row>
    <row r="293" spans="1:2" hidden="1" x14ac:dyDescent="0.25">
      <c r="A293" t="s">
        <v>421</v>
      </c>
    </row>
    <row r="294" spans="1:2" hidden="1" x14ac:dyDescent="0.25">
      <c r="A294" t="s">
        <v>377</v>
      </c>
    </row>
    <row r="295" spans="1:2" x14ac:dyDescent="0.25">
      <c r="A295" t="s">
        <v>441</v>
      </c>
      <c r="B295">
        <v>89</v>
      </c>
    </row>
    <row r="296" spans="1:2" hidden="1" x14ac:dyDescent="0.25">
      <c r="A296" t="s">
        <v>421</v>
      </c>
    </row>
    <row r="297" spans="1:2" hidden="1" x14ac:dyDescent="0.25">
      <c r="A297" t="s">
        <v>377</v>
      </c>
    </row>
    <row r="298" spans="1:2" x14ac:dyDescent="0.25">
      <c r="A298" t="s">
        <v>440</v>
      </c>
      <c r="B298">
        <v>35</v>
      </c>
    </row>
    <row r="299" spans="1:2" hidden="1" x14ac:dyDescent="0.25">
      <c r="A299" t="s">
        <v>421</v>
      </c>
    </row>
    <row r="300" spans="1:2" hidden="1" x14ac:dyDescent="0.25">
      <c r="A300" t="s">
        <v>377</v>
      </c>
    </row>
    <row r="301" spans="1:2" x14ac:dyDescent="0.25">
      <c r="A301" t="s">
        <v>439</v>
      </c>
      <c r="B301">
        <v>0</v>
      </c>
    </row>
    <row r="302" spans="1:2" hidden="1" x14ac:dyDescent="0.25">
      <c r="A302" t="s">
        <v>421</v>
      </c>
    </row>
    <row r="303" spans="1:2" hidden="1" x14ac:dyDescent="0.25">
      <c r="A303" t="s">
        <v>377</v>
      </c>
    </row>
    <row r="304" spans="1:2" x14ac:dyDescent="0.25">
      <c r="A304" t="s">
        <v>438</v>
      </c>
      <c r="B304">
        <v>214</v>
      </c>
    </row>
    <row r="305" spans="1:2" hidden="1" x14ac:dyDescent="0.25">
      <c r="A305" t="s">
        <v>421</v>
      </c>
    </row>
    <row r="306" spans="1:2" hidden="1" x14ac:dyDescent="0.25">
      <c r="A306" t="s">
        <v>377</v>
      </c>
    </row>
    <row r="307" spans="1:2" x14ac:dyDescent="0.25">
      <c r="A307" t="s">
        <v>437</v>
      </c>
      <c r="B307">
        <v>35447</v>
      </c>
    </row>
    <row r="308" spans="1:2" hidden="1" x14ac:dyDescent="0.25">
      <c r="A308" t="s">
        <v>421</v>
      </c>
    </row>
    <row r="309" spans="1:2" hidden="1" x14ac:dyDescent="0.25">
      <c r="A309" t="s">
        <v>377</v>
      </c>
    </row>
    <row r="310" spans="1:2" x14ac:dyDescent="0.25">
      <c r="A310" t="s">
        <v>436</v>
      </c>
      <c r="B310">
        <v>4849</v>
      </c>
    </row>
    <row r="311" spans="1:2" hidden="1" x14ac:dyDescent="0.25">
      <c r="A311" t="s">
        <v>421</v>
      </c>
    </row>
    <row r="312" spans="1:2" hidden="1" x14ac:dyDescent="0.25">
      <c r="A312" t="s">
        <v>377</v>
      </c>
    </row>
    <row r="313" spans="1:2" x14ac:dyDescent="0.25">
      <c r="A313" t="s">
        <v>435</v>
      </c>
      <c r="B313">
        <v>4083</v>
      </c>
    </row>
    <row r="314" spans="1:2" hidden="1" x14ac:dyDescent="0.25">
      <c r="A314" t="s">
        <v>421</v>
      </c>
    </row>
    <row r="315" spans="1:2" hidden="1" x14ac:dyDescent="0.25">
      <c r="A315" t="s">
        <v>377</v>
      </c>
    </row>
    <row r="316" spans="1:2" x14ac:dyDescent="0.25">
      <c r="A316" t="s">
        <v>434</v>
      </c>
      <c r="B316">
        <v>7</v>
      </c>
    </row>
    <row r="317" spans="1:2" hidden="1" x14ac:dyDescent="0.25">
      <c r="A317" t="s">
        <v>421</v>
      </c>
    </row>
    <row r="318" spans="1:2" hidden="1" x14ac:dyDescent="0.25">
      <c r="A318" t="s">
        <v>377</v>
      </c>
    </row>
    <row r="319" spans="1:2" x14ac:dyDescent="0.25">
      <c r="A319" t="s">
        <v>433</v>
      </c>
      <c r="B319">
        <v>72</v>
      </c>
    </row>
    <row r="320" spans="1:2" hidden="1" x14ac:dyDescent="0.25">
      <c r="A320" t="s">
        <v>421</v>
      </c>
    </row>
    <row r="321" spans="1:2" hidden="1" x14ac:dyDescent="0.25">
      <c r="A321" t="s">
        <v>377</v>
      </c>
    </row>
    <row r="322" spans="1:2" x14ac:dyDescent="0.25">
      <c r="A322" t="s">
        <v>432</v>
      </c>
      <c r="B322">
        <v>1360</v>
      </c>
    </row>
    <row r="323" spans="1:2" hidden="1" x14ac:dyDescent="0.25">
      <c r="A323" t="s">
        <v>421</v>
      </c>
    </row>
    <row r="324" spans="1:2" hidden="1" x14ac:dyDescent="0.25">
      <c r="A324" t="s">
        <v>377</v>
      </c>
    </row>
    <row r="325" spans="1:2" x14ac:dyDescent="0.25">
      <c r="A325" t="s">
        <v>431</v>
      </c>
      <c r="B325">
        <v>10347</v>
      </c>
    </row>
    <row r="326" spans="1:2" hidden="1" x14ac:dyDescent="0.25">
      <c r="A326" t="s">
        <v>421</v>
      </c>
    </row>
    <row r="327" spans="1:2" hidden="1" x14ac:dyDescent="0.25">
      <c r="A327" t="s">
        <v>377</v>
      </c>
    </row>
    <row r="328" spans="1:2" x14ac:dyDescent="0.25">
      <c r="A328" t="s">
        <v>430</v>
      </c>
      <c r="B328">
        <v>3894</v>
      </c>
    </row>
    <row r="329" spans="1:2" hidden="1" x14ac:dyDescent="0.25">
      <c r="A329" t="s">
        <v>421</v>
      </c>
    </row>
    <row r="330" spans="1:2" hidden="1" x14ac:dyDescent="0.25">
      <c r="A330" t="s">
        <v>377</v>
      </c>
    </row>
    <row r="331" spans="1:2" x14ac:dyDescent="0.25">
      <c r="A331" t="s">
        <v>429</v>
      </c>
      <c r="B331">
        <v>3647</v>
      </c>
    </row>
    <row r="332" spans="1:2" hidden="1" x14ac:dyDescent="0.25">
      <c r="A332" t="s">
        <v>421</v>
      </c>
    </row>
    <row r="333" spans="1:2" hidden="1" x14ac:dyDescent="0.25">
      <c r="A333" t="s">
        <v>377</v>
      </c>
    </row>
    <row r="334" spans="1:2" x14ac:dyDescent="0.25">
      <c r="A334" t="s">
        <v>428</v>
      </c>
      <c r="B334">
        <v>802</v>
      </c>
    </row>
    <row r="335" spans="1:2" hidden="1" x14ac:dyDescent="0.25">
      <c r="A335" t="s">
        <v>421</v>
      </c>
    </row>
    <row r="336" spans="1:2" hidden="1" x14ac:dyDescent="0.25">
      <c r="A336" t="s">
        <v>377</v>
      </c>
    </row>
    <row r="337" spans="1:2" x14ac:dyDescent="0.25">
      <c r="A337" t="s">
        <v>427</v>
      </c>
      <c r="B337">
        <v>18986</v>
      </c>
    </row>
    <row r="338" spans="1:2" hidden="1" x14ac:dyDescent="0.25">
      <c r="A338" t="s">
        <v>421</v>
      </c>
    </row>
    <row r="339" spans="1:2" hidden="1" x14ac:dyDescent="0.25">
      <c r="A339" t="s">
        <v>377</v>
      </c>
    </row>
    <row r="340" spans="1:2" x14ac:dyDescent="0.25">
      <c r="A340" t="s">
        <v>426</v>
      </c>
      <c r="B340">
        <v>2847</v>
      </c>
    </row>
    <row r="341" spans="1:2" hidden="1" x14ac:dyDescent="0.25">
      <c r="A341" t="s">
        <v>421</v>
      </c>
    </row>
    <row r="342" spans="1:2" hidden="1" x14ac:dyDescent="0.25">
      <c r="A342" t="s">
        <v>377</v>
      </c>
    </row>
    <row r="343" spans="1:2" x14ac:dyDescent="0.25">
      <c r="A343" t="s">
        <v>425</v>
      </c>
      <c r="B343">
        <v>4897</v>
      </c>
    </row>
    <row r="344" spans="1:2" hidden="1" x14ac:dyDescent="0.25">
      <c r="A344" t="s">
        <v>421</v>
      </c>
    </row>
    <row r="345" spans="1:2" hidden="1" x14ac:dyDescent="0.25">
      <c r="A345" t="s">
        <v>377</v>
      </c>
    </row>
    <row r="346" spans="1:2" x14ac:dyDescent="0.25">
      <c r="A346" t="s">
        <v>424</v>
      </c>
      <c r="B346">
        <v>945</v>
      </c>
    </row>
    <row r="347" spans="1:2" hidden="1" x14ac:dyDescent="0.25">
      <c r="A347" t="s">
        <v>421</v>
      </c>
    </row>
    <row r="348" spans="1:2" hidden="1" x14ac:dyDescent="0.25">
      <c r="A348" t="s">
        <v>377</v>
      </c>
    </row>
    <row r="349" spans="1:2" x14ac:dyDescent="0.25">
      <c r="A349" t="s">
        <v>423</v>
      </c>
      <c r="B349">
        <v>0</v>
      </c>
    </row>
    <row r="350" spans="1:2" hidden="1" x14ac:dyDescent="0.25">
      <c r="A350" t="s">
        <v>421</v>
      </c>
    </row>
    <row r="351" spans="1:2" hidden="1" x14ac:dyDescent="0.25">
      <c r="A351" t="s">
        <v>377</v>
      </c>
    </row>
    <row r="352" spans="1:2" x14ac:dyDescent="0.25">
      <c r="A352" t="s">
        <v>422</v>
      </c>
      <c r="B352">
        <v>1539</v>
      </c>
    </row>
    <row r="353" spans="1:1" hidden="1" x14ac:dyDescent="0.25">
      <c r="A353" t="s">
        <v>421</v>
      </c>
    </row>
    <row r="354" spans="1:1" hidden="1" x14ac:dyDescent="0.25">
      <c r="A354" t="s">
        <v>377</v>
      </c>
    </row>
  </sheetData>
  <autoFilter ref="A3:B354" xr:uid="{F65A0396-603B-4556-A3DD-840D14B0C092}">
    <filterColumn colId="1">
      <customFilters>
        <customFilter operator="notEqual" val=" "/>
      </customFilters>
    </filterColumn>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DE468-9AE4-4154-8D91-554E029E7A21}">
  <dimension ref="A1:E118"/>
  <sheetViews>
    <sheetView zoomScale="160" zoomScaleNormal="160" workbookViewId="0">
      <selection activeCell="A6" sqref="A6:B6"/>
    </sheetView>
  </sheetViews>
  <sheetFormatPr baseColWidth="10" defaultRowHeight="15" x14ac:dyDescent="0.25"/>
  <cols>
    <col min="1" max="1" width="29.7109375" bestFit="1" customWidth="1"/>
    <col min="2" max="2" width="12.5703125" bestFit="1" customWidth="1"/>
  </cols>
  <sheetData>
    <row r="1" spans="1:5" x14ac:dyDescent="0.25">
      <c r="A1" s="47" t="s">
        <v>364</v>
      </c>
      <c r="B1" s="53">
        <v>44927</v>
      </c>
      <c r="C1" s="3" t="s">
        <v>533</v>
      </c>
    </row>
    <row r="2" spans="1:5" x14ac:dyDescent="0.25">
      <c r="A2" t="s">
        <v>46</v>
      </c>
      <c r="B2" s="52">
        <v>1416004</v>
      </c>
      <c r="C2" s="61">
        <v>100</v>
      </c>
    </row>
    <row r="3" spans="1:5" x14ac:dyDescent="0.25">
      <c r="A3" t="s">
        <v>14</v>
      </c>
      <c r="B3" s="52">
        <v>405057</v>
      </c>
      <c r="C3" s="62">
        <v>28.605639532091715</v>
      </c>
    </row>
    <row r="4" spans="1:5" x14ac:dyDescent="0.25">
      <c r="A4" t="s">
        <v>385</v>
      </c>
      <c r="B4" s="52">
        <v>139382</v>
      </c>
      <c r="C4" s="61">
        <v>9.8433337758932886</v>
      </c>
    </row>
    <row r="5" spans="1:5" x14ac:dyDescent="0.25">
      <c r="A5" t="s">
        <v>445</v>
      </c>
      <c r="B5" s="52">
        <v>81813</v>
      </c>
      <c r="C5" s="61">
        <v>5.777737915994587</v>
      </c>
      <c r="E5" s="51">
        <f>+C3+C6+C15+C27+C34</f>
        <v>36.864867613368318</v>
      </c>
    </row>
    <row r="6" spans="1:5" x14ac:dyDescent="0.25">
      <c r="A6" t="s">
        <v>37</v>
      </c>
      <c r="B6" s="52">
        <v>75173</v>
      </c>
      <c r="C6" s="62">
        <v>5.3088126869698113</v>
      </c>
    </row>
    <row r="7" spans="1:5" x14ac:dyDescent="0.25">
      <c r="A7" t="s">
        <v>485</v>
      </c>
      <c r="B7" s="52">
        <v>70058</v>
      </c>
      <c r="C7" s="61">
        <v>4.9475848938279841</v>
      </c>
    </row>
    <row r="8" spans="1:5" x14ac:dyDescent="0.25">
      <c r="A8" t="s">
        <v>475</v>
      </c>
      <c r="B8" s="52">
        <v>48752</v>
      </c>
      <c r="C8" s="61">
        <v>3.4429281273216739</v>
      </c>
    </row>
    <row r="9" spans="1:5" x14ac:dyDescent="0.25">
      <c r="A9" t="s">
        <v>2</v>
      </c>
      <c r="B9" s="52">
        <v>47314</v>
      </c>
      <c r="C9" s="61">
        <v>3.3413747418792603</v>
      </c>
    </row>
    <row r="10" spans="1:5" x14ac:dyDescent="0.25">
      <c r="A10" t="s">
        <v>444</v>
      </c>
      <c r="B10" s="52">
        <v>37199</v>
      </c>
      <c r="C10" s="61">
        <v>2.6270406015802217</v>
      </c>
    </row>
    <row r="11" spans="1:5" x14ac:dyDescent="0.25">
      <c r="A11" t="s">
        <v>437</v>
      </c>
      <c r="B11" s="52">
        <v>35447</v>
      </c>
      <c r="C11" s="61">
        <v>2.5033121375363345</v>
      </c>
    </row>
    <row r="12" spans="1:5" x14ac:dyDescent="0.25">
      <c r="A12" t="s">
        <v>520</v>
      </c>
      <c r="B12" s="52">
        <v>33607</v>
      </c>
      <c r="C12" s="61">
        <v>2.3733690017824811</v>
      </c>
    </row>
    <row r="13" spans="1:5" x14ac:dyDescent="0.25">
      <c r="A13" t="s">
        <v>472</v>
      </c>
      <c r="B13" s="52">
        <v>33264</v>
      </c>
      <c r="C13" s="61">
        <v>2.3491459063674962</v>
      </c>
    </row>
    <row r="14" spans="1:5" x14ac:dyDescent="0.25">
      <c r="A14" t="s">
        <v>523</v>
      </c>
      <c r="B14" s="52">
        <v>27091</v>
      </c>
      <c r="C14" s="61">
        <v>1.9132008101672031</v>
      </c>
    </row>
    <row r="15" spans="1:5" x14ac:dyDescent="0.25">
      <c r="A15" t="s">
        <v>518</v>
      </c>
      <c r="B15" s="52">
        <v>25723</v>
      </c>
      <c r="C15" s="62">
        <v>1.8165909135849898</v>
      </c>
    </row>
    <row r="16" spans="1:5" x14ac:dyDescent="0.25">
      <c r="A16" t="s">
        <v>486</v>
      </c>
      <c r="B16" s="52">
        <v>24815</v>
      </c>
      <c r="C16" s="61">
        <v>1.7524668009412401</v>
      </c>
    </row>
    <row r="17" spans="1:3" x14ac:dyDescent="0.25">
      <c r="A17" t="s">
        <v>447</v>
      </c>
      <c r="B17" s="52">
        <v>23537</v>
      </c>
      <c r="C17" s="61">
        <v>1.6622128186078569</v>
      </c>
    </row>
    <row r="18" spans="1:3" x14ac:dyDescent="0.25">
      <c r="A18" t="s">
        <v>517</v>
      </c>
      <c r="B18" s="52">
        <v>22611</v>
      </c>
      <c r="C18" s="61">
        <v>1.5968175231143416</v>
      </c>
    </row>
    <row r="19" spans="1:3" x14ac:dyDescent="0.25">
      <c r="A19" t="s">
        <v>497</v>
      </c>
      <c r="B19" s="52">
        <v>22181</v>
      </c>
      <c r="C19" s="61">
        <v>1.5664503772588212</v>
      </c>
    </row>
    <row r="20" spans="1:3" x14ac:dyDescent="0.25">
      <c r="A20" t="s">
        <v>427</v>
      </c>
      <c r="B20" s="52">
        <v>18986</v>
      </c>
      <c r="C20" s="61">
        <v>1.3408154214253631</v>
      </c>
    </row>
    <row r="21" spans="1:3" x14ac:dyDescent="0.25">
      <c r="A21" t="s">
        <v>446</v>
      </c>
      <c r="B21" s="52">
        <v>17588</v>
      </c>
      <c r="C21" s="61">
        <v>1.2420868867602068</v>
      </c>
    </row>
    <row r="22" spans="1:3" x14ac:dyDescent="0.25">
      <c r="A22" t="s">
        <v>476</v>
      </c>
      <c r="B22" s="52">
        <v>17476</v>
      </c>
      <c r="C22" s="61">
        <v>1.2341773045838853</v>
      </c>
    </row>
    <row r="23" spans="1:3" x14ac:dyDescent="0.25">
      <c r="A23" t="s">
        <v>382</v>
      </c>
      <c r="B23" s="52">
        <v>16649</v>
      </c>
      <c r="C23" s="61">
        <v>1.1757735147640827</v>
      </c>
    </row>
    <row r="24" spans="1:3" x14ac:dyDescent="0.25">
      <c r="A24" t="s">
        <v>506</v>
      </c>
      <c r="B24" s="52">
        <v>12744</v>
      </c>
      <c r="C24" s="61">
        <v>0.8999974576343005</v>
      </c>
    </row>
    <row r="25" spans="1:3" x14ac:dyDescent="0.25">
      <c r="A25" t="s">
        <v>509</v>
      </c>
      <c r="B25" s="52">
        <v>10922</v>
      </c>
      <c r="C25" s="61">
        <v>0.77132550473021266</v>
      </c>
    </row>
    <row r="26" spans="1:3" x14ac:dyDescent="0.25">
      <c r="A26" t="s">
        <v>431</v>
      </c>
      <c r="B26" s="52">
        <v>10347</v>
      </c>
      <c r="C26" s="61">
        <v>0.73071827480713325</v>
      </c>
    </row>
    <row r="27" spans="1:3" x14ac:dyDescent="0.25">
      <c r="A27" t="s">
        <v>22</v>
      </c>
      <c r="B27" s="52">
        <v>9732</v>
      </c>
      <c r="C27" s="62">
        <v>0.68728619410679637</v>
      </c>
    </row>
    <row r="28" spans="1:3" x14ac:dyDescent="0.25">
      <c r="A28" t="s">
        <v>519</v>
      </c>
      <c r="B28" s="52">
        <v>9671</v>
      </c>
      <c r="C28" s="61">
        <v>0.68297829667147836</v>
      </c>
    </row>
    <row r="29" spans="1:3" x14ac:dyDescent="0.25">
      <c r="A29" t="s">
        <v>32</v>
      </c>
      <c r="B29" s="52">
        <v>9276</v>
      </c>
      <c r="C29" s="61">
        <v>0.65508289524605856</v>
      </c>
    </row>
    <row r="30" spans="1:3" x14ac:dyDescent="0.25">
      <c r="A30" t="s">
        <v>524</v>
      </c>
      <c r="B30" s="52">
        <v>9094</v>
      </c>
      <c r="C30" s="61">
        <v>0.64222982420953612</v>
      </c>
    </row>
    <row r="31" spans="1:3" x14ac:dyDescent="0.25">
      <c r="A31" t="s">
        <v>450</v>
      </c>
      <c r="B31" s="52">
        <v>7895</v>
      </c>
      <c r="C31" s="61">
        <v>0.55755492216123681</v>
      </c>
    </row>
    <row r="32" spans="1:3" x14ac:dyDescent="0.25">
      <c r="A32" t="s">
        <v>387</v>
      </c>
      <c r="B32" s="52">
        <v>6967</v>
      </c>
      <c r="C32" s="61">
        <v>0.4920183841288584</v>
      </c>
    </row>
    <row r="33" spans="1:3" x14ac:dyDescent="0.25">
      <c r="A33" t="s">
        <v>388</v>
      </c>
      <c r="B33" s="52">
        <v>6435</v>
      </c>
      <c r="C33" s="61">
        <v>0.45444786879133109</v>
      </c>
    </row>
    <row r="34" spans="1:3" x14ac:dyDescent="0.25">
      <c r="A34" t="s">
        <v>16</v>
      </c>
      <c r="B34" s="52">
        <v>6323</v>
      </c>
      <c r="C34" s="62">
        <v>0.44653828661500955</v>
      </c>
    </row>
    <row r="35" spans="1:3" x14ac:dyDescent="0.25">
      <c r="A35" t="s">
        <v>516</v>
      </c>
      <c r="B35" s="52">
        <v>5155</v>
      </c>
      <c r="C35" s="61">
        <v>0.36405264391908498</v>
      </c>
    </row>
    <row r="36" spans="1:3" x14ac:dyDescent="0.25">
      <c r="A36" t="s">
        <v>425</v>
      </c>
      <c r="B36" s="52">
        <v>4897</v>
      </c>
      <c r="C36" s="61">
        <v>0.34583235640577287</v>
      </c>
    </row>
    <row r="37" spans="1:3" x14ac:dyDescent="0.25">
      <c r="A37" t="s">
        <v>436</v>
      </c>
      <c r="B37" s="52">
        <v>4849</v>
      </c>
      <c r="C37" s="61">
        <v>0.34244253547306364</v>
      </c>
    </row>
    <row r="38" spans="1:3" x14ac:dyDescent="0.25">
      <c r="A38" t="s">
        <v>511</v>
      </c>
      <c r="B38" s="52">
        <v>4555</v>
      </c>
      <c r="C38" s="61">
        <v>0.3216798822602196</v>
      </c>
    </row>
    <row r="39" spans="1:3" x14ac:dyDescent="0.25">
      <c r="A39" t="s">
        <v>525</v>
      </c>
      <c r="B39" s="52">
        <v>4420</v>
      </c>
      <c r="C39" s="61">
        <v>0.31214601088697491</v>
      </c>
    </row>
    <row r="40" spans="1:3" x14ac:dyDescent="0.25">
      <c r="A40" t="s">
        <v>522</v>
      </c>
      <c r="B40" s="52">
        <v>4420</v>
      </c>
      <c r="C40" s="61">
        <v>0.31214601088697491</v>
      </c>
    </row>
    <row r="41" spans="1:3" x14ac:dyDescent="0.25">
      <c r="A41" t="s">
        <v>510</v>
      </c>
      <c r="B41" s="52">
        <v>4401</v>
      </c>
      <c r="C41" s="61">
        <v>0.31080420676777748</v>
      </c>
    </row>
    <row r="42" spans="1:3" x14ac:dyDescent="0.25">
      <c r="A42" t="s">
        <v>468</v>
      </c>
      <c r="B42" s="52">
        <v>4258</v>
      </c>
      <c r="C42" s="61">
        <v>0.30070536523908126</v>
      </c>
    </row>
    <row r="43" spans="1:3" x14ac:dyDescent="0.25">
      <c r="A43" t="s">
        <v>443</v>
      </c>
      <c r="B43" s="52">
        <v>4243</v>
      </c>
      <c r="C43" s="61">
        <v>0.29964604619760959</v>
      </c>
    </row>
    <row r="44" spans="1:3" x14ac:dyDescent="0.25">
      <c r="A44" t="s">
        <v>435</v>
      </c>
      <c r="B44" s="52">
        <v>4083</v>
      </c>
      <c r="C44" s="61">
        <v>0.28834664308857882</v>
      </c>
    </row>
    <row r="45" spans="1:3" x14ac:dyDescent="0.25">
      <c r="A45" t="s">
        <v>507</v>
      </c>
      <c r="B45" s="52">
        <v>4019</v>
      </c>
      <c r="C45" s="61">
        <v>0.28382688184496652</v>
      </c>
    </row>
    <row r="46" spans="1:3" x14ac:dyDescent="0.25">
      <c r="A46" t="s">
        <v>430</v>
      </c>
      <c r="B46" s="52">
        <v>3894</v>
      </c>
      <c r="C46" s="61">
        <v>0.27499922316603626</v>
      </c>
    </row>
    <row r="47" spans="1:3" x14ac:dyDescent="0.25">
      <c r="A47" t="s">
        <v>429</v>
      </c>
      <c r="B47" s="52">
        <v>3647</v>
      </c>
      <c r="C47" s="61">
        <v>0.25755576961647003</v>
      </c>
    </row>
    <row r="48" spans="1:3" x14ac:dyDescent="0.25">
      <c r="A48" t="s">
        <v>426</v>
      </c>
      <c r="B48" s="52">
        <v>2847</v>
      </c>
      <c r="C48" s="61">
        <v>0.20105875407131615</v>
      </c>
    </row>
    <row r="49" spans="1:3" x14ac:dyDescent="0.25">
      <c r="A49" t="s">
        <v>515</v>
      </c>
      <c r="B49" s="52">
        <v>2846</v>
      </c>
      <c r="C49" s="61">
        <v>0.20098813280188477</v>
      </c>
    </row>
    <row r="50" spans="1:3" x14ac:dyDescent="0.25">
      <c r="A50" t="s">
        <v>500</v>
      </c>
      <c r="B50" s="52">
        <v>2688</v>
      </c>
      <c r="C50" s="61">
        <v>0.18982997223171685</v>
      </c>
    </row>
    <row r="51" spans="1:3" x14ac:dyDescent="0.25">
      <c r="A51" t="s">
        <v>513</v>
      </c>
      <c r="B51" s="52">
        <v>2309</v>
      </c>
      <c r="C51" s="61">
        <v>0.16306451111720024</v>
      </c>
    </row>
    <row r="52" spans="1:3" x14ac:dyDescent="0.25">
      <c r="A52" t="s">
        <v>487</v>
      </c>
      <c r="B52" s="52">
        <v>2220</v>
      </c>
      <c r="C52" s="61">
        <v>0.15677921813780188</v>
      </c>
    </row>
    <row r="53" spans="1:3" x14ac:dyDescent="0.25">
      <c r="A53" t="s">
        <v>479</v>
      </c>
      <c r="B53" s="52">
        <v>2185</v>
      </c>
      <c r="C53" s="61">
        <v>0.1543074737077014</v>
      </c>
    </row>
    <row r="54" spans="1:3" x14ac:dyDescent="0.25">
      <c r="A54" t="s">
        <v>6</v>
      </c>
      <c r="B54" s="52">
        <v>2013</v>
      </c>
      <c r="C54" s="61">
        <v>0.14216061536549332</v>
      </c>
    </row>
    <row r="55" spans="1:3" x14ac:dyDescent="0.25">
      <c r="A55" t="s">
        <v>449</v>
      </c>
      <c r="B55" s="52">
        <v>1858</v>
      </c>
      <c r="C55" s="61">
        <v>0.13121431860361976</v>
      </c>
    </row>
    <row r="56" spans="1:3" x14ac:dyDescent="0.25">
      <c r="A56" t="s">
        <v>521</v>
      </c>
      <c r="B56" s="52">
        <v>1543</v>
      </c>
      <c r="C56" s="61">
        <v>0.10896861873271545</v>
      </c>
    </row>
    <row r="57" spans="1:3" x14ac:dyDescent="0.25">
      <c r="A57" t="s">
        <v>422</v>
      </c>
      <c r="B57" s="52">
        <v>1539</v>
      </c>
      <c r="C57" s="61">
        <v>0.10868613365498968</v>
      </c>
    </row>
    <row r="58" spans="1:3" x14ac:dyDescent="0.25">
      <c r="A58" t="s">
        <v>481</v>
      </c>
      <c r="B58" s="52">
        <v>1527</v>
      </c>
      <c r="C58" s="61">
        <v>0.10783867842181236</v>
      </c>
    </row>
    <row r="59" spans="1:3" x14ac:dyDescent="0.25">
      <c r="A59" t="s">
        <v>432</v>
      </c>
      <c r="B59" s="52">
        <v>1360</v>
      </c>
      <c r="C59" s="61">
        <v>9.6044926426761518E-2</v>
      </c>
    </row>
    <row r="60" spans="1:3" x14ac:dyDescent="0.25">
      <c r="A60" t="s">
        <v>424</v>
      </c>
      <c r="B60" s="52">
        <v>945</v>
      </c>
      <c r="C60" s="61">
        <v>6.6737099612712958E-2</v>
      </c>
    </row>
    <row r="61" spans="1:3" x14ac:dyDescent="0.25">
      <c r="A61" t="s">
        <v>512</v>
      </c>
      <c r="B61" s="52">
        <v>865</v>
      </c>
      <c r="C61" s="61">
        <v>6.108739805819758E-2</v>
      </c>
    </row>
    <row r="62" spans="1:3" x14ac:dyDescent="0.25">
      <c r="A62" t="s">
        <v>508</v>
      </c>
      <c r="B62" s="52">
        <v>812</v>
      </c>
      <c r="C62" s="61">
        <v>5.734447077833113E-2</v>
      </c>
    </row>
    <row r="63" spans="1:3" x14ac:dyDescent="0.25">
      <c r="A63" t="s">
        <v>428</v>
      </c>
      <c r="B63" s="52">
        <v>802</v>
      </c>
      <c r="C63" s="61">
        <v>5.6638258084016714E-2</v>
      </c>
    </row>
    <row r="64" spans="1:3" x14ac:dyDescent="0.25">
      <c r="A64" t="s">
        <v>502</v>
      </c>
      <c r="B64" s="52">
        <v>703</v>
      </c>
      <c r="C64" s="61">
        <v>4.9646752410303932E-2</v>
      </c>
    </row>
    <row r="65" spans="1:3" x14ac:dyDescent="0.25">
      <c r="A65" t="s">
        <v>384</v>
      </c>
      <c r="B65" s="52">
        <v>608</v>
      </c>
      <c r="C65" s="61">
        <v>4.2937731814316905E-2</v>
      </c>
    </row>
    <row r="66" spans="1:3" x14ac:dyDescent="0.25">
      <c r="A66" t="s">
        <v>490</v>
      </c>
      <c r="B66" s="52">
        <v>573</v>
      </c>
      <c r="C66" s="61">
        <v>4.0465987384216431E-2</v>
      </c>
    </row>
    <row r="67" spans="1:3" x14ac:dyDescent="0.25">
      <c r="A67" t="s">
        <v>498</v>
      </c>
      <c r="B67" s="52">
        <v>525</v>
      </c>
      <c r="C67" s="61">
        <v>3.70761664515072E-2</v>
      </c>
    </row>
    <row r="68" spans="1:3" x14ac:dyDescent="0.25">
      <c r="A68" t="s">
        <v>503</v>
      </c>
      <c r="B68" s="52">
        <v>501</v>
      </c>
      <c r="C68" s="61">
        <v>3.5381255985152585E-2</v>
      </c>
    </row>
    <row r="69" spans="1:3" x14ac:dyDescent="0.25">
      <c r="A69" t="s">
        <v>457</v>
      </c>
      <c r="B69" s="52">
        <v>453</v>
      </c>
      <c r="C69" s="61">
        <v>3.1991435052443354E-2</v>
      </c>
    </row>
    <row r="70" spans="1:3" x14ac:dyDescent="0.25">
      <c r="A70" t="s">
        <v>514</v>
      </c>
      <c r="B70" s="52">
        <v>421</v>
      </c>
      <c r="C70" s="61">
        <v>2.9731554430637203E-2</v>
      </c>
    </row>
    <row r="71" spans="1:3" x14ac:dyDescent="0.25">
      <c r="A71" t="s">
        <v>451</v>
      </c>
      <c r="B71" s="52">
        <v>360</v>
      </c>
      <c r="C71" s="61">
        <v>2.5423656995319219E-2</v>
      </c>
    </row>
    <row r="72" spans="1:3" x14ac:dyDescent="0.25">
      <c r="A72" t="s">
        <v>454</v>
      </c>
      <c r="B72" s="52">
        <v>299</v>
      </c>
      <c r="C72" s="61">
        <v>2.1115759560001245E-2</v>
      </c>
    </row>
    <row r="73" spans="1:3" x14ac:dyDescent="0.25">
      <c r="A73" t="s">
        <v>442</v>
      </c>
      <c r="B73" s="52">
        <v>295</v>
      </c>
      <c r="C73" s="61">
        <v>2.0833274482275472E-2</v>
      </c>
    </row>
    <row r="74" spans="1:3" x14ac:dyDescent="0.25">
      <c r="A74" t="s">
        <v>456</v>
      </c>
      <c r="B74" s="52">
        <v>274</v>
      </c>
      <c r="C74" s="61">
        <v>1.9350227824215187E-2</v>
      </c>
    </row>
    <row r="75" spans="1:3" x14ac:dyDescent="0.25">
      <c r="A75" t="s">
        <v>459</v>
      </c>
      <c r="B75" s="52">
        <v>264</v>
      </c>
      <c r="C75" s="61">
        <v>1.8644015129900764E-2</v>
      </c>
    </row>
    <row r="76" spans="1:3" x14ac:dyDescent="0.25">
      <c r="A76" t="s">
        <v>478</v>
      </c>
      <c r="B76" s="52">
        <v>260</v>
      </c>
      <c r="C76" s="61">
        <v>1.8361530052174994E-2</v>
      </c>
    </row>
    <row r="77" spans="1:3" x14ac:dyDescent="0.25">
      <c r="A77" t="s">
        <v>465</v>
      </c>
      <c r="B77" s="52">
        <v>241</v>
      </c>
      <c r="C77" s="61">
        <v>1.701972593297759E-2</v>
      </c>
    </row>
    <row r="78" spans="1:3" x14ac:dyDescent="0.25">
      <c r="A78" t="s">
        <v>452</v>
      </c>
      <c r="B78" s="52">
        <v>214</v>
      </c>
      <c r="C78" s="61">
        <v>1.511295165832865E-2</v>
      </c>
    </row>
    <row r="79" spans="1:3" x14ac:dyDescent="0.25">
      <c r="A79" t="s">
        <v>438</v>
      </c>
      <c r="B79" s="52">
        <v>214</v>
      </c>
      <c r="C79" s="61">
        <v>1.511295165832865E-2</v>
      </c>
    </row>
    <row r="80" spans="1:3" x14ac:dyDescent="0.25">
      <c r="A80" t="s">
        <v>501</v>
      </c>
      <c r="B80" s="52">
        <v>201</v>
      </c>
      <c r="C80" s="61">
        <v>1.41948751557199E-2</v>
      </c>
    </row>
    <row r="81" spans="1:3" x14ac:dyDescent="0.25">
      <c r="A81" t="s">
        <v>488</v>
      </c>
      <c r="B81" s="52">
        <v>155</v>
      </c>
      <c r="C81" s="61">
        <v>1.0946296761873555E-2</v>
      </c>
    </row>
    <row r="82" spans="1:3" x14ac:dyDescent="0.25">
      <c r="A82" t="s">
        <v>471</v>
      </c>
      <c r="B82" s="52">
        <v>151</v>
      </c>
      <c r="C82" s="61">
        <v>1.0663811684147786E-2</v>
      </c>
    </row>
    <row r="83" spans="1:3" x14ac:dyDescent="0.25">
      <c r="A83" t="s">
        <v>461</v>
      </c>
      <c r="B83" s="52">
        <v>102</v>
      </c>
      <c r="C83" s="61">
        <v>7.2033694820071124E-3</v>
      </c>
    </row>
    <row r="84" spans="1:3" x14ac:dyDescent="0.25">
      <c r="A84" t="s">
        <v>441</v>
      </c>
      <c r="B84" s="52">
        <v>89</v>
      </c>
      <c r="C84" s="61">
        <v>6.2852929793983624E-3</v>
      </c>
    </row>
    <row r="85" spans="1:3" x14ac:dyDescent="0.25">
      <c r="A85" t="s">
        <v>489</v>
      </c>
      <c r="B85" s="52">
        <v>86</v>
      </c>
      <c r="C85" s="61">
        <v>6.0734291711040363E-3</v>
      </c>
    </row>
    <row r="86" spans="1:3" x14ac:dyDescent="0.25">
      <c r="A86" t="s">
        <v>458</v>
      </c>
      <c r="B86" s="52">
        <v>84</v>
      </c>
      <c r="C86" s="61">
        <v>5.9321866322411517E-3</v>
      </c>
    </row>
    <row r="87" spans="1:3" x14ac:dyDescent="0.25">
      <c r="A87" t="s">
        <v>505</v>
      </c>
      <c r="B87" s="52">
        <v>77</v>
      </c>
      <c r="C87" s="61">
        <v>5.4378377462210555E-3</v>
      </c>
    </row>
    <row r="88" spans="1:3" x14ac:dyDescent="0.25">
      <c r="A88" t="s">
        <v>433</v>
      </c>
      <c r="B88" s="52">
        <v>72</v>
      </c>
      <c r="C88" s="61">
        <v>5.0847313990638448E-3</v>
      </c>
    </row>
    <row r="89" spans="1:3" x14ac:dyDescent="0.25">
      <c r="A89" t="s">
        <v>493</v>
      </c>
      <c r="B89" s="52">
        <v>63</v>
      </c>
      <c r="C89" s="61">
        <v>4.449139974180864E-3</v>
      </c>
    </row>
    <row r="90" spans="1:3" x14ac:dyDescent="0.25">
      <c r="A90" t="s">
        <v>455</v>
      </c>
      <c r="B90" s="52">
        <v>63</v>
      </c>
      <c r="C90" s="61">
        <v>4.449139974180864E-3</v>
      </c>
    </row>
    <row r="91" spans="1:3" x14ac:dyDescent="0.25">
      <c r="A91" t="s">
        <v>504</v>
      </c>
      <c r="B91" s="52">
        <v>48</v>
      </c>
      <c r="C91" s="61">
        <v>3.3898209327092293E-3</v>
      </c>
    </row>
    <row r="92" spans="1:3" x14ac:dyDescent="0.25">
      <c r="A92" t="s">
        <v>470</v>
      </c>
      <c r="B92" s="52">
        <v>45</v>
      </c>
      <c r="C92" s="61">
        <v>3.1779571244149023E-3</v>
      </c>
    </row>
    <row r="93" spans="1:3" x14ac:dyDescent="0.25">
      <c r="A93" t="s">
        <v>440</v>
      </c>
      <c r="B93" s="52">
        <v>35</v>
      </c>
      <c r="C93" s="61">
        <v>2.4717444301004796E-3</v>
      </c>
    </row>
    <row r="94" spans="1:3" x14ac:dyDescent="0.25">
      <c r="A94" t="s">
        <v>483</v>
      </c>
      <c r="B94" s="52">
        <v>34</v>
      </c>
      <c r="C94" s="61">
        <v>2.4011231606690378E-3</v>
      </c>
    </row>
    <row r="95" spans="1:3" x14ac:dyDescent="0.25">
      <c r="A95" t="s">
        <v>453</v>
      </c>
      <c r="B95" s="52">
        <v>32</v>
      </c>
      <c r="C95" s="61">
        <v>2.2598806218061531E-3</v>
      </c>
    </row>
    <row r="96" spans="1:3" x14ac:dyDescent="0.25">
      <c r="A96" t="s">
        <v>464</v>
      </c>
      <c r="B96" s="52">
        <v>31</v>
      </c>
      <c r="C96" s="61">
        <v>2.1892593523747108E-3</v>
      </c>
    </row>
    <row r="97" spans="1:3" x14ac:dyDescent="0.25">
      <c r="A97" t="s">
        <v>460</v>
      </c>
      <c r="B97" s="52">
        <v>24</v>
      </c>
      <c r="C97" s="61">
        <v>1.6949104663546146E-3</v>
      </c>
    </row>
    <row r="98" spans="1:3" x14ac:dyDescent="0.25">
      <c r="A98" t="s">
        <v>469</v>
      </c>
      <c r="B98" s="52">
        <v>19</v>
      </c>
      <c r="C98" s="61">
        <v>1.3418041191974033E-3</v>
      </c>
    </row>
    <row r="99" spans="1:3" x14ac:dyDescent="0.25">
      <c r="A99" t="s">
        <v>492</v>
      </c>
      <c r="B99" s="52">
        <v>13</v>
      </c>
      <c r="C99" s="61">
        <v>9.1807650260874963E-4</v>
      </c>
    </row>
    <row r="100" spans="1:3" x14ac:dyDescent="0.25">
      <c r="A100" t="s">
        <v>484</v>
      </c>
      <c r="B100" s="52">
        <v>12</v>
      </c>
      <c r="C100" s="61">
        <v>8.4745523317730732E-4</v>
      </c>
    </row>
    <row r="101" spans="1:3" x14ac:dyDescent="0.25">
      <c r="A101" t="s">
        <v>448</v>
      </c>
      <c r="B101" s="52">
        <v>9</v>
      </c>
      <c r="C101" s="61">
        <v>6.355914248829806E-4</v>
      </c>
    </row>
    <row r="102" spans="1:3" x14ac:dyDescent="0.25">
      <c r="A102" t="s">
        <v>467</v>
      </c>
      <c r="B102" s="52">
        <v>7</v>
      </c>
      <c r="C102" s="61">
        <v>4.9434888602009597E-4</v>
      </c>
    </row>
    <row r="103" spans="1:3" x14ac:dyDescent="0.25">
      <c r="A103" t="s">
        <v>434</v>
      </c>
      <c r="B103" s="52">
        <v>7</v>
      </c>
      <c r="C103" s="61">
        <v>4.9434888602009597E-4</v>
      </c>
    </row>
    <row r="104" spans="1:3" x14ac:dyDescent="0.25">
      <c r="A104" t="s">
        <v>462</v>
      </c>
      <c r="B104" s="52">
        <v>6</v>
      </c>
      <c r="C104" s="61">
        <v>4.2372761658865366E-4</v>
      </c>
    </row>
    <row r="105" spans="1:3" x14ac:dyDescent="0.25">
      <c r="A105" t="s">
        <v>466</v>
      </c>
      <c r="B105" s="52">
        <v>5</v>
      </c>
      <c r="C105" s="61">
        <v>3.531063471572114E-4</v>
      </c>
    </row>
    <row r="106" spans="1:3" x14ac:dyDescent="0.25">
      <c r="A106" t="s">
        <v>499</v>
      </c>
      <c r="B106" s="52">
        <v>0</v>
      </c>
      <c r="C106" s="61">
        <v>0</v>
      </c>
    </row>
    <row r="107" spans="1:3" x14ac:dyDescent="0.25">
      <c r="A107" t="s">
        <v>496</v>
      </c>
      <c r="B107" s="52">
        <v>0</v>
      </c>
      <c r="C107" s="61">
        <v>0</v>
      </c>
    </row>
    <row r="108" spans="1:3" x14ac:dyDescent="0.25">
      <c r="A108" t="s">
        <v>495</v>
      </c>
      <c r="B108" s="52">
        <v>0</v>
      </c>
      <c r="C108" s="61">
        <v>0</v>
      </c>
    </row>
    <row r="109" spans="1:3" x14ac:dyDescent="0.25">
      <c r="A109" t="s">
        <v>494</v>
      </c>
      <c r="B109" s="52">
        <v>0</v>
      </c>
      <c r="C109" s="61">
        <v>0</v>
      </c>
    </row>
    <row r="110" spans="1:3" x14ac:dyDescent="0.25">
      <c r="A110" t="s">
        <v>491</v>
      </c>
      <c r="B110" s="52">
        <v>0</v>
      </c>
      <c r="C110" s="61">
        <v>0</v>
      </c>
    </row>
    <row r="111" spans="1:3" x14ac:dyDescent="0.25">
      <c r="A111" t="s">
        <v>482</v>
      </c>
      <c r="B111" s="52">
        <v>0</v>
      </c>
      <c r="C111" s="61">
        <v>0</v>
      </c>
    </row>
    <row r="112" spans="1:3" x14ac:dyDescent="0.25">
      <c r="A112" t="s">
        <v>480</v>
      </c>
      <c r="B112" s="52">
        <v>0</v>
      </c>
      <c r="C112" s="61">
        <v>0</v>
      </c>
    </row>
    <row r="113" spans="1:3" x14ac:dyDescent="0.25">
      <c r="A113" t="s">
        <v>477</v>
      </c>
      <c r="B113" s="52">
        <v>0</v>
      </c>
      <c r="C113" s="61">
        <v>0</v>
      </c>
    </row>
    <row r="114" spans="1:3" x14ac:dyDescent="0.25">
      <c r="A114" t="s">
        <v>474</v>
      </c>
      <c r="B114" s="52">
        <v>0</v>
      </c>
      <c r="C114" s="61">
        <v>0</v>
      </c>
    </row>
    <row r="115" spans="1:3" x14ac:dyDescent="0.25">
      <c r="A115" t="s">
        <v>473</v>
      </c>
      <c r="B115" s="52">
        <v>0</v>
      </c>
      <c r="C115" s="61">
        <v>0</v>
      </c>
    </row>
    <row r="116" spans="1:3" x14ac:dyDescent="0.25">
      <c r="A116" t="s">
        <v>463</v>
      </c>
      <c r="B116" s="52">
        <v>0</v>
      </c>
      <c r="C116" s="61">
        <v>0</v>
      </c>
    </row>
    <row r="117" spans="1:3" x14ac:dyDescent="0.25">
      <c r="A117" t="s">
        <v>439</v>
      </c>
      <c r="B117" s="52">
        <v>0</v>
      </c>
      <c r="C117" s="61">
        <v>0</v>
      </c>
    </row>
    <row r="118" spans="1:3" x14ac:dyDescent="0.25">
      <c r="A118" t="s">
        <v>423</v>
      </c>
      <c r="B118" s="52">
        <v>0</v>
      </c>
      <c r="C118" s="6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CBBE9-3299-4B8C-909A-92D7A24D4468}">
  <dimension ref="A1:C40"/>
  <sheetViews>
    <sheetView zoomScale="190" zoomScaleNormal="190" workbookViewId="0"/>
  </sheetViews>
  <sheetFormatPr baseColWidth="10" defaultColWidth="11.42578125" defaultRowHeight="15" x14ac:dyDescent="0.25"/>
  <cols>
    <col min="1" max="1" width="11.42578125" style="6"/>
    <col min="2" max="2" width="16.7109375" style="6" customWidth="1"/>
    <col min="3" max="16384" width="11.42578125" style="6"/>
  </cols>
  <sheetData>
    <row r="1" spans="1:3" x14ac:dyDescent="0.25">
      <c r="A1" s="6" t="s">
        <v>84</v>
      </c>
    </row>
    <row r="3" spans="1:3" x14ac:dyDescent="0.25">
      <c r="A3" s="10" t="s">
        <v>83</v>
      </c>
      <c r="B3" s="10" t="s">
        <v>82</v>
      </c>
    </row>
    <row r="4" spans="1:3" x14ac:dyDescent="0.25">
      <c r="A4" s="9">
        <v>43831</v>
      </c>
      <c r="B4" s="8">
        <v>3783.9</v>
      </c>
      <c r="C4" s="7">
        <f t="shared" ref="C4:C40" si="0">+B4/$B$4</f>
        <v>1</v>
      </c>
    </row>
    <row r="5" spans="1:3" x14ac:dyDescent="0.25">
      <c r="A5" s="9">
        <v>43862</v>
      </c>
      <c r="B5" s="8">
        <v>3759.4110000000001</v>
      </c>
      <c r="C5" s="7">
        <f t="shared" si="0"/>
        <v>0.99352810592246099</v>
      </c>
    </row>
    <row r="6" spans="1:3" x14ac:dyDescent="0.25">
      <c r="A6" s="9">
        <v>43891</v>
      </c>
      <c r="B6" s="8">
        <v>2756.7049999999999</v>
      </c>
      <c r="C6" s="7">
        <f t="shared" si="0"/>
        <v>0.72853537355638354</v>
      </c>
    </row>
    <row r="7" spans="1:3" x14ac:dyDescent="0.25">
      <c r="A7" s="9">
        <v>43922</v>
      </c>
      <c r="B7" s="8">
        <v>775.41800000000001</v>
      </c>
      <c r="C7" s="7">
        <f t="shared" si="0"/>
        <v>0.20492560585639155</v>
      </c>
    </row>
    <row r="8" spans="1:3" x14ac:dyDescent="0.25">
      <c r="A8" s="9">
        <v>43952</v>
      </c>
      <c r="B8" s="8">
        <v>890.17399999999998</v>
      </c>
      <c r="C8" s="7">
        <f t="shared" si="0"/>
        <v>0.23525304579930759</v>
      </c>
    </row>
    <row r="9" spans="1:3" x14ac:dyDescent="0.25">
      <c r="A9" s="9">
        <v>43983</v>
      </c>
      <c r="B9" s="8">
        <v>1003.684</v>
      </c>
      <c r="C9" s="7">
        <f t="shared" si="0"/>
        <v>0.26525119585612728</v>
      </c>
    </row>
    <row r="10" spans="1:3" x14ac:dyDescent="0.25">
      <c r="A10" s="9">
        <v>44013</v>
      </c>
      <c r="B10" s="8">
        <v>1388.7159999999999</v>
      </c>
      <c r="C10" s="7">
        <f t="shared" si="0"/>
        <v>0.36700652765665048</v>
      </c>
    </row>
    <row r="11" spans="1:3" x14ac:dyDescent="0.25">
      <c r="A11" s="9">
        <v>44044</v>
      </c>
      <c r="B11" s="8">
        <v>1347.8630000000001</v>
      </c>
      <c r="C11" s="7">
        <f t="shared" si="0"/>
        <v>0.35620999497872569</v>
      </c>
    </row>
    <row r="12" spans="1:3" x14ac:dyDescent="0.25">
      <c r="A12" s="9">
        <v>44075</v>
      </c>
      <c r="B12" s="8">
        <v>1821.47</v>
      </c>
      <c r="C12" s="7">
        <f t="shared" si="0"/>
        <v>0.48137371495018366</v>
      </c>
    </row>
    <row r="13" spans="1:3" x14ac:dyDescent="0.25">
      <c r="A13" s="9">
        <v>44105</v>
      </c>
      <c r="B13" s="8">
        <v>2037.049</v>
      </c>
      <c r="C13" s="7">
        <f t="shared" si="0"/>
        <v>0.53834641507439418</v>
      </c>
    </row>
    <row r="14" spans="1:3" x14ac:dyDescent="0.25">
      <c r="A14" s="9">
        <v>44136</v>
      </c>
      <c r="B14" s="8">
        <v>2091.0839999999998</v>
      </c>
      <c r="C14" s="7">
        <f t="shared" si="0"/>
        <v>0.55262665503845232</v>
      </c>
    </row>
    <row r="15" spans="1:3" x14ac:dyDescent="0.25">
      <c r="A15" s="9">
        <v>44166</v>
      </c>
      <c r="B15" s="8">
        <v>2628.0619999999999</v>
      </c>
      <c r="C15" s="7">
        <f t="shared" si="0"/>
        <v>0.69453791062131653</v>
      </c>
    </row>
    <row r="16" spans="1:3" x14ac:dyDescent="0.25">
      <c r="A16" s="9">
        <v>44197</v>
      </c>
      <c r="B16" s="8">
        <v>1919.2180000000001</v>
      </c>
      <c r="C16" s="7">
        <f t="shared" si="0"/>
        <v>0.50720632152012479</v>
      </c>
    </row>
    <row r="17" spans="1:3" x14ac:dyDescent="0.25">
      <c r="A17" s="9">
        <v>44228</v>
      </c>
      <c r="B17" s="8">
        <v>1585.992</v>
      </c>
      <c r="C17" s="7">
        <f t="shared" si="0"/>
        <v>0.41914215491952744</v>
      </c>
    </row>
    <row r="18" spans="1:3" x14ac:dyDescent="0.25">
      <c r="A18" s="9">
        <v>44256</v>
      </c>
      <c r="B18" s="8">
        <v>2284.2510000000002</v>
      </c>
      <c r="C18" s="7">
        <f t="shared" si="0"/>
        <v>0.60367636565448346</v>
      </c>
    </row>
    <row r="19" spans="1:3" x14ac:dyDescent="0.25">
      <c r="A19" s="9">
        <v>44287</v>
      </c>
      <c r="B19" s="8">
        <v>2326.0529999999999</v>
      </c>
      <c r="C19" s="7">
        <f t="shared" si="0"/>
        <v>0.61472369777213987</v>
      </c>
    </row>
    <row r="20" spans="1:3" x14ac:dyDescent="0.25">
      <c r="A20" s="9">
        <v>44317</v>
      </c>
      <c r="B20" s="8">
        <v>2659.297</v>
      </c>
      <c r="C20" s="7">
        <f t="shared" si="0"/>
        <v>0.7027926213694865</v>
      </c>
    </row>
    <row r="21" spans="1:3" x14ac:dyDescent="0.25">
      <c r="A21" s="9">
        <v>44348</v>
      </c>
      <c r="B21" s="8">
        <v>3120.3310000000001</v>
      </c>
      <c r="C21" s="7">
        <f t="shared" si="0"/>
        <v>0.8246335791114987</v>
      </c>
    </row>
    <row r="22" spans="1:3" x14ac:dyDescent="0.25">
      <c r="A22" s="9">
        <v>44378</v>
      </c>
      <c r="B22" s="8">
        <v>3376.029</v>
      </c>
      <c r="C22" s="7">
        <f t="shared" si="0"/>
        <v>0.89220883215729796</v>
      </c>
    </row>
    <row r="23" spans="1:3" x14ac:dyDescent="0.25">
      <c r="A23" s="9">
        <v>44409</v>
      </c>
      <c r="B23" s="8">
        <v>2773.1080000000002</v>
      </c>
      <c r="C23" s="7">
        <f t="shared" si="0"/>
        <v>0.73287031898305988</v>
      </c>
    </row>
    <row r="24" spans="1:3" x14ac:dyDescent="0.25">
      <c r="A24" s="9">
        <v>44440</v>
      </c>
      <c r="B24" s="8">
        <v>2456.5340000000001</v>
      </c>
      <c r="C24" s="7">
        <f t="shared" si="0"/>
        <v>0.6492069029308386</v>
      </c>
    </row>
    <row r="25" spans="1:3" x14ac:dyDescent="0.25">
      <c r="A25" s="9">
        <v>44470</v>
      </c>
      <c r="B25" s="8">
        <v>2786.5929999999998</v>
      </c>
      <c r="C25" s="7">
        <f t="shared" si="0"/>
        <v>0.73643410238114104</v>
      </c>
    </row>
    <row r="26" spans="1:3" x14ac:dyDescent="0.25">
      <c r="A26" s="9">
        <v>44501</v>
      </c>
      <c r="B26" s="8">
        <v>2894.3159999999998</v>
      </c>
      <c r="C26" s="7">
        <f t="shared" si="0"/>
        <v>0.76490287798303336</v>
      </c>
    </row>
    <row r="27" spans="1:3" x14ac:dyDescent="0.25">
      <c r="A27" s="9">
        <v>44531</v>
      </c>
      <c r="B27" s="8">
        <v>3678.67</v>
      </c>
      <c r="C27" s="7">
        <f t="shared" si="0"/>
        <v>0.97219006844789768</v>
      </c>
    </row>
    <row r="28" spans="1:3" x14ac:dyDescent="0.25">
      <c r="A28" s="9">
        <v>44562</v>
      </c>
      <c r="B28" s="8">
        <v>2644.596</v>
      </c>
      <c r="C28" s="7">
        <f t="shared" si="0"/>
        <v>0.69890747641322448</v>
      </c>
    </row>
    <row r="29" spans="1:3" x14ac:dyDescent="0.25">
      <c r="A29" s="9">
        <v>44593</v>
      </c>
      <c r="B29" s="8">
        <v>2620.8380000000002</v>
      </c>
      <c r="C29" s="7">
        <f t="shared" si="0"/>
        <v>0.69262876925922989</v>
      </c>
    </row>
    <row r="30" spans="1:3" x14ac:dyDescent="0.25">
      <c r="A30" s="9">
        <v>44621</v>
      </c>
      <c r="B30" s="8">
        <v>3310.2890000000002</v>
      </c>
      <c r="C30" s="7">
        <f t="shared" si="0"/>
        <v>0.8748352229181533</v>
      </c>
    </row>
    <row r="31" spans="1:3" x14ac:dyDescent="0.25">
      <c r="A31" s="9">
        <v>44652</v>
      </c>
      <c r="B31" s="8">
        <v>3067.8</v>
      </c>
      <c r="C31" s="7">
        <f t="shared" si="0"/>
        <v>0.81075081265361137</v>
      </c>
    </row>
    <row r="32" spans="1:3" x14ac:dyDescent="0.25">
      <c r="A32" s="9">
        <v>44682</v>
      </c>
      <c r="B32" s="8">
        <v>2985.5439999999999</v>
      </c>
      <c r="C32" s="7">
        <f t="shared" si="0"/>
        <v>0.78901239461930806</v>
      </c>
    </row>
    <row r="33" spans="1:3" x14ac:dyDescent="0.25">
      <c r="A33" s="9">
        <v>44713</v>
      </c>
      <c r="B33" s="8">
        <v>3363.239</v>
      </c>
      <c r="C33" s="7">
        <f t="shared" si="0"/>
        <v>0.88882872168926241</v>
      </c>
    </row>
    <row r="34" spans="1:3" x14ac:dyDescent="0.25">
      <c r="A34" s="9">
        <v>44743</v>
      </c>
      <c r="B34" s="8">
        <v>3684.7089999999998</v>
      </c>
      <c r="C34" s="7">
        <f t="shared" si="0"/>
        <v>0.97378604085731646</v>
      </c>
    </row>
    <row r="35" spans="1:3" x14ac:dyDescent="0.25">
      <c r="A35" s="9">
        <v>44774</v>
      </c>
      <c r="B35" s="8">
        <v>3092.6239999999998</v>
      </c>
      <c r="C35" s="7">
        <f t="shared" si="0"/>
        <v>0.81731123972620834</v>
      </c>
    </row>
    <row r="36" spans="1:3" x14ac:dyDescent="0.25">
      <c r="A36" s="9">
        <v>44805</v>
      </c>
      <c r="B36" s="8">
        <v>2772.6480000000001</v>
      </c>
      <c r="C36" s="7">
        <f t="shared" si="0"/>
        <v>0.73274875128835326</v>
      </c>
    </row>
    <row r="37" spans="1:3" x14ac:dyDescent="0.25">
      <c r="A37" s="9">
        <v>44835</v>
      </c>
      <c r="B37" s="8">
        <v>3174.0540000000001</v>
      </c>
      <c r="C37" s="7">
        <f t="shared" si="0"/>
        <v>0.83883136446523432</v>
      </c>
    </row>
    <row r="38" spans="1:3" x14ac:dyDescent="0.25">
      <c r="A38" s="9">
        <v>44866</v>
      </c>
      <c r="B38" s="8">
        <v>3353.482</v>
      </c>
      <c r="C38" s="7">
        <f t="shared" si="0"/>
        <v>0.88625016517349819</v>
      </c>
    </row>
    <row r="39" spans="1:3" x14ac:dyDescent="0.25">
      <c r="A39" s="9">
        <v>44896</v>
      </c>
      <c r="B39" s="8">
        <v>4257.1760000000004</v>
      </c>
      <c r="C39" s="7">
        <f t="shared" si="0"/>
        <v>1.1250762440867887</v>
      </c>
    </row>
    <row r="40" spans="1:3" x14ac:dyDescent="0.25">
      <c r="A40" s="9">
        <v>44927</v>
      </c>
      <c r="B40" s="8">
        <v>3397.2</v>
      </c>
      <c r="C40" s="7">
        <f t="shared" si="0"/>
        <v>0.89780385316736688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1CA36-D2D8-4851-86F0-50FC827B1CD4}">
  <dimension ref="A1:C82"/>
  <sheetViews>
    <sheetView zoomScale="130" zoomScaleNormal="130" workbookViewId="0"/>
  </sheetViews>
  <sheetFormatPr baseColWidth="10" defaultRowHeight="15" x14ac:dyDescent="0.25"/>
  <cols>
    <col min="2" max="2" width="93.7109375" bestFit="1" customWidth="1"/>
  </cols>
  <sheetData>
    <row r="1" spans="1:2" x14ac:dyDescent="0.25">
      <c r="A1" s="3" t="s">
        <v>220</v>
      </c>
    </row>
    <row r="2" spans="1:2" x14ac:dyDescent="0.25">
      <c r="A2" s="3" t="s">
        <v>142</v>
      </c>
      <c r="B2" s="3" t="s">
        <v>141</v>
      </c>
    </row>
    <row r="3" spans="1:2" x14ac:dyDescent="0.25">
      <c r="A3" t="s">
        <v>219</v>
      </c>
      <c r="B3" t="s">
        <v>218</v>
      </c>
    </row>
    <row r="4" spans="1:2" x14ac:dyDescent="0.25">
      <c r="A4" t="s">
        <v>217</v>
      </c>
      <c r="B4" t="s">
        <v>216</v>
      </c>
    </row>
    <row r="5" spans="1:2" x14ac:dyDescent="0.25">
      <c r="A5" t="s">
        <v>215</v>
      </c>
      <c r="B5" t="s">
        <v>214</v>
      </c>
    </row>
    <row r="6" spans="1:2" x14ac:dyDescent="0.25">
      <c r="A6" t="s">
        <v>213</v>
      </c>
      <c r="B6" t="s">
        <v>212</v>
      </c>
    </row>
    <row r="7" spans="1:2" x14ac:dyDescent="0.25">
      <c r="A7" t="s">
        <v>211</v>
      </c>
      <c r="B7" t="s">
        <v>210</v>
      </c>
    </row>
    <row r="8" spans="1:2" x14ac:dyDescent="0.25">
      <c r="A8" t="s">
        <v>209</v>
      </c>
      <c r="B8" t="s">
        <v>208</v>
      </c>
    </row>
    <row r="9" spans="1:2" x14ac:dyDescent="0.25">
      <c r="A9" t="s">
        <v>207</v>
      </c>
      <c r="B9" t="s">
        <v>206</v>
      </c>
    </row>
    <row r="10" spans="1:2" x14ac:dyDescent="0.25">
      <c r="A10" t="s">
        <v>205</v>
      </c>
      <c r="B10" t="s">
        <v>204</v>
      </c>
    </row>
    <row r="11" spans="1:2" x14ac:dyDescent="0.25">
      <c r="A11" t="s">
        <v>203</v>
      </c>
      <c r="B11" t="s">
        <v>202</v>
      </c>
    </row>
    <row r="12" spans="1:2" x14ac:dyDescent="0.25">
      <c r="A12" t="s">
        <v>201</v>
      </c>
      <c r="B12" t="s">
        <v>200</v>
      </c>
    </row>
    <row r="13" spans="1:2" x14ac:dyDescent="0.25">
      <c r="A13" t="s">
        <v>199</v>
      </c>
      <c r="B13" t="s">
        <v>198</v>
      </c>
    </row>
    <row r="14" spans="1:2" x14ac:dyDescent="0.25">
      <c r="A14" t="s">
        <v>197</v>
      </c>
      <c r="B14" t="s">
        <v>196</v>
      </c>
    </row>
    <row r="15" spans="1:2" x14ac:dyDescent="0.25">
      <c r="A15" t="s">
        <v>195</v>
      </c>
      <c r="B15" t="s">
        <v>194</v>
      </c>
    </row>
    <row r="16" spans="1:2" x14ac:dyDescent="0.25">
      <c r="A16" t="s">
        <v>193</v>
      </c>
      <c r="B16" t="s">
        <v>192</v>
      </c>
    </row>
    <row r="17" spans="1:2" x14ac:dyDescent="0.25">
      <c r="A17" t="s">
        <v>191</v>
      </c>
      <c r="B17" t="s">
        <v>190</v>
      </c>
    </row>
    <row r="18" spans="1:2" x14ac:dyDescent="0.25">
      <c r="A18" t="s">
        <v>189</v>
      </c>
      <c r="B18" t="s">
        <v>188</v>
      </c>
    </row>
    <row r="19" spans="1:2" x14ac:dyDescent="0.25">
      <c r="A19" t="s">
        <v>187</v>
      </c>
      <c r="B19" t="s">
        <v>186</v>
      </c>
    </row>
    <row r="20" spans="1:2" x14ac:dyDescent="0.25">
      <c r="A20" t="s">
        <v>185</v>
      </c>
      <c r="B20" t="s">
        <v>184</v>
      </c>
    </row>
    <row r="21" spans="1:2" x14ac:dyDescent="0.25">
      <c r="A21" t="s">
        <v>183</v>
      </c>
      <c r="B21" t="s">
        <v>182</v>
      </c>
    </row>
    <row r="22" spans="1:2" x14ac:dyDescent="0.25">
      <c r="A22" t="s">
        <v>181</v>
      </c>
      <c r="B22" t="s">
        <v>180</v>
      </c>
    </row>
    <row r="23" spans="1:2" x14ac:dyDescent="0.25">
      <c r="A23" t="s">
        <v>179</v>
      </c>
      <c r="B23" t="s">
        <v>178</v>
      </c>
    </row>
    <row r="24" spans="1:2" x14ac:dyDescent="0.25">
      <c r="A24" t="s">
        <v>177</v>
      </c>
      <c r="B24" t="s">
        <v>176</v>
      </c>
    </row>
    <row r="25" spans="1:2" x14ac:dyDescent="0.25">
      <c r="A25" t="s">
        <v>175</v>
      </c>
      <c r="B25" t="s">
        <v>174</v>
      </c>
    </row>
    <row r="26" spans="1:2" x14ac:dyDescent="0.25">
      <c r="A26" t="s">
        <v>173</v>
      </c>
      <c r="B26" t="s">
        <v>172</v>
      </c>
    </row>
    <row r="27" spans="1:2" x14ac:dyDescent="0.25">
      <c r="A27" t="s">
        <v>171</v>
      </c>
      <c r="B27" t="s">
        <v>170</v>
      </c>
    </row>
    <row r="28" spans="1:2" x14ac:dyDescent="0.25">
      <c r="A28" t="s">
        <v>169</v>
      </c>
      <c r="B28" t="s">
        <v>168</v>
      </c>
    </row>
    <row r="29" spans="1:2" x14ac:dyDescent="0.25">
      <c r="A29" t="s">
        <v>167</v>
      </c>
      <c r="B29" t="s">
        <v>166</v>
      </c>
    </row>
    <row r="30" spans="1:2" x14ac:dyDescent="0.25">
      <c r="A30" t="s">
        <v>165</v>
      </c>
      <c r="B30" t="s">
        <v>164</v>
      </c>
    </row>
    <row r="31" spans="1:2" x14ac:dyDescent="0.25">
      <c r="A31" t="s">
        <v>163</v>
      </c>
      <c r="B31" t="s">
        <v>162</v>
      </c>
    </row>
    <row r="33" spans="1:2" x14ac:dyDescent="0.25">
      <c r="A33" s="3" t="s">
        <v>161</v>
      </c>
    </row>
    <row r="34" spans="1:2" x14ac:dyDescent="0.25">
      <c r="A34" s="3" t="s">
        <v>142</v>
      </c>
      <c r="B34" s="3" t="s">
        <v>141</v>
      </c>
    </row>
    <row r="35" spans="1:2" x14ac:dyDescent="0.25">
      <c r="A35">
        <v>561510</v>
      </c>
      <c r="B35" t="s">
        <v>160</v>
      </c>
    </row>
    <row r="36" spans="1:2" x14ac:dyDescent="0.25">
      <c r="A36">
        <v>711212</v>
      </c>
      <c r="B36" t="s">
        <v>159</v>
      </c>
    </row>
    <row r="37" spans="1:2" x14ac:dyDescent="0.25">
      <c r="A37">
        <v>713930</v>
      </c>
      <c r="B37" t="s">
        <v>158</v>
      </c>
    </row>
    <row r="38" spans="1:2" x14ac:dyDescent="0.25">
      <c r="A38">
        <v>721110</v>
      </c>
      <c r="B38" t="s">
        <v>157</v>
      </c>
    </row>
    <row r="39" spans="1:2" x14ac:dyDescent="0.25">
      <c r="A39">
        <v>721120</v>
      </c>
      <c r="B39" t="s">
        <v>156</v>
      </c>
    </row>
    <row r="40" spans="1:2" x14ac:dyDescent="0.25">
      <c r="A40">
        <v>721191</v>
      </c>
      <c r="B40" t="s">
        <v>155</v>
      </c>
    </row>
    <row r="41" spans="1:2" x14ac:dyDescent="0.25">
      <c r="A41">
        <v>721199</v>
      </c>
      <c r="B41" t="s">
        <v>154</v>
      </c>
    </row>
    <row r="42" spans="1:2" x14ac:dyDescent="0.25">
      <c r="A42">
        <v>721310</v>
      </c>
      <c r="B42" t="s">
        <v>153</v>
      </c>
    </row>
    <row r="43" spans="1:2" x14ac:dyDescent="0.25">
      <c r="A43">
        <v>722310</v>
      </c>
      <c r="B43" t="s">
        <v>152</v>
      </c>
    </row>
    <row r="44" spans="1:2" x14ac:dyDescent="0.25">
      <c r="A44">
        <v>722320</v>
      </c>
      <c r="B44" t="s">
        <v>151</v>
      </c>
    </row>
    <row r="45" spans="1:2" x14ac:dyDescent="0.25">
      <c r="A45">
        <v>722330</v>
      </c>
      <c r="B45" t="s">
        <v>150</v>
      </c>
    </row>
    <row r="46" spans="1:2" x14ac:dyDescent="0.25">
      <c r="A46">
        <v>722410</v>
      </c>
      <c r="B46" t="s">
        <v>149</v>
      </c>
    </row>
    <row r="47" spans="1:2" x14ac:dyDescent="0.25">
      <c r="A47">
        <v>722511</v>
      </c>
      <c r="B47" t="s">
        <v>148</v>
      </c>
    </row>
    <row r="48" spans="1:2" x14ac:dyDescent="0.25">
      <c r="A48">
        <v>722513</v>
      </c>
      <c r="B48" t="s">
        <v>147</v>
      </c>
    </row>
    <row r="49" spans="1:3" x14ac:dyDescent="0.25">
      <c r="A49">
        <v>811111</v>
      </c>
      <c r="B49" t="s">
        <v>146</v>
      </c>
    </row>
    <row r="50" spans="1:3" x14ac:dyDescent="0.25">
      <c r="A50">
        <v>811411</v>
      </c>
      <c r="B50" t="s">
        <v>145</v>
      </c>
    </row>
    <row r="51" spans="1:3" x14ac:dyDescent="0.25">
      <c r="A51">
        <v>812331</v>
      </c>
      <c r="B51" t="s">
        <v>144</v>
      </c>
    </row>
    <row r="53" spans="1:3" x14ac:dyDescent="0.25">
      <c r="A53" s="3" t="s">
        <v>143</v>
      </c>
    </row>
    <row r="54" spans="1:3" x14ac:dyDescent="0.25">
      <c r="A54" s="3" t="s">
        <v>142</v>
      </c>
      <c r="B54" s="3" t="s">
        <v>141</v>
      </c>
    </row>
    <row r="55" spans="1:3" x14ac:dyDescent="0.25">
      <c r="A55" t="s">
        <v>140</v>
      </c>
      <c r="B55" t="s">
        <v>139</v>
      </c>
      <c r="C55" t="str">
        <f t="shared" ref="C55:C82" si="0">+MID(A55,8,LEN(A55))</f>
        <v/>
      </c>
    </row>
    <row r="56" spans="1:3" x14ac:dyDescent="0.25">
      <c r="A56" t="s">
        <v>138</v>
      </c>
      <c r="B56" t="s">
        <v>137</v>
      </c>
      <c r="C56" t="str">
        <f t="shared" si="0"/>
        <v/>
      </c>
    </row>
    <row r="57" spans="1:3" x14ac:dyDescent="0.25">
      <c r="A57" t="s">
        <v>136</v>
      </c>
      <c r="B57" t="s">
        <v>135</v>
      </c>
      <c r="C57" t="str">
        <f t="shared" si="0"/>
        <v/>
      </c>
    </row>
    <row r="58" spans="1:3" x14ac:dyDescent="0.25">
      <c r="A58" t="s">
        <v>134</v>
      </c>
      <c r="B58" t="s">
        <v>133</v>
      </c>
      <c r="C58" t="str">
        <f t="shared" si="0"/>
        <v/>
      </c>
    </row>
    <row r="59" spans="1:3" x14ac:dyDescent="0.25">
      <c r="A59" t="s">
        <v>132</v>
      </c>
      <c r="B59" t="s">
        <v>131</v>
      </c>
      <c r="C59" t="str">
        <f t="shared" si="0"/>
        <v/>
      </c>
    </row>
    <row r="60" spans="1:3" x14ac:dyDescent="0.25">
      <c r="A60" t="s">
        <v>130</v>
      </c>
      <c r="B60" t="s">
        <v>129</v>
      </c>
      <c r="C60" t="str">
        <f t="shared" si="0"/>
        <v/>
      </c>
    </row>
    <row r="61" spans="1:3" x14ac:dyDescent="0.25">
      <c r="A61" t="s">
        <v>128</v>
      </c>
      <c r="B61" t="s">
        <v>127</v>
      </c>
      <c r="C61" t="str">
        <f t="shared" si="0"/>
        <v/>
      </c>
    </row>
    <row r="62" spans="1:3" x14ac:dyDescent="0.25">
      <c r="A62" t="s">
        <v>126</v>
      </c>
      <c r="B62" t="s">
        <v>125</v>
      </c>
      <c r="C62" t="str">
        <f t="shared" si="0"/>
        <v/>
      </c>
    </row>
    <row r="63" spans="1:3" x14ac:dyDescent="0.25">
      <c r="A63" t="s">
        <v>124</v>
      </c>
      <c r="B63" t="s">
        <v>123</v>
      </c>
      <c r="C63" t="str">
        <f t="shared" si="0"/>
        <v/>
      </c>
    </row>
    <row r="64" spans="1:3" x14ac:dyDescent="0.25">
      <c r="A64" t="s">
        <v>122</v>
      </c>
      <c r="B64" t="s">
        <v>121</v>
      </c>
      <c r="C64" t="str">
        <f t="shared" si="0"/>
        <v/>
      </c>
    </row>
    <row r="65" spans="1:3" x14ac:dyDescent="0.25">
      <c r="A65" t="s">
        <v>120</v>
      </c>
      <c r="B65" t="s">
        <v>119</v>
      </c>
      <c r="C65" t="str">
        <f t="shared" si="0"/>
        <v/>
      </c>
    </row>
    <row r="66" spans="1:3" x14ac:dyDescent="0.25">
      <c r="A66" t="s">
        <v>118</v>
      </c>
      <c r="B66" t="s">
        <v>117</v>
      </c>
      <c r="C66" t="str">
        <f t="shared" si="0"/>
        <v/>
      </c>
    </row>
    <row r="67" spans="1:3" x14ac:dyDescent="0.25">
      <c r="A67" t="s">
        <v>116</v>
      </c>
      <c r="B67" t="s">
        <v>115</v>
      </c>
      <c r="C67" t="str">
        <f t="shared" si="0"/>
        <v/>
      </c>
    </row>
    <row r="68" spans="1:3" x14ac:dyDescent="0.25">
      <c r="A68" t="s">
        <v>114</v>
      </c>
      <c r="B68" t="s">
        <v>113</v>
      </c>
      <c r="C68" t="str">
        <f t="shared" si="0"/>
        <v/>
      </c>
    </row>
    <row r="69" spans="1:3" x14ac:dyDescent="0.25">
      <c r="A69" t="s">
        <v>112</v>
      </c>
      <c r="B69" t="s">
        <v>111</v>
      </c>
      <c r="C69" t="str">
        <f t="shared" si="0"/>
        <v/>
      </c>
    </row>
    <row r="70" spans="1:3" x14ac:dyDescent="0.25">
      <c r="A70" t="s">
        <v>110</v>
      </c>
      <c r="B70" t="s">
        <v>109</v>
      </c>
      <c r="C70" t="str">
        <f t="shared" si="0"/>
        <v/>
      </c>
    </row>
    <row r="71" spans="1:3" x14ac:dyDescent="0.25">
      <c r="A71" t="s">
        <v>108</v>
      </c>
      <c r="B71" t="s">
        <v>107</v>
      </c>
      <c r="C71" t="str">
        <f t="shared" si="0"/>
        <v/>
      </c>
    </row>
    <row r="72" spans="1:3" x14ac:dyDescent="0.25">
      <c r="A72" t="s">
        <v>106</v>
      </c>
      <c r="B72" t="s">
        <v>105</v>
      </c>
      <c r="C72" t="str">
        <f t="shared" si="0"/>
        <v/>
      </c>
    </row>
    <row r="73" spans="1:3" x14ac:dyDescent="0.25">
      <c r="A73" t="s">
        <v>104</v>
      </c>
      <c r="B73" t="s">
        <v>103</v>
      </c>
      <c r="C73" t="str">
        <f t="shared" si="0"/>
        <v/>
      </c>
    </row>
    <row r="74" spans="1:3" x14ac:dyDescent="0.25">
      <c r="A74" t="s">
        <v>102</v>
      </c>
      <c r="B74" t="s">
        <v>101</v>
      </c>
      <c r="C74" t="str">
        <f t="shared" si="0"/>
        <v/>
      </c>
    </row>
    <row r="75" spans="1:3" x14ac:dyDescent="0.25">
      <c r="A75" t="s">
        <v>100</v>
      </c>
      <c r="B75" t="s">
        <v>99</v>
      </c>
      <c r="C75" t="str">
        <f t="shared" si="0"/>
        <v/>
      </c>
    </row>
    <row r="76" spans="1:3" x14ac:dyDescent="0.25">
      <c r="A76" t="s">
        <v>98</v>
      </c>
      <c r="B76" t="s">
        <v>97</v>
      </c>
      <c r="C76" t="str">
        <f t="shared" si="0"/>
        <v/>
      </c>
    </row>
    <row r="77" spans="1:3" x14ac:dyDescent="0.25">
      <c r="A77" t="s">
        <v>96</v>
      </c>
      <c r="B77" t="s">
        <v>95</v>
      </c>
      <c r="C77" t="str">
        <f t="shared" si="0"/>
        <v/>
      </c>
    </row>
    <row r="78" spans="1:3" x14ac:dyDescent="0.25">
      <c r="A78" t="s">
        <v>94</v>
      </c>
      <c r="B78" t="s">
        <v>93</v>
      </c>
      <c r="C78" t="str">
        <f t="shared" si="0"/>
        <v/>
      </c>
    </row>
    <row r="79" spans="1:3" x14ac:dyDescent="0.25">
      <c r="A79" t="s">
        <v>92</v>
      </c>
      <c r="B79" t="s">
        <v>91</v>
      </c>
      <c r="C79" t="str">
        <f t="shared" si="0"/>
        <v/>
      </c>
    </row>
    <row r="80" spans="1:3" x14ac:dyDescent="0.25">
      <c r="A80" t="s">
        <v>90</v>
      </c>
      <c r="B80" t="s">
        <v>89</v>
      </c>
      <c r="C80" t="str">
        <f t="shared" si="0"/>
        <v/>
      </c>
    </row>
    <row r="81" spans="1:3" x14ac:dyDescent="0.25">
      <c r="A81" t="s">
        <v>88</v>
      </c>
      <c r="B81" t="s">
        <v>87</v>
      </c>
      <c r="C81" t="str">
        <f t="shared" si="0"/>
        <v/>
      </c>
    </row>
    <row r="82" spans="1:3" x14ac:dyDescent="0.25">
      <c r="A82" t="s">
        <v>86</v>
      </c>
      <c r="B82" t="s">
        <v>85</v>
      </c>
      <c r="C82" t="str">
        <f t="shared" si="0"/>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E6D5-CAB4-4CE3-9402-5F2B3BD6EDEF}">
  <sheetPr>
    <outlinePr summaryBelow="0"/>
  </sheetPr>
  <dimension ref="B2:AZ99"/>
  <sheetViews>
    <sheetView showGridLines="0" workbookViewId="0">
      <pane ySplit="10" topLeftCell="A11" activePane="bottomLeft" state="frozen"/>
      <selection activeCell="A11" sqref="A11"/>
      <selection pane="bottomLeft" activeCell="A11" sqref="A11"/>
    </sheetView>
  </sheetViews>
  <sheetFormatPr baseColWidth="10" defaultColWidth="9.140625" defaultRowHeight="15" outlineLevelRow="5" x14ac:dyDescent="0.25"/>
  <cols>
    <col min="1" max="1" width="9.140625" style="6"/>
    <col min="2" max="2" width="48.5703125" style="6" bestFit="1" customWidth="1"/>
    <col min="3" max="4" width="13.85546875" style="6" bestFit="1" customWidth="1"/>
    <col min="5" max="5" width="37.85546875" style="6" bestFit="1" customWidth="1"/>
    <col min="6" max="15" width="13.85546875" style="6" bestFit="1" customWidth="1"/>
    <col min="16" max="23" width="12.140625" style="6" bestFit="1" customWidth="1"/>
    <col min="24" max="24" width="13.85546875" style="6" bestFit="1" customWidth="1"/>
    <col min="25" max="26" width="12.140625" style="6" bestFit="1" customWidth="1"/>
    <col min="27" max="49" width="13.85546875" style="6" bestFit="1" customWidth="1"/>
    <col min="50" max="50" width="9.140625" style="6"/>
    <col min="51" max="52" width="16.140625" style="6" bestFit="1" customWidth="1"/>
    <col min="53" max="16384" width="9.140625" style="6"/>
  </cols>
  <sheetData>
    <row r="2" spans="2:52" x14ac:dyDescent="0.25">
      <c r="E2" s="19" t="s">
        <v>298</v>
      </c>
    </row>
    <row r="4" spans="2:52" x14ac:dyDescent="0.25">
      <c r="B4" s="66" t="s">
        <v>297</v>
      </c>
      <c r="C4" s="66"/>
      <c r="D4" s="66"/>
      <c r="E4" s="66"/>
    </row>
    <row r="5" spans="2:52" x14ac:dyDescent="0.25">
      <c r="B5" s="65" t="s">
        <v>296</v>
      </c>
      <c r="C5" s="65"/>
      <c r="D5" s="65"/>
      <c r="E5" s="65"/>
    </row>
    <row r="7" spans="2:52" x14ac:dyDescent="0.25">
      <c r="B7" s="6" t="s">
        <v>295</v>
      </c>
    </row>
    <row r="10" spans="2:52" x14ac:dyDescent="0.25">
      <c r="B10" s="18" t="s">
        <v>294</v>
      </c>
      <c r="C10" s="18" t="s">
        <v>293</v>
      </c>
      <c r="D10" s="18" t="s">
        <v>292</v>
      </c>
      <c r="E10" s="18" t="s">
        <v>291</v>
      </c>
      <c r="F10" s="18" t="s">
        <v>290</v>
      </c>
      <c r="G10" s="18" t="s">
        <v>289</v>
      </c>
      <c r="H10" s="18" t="s">
        <v>288</v>
      </c>
      <c r="I10" s="18" t="s">
        <v>287</v>
      </c>
      <c r="J10" s="18" t="s">
        <v>286</v>
      </c>
      <c r="K10" s="18" t="s">
        <v>285</v>
      </c>
      <c r="L10" s="18" t="s">
        <v>284</v>
      </c>
      <c r="M10" s="18" t="s">
        <v>283</v>
      </c>
      <c r="N10" s="18" t="s">
        <v>282</v>
      </c>
      <c r="O10" s="18" t="s">
        <v>281</v>
      </c>
      <c r="P10" s="18" t="s">
        <v>280</v>
      </c>
      <c r="Q10" s="18" t="s">
        <v>279</v>
      </c>
      <c r="R10" s="18" t="s">
        <v>278</v>
      </c>
      <c r="S10" s="18" t="s">
        <v>277</v>
      </c>
      <c r="T10" s="18" t="s">
        <v>276</v>
      </c>
      <c r="U10" s="18" t="s">
        <v>275</v>
      </c>
      <c r="V10" s="18" t="s">
        <v>274</v>
      </c>
      <c r="W10" s="18" t="s">
        <v>273</v>
      </c>
      <c r="X10" s="18" t="s">
        <v>272</v>
      </c>
      <c r="Y10" s="18" t="s">
        <v>271</v>
      </c>
      <c r="Z10" s="18" t="s">
        <v>270</v>
      </c>
      <c r="AA10" s="18" t="s">
        <v>269</v>
      </c>
      <c r="AB10" s="18" t="s">
        <v>268</v>
      </c>
      <c r="AC10" s="18" t="s">
        <v>267</v>
      </c>
      <c r="AD10" s="18" t="s">
        <v>266</v>
      </c>
      <c r="AE10" s="18" t="s">
        <v>265</v>
      </c>
      <c r="AF10" s="18" t="s">
        <v>264</v>
      </c>
      <c r="AG10" s="18" t="s">
        <v>263</v>
      </c>
      <c r="AH10" s="18" t="s">
        <v>262</v>
      </c>
      <c r="AI10" s="18" t="s">
        <v>261</v>
      </c>
      <c r="AJ10" s="18" t="s">
        <v>260</v>
      </c>
      <c r="AK10" s="18" t="s">
        <v>259</v>
      </c>
      <c r="AL10" s="18" t="s">
        <v>258</v>
      </c>
      <c r="AM10" s="18" t="s">
        <v>257</v>
      </c>
      <c r="AN10" s="18" t="s">
        <v>256</v>
      </c>
      <c r="AO10" s="18" t="s">
        <v>255</v>
      </c>
      <c r="AP10" s="18" t="s">
        <v>254</v>
      </c>
      <c r="AQ10" s="18" t="s">
        <v>253</v>
      </c>
      <c r="AR10" s="18" t="s">
        <v>252</v>
      </c>
      <c r="AS10" s="18" t="s">
        <v>251</v>
      </c>
      <c r="AT10" s="18" t="s">
        <v>250</v>
      </c>
      <c r="AU10" s="18" t="s">
        <v>249</v>
      </c>
      <c r="AV10" s="18" t="s">
        <v>248</v>
      </c>
      <c r="AW10" s="18" t="s">
        <v>247</v>
      </c>
    </row>
    <row r="11" spans="2:52" ht="15" customHeight="1" x14ac:dyDescent="0.25">
      <c r="B11" s="67" t="s">
        <v>246</v>
      </c>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row>
    <row r="12" spans="2:52" outlineLevel="1" x14ac:dyDescent="0.25">
      <c r="B12" s="14" t="s">
        <v>245</v>
      </c>
      <c r="C12" s="16">
        <v>1823417.8859999999</v>
      </c>
      <c r="D12" s="16">
        <v>1286001.3019999999</v>
      </c>
      <c r="E12" s="16">
        <v>1160466.1089999999</v>
      </c>
      <c r="F12" s="16">
        <v>1237774.22</v>
      </c>
      <c r="G12" s="16">
        <v>1211874.9950000001</v>
      </c>
      <c r="H12" s="16">
        <v>1040071.437</v>
      </c>
      <c r="I12" s="16">
        <v>617156.92000000004</v>
      </c>
      <c r="J12" s="16">
        <v>799765.83799999999</v>
      </c>
      <c r="K12" s="16">
        <v>1090011.345</v>
      </c>
      <c r="L12" s="16">
        <v>1531347.9920000001</v>
      </c>
      <c r="M12" s="16">
        <v>1485160.9650000001</v>
      </c>
      <c r="N12" s="16">
        <v>1728509.405</v>
      </c>
      <c r="O12" s="16">
        <v>916404.92500000005</v>
      </c>
      <c r="P12" s="16">
        <v>43490.453999999998</v>
      </c>
      <c r="Q12" s="16">
        <v>63045.353999999999</v>
      </c>
      <c r="R12" s="16">
        <v>136319.55799999999</v>
      </c>
      <c r="S12" s="16">
        <v>332818.26699999999</v>
      </c>
      <c r="T12" s="16">
        <v>320160.14199999999</v>
      </c>
      <c r="U12" s="16">
        <v>411997.44900000002</v>
      </c>
      <c r="V12" s="16">
        <v>528984.82299999997</v>
      </c>
      <c r="W12" s="16">
        <v>616531.31400000001</v>
      </c>
      <c r="X12" s="16">
        <v>937659.36800000002</v>
      </c>
      <c r="Y12" s="16">
        <v>635532.13800000004</v>
      </c>
      <c r="Z12" s="16">
        <v>582647.20700000005</v>
      </c>
      <c r="AA12" s="16">
        <v>957997.397</v>
      </c>
      <c r="AB12" s="16">
        <v>946257.50399999996</v>
      </c>
      <c r="AC12" s="16">
        <v>1110840.311</v>
      </c>
      <c r="AD12" s="16">
        <v>1508842.463</v>
      </c>
      <c r="AE12" s="16">
        <v>1714998.5079999999</v>
      </c>
      <c r="AF12" s="16">
        <v>1329061.2309999999</v>
      </c>
      <c r="AG12" s="16">
        <v>1048429.336</v>
      </c>
      <c r="AH12" s="16">
        <v>1193860.8500000001</v>
      </c>
      <c r="AI12" s="16">
        <v>1588890.9439999999</v>
      </c>
      <c r="AJ12" s="16">
        <v>2001444.487</v>
      </c>
      <c r="AK12" s="16">
        <v>1480541.659</v>
      </c>
      <c r="AL12" s="16">
        <v>1797200.9879999999</v>
      </c>
      <c r="AM12" s="16">
        <v>2233045.8330000001</v>
      </c>
      <c r="AN12" s="16">
        <v>1851509.7439999999</v>
      </c>
      <c r="AO12" s="16">
        <v>1639601.399</v>
      </c>
      <c r="AP12" s="16">
        <v>1855180.91</v>
      </c>
      <c r="AQ12" s="16">
        <v>2087076.3319999999</v>
      </c>
      <c r="AR12" s="16">
        <v>1505423.3319999999</v>
      </c>
      <c r="AS12" s="16">
        <v>1141088.0419999999</v>
      </c>
      <c r="AT12" s="16">
        <v>1365516.8629999999</v>
      </c>
      <c r="AU12" s="16">
        <v>1764604.379</v>
      </c>
      <c r="AV12" s="16">
        <v>2223376.798</v>
      </c>
      <c r="AW12" s="16">
        <v>2167936.5639999998</v>
      </c>
      <c r="AY12" s="17">
        <f>+AW12*1000</f>
        <v>2167936564</v>
      </c>
      <c r="AZ12" s="17">
        <v>2167936564</v>
      </c>
    </row>
    <row r="13" spans="2:52" outlineLevel="2" x14ac:dyDescent="0.25">
      <c r="B13" s="12" t="s">
        <v>242</v>
      </c>
      <c r="C13" s="15">
        <v>2521614.5860000001</v>
      </c>
      <c r="D13" s="15">
        <v>2098155.9029999999</v>
      </c>
      <c r="E13" s="15">
        <v>1938080.915</v>
      </c>
      <c r="F13" s="15">
        <v>1976590.1769999999</v>
      </c>
      <c r="G13" s="15">
        <v>2167724.9700000002</v>
      </c>
      <c r="H13" s="15">
        <v>1935384.9839999999</v>
      </c>
      <c r="I13" s="15">
        <v>1411660.571</v>
      </c>
      <c r="J13" s="15">
        <v>1622913.486</v>
      </c>
      <c r="K13" s="15">
        <v>1897049.7990000001</v>
      </c>
      <c r="L13" s="15">
        <v>2480904.264</v>
      </c>
      <c r="M13" s="15">
        <v>2273036.5950000002</v>
      </c>
      <c r="N13" s="15">
        <v>2349041.1719999998</v>
      </c>
      <c r="O13" s="15">
        <v>1370144.149</v>
      </c>
      <c r="P13" s="15">
        <v>130108.209</v>
      </c>
      <c r="Q13" s="15">
        <v>153971.677</v>
      </c>
      <c r="R13" s="15">
        <v>237939.98800000001</v>
      </c>
      <c r="S13" s="15">
        <v>494711.66800000001</v>
      </c>
      <c r="T13" s="15">
        <v>506622.84700000001</v>
      </c>
      <c r="U13" s="15">
        <v>599768.71499999997</v>
      </c>
      <c r="V13" s="15">
        <v>752576.62199999997</v>
      </c>
      <c r="W13" s="15">
        <v>857014.41099999996</v>
      </c>
      <c r="X13" s="15">
        <v>1270678.848</v>
      </c>
      <c r="Y13" s="15">
        <v>928648.46</v>
      </c>
      <c r="Z13" s="15">
        <v>798543.31</v>
      </c>
      <c r="AA13" s="15">
        <v>1233004.612</v>
      </c>
      <c r="AB13" s="15">
        <v>1277941.841</v>
      </c>
      <c r="AC13" s="15">
        <v>1592000.142</v>
      </c>
      <c r="AD13" s="15">
        <v>1975988.4979999999</v>
      </c>
      <c r="AE13" s="15">
        <v>2210715.1460000002</v>
      </c>
      <c r="AF13" s="15">
        <v>1799907.9339999999</v>
      </c>
      <c r="AG13" s="15">
        <v>1472150.963</v>
      </c>
      <c r="AH13" s="15">
        <v>1814842.66</v>
      </c>
      <c r="AI13" s="15">
        <v>2130729.713</v>
      </c>
      <c r="AJ13" s="15">
        <v>2530956.4</v>
      </c>
      <c r="AK13" s="15">
        <v>1980664.541</v>
      </c>
      <c r="AL13" s="15">
        <v>2115626.7250000001</v>
      </c>
      <c r="AM13" s="15">
        <v>2675583.4670000002</v>
      </c>
      <c r="AN13" s="15">
        <v>2410989.5809999998</v>
      </c>
      <c r="AO13" s="15">
        <v>2232809.463</v>
      </c>
      <c r="AP13" s="15">
        <v>2392110.1439999999</v>
      </c>
      <c r="AQ13" s="15">
        <v>2676885.12</v>
      </c>
      <c r="AR13" s="15">
        <v>2213443.3640000001</v>
      </c>
      <c r="AS13" s="15">
        <v>1784504.78</v>
      </c>
      <c r="AT13" s="15">
        <v>2051232.477</v>
      </c>
      <c r="AU13" s="15">
        <v>2434881.611</v>
      </c>
      <c r="AV13" s="15">
        <v>3047636.7039999999</v>
      </c>
      <c r="AW13" s="15">
        <v>2834972.8369999998</v>
      </c>
    </row>
    <row r="14" spans="2:52" outlineLevel="3" collapsed="1" x14ac:dyDescent="0.25">
      <c r="B14" s="14" t="s">
        <v>239</v>
      </c>
      <c r="C14" s="16">
        <v>2319270.7349999999</v>
      </c>
      <c r="D14" s="16">
        <v>1895276.0060000001</v>
      </c>
      <c r="E14" s="16">
        <v>1759430.4040000001</v>
      </c>
      <c r="F14" s="16">
        <v>1804876.0730000001</v>
      </c>
      <c r="G14" s="16">
        <v>1993861.1129999999</v>
      </c>
      <c r="H14" s="16">
        <v>1752627.0149999999</v>
      </c>
      <c r="I14" s="16">
        <v>1257385.2050000001</v>
      </c>
      <c r="J14" s="16">
        <v>1447789.23</v>
      </c>
      <c r="K14" s="16">
        <v>1704311.453</v>
      </c>
      <c r="L14" s="16">
        <v>2267561.469</v>
      </c>
      <c r="M14" s="16">
        <v>2068009.4639999999</v>
      </c>
      <c r="N14" s="16">
        <v>2158950.5240000002</v>
      </c>
      <c r="O14" s="16">
        <v>1195806.379</v>
      </c>
      <c r="P14" s="16">
        <v>70632.377999999997</v>
      </c>
      <c r="Q14" s="16">
        <v>95384.654999999999</v>
      </c>
      <c r="R14" s="16">
        <v>181631.01</v>
      </c>
      <c r="S14" s="16">
        <v>433306.65100000001</v>
      </c>
      <c r="T14" s="16">
        <v>464255.25699999998</v>
      </c>
      <c r="U14" s="16">
        <v>533234.91700000002</v>
      </c>
      <c r="V14" s="16">
        <v>677463.16399999999</v>
      </c>
      <c r="W14" s="16">
        <v>784227.51500000001</v>
      </c>
      <c r="X14" s="16">
        <v>1197865.487</v>
      </c>
      <c r="Y14" s="16">
        <v>837501.78799999994</v>
      </c>
      <c r="Z14" s="16">
        <v>711726.60800000001</v>
      </c>
      <c r="AA14" s="16">
        <v>1135544.409</v>
      </c>
      <c r="AB14" s="16">
        <v>1183427.7830000001</v>
      </c>
      <c r="AC14" s="16">
        <v>1489416.932</v>
      </c>
      <c r="AD14" s="16">
        <v>1881792.845</v>
      </c>
      <c r="AE14" s="16">
        <v>2103473.3930000002</v>
      </c>
      <c r="AF14" s="16">
        <v>1694373.3389999999</v>
      </c>
      <c r="AG14" s="16">
        <v>1356209.0049999999</v>
      </c>
      <c r="AH14" s="16">
        <v>1689733.0379999999</v>
      </c>
      <c r="AI14" s="16">
        <v>2005534.4269999999</v>
      </c>
      <c r="AJ14" s="16">
        <v>2398580.659</v>
      </c>
      <c r="AK14" s="16">
        <v>1869375.6740000001</v>
      </c>
      <c r="AL14" s="16">
        <v>2002211.7879999999</v>
      </c>
      <c r="AM14" s="16">
        <v>2527273.5649999999</v>
      </c>
      <c r="AN14" s="16">
        <v>2274238.7960000001</v>
      </c>
      <c r="AO14" s="16">
        <v>2104177.9509999999</v>
      </c>
      <c r="AP14" s="16">
        <v>2261768.034</v>
      </c>
      <c r="AQ14" s="16">
        <v>2550540.8470000001</v>
      </c>
      <c r="AR14" s="16">
        <v>2079211.6939999999</v>
      </c>
      <c r="AS14" s="16">
        <v>1659642.828</v>
      </c>
      <c r="AT14" s="16">
        <v>1895155.1810000001</v>
      </c>
      <c r="AU14" s="16">
        <v>2263457.39</v>
      </c>
      <c r="AV14" s="16">
        <v>2859822.92</v>
      </c>
      <c r="AW14" s="16">
        <v>2643548.5669999998</v>
      </c>
    </row>
    <row r="15" spans="2:52" hidden="1" outlineLevel="4" collapsed="1" x14ac:dyDescent="0.25">
      <c r="B15" s="12" t="s">
        <v>238</v>
      </c>
      <c r="C15" s="15">
        <v>2212995.84</v>
      </c>
      <c r="D15" s="15">
        <v>1789946.0689999999</v>
      </c>
      <c r="E15" s="15">
        <v>1656907.8940000001</v>
      </c>
      <c r="F15" s="15">
        <v>1698776.0160000001</v>
      </c>
      <c r="G15" s="15">
        <v>1869579.794</v>
      </c>
      <c r="H15" s="15">
        <v>1640318.2220000001</v>
      </c>
      <c r="I15" s="15">
        <v>1143826.351</v>
      </c>
      <c r="J15" s="15">
        <v>1334752.767</v>
      </c>
      <c r="K15" s="15">
        <v>1593659.844</v>
      </c>
      <c r="L15" s="15">
        <v>2150046.861</v>
      </c>
      <c r="M15" s="15">
        <v>1953739.04</v>
      </c>
      <c r="N15" s="15">
        <v>2060491.7139999999</v>
      </c>
      <c r="O15" s="15">
        <v>1090678.77</v>
      </c>
      <c r="P15" s="15">
        <v>44375.57</v>
      </c>
      <c r="Q15" s="15">
        <v>66092.538</v>
      </c>
      <c r="R15" s="15">
        <v>154369.87100000001</v>
      </c>
      <c r="S15" s="15">
        <v>393268.65100000001</v>
      </c>
      <c r="T15" s="15">
        <v>424726.89899999998</v>
      </c>
      <c r="U15" s="15">
        <v>467470.50300000003</v>
      </c>
      <c r="V15" s="15">
        <v>614918.91</v>
      </c>
      <c r="W15" s="15">
        <v>726125.98600000003</v>
      </c>
      <c r="X15" s="15">
        <v>1127465.5009999999</v>
      </c>
      <c r="Y15" s="15">
        <v>762938.50699999998</v>
      </c>
      <c r="Z15" s="15">
        <v>647309.58600000001</v>
      </c>
      <c r="AA15" s="15">
        <v>1043281.985</v>
      </c>
      <c r="AB15" s="15">
        <v>1093977.9080000001</v>
      </c>
      <c r="AC15" s="15">
        <v>1392600.4380000001</v>
      </c>
      <c r="AD15" s="15">
        <v>1781329.1669999999</v>
      </c>
      <c r="AE15" s="15">
        <v>1986012.9680000001</v>
      </c>
      <c r="AF15" s="15">
        <v>1572143.4720000001</v>
      </c>
      <c r="AG15" s="15">
        <v>1240930.2069999999</v>
      </c>
      <c r="AH15" s="15">
        <v>1579383.1980000001</v>
      </c>
      <c r="AI15" s="15">
        <v>1905843.37</v>
      </c>
      <c r="AJ15" s="15">
        <v>2313873.0109999999</v>
      </c>
      <c r="AK15" s="15">
        <v>1781459.7560000001</v>
      </c>
      <c r="AL15" s="15">
        <v>1929092.554</v>
      </c>
      <c r="AM15" s="15">
        <v>2425129.0869999998</v>
      </c>
      <c r="AN15" s="15">
        <v>2172924.0449999999</v>
      </c>
      <c r="AO15" s="15">
        <v>2004020.7930000001</v>
      </c>
      <c r="AP15" s="15">
        <v>2158156.1329999999</v>
      </c>
      <c r="AQ15" s="15">
        <v>2425095.102</v>
      </c>
      <c r="AR15" s="15">
        <v>1955541.9240000001</v>
      </c>
      <c r="AS15" s="15">
        <v>1538237.55</v>
      </c>
      <c r="AT15" s="15">
        <v>1767155.686</v>
      </c>
      <c r="AU15" s="15">
        <v>2149999.281</v>
      </c>
      <c r="AV15" s="15">
        <v>2715670.827</v>
      </c>
      <c r="AW15" s="15">
        <v>2520037.0529999998</v>
      </c>
    </row>
    <row r="16" spans="2:52" hidden="1" outlineLevel="5" x14ac:dyDescent="0.25">
      <c r="B16" s="14" t="s">
        <v>237</v>
      </c>
      <c r="C16" s="16">
        <v>2087694.63</v>
      </c>
      <c r="D16" s="16">
        <v>1675775.486</v>
      </c>
      <c r="E16" s="16">
        <v>1549815.108</v>
      </c>
      <c r="F16" s="16">
        <v>1558326.203</v>
      </c>
      <c r="G16" s="16">
        <v>1733021.8160000001</v>
      </c>
      <c r="H16" s="16">
        <v>1524954.202</v>
      </c>
      <c r="I16" s="16">
        <v>1073536.095</v>
      </c>
      <c r="J16" s="16">
        <v>1246760.206</v>
      </c>
      <c r="K16" s="16">
        <v>1488746.8119999999</v>
      </c>
      <c r="L16" s="16">
        <v>1973341.591</v>
      </c>
      <c r="M16" s="16">
        <v>1872136.2109999999</v>
      </c>
      <c r="N16" s="16">
        <v>1979295.399</v>
      </c>
      <c r="O16" s="16">
        <v>1007317.196</v>
      </c>
      <c r="P16" s="16">
        <v>22095.330999999998</v>
      </c>
      <c r="Q16" s="16">
        <v>26746.656999999999</v>
      </c>
      <c r="R16" s="16">
        <v>102268.73699999999</v>
      </c>
      <c r="S16" s="16">
        <v>318033.283</v>
      </c>
      <c r="T16" s="16">
        <v>355253.31</v>
      </c>
      <c r="U16" s="16">
        <v>397434.092</v>
      </c>
      <c r="V16" s="16">
        <v>546516.24300000002</v>
      </c>
      <c r="W16" s="16">
        <v>638003.22</v>
      </c>
      <c r="X16" s="16">
        <v>1004516.56</v>
      </c>
      <c r="Y16" s="16">
        <v>711262.73199999996</v>
      </c>
      <c r="Z16" s="16">
        <v>603472.69799999997</v>
      </c>
      <c r="AA16" s="16">
        <v>964749.272</v>
      </c>
      <c r="AB16" s="16">
        <v>1018707.059</v>
      </c>
      <c r="AC16" s="16">
        <v>1297786.797</v>
      </c>
      <c r="AD16" s="16">
        <v>1659947.226</v>
      </c>
      <c r="AE16" s="16">
        <v>1856541.165</v>
      </c>
      <c r="AF16" s="16">
        <v>1508202.7620000001</v>
      </c>
      <c r="AG16" s="16">
        <v>1173088.142</v>
      </c>
      <c r="AH16" s="16">
        <v>1497452.118</v>
      </c>
      <c r="AI16" s="16">
        <v>1786061.129</v>
      </c>
      <c r="AJ16" s="16">
        <v>2117999.0090000001</v>
      </c>
      <c r="AK16" s="16">
        <v>1717497.5009999999</v>
      </c>
      <c r="AL16" s="16">
        <v>1863890.3389999999</v>
      </c>
      <c r="AM16" s="16">
        <v>2324088.0240000002</v>
      </c>
      <c r="AN16" s="16">
        <v>2065852.07</v>
      </c>
      <c r="AO16" s="16">
        <v>1906230.817</v>
      </c>
      <c r="AP16" s="16">
        <v>2026773.216</v>
      </c>
      <c r="AQ16" s="16">
        <v>2263083.7140000002</v>
      </c>
      <c r="AR16" s="16">
        <v>1846872.9990000001</v>
      </c>
      <c r="AS16" s="16">
        <v>1440482.132</v>
      </c>
      <c r="AT16" s="16">
        <v>1657953.9709999999</v>
      </c>
      <c r="AU16" s="16">
        <v>2026878.3149999999</v>
      </c>
      <c r="AV16" s="16">
        <v>2444416.9309999999</v>
      </c>
      <c r="AW16" s="16">
        <v>2414852.591</v>
      </c>
    </row>
    <row r="17" spans="2:49" hidden="1" outlineLevel="5" x14ac:dyDescent="0.25">
      <c r="B17" s="12" t="s">
        <v>236</v>
      </c>
      <c r="C17" s="15">
        <v>125301.21</v>
      </c>
      <c r="D17" s="15">
        <v>114170.583</v>
      </c>
      <c r="E17" s="15">
        <v>107092.78599999999</v>
      </c>
      <c r="F17" s="15">
        <v>140449.81299999999</v>
      </c>
      <c r="G17" s="15">
        <v>136557.978</v>
      </c>
      <c r="H17" s="15">
        <v>115364.02</v>
      </c>
      <c r="I17" s="15">
        <v>70290.255999999994</v>
      </c>
      <c r="J17" s="15">
        <v>87992.561000000002</v>
      </c>
      <c r="K17" s="15">
        <v>104913.03200000001</v>
      </c>
      <c r="L17" s="15">
        <v>176705.27</v>
      </c>
      <c r="M17" s="15">
        <v>81602.828999999998</v>
      </c>
      <c r="N17" s="15">
        <v>81196.315000000002</v>
      </c>
      <c r="O17" s="15">
        <v>83361.573999999993</v>
      </c>
      <c r="P17" s="15">
        <v>22280.239000000001</v>
      </c>
      <c r="Q17" s="15">
        <v>39345.881000000001</v>
      </c>
      <c r="R17" s="15">
        <v>52101.133999999998</v>
      </c>
      <c r="S17" s="15">
        <v>75235.368000000002</v>
      </c>
      <c r="T17" s="15">
        <v>69473.589000000007</v>
      </c>
      <c r="U17" s="15">
        <v>70036.410999999993</v>
      </c>
      <c r="V17" s="15">
        <v>68402.667000000001</v>
      </c>
      <c r="W17" s="15">
        <v>88122.766000000003</v>
      </c>
      <c r="X17" s="15">
        <v>122948.94100000001</v>
      </c>
      <c r="Y17" s="15">
        <v>51675.775000000001</v>
      </c>
      <c r="Z17" s="15">
        <v>43836.887999999999</v>
      </c>
      <c r="AA17" s="15">
        <v>78532.713000000003</v>
      </c>
      <c r="AB17" s="15">
        <v>75270.849000000002</v>
      </c>
      <c r="AC17" s="15">
        <v>94813.641000000003</v>
      </c>
      <c r="AD17" s="15">
        <v>121381.94100000001</v>
      </c>
      <c r="AE17" s="15">
        <v>129471.803</v>
      </c>
      <c r="AF17" s="15">
        <v>63940.71</v>
      </c>
      <c r="AG17" s="15">
        <v>67842.065000000002</v>
      </c>
      <c r="AH17" s="15">
        <v>81931.08</v>
      </c>
      <c r="AI17" s="15">
        <v>119782.24099999999</v>
      </c>
      <c r="AJ17" s="15">
        <v>195874.00200000001</v>
      </c>
      <c r="AK17" s="15">
        <v>63962.254999999997</v>
      </c>
      <c r="AL17" s="15">
        <v>65202.214999999997</v>
      </c>
      <c r="AM17" s="15">
        <v>101041.06299999999</v>
      </c>
      <c r="AN17" s="15">
        <v>107071.97500000001</v>
      </c>
      <c r="AO17" s="15">
        <v>97789.975999999995</v>
      </c>
      <c r="AP17" s="15">
        <v>131382.91699999999</v>
      </c>
      <c r="AQ17" s="15">
        <v>162011.38800000001</v>
      </c>
      <c r="AR17" s="15">
        <v>108668.925</v>
      </c>
      <c r="AS17" s="15">
        <v>97755.418000000005</v>
      </c>
      <c r="AT17" s="15">
        <v>109201.715</v>
      </c>
      <c r="AU17" s="15">
        <v>123120.966</v>
      </c>
      <c r="AV17" s="15">
        <v>271253.89600000001</v>
      </c>
      <c r="AW17" s="15">
        <v>105184.462</v>
      </c>
    </row>
    <row r="18" spans="2:49" hidden="1" outlineLevel="4" collapsed="1" x14ac:dyDescent="0.25">
      <c r="B18" s="14" t="s">
        <v>235</v>
      </c>
      <c r="C18" s="16">
        <v>106274.895</v>
      </c>
      <c r="D18" s="16">
        <v>105329.93700000001</v>
      </c>
      <c r="E18" s="16">
        <v>102522.51</v>
      </c>
      <c r="F18" s="16">
        <v>106100.057</v>
      </c>
      <c r="G18" s="16">
        <v>124281.319</v>
      </c>
      <c r="H18" s="16">
        <v>112308.79300000001</v>
      </c>
      <c r="I18" s="16">
        <v>113558.85400000001</v>
      </c>
      <c r="J18" s="16">
        <v>113036.463</v>
      </c>
      <c r="K18" s="16">
        <v>110651.609</v>
      </c>
      <c r="L18" s="16">
        <v>117514.60799999999</v>
      </c>
      <c r="M18" s="16">
        <v>114270.424</v>
      </c>
      <c r="N18" s="16">
        <v>98458.81</v>
      </c>
      <c r="O18" s="16">
        <v>105127.609</v>
      </c>
      <c r="P18" s="16">
        <v>26256.808000000001</v>
      </c>
      <c r="Q18" s="16">
        <v>29292.116999999998</v>
      </c>
      <c r="R18" s="16">
        <v>27261.138999999999</v>
      </c>
      <c r="S18" s="16">
        <v>40038</v>
      </c>
      <c r="T18" s="16">
        <v>39528.358</v>
      </c>
      <c r="U18" s="16">
        <v>65764.414000000004</v>
      </c>
      <c r="V18" s="16">
        <v>62544.254000000001</v>
      </c>
      <c r="W18" s="16">
        <v>58101.529000000002</v>
      </c>
      <c r="X18" s="16">
        <v>70399.986000000004</v>
      </c>
      <c r="Y18" s="16">
        <v>74563.281000000003</v>
      </c>
      <c r="Z18" s="16">
        <v>64417.021999999997</v>
      </c>
      <c r="AA18" s="16">
        <v>92262.423999999999</v>
      </c>
      <c r="AB18" s="16">
        <v>89449.875</v>
      </c>
      <c r="AC18" s="16">
        <v>96816.494000000006</v>
      </c>
      <c r="AD18" s="16">
        <v>100463.678</v>
      </c>
      <c r="AE18" s="16">
        <v>117460.425</v>
      </c>
      <c r="AF18" s="16">
        <v>122229.867</v>
      </c>
      <c r="AG18" s="16">
        <v>115278.798</v>
      </c>
      <c r="AH18" s="16">
        <v>110349.84</v>
      </c>
      <c r="AI18" s="16">
        <v>99691.057000000001</v>
      </c>
      <c r="AJ18" s="16">
        <v>84707.648000000001</v>
      </c>
      <c r="AK18" s="16">
        <v>87915.918000000005</v>
      </c>
      <c r="AL18" s="16">
        <v>73119.233999999997</v>
      </c>
      <c r="AM18" s="16">
        <v>102144.478</v>
      </c>
      <c r="AN18" s="16">
        <v>101314.751</v>
      </c>
      <c r="AO18" s="16">
        <v>100157.158</v>
      </c>
      <c r="AP18" s="16">
        <v>103611.901</v>
      </c>
      <c r="AQ18" s="16">
        <v>125445.745</v>
      </c>
      <c r="AR18" s="16">
        <v>123669.77</v>
      </c>
      <c r="AS18" s="16">
        <v>121405.27800000001</v>
      </c>
      <c r="AT18" s="16">
        <v>127999.495</v>
      </c>
      <c r="AU18" s="16">
        <v>113458.109</v>
      </c>
      <c r="AV18" s="16">
        <v>144152.09299999999</v>
      </c>
      <c r="AW18" s="16">
        <v>123511.514</v>
      </c>
    </row>
    <row r="19" spans="2:49" hidden="1" outlineLevel="5" x14ac:dyDescent="0.25">
      <c r="B19" s="12" t="s">
        <v>232</v>
      </c>
      <c r="C19" s="15">
        <v>15428.138000000001</v>
      </c>
      <c r="D19" s="15">
        <v>14990.154</v>
      </c>
      <c r="E19" s="15">
        <v>13562.088</v>
      </c>
      <c r="F19" s="15">
        <v>14117.6</v>
      </c>
      <c r="G19" s="15">
        <v>15180.017</v>
      </c>
      <c r="H19" s="15">
        <v>14641.44</v>
      </c>
      <c r="I19" s="15">
        <v>14775.572</v>
      </c>
      <c r="J19" s="15">
        <v>14298.772999999999</v>
      </c>
      <c r="K19" s="15">
        <v>15154.891</v>
      </c>
      <c r="L19" s="15">
        <v>16301.746999999999</v>
      </c>
      <c r="M19" s="15">
        <v>16336.575000000001</v>
      </c>
      <c r="N19" s="15">
        <v>14611.351000000001</v>
      </c>
      <c r="O19" s="15">
        <v>14276.319</v>
      </c>
      <c r="P19" s="15">
        <v>5448.6760000000004</v>
      </c>
      <c r="Q19" s="15">
        <v>5217.1840000000002</v>
      </c>
      <c r="R19" s="15">
        <v>7109.3329999999996</v>
      </c>
      <c r="S19" s="15">
        <v>8099.6469999999999</v>
      </c>
      <c r="T19" s="15">
        <v>7521.4870000000001</v>
      </c>
      <c r="U19" s="15">
        <v>11249.406000000001</v>
      </c>
      <c r="V19" s="15">
        <v>10944.368</v>
      </c>
      <c r="W19" s="15">
        <v>10403.501</v>
      </c>
      <c r="X19" s="15">
        <v>10352.585999999999</v>
      </c>
      <c r="Y19" s="15">
        <v>13088.382</v>
      </c>
      <c r="Z19" s="15">
        <v>11443.63</v>
      </c>
      <c r="AA19" s="15">
        <v>14507.579</v>
      </c>
      <c r="AB19" s="15">
        <v>14814.793</v>
      </c>
      <c r="AC19" s="15">
        <v>15696.022000000001</v>
      </c>
      <c r="AD19" s="15">
        <v>14823.539000000001</v>
      </c>
      <c r="AE19" s="15">
        <v>19238.611000000001</v>
      </c>
      <c r="AF19" s="15">
        <v>18702.323</v>
      </c>
      <c r="AG19" s="15">
        <v>15939.118</v>
      </c>
      <c r="AH19" s="15">
        <v>18236.465</v>
      </c>
      <c r="AI19" s="15">
        <v>13317.784</v>
      </c>
      <c r="AJ19" s="15">
        <v>11230.723</v>
      </c>
      <c r="AK19" s="15">
        <v>13585.983</v>
      </c>
      <c r="AL19" s="15">
        <v>9440.9060000000009</v>
      </c>
      <c r="AM19" s="15">
        <v>15463.040999999999</v>
      </c>
      <c r="AN19" s="15">
        <v>13291.819</v>
      </c>
      <c r="AO19" s="15">
        <v>13120.119000000001</v>
      </c>
      <c r="AP19" s="15">
        <v>14453.45</v>
      </c>
      <c r="AQ19" s="15">
        <v>15185.383</v>
      </c>
      <c r="AR19" s="15">
        <v>21234.763999999999</v>
      </c>
      <c r="AS19" s="15">
        <v>17152.136999999999</v>
      </c>
      <c r="AT19" s="15">
        <v>14600.123</v>
      </c>
      <c r="AU19" s="15">
        <v>17853.145</v>
      </c>
      <c r="AV19" s="15">
        <v>19833.505000000001</v>
      </c>
      <c r="AW19" s="15">
        <v>19226.657999999999</v>
      </c>
    </row>
    <row r="20" spans="2:49" hidden="1" outlineLevel="5" x14ac:dyDescent="0.25">
      <c r="B20" s="14" t="s">
        <v>231</v>
      </c>
      <c r="C20" s="16">
        <v>90846.756999999998</v>
      </c>
      <c r="D20" s="16">
        <v>90339.782999999996</v>
      </c>
      <c r="E20" s="16">
        <v>88960.422000000006</v>
      </c>
      <c r="F20" s="16">
        <v>91982.456999999995</v>
      </c>
      <c r="G20" s="16">
        <v>109101.302</v>
      </c>
      <c r="H20" s="16">
        <v>97667.353000000003</v>
      </c>
      <c r="I20" s="16">
        <v>98783.282000000007</v>
      </c>
      <c r="J20" s="16">
        <v>98737.69</v>
      </c>
      <c r="K20" s="16">
        <v>95496.717999999993</v>
      </c>
      <c r="L20" s="16">
        <v>101212.861</v>
      </c>
      <c r="M20" s="16">
        <v>97933.849000000002</v>
      </c>
      <c r="N20" s="16">
        <v>83847.459000000003</v>
      </c>
      <c r="O20" s="16">
        <v>90851.29</v>
      </c>
      <c r="P20" s="16">
        <v>20808.132000000001</v>
      </c>
      <c r="Q20" s="16">
        <v>24074.933000000001</v>
      </c>
      <c r="R20" s="16">
        <v>20151.806</v>
      </c>
      <c r="S20" s="16">
        <v>31938.352999999999</v>
      </c>
      <c r="T20" s="16">
        <v>32006.870999999999</v>
      </c>
      <c r="U20" s="16">
        <v>54515.008000000002</v>
      </c>
      <c r="V20" s="16">
        <v>51599.885999999999</v>
      </c>
      <c r="W20" s="16">
        <v>47698.027999999998</v>
      </c>
      <c r="X20" s="16">
        <v>60047.4</v>
      </c>
      <c r="Y20" s="16">
        <v>61474.898999999998</v>
      </c>
      <c r="Z20" s="16">
        <v>52973.392</v>
      </c>
      <c r="AA20" s="16">
        <v>77754.845000000001</v>
      </c>
      <c r="AB20" s="16">
        <v>74635.081999999995</v>
      </c>
      <c r="AC20" s="16">
        <v>81120.471999999994</v>
      </c>
      <c r="AD20" s="16">
        <v>85640.138999999996</v>
      </c>
      <c r="AE20" s="16">
        <v>98221.813999999998</v>
      </c>
      <c r="AF20" s="16">
        <v>103527.54399999999</v>
      </c>
      <c r="AG20" s="16">
        <v>99339.68</v>
      </c>
      <c r="AH20" s="16">
        <v>92113.375</v>
      </c>
      <c r="AI20" s="16">
        <v>86373.273000000001</v>
      </c>
      <c r="AJ20" s="16">
        <v>73476.925000000003</v>
      </c>
      <c r="AK20" s="16">
        <v>74329.934999999998</v>
      </c>
      <c r="AL20" s="16">
        <v>63678.328000000001</v>
      </c>
      <c r="AM20" s="16">
        <v>86681.437000000005</v>
      </c>
      <c r="AN20" s="16">
        <v>88022.932000000001</v>
      </c>
      <c r="AO20" s="16">
        <v>87037.039000000004</v>
      </c>
      <c r="AP20" s="16">
        <v>89158.451000000001</v>
      </c>
      <c r="AQ20" s="16">
        <v>110260.36199999999</v>
      </c>
      <c r="AR20" s="16">
        <v>102435.00599999999</v>
      </c>
      <c r="AS20" s="16">
        <v>104253.141</v>
      </c>
      <c r="AT20" s="16">
        <v>113399.372</v>
      </c>
      <c r="AU20" s="16">
        <v>95604.964000000007</v>
      </c>
      <c r="AV20" s="16">
        <v>124318.588</v>
      </c>
      <c r="AW20" s="16">
        <v>104284.856</v>
      </c>
    </row>
    <row r="21" spans="2:49" outlineLevel="3" collapsed="1" x14ac:dyDescent="0.25">
      <c r="B21" s="12" t="s">
        <v>234</v>
      </c>
      <c r="C21" s="15">
        <v>202343.851</v>
      </c>
      <c r="D21" s="15">
        <v>202879.897</v>
      </c>
      <c r="E21" s="15">
        <v>178650.511</v>
      </c>
      <c r="F21" s="15">
        <v>171714.10399999999</v>
      </c>
      <c r="G21" s="15">
        <v>173863.85699999999</v>
      </c>
      <c r="H21" s="15">
        <v>182757.96900000001</v>
      </c>
      <c r="I21" s="15">
        <v>154275.36600000001</v>
      </c>
      <c r="J21" s="15">
        <v>175124.25599999999</v>
      </c>
      <c r="K21" s="15">
        <v>192738.34599999999</v>
      </c>
      <c r="L21" s="15">
        <v>213342.79500000001</v>
      </c>
      <c r="M21" s="15">
        <v>205027.13099999999</v>
      </c>
      <c r="N21" s="15">
        <v>190090.64799999999</v>
      </c>
      <c r="O21" s="15">
        <v>174337.77</v>
      </c>
      <c r="P21" s="15">
        <v>59475.830999999998</v>
      </c>
      <c r="Q21" s="15">
        <v>58587.021999999997</v>
      </c>
      <c r="R21" s="15">
        <v>56308.978000000003</v>
      </c>
      <c r="S21" s="15">
        <v>61405.017</v>
      </c>
      <c r="T21" s="15">
        <v>42367.59</v>
      </c>
      <c r="U21" s="15">
        <v>66533.797999999995</v>
      </c>
      <c r="V21" s="15">
        <v>75113.457999999999</v>
      </c>
      <c r="W21" s="15">
        <v>72786.895999999993</v>
      </c>
      <c r="X21" s="15">
        <v>72813.361000000004</v>
      </c>
      <c r="Y21" s="15">
        <v>91146.672000000006</v>
      </c>
      <c r="Z21" s="15">
        <v>86816.702000000005</v>
      </c>
      <c r="AA21" s="15">
        <v>97460.202999999994</v>
      </c>
      <c r="AB21" s="15">
        <v>94514.058000000005</v>
      </c>
      <c r="AC21" s="15">
        <v>102583.21</v>
      </c>
      <c r="AD21" s="15">
        <v>94195.653000000006</v>
      </c>
      <c r="AE21" s="15">
        <v>107241.753</v>
      </c>
      <c r="AF21" s="15">
        <v>105534.595</v>
      </c>
      <c r="AG21" s="15">
        <v>115941.958</v>
      </c>
      <c r="AH21" s="15">
        <v>125109.622</v>
      </c>
      <c r="AI21" s="15">
        <v>125195.28599999999</v>
      </c>
      <c r="AJ21" s="15">
        <v>132375.74100000001</v>
      </c>
      <c r="AK21" s="15">
        <v>111288.867</v>
      </c>
      <c r="AL21" s="15">
        <v>113414.93700000001</v>
      </c>
      <c r="AM21" s="15">
        <v>148309.902</v>
      </c>
      <c r="AN21" s="15">
        <v>136750.785</v>
      </c>
      <c r="AO21" s="15">
        <v>128631.512</v>
      </c>
      <c r="AP21" s="15">
        <v>130342.11</v>
      </c>
      <c r="AQ21" s="15">
        <v>126344.273</v>
      </c>
      <c r="AR21" s="15">
        <v>134231.67000000001</v>
      </c>
      <c r="AS21" s="15">
        <v>124861.952</v>
      </c>
      <c r="AT21" s="15">
        <v>156077.296</v>
      </c>
      <c r="AU21" s="15">
        <v>171424.22099999999</v>
      </c>
      <c r="AV21" s="15">
        <v>187813.78400000001</v>
      </c>
      <c r="AW21" s="15">
        <v>191424.27</v>
      </c>
    </row>
    <row r="22" spans="2:49" hidden="1" outlineLevel="4" collapsed="1" x14ac:dyDescent="0.25">
      <c r="B22" s="14" t="s">
        <v>233</v>
      </c>
      <c r="C22" s="16">
        <v>136496.16099999999</v>
      </c>
      <c r="D22" s="16">
        <v>139507.57500000001</v>
      </c>
      <c r="E22" s="16">
        <v>141380.867</v>
      </c>
      <c r="F22" s="16">
        <v>135786.92800000001</v>
      </c>
      <c r="G22" s="16">
        <v>132717.29</v>
      </c>
      <c r="H22" s="16">
        <v>141691.87400000001</v>
      </c>
      <c r="I22" s="16">
        <v>117990.857</v>
      </c>
      <c r="J22" s="16">
        <v>125350.64599999999</v>
      </c>
      <c r="K22" s="16">
        <v>133823.81</v>
      </c>
      <c r="L22" s="16">
        <v>138653.19899999999</v>
      </c>
      <c r="M22" s="16">
        <v>128871.367</v>
      </c>
      <c r="N22" s="16">
        <v>131986.372</v>
      </c>
      <c r="O22" s="16">
        <v>126292.91</v>
      </c>
      <c r="P22" s="16">
        <v>59475.830999999998</v>
      </c>
      <c r="Q22" s="16">
        <v>58587.021999999997</v>
      </c>
      <c r="R22" s="16">
        <v>56308.978000000003</v>
      </c>
      <c r="S22" s="16">
        <v>61405.017</v>
      </c>
      <c r="T22" s="16">
        <v>42367.59</v>
      </c>
      <c r="U22" s="16">
        <v>66533.797999999995</v>
      </c>
      <c r="V22" s="16">
        <v>75113.457999999999</v>
      </c>
      <c r="W22" s="16">
        <v>72786.895999999993</v>
      </c>
      <c r="X22" s="16">
        <v>72813.361000000004</v>
      </c>
      <c r="Y22" s="16">
        <v>91146.672000000006</v>
      </c>
      <c r="Z22" s="16">
        <v>86816.702000000005</v>
      </c>
      <c r="AA22" s="16">
        <v>97460.202999999994</v>
      </c>
      <c r="AB22" s="16">
        <v>94514.058000000005</v>
      </c>
      <c r="AC22" s="16">
        <v>102583.21</v>
      </c>
      <c r="AD22" s="16">
        <v>93372.538</v>
      </c>
      <c r="AE22" s="16">
        <v>104146.818</v>
      </c>
      <c r="AF22" s="16">
        <v>98723.962</v>
      </c>
      <c r="AG22" s="16">
        <v>103556.16</v>
      </c>
      <c r="AH22" s="16">
        <v>105860.92600000001</v>
      </c>
      <c r="AI22" s="16">
        <v>89663.364000000001</v>
      </c>
      <c r="AJ22" s="16">
        <v>85898.709000000003</v>
      </c>
      <c r="AK22" s="16">
        <v>80790.962</v>
      </c>
      <c r="AL22" s="16">
        <v>78476.914999999994</v>
      </c>
      <c r="AM22" s="16">
        <v>95640.232999999993</v>
      </c>
      <c r="AN22" s="16">
        <v>89623.611000000004</v>
      </c>
      <c r="AO22" s="16">
        <v>95341.68</v>
      </c>
      <c r="AP22" s="16">
        <v>93776.868000000002</v>
      </c>
      <c r="AQ22" s="16">
        <v>89706.259000000005</v>
      </c>
      <c r="AR22" s="16">
        <v>95940.274000000005</v>
      </c>
      <c r="AS22" s="16">
        <v>91082.880000000005</v>
      </c>
      <c r="AT22" s="16">
        <v>109751.78599999999</v>
      </c>
      <c r="AU22" s="16">
        <v>100140.93700000001</v>
      </c>
      <c r="AV22" s="16">
        <v>106479.848</v>
      </c>
      <c r="AW22" s="16">
        <v>105197.023</v>
      </c>
    </row>
    <row r="23" spans="2:49" hidden="1" outlineLevel="5" x14ac:dyDescent="0.25">
      <c r="B23" s="12" t="s">
        <v>232</v>
      </c>
      <c r="C23" s="15">
        <v>29234.949000000001</v>
      </c>
      <c r="D23" s="15">
        <v>28461.415000000001</v>
      </c>
      <c r="E23" s="15">
        <v>30159.976999999999</v>
      </c>
      <c r="F23" s="15">
        <v>28801.953000000001</v>
      </c>
      <c r="G23" s="15">
        <v>27469.088</v>
      </c>
      <c r="H23" s="15">
        <v>26810.303</v>
      </c>
      <c r="I23" s="15">
        <v>22962.21</v>
      </c>
      <c r="J23" s="15">
        <v>22127.329000000002</v>
      </c>
      <c r="K23" s="15">
        <v>22929.624</v>
      </c>
      <c r="L23" s="15">
        <v>29572.808000000001</v>
      </c>
      <c r="M23" s="15">
        <v>24635.072</v>
      </c>
      <c r="N23" s="15">
        <v>26554.909</v>
      </c>
      <c r="O23" s="15">
        <v>22433.315999999999</v>
      </c>
      <c r="P23" s="15">
        <v>13043.227999999999</v>
      </c>
      <c r="Q23" s="15">
        <v>12540.245999999999</v>
      </c>
      <c r="R23" s="15">
        <v>10605.971</v>
      </c>
      <c r="S23" s="15">
        <v>11728.538</v>
      </c>
      <c r="T23" s="15">
        <v>10276.846</v>
      </c>
      <c r="U23" s="15">
        <v>14029.716</v>
      </c>
      <c r="V23" s="15">
        <v>16871.13</v>
      </c>
      <c r="W23" s="15">
        <v>16682.093000000001</v>
      </c>
      <c r="X23" s="15">
        <v>15664.708000000001</v>
      </c>
      <c r="Y23" s="15">
        <v>20762.473000000002</v>
      </c>
      <c r="Z23" s="15">
        <v>21321.706999999999</v>
      </c>
      <c r="AA23" s="15">
        <v>23106.097000000002</v>
      </c>
      <c r="AB23" s="15">
        <v>22451.940999999999</v>
      </c>
      <c r="AC23" s="15">
        <v>24782.598000000002</v>
      </c>
      <c r="AD23" s="15">
        <v>25077.96</v>
      </c>
      <c r="AE23" s="15">
        <v>24464.387999999999</v>
      </c>
      <c r="AF23" s="15">
        <v>25027.992999999999</v>
      </c>
      <c r="AG23" s="15">
        <v>24228.756000000001</v>
      </c>
      <c r="AH23" s="15">
        <v>23808.626</v>
      </c>
      <c r="AI23" s="15">
        <v>18534.148000000001</v>
      </c>
      <c r="AJ23" s="15">
        <v>18773.393</v>
      </c>
      <c r="AK23" s="15">
        <v>16724.944</v>
      </c>
      <c r="AL23" s="15">
        <v>15072.018</v>
      </c>
      <c r="AM23" s="15">
        <v>18891.151999999998</v>
      </c>
      <c r="AN23" s="15">
        <v>20753.599999999999</v>
      </c>
      <c r="AO23" s="15">
        <v>20082.133000000002</v>
      </c>
      <c r="AP23" s="15">
        <v>18919.721000000001</v>
      </c>
      <c r="AQ23" s="15">
        <v>20510.919999999998</v>
      </c>
      <c r="AR23" s="15">
        <v>20553.929</v>
      </c>
      <c r="AS23" s="15">
        <v>19204.442999999999</v>
      </c>
      <c r="AT23" s="15">
        <v>21705.695</v>
      </c>
      <c r="AU23" s="15">
        <v>21002.39</v>
      </c>
      <c r="AV23" s="15">
        <v>21836.82</v>
      </c>
      <c r="AW23" s="15">
        <v>21497.414000000001</v>
      </c>
    </row>
    <row r="24" spans="2:49" hidden="1" outlineLevel="5" x14ac:dyDescent="0.25">
      <c r="B24" s="14" t="s">
        <v>231</v>
      </c>
      <c r="C24" s="16">
        <v>107261.212</v>
      </c>
      <c r="D24" s="16">
        <v>111046.16</v>
      </c>
      <c r="E24" s="16">
        <v>111220.89</v>
      </c>
      <c r="F24" s="16">
        <v>106984.97500000001</v>
      </c>
      <c r="G24" s="16">
        <v>105248.202</v>
      </c>
      <c r="H24" s="16">
        <v>114881.571</v>
      </c>
      <c r="I24" s="16">
        <v>95028.646999999997</v>
      </c>
      <c r="J24" s="16">
        <v>103223.317</v>
      </c>
      <c r="K24" s="16">
        <v>110894.186</v>
      </c>
      <c r="L24" s="16">
        <v>109080.391</v>
      </c>
      <c r="M24" s="16">
        <v>104236.295</v>
      </c>
      <c r="N24" s="16">
        <v>105431.463</v>
      </c>
      <c r="O24" s="16">
        <v>103859.594</v>
      </c>
      <c r="P24" s="16">
        <v>46432.603000000003</v>
      </c>
      <c r="Q24" s="16">
        <v>46046.775999999998</v>
      </c>
      <c r="R24" s="16">
        <v>45703.006999999998</v>
      </c>
      <c r="S24" s="16">
        <v>49676.478999999999</v>
      </c>
      <c r="T24" s="16">
        <v>32090.743999999999</v>
      </c>
      <c r="U24" s="16">
        <v>52504.082000000002</v>
      </c>
      <c r="V24" s="16">
        <v>58242.328000000001</v>
      </c>
      <c r="W24" s="16">
        <v>56104.803</v>
      </c>
      <c r="X24" s="16">
        <v>57148.652999999998</v>
      </c>
      <c r="Y24" s="16">
        <v>70384.198999999993</v>
      </c>
      <c r="Z24" s="16">
        <v>65494.995000000003</v>
      </c>
      <c r="AA24" s="16">
        <v>74354.106</v>
      </c>
      <c r="AB24" s="16">
        <v>72062.116999999998</v>
      </c>
      <c r="AC24" s="16">
        <v>77800.611999999994</v>
      </c>
      <c r="AD24" s="16">
        <v>68294.577999999994</v>
      </c>
      <c r="AE24" s="16">
        <v>79682.429999999993</v>
      </c>
      <c r="AF24" s="16">
        <v>73695.968999999997</v>
      </c>
      <c r="AG24" s="16">
        <v>79327.403999999995</v>
      </c>
      <c r="AH24" s="16">
        <v>82052.3</v>
      </c>
      <c r="AI24" s="16">
        <v>71129.216</v>
      </c>
      <c r="AJ24" s="16">
        <v>67125.316000000006</v>
      </c>
      <c r="AK24" s="16">
        <v>64066.017999999996</v>
      </c>
      <c r="AL24" s="16">
        <v>63404.896999999997</v>
      </c>
      <c r="AM24" s="16">
        <v>76749.081000000006</v>
      </c>
      <c r="AN24" s="16">
        <v>68870.010999999999</v>
      </c>
      <c r="AO24" s="16">
        <v>75259.547000000006</v>
      </c>
      <c r="AP24" s="16">
        <v>74857.146999999997</v>
      </c>
      <c r="AQ24" s="16">
        <v>69195.339000000007</v>
      </c>
      <c r="AR24" s="16">
        <v>75386.345000000001</v>
      </c>
      <c r="AS24" s="16">
        <v>71878.437000000005</v>
      </c>
      <c r="AT24" s="16">
        <v>88046.091</v>
      </c>
      <c r="AU24" s="16">
        <v>79138.547000000006</v>
      </c>
      <c r="AV24" s="16">
        <v>84643.028000000006</v>
      </c>
      <c r="AW24" s="16">
        <v>83699.608999999997</v>
      </c>
    </row>
    <row r="25" spans="2:49" hidden="1" outlineLevel="4" x14ac:dyDescent="0.25">
      <c r="B25" s="12" t="s">
        <v>241</v>
      </c>
      <c r="C25" s="15">
        <v>65847.69</v>
      </c>
      <c r="D25" s="15">
        <v>63372.322</v>
      </c>
      <c r="E25" s="15">
        <v>37269.644</v>
      </c>
      <c r="F25" s="15">
        <v>35927.175999999999</v>
      </c>
      <c r="G25" s="15">
        <v>41146.567000000003</v>
      </c>
      <c r="H25" s="15">
        <v>41066.095000000001</v>
      </c>
      <c r="I25" s="15">
        <v>36284.508999999998</v>
      </c>
      <c r="J25" s="15">
        <v>49773.61</v>
      </c>
      <c r="K25" s="15">
        <v>58914.536</v>
      </c>
      <c r="L25" s="15">
        <v>74689.596000000005</v>
      </c>
      <c r="M25" s="15">
        <v>76155.763999999996</v>
      </c>
      <c r="N25" s="15">
        <v>58104.275999999998</v>
      </c>
      <c r="O25" s="15">
        <v>48044.86</v>
      </c>
      <c r="P25" s="15">
        <v>0</v>
      </c>
      <c r="Q25" s="15">
        <v>0</v>
      </c>
      <c r="R25" s="15">
        <v>0</v>
      </c>
      <c r="S25" s="15">
        <v>0</v>
      </c>
      <c r="T25" s="15">
        <v>0</v>
      </c>
      <c r="U25" s="15">
        <v>0</v>
      </c>
      <c r="V25" s="15">
        <v>0</v>
      </c>
      <c r="W25" s="15">
        <v>0</v>
      </c>
      <c r="X25" s="15">
        <v>0</v>
      </c>
      <c r="Y25" s="15">
        <v>0</v>
      </c>
      <c r="Z25" s="15">
        <v>0</v>
      </c>
      <c r="AA25" s="15">
        <v>0</v>
      </c>
      <c r="AB25" s="15">
        <v>0</v>
      </c>
      <c r="AC25" s="15">
        <v>0</v>
      </c>
      <c r="AD25" s="15">
        <v>823.11500000000001</v>
      </c>
      <c r="AE25" s="15">
        <v>3094.9349999999999</v>
      </c>
      <c r="AF25" s="15">
        <v>6810.6329999999998</v>
      </c>
      <c r="AG25" s="15">
        <v>12385.798000000001</v>
      </c>
      <c r="AH25" s="15">
        <v>19248.696</v>
      </c>
      <c r="AI25" s="15">
        <v>35531.921999999999</v>
      </c>
      <c r="AJ25" s="15">
        <v>46477.031999999999</v>
      </c>
      <c r="AK25" s="15">
        <v>30497.904999999999</v>
      </c>
      <c r="AL25" s="15">
        <v>34938.021999999997</v>
      </c>
      <c r="AM25" s="15">
        <v>52669.669000000002</v>
      </c>
      <c r="AN25" s="15">
        <v>47127.173999999999</v>
      </c>
      <c r="AO25" s="15">
        <v>33289.832000000002</v>
      </c>
      <c r="AP25" s="15">
        <v>36565.241999999998</v>
      </c>
      <c r="AQ25" s="15">
        <v>36638.014000000003</v>
      </c>
      <c r="AR25" s="15">
        <v>38291.396000000001</v>
      </c>
      <c r="AS25" s="15">
        <v>33779.072</v>
      </c>
      <c r="AT25" s="15">
        <v>46325.51</v>
      </c>
      <c r="AU25" s="15">
        <v>71283.284</v>
      </c>
      <c r="AV25" s="15">
        <v>81333.936000000002</v>
      </c>
      <c r="AW25" s="15">
        <v>86227.247000000003</v>
      </c>
    </row>
    <row r="26" spans="2:49" outlineLevel="2" x14ac:dyDescent="0.25">
      <c r="B26" s="14" t="s">
        <v>240</v>
      </c>
      <c r="C26" s="16">
        <v>698196.7</v>
      </c>
      <c r="D26" s="16">
        <v>812154.60100000002</v>
      </c>
      <c r="E26" s="16">
        <v>777614.80599999998</v>
      </c>
      <c r="F26" s="16">
        <v>738815.95700000005</v>
      </c>
      <c r="G26" s="16">
        <v>955849.97499999998</v>
      </c>
      <c r="H26" s="16">
        <v>895313.54700000002</v>
      </c>
      <c r="I26" s="16">
        <v>794503.65099999995</v>
      </c>
      <c r="J26" s="16">
        <v>823147.64800000004</v>
      </c>
      <c r="K26" s="16">
        <v>807038.45400000003</v>
      </c>
      <c r="L26" s="16">
        <v>949556.272</v>
      </c>
      <c r="M26" s="16">
        <v>787875.63</v>
      </c>
      <c r="N26" s="16">
        <v>620531.76699999999</v>
      </c>
      <c r="O26" s="16">
        <v>453739.22399999999</v>
      </c>
      <c r="P26" s="16">
        <v>86617.755000000005</v>
      </c>
      <c r="Q26" s="16">
        <v>90926.323000000004</v>
      </c>
      <c r="R26" s="16">
        <v>101620.43</v>
      </c>
      <c r="S26" s="16">
        <v>161893.40100000001</v>
      </c>
      <c r="T26" s="16">
        <v>186462.70499999999</v>
      </c>
      <c r="U26" s="16">
        <v>187771.266</v>
      </c>
      <c r="V26" s="16">
        <v>223591.799</v>
      </c>
      <c r="W26" s="16">
        <v>240483.09700000001</v>
      </c>
      <c r="X26" s="16">
        <v>333019.48</v>
      </c>
      <c r="Y26" s="16">
        <v>293116.32199999999</v>
      </c>
      <c r="Z26" s="16">
        <v>215896.103</v>
      </c>
      <c r="AA26" s="16">
        <v>275007.21500000003</v>
      </c>
      <c r="AB26" s="16">
        <v>331684.337</v>
      </c>
      <c r="AC26" s="16">
        <v>481159.83100000001</v>
      </c>
      <c r="AD26" s="16">
        <v>467146.03499999997</v>
      </c>
      <c r="AE26" s="16">
        <v>495716.63799999998</v>
      </c>
      <c r="AF26" s="16">
        <v>470846.70299999998</v>
      </c>
      <c r="AG26" s="16">
        <v>423721.62699999998</v>
      </c>
      <c r="AH26" s="16">
        <v>620981.81000000006</v>
      </c>
      <c r="AI26" s="16">
        <v>541838.76899999997</v>
      </c>
      <c r="AJ26" s="16">
        <v>529511.91299999994</v>
      </c>
      <c r="AK26" s="16">
        <v>500122.88199999998</v>
      </c>
      <c r="AL26" s="16">
        <v>318425.73700000002</v>
      </c>
      <c r="AM26" s="16">
        <v>442537.63400000002</v>
      </c>
      <c r="AN26" s="16">
        <v>559479.83700000006</v>
      </c>
      <c r="AO26" s="16">
        <v>593208.06400000001</v>
      </c>
      <c r="AP26" s="16">
        <v>536929.23400000005</v>
      </c>
      <c r="AQ26" s="16">
        <v>589808.78799999994</v>
      </c>
      <c r="AR26" s="16">
        <v>708020.03200000001</v>
      </c>
      <c r="AS26" s="16">
        <v>643416.73800000001</v>
      </c>
      <c r="AT26" s="16">
        <v>685715.61399999994</v>
      </c>
      <c r="AU26" s="16">
        <v>670277.23199999996</v>
      </c>
      <c r="AV26" s="16">
        <v>824259.90599999996</v>
      </c>
      <c r="AW26" s="16">
        <v>667036.27300000004</v>
      </c>
    </row>
    <row r="27" spans="2:49" outlineLevel="3" collapsed="1" x14ac:dyDescent="0.25">
      <c r="B27" s="12" t="s">
        <v>239</v>
      </c>
      <c r="C27" s="15">
        <v>448453.77</v>
      </c>
      <c r="D27" s="15">
        <v>583634.43000000005</v>
      </c>
      <c r="E27" s="15">
        <v>535201.50199999998</v>
      </c>
      <c r="F27" s="15">
        <v>515496.24099999998</v>
      </c>
      <c r="G27" s="15">
        <v>719380.41700000002</v>
      </c>
      <c r="H27" s="15">
        <v>659185.72100000002</v>
      </c>
      <c r="I27" s="15">
        <v>578136.56299999997</v>
      </c>
      <c r="J27" s="15">
        <v>570059.26300000004</v>
      </c>
      <c r="K27" s="15">
        <v>529424.63899999997</v>
      </c>
      <c r="L27" s="15">
        <v>640223.43000000005</v>
      </c>
      <c r="M27" s="15">
        <v>528312.57999999996</v>
      </c>
      <c r="N27" s="15">
        <v>362101.96500000003</v>
      </c>
      <c r="O27" s="15">
        <v>263079.40500000003</v>
      </c>
      <c r="P27" s="15">
        <v>31290.648000000001</v>
      </c>
      <c r="Q27" s="15">
        <v>32056.598000000002</v>
      </c>
      <c r="R27" s="15">
        <v>50335.557999999997</v>
      </c>
      <c r="S27" s="15">
        <v>80452.373999999996</v>
      </c>
      <c r="T27" s="15">
        <v>107604.5</v>
      </c>
      <c r="U27" s="15">
        <v>111597.85799999999</v>
      </c>
      <c r="V27" s="15">
        <v>143518.76999999999</v>
      </c>
      <c r="W27" s="15">
        <v>162118.76199999999</v>
      </c>
      <c r="X27" s="15">
        <v>232802.22200000001</v>
      </c>
      <c r="Y27" s="15">
        <v>205463.989</v>
      </c>
      <c r="Z27" s="15">
        <v>130109.39</v>
      </c>
      <c r="AA27" s="15">
        <v>184366.59599999999</v>
      </c>
      <c r="AB27" s="15">
        <v>251949.258</v>
      </c>
      <c r="AC27" s="15">
        <v>395521.87300000002</v>
      </c>
      <c r="AD27" s="15">
        <v>393347.74300000002</v>
      </c>
      <c r="AE27" s="15">
        <v>408645.05</v>
      </c>
      <c r="AF27" s="15">
        <v>388216.98499999999</v>
      </c>
      <c r="AG27" s="15">
        <v>357015.196</v>
      </c>
      <c r="AH27" s="15">
        <v>536291.16599999997</v>
      </c>
      <c r="AI27" s="15">
        <v>427847.93900000001</v>
      </c>
      <c r="AJ27" s="15">
        <v>398760.31800000003</v>
      </c>
      <c r="AK27" s="15">
        <v>380233.07500000001</v>
      </c>
      <c r="AL27" s="15">
        <v>214663.28899999999</v>
      </c>
      <c r="AM27" s="15">
        <v>329388.81900000002</v>
      </c>
      <c r="AN27" s="15">
        <v>443203.05499999999</v>
      </c>
      <c r="AO27" s="15">
        <v>456157.57199999999</v>
      </c>
      <c r="AP27" s="15">
        <v>411349.21</v>
      </c>
      <c r="AQ27" s="15">
        <v>456980.18400000001</v>
      </c>
      <c r="AR27" s="15">
        <v>572735.13199999998</v>
      </c>
      <c r="AS27" s="15">
        <v>511294.72600000002</v>
      </c>
      <c r="AT27" s="15">
        <v>543772.35400000005</v>
      </c>
      <c r="AU27" s="15">
        <v>507375.51</v>
      </c>
      <c r="AV27" s="15">
        <v>619332.46600000001</v>
      </c>
      <c r="AW27" s="15">
        <v>507489.70899999997</v>
      </c>
    </row>
    <row r="28" spans="2:49" hidden="1" outlineLevel="4" x14ac:dyDescent="0.25">
      <c r="B28" s="14" t="s">
        <v>238</v>
      </c>
      <c r="C28" s="16">
        <v>403447.79</v>
      </c>
      <c r="D28" s="16">
        <v>542189.89300000004</v>
      </c>
      <c r="E28" s="16">
        <v>490567.272</v>
      </c>
      <c r="F28" s="16">
        <v>470473.49099999998</v>
      </c>
      <c r="G28" s="16">
        <v>669331.77899999998</v>
      </c>
      <c r="H28" s="16">
        <v>610561.91</v>
      </c>
      <c r="I28" s="16">
        <v>533734.03</v>
      </c>
      <c r="J28" s="16">
        <v>523341.99699999997</v>
      </c>
      <c r="K28" s="16">
        <v>469498.06</v>
      </c>
      <c r="L28" s="16">
        <v>584855.42799999996</v>
      </c>
      <c r="M28" s="16">
        <v>476200.85</v>
      </c>
      <c r="N28" s="16">
        <v>312466.87400000001</v>
      </c>
      <c r="O28" s="16">
        <v>228554.53400000001</v>
      </c>
      <c r="P28" s="16">
        <v>24906.634999999998</v>
      </c>
      <c r="Q28" s="16">
        <v>24909.784</v>
      </c>
      <c r="R28" s="16">
        <v>42756.362000000001</v>
      </c>
      <c r="S28" s="16">
        <v>69199.179999999993</v>
      </c>
      <c r="T28" s="16">
        <v>93397.165999999997</v>
      </c>
      <c r="U28" s="16">
        <v>99137.944000000003</v>
      </c>
      <c r="V28" s="16">
        <v>130995.50900000001</v>
      </c>
      <c r="W28" s="16">
        <v>149290.27600000001</v>
      </c>
      <c r="X28" s="16">
        <v>216164.19200000001</v>
      </c>
      <c r="Y28" s="16">
        <v>194516.23499999999</v>
      </c>
      <c r="Z28" s="16">
        <v>118882.25900000001</v>
      </c>
      <c r="AA28" s="16">
        <v>169845.454</v>
      </c>
      <c r="AB28" s="16">
        <v>238457.57199999999</v>
      </c>
      <c r="AC28" s="16">
        <v>381890.81599999999</v>
      </c>
      <c r="AD28" s="16">
        <v>380881.31099999999</v>
      </c>
      <c r="AE28" s="16">
        <v>394050.33399999997</v>
      </c>
      <c r="AF28" s="16">
        <v>376478.02</v>
      </c>
      <c r="AG28" s="16">
        <v>345122.09700000001</v>
      </c>
      <c r="AH28" s="16">
        <v>521895.739</v>
      </c>
      <c r="AI28" s="16">
        <v>411475.58</v>
      </c>
      <c r="AJ28" s="16">
        <v>378163.30900000001</v>
      </c>
      <c r="AK28" s="16">
        <v>361348.88699999999</v>
      </c>
      <c r="AL28" s="16">
        <v>198323.60800000001</v>
      </c>
      <c r="AM28" s="16">
        <v>310180.859</v>
      </c>
      <c r="AN28" s="16">
        <v>423195.15600000002</v>
      </c>
      <c r="AO28" s="16">
        <v>433310.25799999997</v>
      </c>
      <c r="AP28" s="16">
        <v>393602.60800000001</v>
      </c>
      <c r="AQ28" s="16">
        <v>430322.37400000001</v>
      </c>
      <c r="AR28" s="16">
        <v>548917.77</v>
      </c>
      <c r="AS28" s="16">
        <v>486394.42499999999</v>
      </c>
      <c r="AT28" s="16">
        <v>521622.28899999999</v>
      </c>
      <c r="AU28" s="16">
        <v>483478.10200000001</v>
      </c>
      <c r="AV28" s="16">
        <v>591962.45700000005</v>
      </c>
      <c r="AW28" s="16">
        <v>484952.49400000001</v>
      </c>
    </row>
    <row r="29" spans="2:49" hidden="1" outlineLevel="5" x14ac:dyDescent="0.25">
      <c r="B29" s="12" t="s">
        <v>237</v>
      </c>
      <c r="C29" s="15">
        <v>325842</v>
      </c>
      <c r="D29" s="15">
        <v>413344.685</v>
      </c>
      <c r="E29" s="15">
        <v>372985.61300000001</v>
      </c>
      <c r="F29" s="15">
        <v>372746.53399999999</v>
      </c>
      <c r="G29" s="15">
        <v>531604.85600000003</v>
      </c>
      <c r="H29" s="15">
        <v>489163.16499999998</v>
      </c>
      <c r="I29" s="15">
        <v>410011.20299999998</v>
      </c>
      <c r="J29" s="15">
        <v>369244.46</v>
      </c>
      <c r="K29" s="15">
        <v>328043.42200000002</v>
      </c>
      <c r="L29" s="15">
        <v>424468.66399999999</v>
      </c>
      <c r="M29" s="15">
        <v>394163.75099999999</v>
      </c>
      <c r="N29" s="15">
        <v>238818.30799999999</v>
      </c>
      <c r="O29" s="15">
        <v>180329.99299999999</v>
      </c>
      <c r="P29" s="15">
        <v>18093.505000000001</v>
      </c>
      <c r="Q29" s="15">
        <v>17091.091</v>
      </c>
      <c r="R29" s="15">
        <v>29277.207999999999</v>
      </c>
      <c r="S29" s="15">
        <v>47985.506000000001</v>
      </c>
      <c r="T29" s="15">
        <v>61819.777000000002</v>
      </c>
      <c r="U29" s="15">
        <v>69225.967999999993</v>
      </c>
      <c r="V29" s="15">
        <v>99335.966</v>
      </c>
      <c r="W29" s="15">
        <v>107123.91899999999</v>
      </c>
      <c r="X29" s="15">
        <v>164184.41899999999</v>
      </c>
      <c r="Y29" s="15">
        <v>145135.22</v>
      </c>
      <c r="Z29" s="15">
        <v>88094.278999999995</v>
      </c>
      <c r="AA29" s="15">
        <v>113415.045</v>
      </c>
      <c r="AB29" s="15">
        <v>168405.25099999999</v>
      </c>
      <c r="AC29" s="15">
        <v>263508.33</v>
      </c>
      <c r="AD29" s="15">
        <v>291029.266</v>
      </c>
      <c r="AE29" s="15">
        <v>289720.565</v>
      </c>
      <c r="AF29" s="15">
        <v>243608.125</v>
      </c>
      <c r="AG29" s="15">
        <v>221540.58199999999</v>
      </c>
      <c r="AH29" s="15">
        <v>378010.935</v>
      </c>
      <c r="AI29" s="15">
        <v>309269.28700000001</v>
      </c>
      <c r="AJ29" s="15">
        <v>284048.50300000003</v>
      </c>
      <c r="AK29" s="15">
        <v>276872.13900000002</v>
      </c>
      <c r="AL29" s="15">
        <v>136709.905</v>
      </c>
      <c r="AM29" s="15">
        <v>256140.717</v>
      </c>
      <c r="AN29" s="15">
        <v>362031.37900000002</v>
      </c>
      <c r="AO29" s="15">
        <v>375946.97499999998</v>
      </c>
      <c r="AP29" s="15">
        <v>340516.41499999998</v>
      </c>
      <c r="AQ29" s="15">
        <v>359422.08</v>
      </c>
      <c r="AR29" s="15">
        <v>456565.70400000003</v>
      </c>
      <c r="AS29" s="15">
        <v>407097.25099999999</v>
      </c>
      <c r="AT29" s="15">
        <v>435830.57400000002</v>
      </c>
      <c r="AU29" s="15">
        <v>400990.245</v>
      </c>
      <c r="AV29" s="15">
        <v>498528.54599999997</v>
      </c>
      <c r="AW29" s="15">
        <v>401975.42300000001</v>
      </c>
    </row>
    <row r="30" spans="2:49" hidden="1" outlineLevel="5" x14ac:dyDescent="0.25">
      <c r="B30" s="14" t="s">
        <v>236</v>
      </c>
      <c r="C30" s="16">
        <v>77605.789999999994</v>
      </c>
      <c r="D30" s="16">
        <v>128845.208</v>
      </c>
      <c r="E30" s="16">
        <v>117581.659</v>
      </c>
      <c r="F30" s="16">
        <v>97726.956999999995</v>
      </c>
      <c r="G30" s="16">
        <v>137726.92300000001</v>
      </c>
      <c r="H30" s="16">
        <v>121398.745</v>
      </c>
      <c r="I30" s="16">
        <v>123722.827</v>
      </c>
      <c r="J30" s="16">
        <v>154097.53700000001</v>
      </c>
      <c r="K30" s="16">
        <v>141454.63800000001</v>
      </c>
      <c r="L30" s="16">
        <v>160386.764</v>
      </c>
      <c r="M30" s="16">
        <v>82037.099000000002</v>
      </c>
      <c r="N30" s="16">
        <v>73648.566000000006</v>
      </c>
      <c r="O30" s="16">
        <v>48224.540999999997</v>
      </c>
      <c r="P30" s="16">
        <v>6813.13</v>
      </c>
      <c r="Q30" s="16">
        <v>7818.6930000000002</v>
      </c>
      <c r="R30" s="16">
        <v>13479.154</v>
      </c>
      <c r="S30" s="16">
        <v>21213.673999999999</v>
      </c>
      <c r="T30" s="16">
        <v>31577.388999999999</v>
      </c>
      <c r="U30" s="16">
        <v>29911.975999999999</v>
      </c>
      <c r="V30" s="16">
        <v>31659.543000000001</v>
      </c>
      <c r="W30" s="16">
        <v>42166.357000000004</v>
      </c>
      <c r="X30" s="16">
        <v>51979.773000000001</v>
      </c>
      <c r="Y30" s="16">
        <v>49381.014999999999</v>
      </c>
      <c r="Z30" s="16">
        <v>30787.98</v>
      </c>
      <c r="AA30" s="16">
        <v>56430.409</v>
      </c>
      <c r="AB30" s="16">
        <v>70052.320999999996</v>
      </c>
      <c r="AC30" s="16">
        <v>118382.486</v>
      </c>
      <c r="AD30" s="16">
        <v>89852.044999999998</v>
      </c>
      <c r="AE30" s="16">
        <v>104329.769</v>
      </c>
      <c r="AF30" s="16">
        <v>132869.89499999999</v>
      </c>
      <c r="AG30" s="16">
        <v>123581.515</v>
      </c>
      <c r="AH30" s="16">
        <v>143884.804</v>
      </c>
      <c r="AI30" s="16">
        <v>102206.29300000001</v>
      </c>
      <c r="AJ30" s="16">
        <v>94114.805999999997</v>
      </c>
      <c r="AK30" s="16">
        <v>84476.748000000007</v>
      </c>
      <c r="AL30" s="16">
        <v>61613.703000000001</v>
      </c>
      <c r="AM30" s="16">
        <v>54040.142</v>
      </c>
      <c r="AN30" s="16">
        <v>61163.777000000002</v>
      </c>
      <c r="AO30" s="16">
        <v>57363.283000000003</v>
      </c>
      <c r="AP30" s="16">
        <v>53086.192999999999</v>
      </c>
      <c r="AQ30" s="16">
        <v>70900.293999999994</v>
      </c>
      <c r="AR30" s="16">
        <v>92352.066000000006</v>
      </c>
      <c r="AS30" s="16">
        <v>79297.173999999999</v>
      </c>
      <c r="AT30" s="16">
        <v>85791.714999999997</v>
      </c>
      <c r="AU30" s="16">
        <v>82487.857000000004</v>
      </c>
      <c r="AV30" s="16">
        <v>93433.910999999993</v>
      </c>
      <c r="AW30" s="16">
        <v>82977.070999999996</v>
      </c>
    </row>
    <row r="31" spans="2:49" hidden="1" outlineLevel="4" x14ac:dyDescent="0.25">
      <c r="B31" s="12" t="s">
        <v>235</v>
      </c>
      <c r="C31" s="15">
        <v>45005.98</v>
      </c>
      <c r="D31" s="15">
        <v>41444.536999999997</v>
      </c>
      <c r="E31" s="15">
        <v>44634.23</v>
      </c>
      <c r="F31" s="15">
        <v>45022.75</v>
      </c>
      <c r="G31" s="15">
        <v>50048.637999999999</v>
      </c>
      <c r="H31" s="15">
        <v>48623.811000000002</v>
      </c>
      <c r="I31" s="15">
        <v>44402.533000000003</v>
      </c>
      <c r="J31" s="15">
        <v>46717.266000000003</v>
      </c>
      <c r="K31" s="15">
        <v>59926.578999999998</v>
      </c>
      <c r="L31" s="15">
        <v>55368.002</v>
      </c>
      <c r="M31" s="15">
        <v>52111.73</v>
      </c>
      <c r="N31" s="15">
        <v>49635.091</v>
      </c>
      <c r="O31" s="15">
        <v>34524.870999999999</v>
      </c>
      <c r="P31" s="15">
        <v>6384.0129999999999</v>
      </c>
      <c r="Q31" s="15">
        <v>7146.8140000000003</v>
      </c>
      <c r="R31" s="15">
        <v>7579.1959999999999</v>
      </c>
      <c r="S31" s="15">
        <v>11253.194</v>
      </c>
      <c r="T31" s="15">
        <v>14207.334000000001</v>
      </c>
      <c r="U31" s="15">
        <v>12459.914000000001</v>
      </c>
      <c r="V31" s="15">
        <v>12523.261</v>
      </c>
      <c r="W31" s="15">
        <v>12828.486000000001</v>
      </c>
      <c r="X31" s="15">
        <v>16638.03</v>
      </c>
      <c r="Y31" s="15">
        <v>10947.754000000001</v>
      </c>
      <c r="Z31" s="15">
        <v>11227.130999999999</v>
      </c>
      <c r="AA31" s="15">
        <v>14521.142</v>
      </c>
      <c r="AB31" s="15">
        <v>13491.686</v>
      </c>
      <c r="AC31" s="15">
        <v>13631.057000000001</v>
      </c>
      <c r="AD31" s="15">
        <v>12466.432000000001</v>
      </c>
      <c r="AE31" s="15">
        <v>14594.716</v>
      </c>
      <c r="AF31" s="15">
        <v>11738.965</v>
      </c>
      <c r="AG31" s="15">
        <v>11893.099</v>
      </c>
      <c r="AH31" s="15">
        <v>14395.427</v>
      </c>
      <c r="AI31" s="15">
        <v>16372.359</v>
      </c>
      <c r="AJ31" s="15">
        <v>20597.008999999998</v>
      </c>
      <c r="AK31" s="15">
        <v>18884.187999999998</v>
      </c>
      <c r="AL31" s="15">
        <v>16339.681</v>
      </c>
      <c r="AM31" s="15">
        <v>19207.96</v>
      </c>
      <c r="AN31" s="15">
        <v>20007.899000000001</v>
      </c>
      <c r="AO31" s="15">
        <v>22847.313999999998</v>
      </c>
      <c r="AP31" s="15">
        <v>17746.601999999999</v>
      </c>
      <c r="AQ31" s="15">
        <v>26657.81</v>
      </c>
      <c r="AR31" s="15">
        <v>23817.362000000001</v>
      </c>
      <c r="AS31" s="15">
        <v>24900.300999999999</v>
      </c>
      <c r="AT31" s="15">
        <v>22150.064999999999</v>
      </c>
      <c r="AU31" s="15">
        <v>23897.407999999999</v>
      </c>
      <c r="AV31" s="15">
        <v>27370.008999999998</v>
      </c>
      <c r="AW31" s="15">
        <v>22537.215</v>
      </c>
    </row>
    <row r="32" spans="2:49" hidden="1" outlineLevel="5" x14ac:dyDescent="0.25">
      <c r="B32" s="14" t="s">
        <v>232</v>
      </c>
      <c r="C32" s="16">
        <v>9153.02</v>
      </c>
      <c r="D32" s="16">
        <v>10167.191000000001</v>
      </c>
      <c r="E32" s="16">
        <v>9048.893</v>
      </c>
      <c r="F32" s="16">
        <v>8044.1689999999999</v>
      </c>
      <c r="G32" s="16">
        <v>8408.2160000000003</v>
      </c>
      <c r="H32" s="16">
        <v>8316.7999999999993</v>
      </c>
      <c r="I32" s="16">
        <v>6874.8370000000004</v>
      </c>
      <c r="J32" s="16">
        <v>9932.4320000000007</v>
      </c>
      <c r="K32" s="16">
        <v>9889.2970000000005</v>
      </c>
      <c r="L32" s="16">
        <v>10173.655000000001</v>
      </c>
      <c r="M32" s="16">
        <v>8126.92</v>
      </c>
      <c r="N32" s="16">
        <v>7253.692</v>
      </c>
      <c r="O32" s="16">
        <v>5655.3549999999996</v>
      </c>
      <c r="P32" s="16">
        <v>1368.635</v>
      </c>
      <c r="Q32" s="16">
        <v>1491.7739999999999</v>
      </c>
      <c r="R32" s="16">
        <v>985.82500000000005</v>
      </c>
      <c r="S32" s="16">
        <v>2409.5419999999999</v>
      </c>
      <c r="T32" s="16">
        <v>3679.3110000000001</v>
      </c>
      <c r="U32" s="16">
        <v>3023.018</v>
      </c>
      <c r="V32" s="16">
        <v>2806.2539999999999</v>
      </c>
      <c r="W32" s="16">
        <v>2622.7869999999998</v>
      </c>
      <c r="X32" s="16">
        <v>3247.7779999999998</v>
      </c>
      <c r="Y32" s="16">
        <v>2503.0509999999999</v>
      </c>
      <c r="Z32" s="16">
        <v>2701.442</v>
      </c>
      <c r="AA32" s="16">
        <v>4448.6409999999996</v>
      </c>
      <c r="AB32" s="16">
        <v>4175.0280000000002</v>
      </c>
      <c r="AC32" s="16">
        <v>3765.1390000000001</v>
      </c>
      <c r="AD32" s="16">
        <v>3872.4760000000001</v>
      </c>
      <c r="AE32" s="16">
        <v>3793.143</v>
      </c>
      <c r="AF32" s="16">
        <v>3831.0189999999998</v>
      </c>
      <c r="AG32" s="16">
        <v>4135.067</v>
      </c>
      <c r="AH32" s="16">
        <v>4306.0020000000004</v>
      </c>
      <c r="AI32" s="16">
        <v>3892.864</v>
      </c>
      <c r="AJ32" s="16">
        <v>4781.0829999999996</v>
      </c>
      <c r="AK32" s="16">
        <v>5021.0569999999998</v>
      </c>
      <c r="AL32" s="16">
        <v>3791.94</v>
      </c>
      <c r="AM32" s="16">
        <v>4635.5129999999999</v>
      </c>
      <c r="AN32" s="16">
        <v>4609.6580000000004</v>
      </c>
      <c r="AO32" s="16">
        <v>4496.5739999999996</v>
      </c>
      <c r="AP32" s="16">
        <v>4476.2280000000001</v>
      </c>
      <c r="AQ32" s="16">
        <v>4616.3869999999997</v>
      </c>
      <c r="AR32" s="16">
        <v>4816.8310000000001</v>
      </c>
      <c r="AS32" s="16">
        <v>5275.241</v>
      </c>
      <c r="AT32" s="16">
        <v>5513.2370000000001</v>
      </c>
      <c r="AU32" s="16">
        <v>5578.7579999999998</v>
      </c>
      <c r="AV32" s="16">
        <v>4784.9970000000003</v>
      </c>
      <c r="AW32" s="16">
        <v>4933.9549999999999</v>
      </c>
    </row>
    <row r="33" spans="2:49" hidden="1" outlineLevel="5" x14ac:dyDescent="0.25">
      <c r="B33" s="12" t="s">
        <v>231</v>
      </c>
      <c r="C33" s="15">
        <v>35852.959999999999</v>
      </c>
      <c r="D33" s="15">
        <v>31277.346000000001</v>
      </c>
      <c r="E33" s="15">
        <v>35585.337</v>
      </c>
      <c r="F33" s="15">
        <v>36978.580999999998</v>
      </c>
      <c r="G33" s="15">
        <v>41640.421999999999</v>
      </c>
      <c r="H33" s="15">
        <v>40307.010999999999</v>
      </c>
      <c r="I33" s="15">
        <v>37527.696000000004</v>
      </c>
      <c r="J33" s="15">
        <v>36784.834000000003</v>
      </c>
      <c r="K33" s="15">
        <v>50037.281999999999</v>
      </c>
      <c r="L33" s="15">
        <v>45194.347000000002</v>
      </c>
      <c r="M33" s="15">
        <v>43984.81</v>
      </c>
      <c r="N33" s="15">
        <v>42381.398999999998</v>
      </c>
      <c r="O33" s="15">
        <v>28869.516</v>
      </c>
      <c r="P33" s="15">
        <v>5015.3779999999997</v>
      </c>
      <c r="Q33" s="15">
        <v>5655.04</v>
      </c>
      <c r="R33" s="15">
        <v>6593.3710000000001</v>
      </c>
      <c r="S33" s="15">
        <v>8843.652</v>
      </c>
      <c r="T33" s="15">
        <v>10528.022999999999</v>
      </c>
      <c r="U33" s="15">
        <v>9436.8960000000006</v>
      </c>
      <c r="V33" s="15">
        <v>9717.0069999999996</v>
      </c>
      <c r="W33" s="15">
        <v>10205.699000000001</v>
      </c>
      <c r="X33" s="15">
        <v>13390.252</v>
      </c>
      <c r="Y33" s="15">
        <v>8444.7029999999995</v>
      </c>
      <c r="Z33" s="15">
        <v>8525.6890000000003</v>
      </c>
      <c r="AA33" s="15">
        <v>10072.501</v>
      </c>
      <c r="AB33" s="15">
        <v>9316.6579999999994</v>
      </c>
      <c r="AC33" s="15">
        <v>9865.9179999999997</v>
      </c>
      <c r="AD33" s="15">
        <v>8593.9560000000001</v>
      </c>
      <c r="AE33" s="15">
        <v>10801.573</v>
      </c>
      <c r="AF33" s="15">
        <v>7907.9459999999999</v>
      </c>
      <c r="AG33" s="15">
        <v>7758.0320000000002</v>
      </c>
      <c r="AH33" s="15">
        <v>10089.424999999999</v>
      </c>
      <c r="AI33" s="15">
        <v>12479.495000000001</v>
      </c>
      <c r="AJ33" s="15">
        <v>15815.925999999999</v>
      </c>
      <c r="AK33" s="15">
        <v>13863.130999999999</v>
      </c>
      <c r="AL33" s="15">
        <v>12547.741</v>
      </c>
      <c r="AM33" s="15">
        <v>14572.447</v>
      </c>
      <c r="AN33" s="15">
        <v>15398.241</v>
      </c>
      <c r="AO33" s="15">
        <v>18350.740000000002</v>
      </c>
      <c r="AP33" s="15">
        <v>13270.374</v>
      </c>
      <c r="AQ33" s="15">
        <v>22041.422999999999</v>
      </c>
      <c r="AR33" s="15">
        <v>19000.530999999999</v>
      </c>
      <c r="AS33" s="15">
        <v>19625.060000000001</v>
      </c>
      <c r="AT33" s="15">
        <v>16636.828000000001</v>
      </c>
      <c r="AU33" s="15">
        <v>18318.650000000001</v>
      </c>
      <c r="AV33" s="15">
        <v>22585.011999999999</v>
      </c>
      <c r="AW33" s="15">
        <v>17603.259999999998</v>
      </c>
    </row>
    <row r="34" spans="2:49" outlineLevel="3" collapsed="1" x14ac:dyDescent="0.25">
      <c r="B34" s="14" t="s">
        <v>234</v>
      </c>
      <c r="C34" s="16">
        <v>249742.93</v>
      </c>
      <c r="D34" s="16">
        <v>228520.171</v>
      </c>
      <c r="E34" s="16">
        <v>242413.304</v>
      </c>
      <c r="F34" s="16">
        <v>223319.71599999999</v>
      </c>
      <c r="G34" s="16">
        <v>236469.55799999999</v>
      </c>
      <c r="H34" s="16">
        <v>236127.826</v>
      </c>
      <c r="I34" s="16">
        <v>216367.08799999999</v>
      </c>
      <c r="J34" s="16">
        <v>253088.38500000001</v>
      </c>
      <c r="K34" s="16">
        <v>277613.815</v>
      </c>
      <c r="L34" s="16">
        <v>309332.842</v>
      </c>
      <c r="M34" s="16">
        <v>259563.05</v>
      </c>
      <c r="N34" s="16">
        <v>258429.802</v>
      </c>
      <c r="O34" s="16">
        <v>190659.81899999999</v>
      </c>
      <c r="P34" s="16">
        <v>55327.107000000004</v>
      </c>
      <c r="Q34" s="16">
        <v>58869.724999999999</v>
      </c>
      <c r="R34" s="16">
        <v>51284.872000000003</v>
      </c>
      <c r="S34" s="16">
        <v>81441.027000000002</v>
      </c>
      <c r="T34" s="16">
        <v>78858.205000000002</v>
      </c>
      <c r="U34" s="16">
        <v>76173.407999999996</v>
      </c>
      <c r="V34" s="16">
        <v>80073.028999999995</v>
      </c>
      <c r="W34" s="16">
        <v>78364.335000000006</v>
      </c>
      <c r="X34" s="16">
        <v>100217.258</v>
      </c>
      <c r="Y34" s="16">
        <v>87652.332999999999</v>
      </c>
      <c r="Z34" s="16">
        <v>85786.713000000003</v>
      </c>
      <c r="AA34" s="16">
        <v>90640.619000000006</v>
      </c>
      <c r="AB34" s="16">
        <v>79735.078999999998</v>
      </c>
      <c r="AC34" s="16">
        <v>85637.957999999999</v>
      </c>
      <c r="AD34" s="16">
        <v>73798.292000000001</v>
      </c>
      <c r="AE34" s="16">
        <v>87071.588000000003</v>
      </c>
      <c r="AF34" s="16">
        <v>82629.717999999993</v>
      </c>
      <c r="AG34" s="16">
        <v>66706.430999999997</v>
      </c>
      <c r="AH34" s="16">
        <v>84690.644</v>
      </c>
      <c r="AI34" s="16">
        <v>113990.83</v>
      </c>
      <c r="AJ34" s="16">
        <v>130751.595</v>
      </c>
      <c r="AK34" s="16">
        <v>119889.807</v>
      </c>
      <c r="AL34" s="16">
        <v>103762.448</v>
      </c>
      <c r="AM34" s="16">
        <v>113148.815</v>
      </c>
      <c r="AN34" s="16">
        <v>116276.78200000001</v>
      </c>
      <c r="AO34" s="16">
        <v>137050.492</v>
      </c>
      <c r="AP34" s="16">
        <v>125580.024</v>
      </c>
      <c r="AQ34" s="16">
        <v>132828.60399999999</v>
      </c>
      <c r="AR34" s="16">
        <v>135284.9</v>
      </c>
      <c r="AS34" s="16">
        <v>132122.01199999999</v>
      </c>
      <c r="AT34" s="16">
        <v>141943.26</v>
      </c>
      <c r="AU34" s="16">
        <v>162901.72200000001</v>
      </c>
      <c r="AV34" s="16">
        <v>204927.44</v>
      </c>
      <c r="AW34" s="16">
        <v>159546.56400000001</v>
      </c>
    </row>
    <row r="35" spans="2:49" hidden="1" outlineLevel="4" x14ac:dyDescent="0.25">
      <c r="B35" s="12" t="s">
        <v>233</v>
      </c>
      <c r="C35" s="15">
        <v>249742.93</v>
      </c>
      <c r="D35" s="15">
        <v>228520.171</v>
      </c>
      <c r="E35" s="15">
        <v>242413.304</v>
      </c>
      <c r="F35" s="15">
        <v>223319.71599999999</v>
      </c>
      <c r="G35" s="15">
        <v>236469.55799999999</v>
      </c>
      <c r="H35" s="15">
        <v>236127.826</v>
      </c>
      <c r="I35" s="15">
        <v>216367.08799999999</v>
      </c>
      <c r="J35" s="15">
        <v>253088.38500000001</v>
      </c>
      <c r="K35" s="15">
        <v>277613.815</v>
      </c>
      <c r="L35" s="15">
        <v>309332.842</v>
      </c>
      <c r="M35" s="15">
        <v>259563.05</v>
      </c>
      <c r="N35" s="15">
        <v>258429.802</v>
      </c>
      <c r="O35" s="15">
        <v>190659.81899999999</v>
      </c>
      <c r="P35" s="15">
        <v>55327.107000000004</v>
      </c>
      <c r="Q35" s="15">
        <v>58869.724999999999</v>
      </c>
      <c r="R35" s="15">
        <v>51284.872000000003</v>
      </c>
      <c r="S35" s="15">
        <v>81441.027000000002</v>
      </c>
      <c r="T35" s="15">
        <v>78858.205000000002</v>
      </c>
      <c r="U35" s="15">
        <v>76173.407999999996</v>
      </c>
      <c r="V35" s="15">
        <v>80073.028999999995</v>
      </c>
      <c r="W35" s="15">
        <v>78364.335000000006</v>
      </c>
      <c r="X35" s="15">
        <v>100217.258</v>
      </c>
      <c r="Y35" s="15">
        <v>87652.332999999999</v>
      </c>
      <c r="Z35" s="15">
        <v>85786.713000000003</v>
      </c>
      <c r="AA35" s="15">
        <v>90640.619000000006</v>
      </c>
      <c r="AB35" s="15">
        <v>79735.078999999998</v>
      </c>
      <c r="AC35" s="15">
        <v>85637.957999999999</v>
      </c>
      <c r="AD35" s="15">
        <v>73798.292000000001</v>
      </c>
      <c r="AE35" s="15">
        <v>87071.588000000003</v>
      </c>
      <c r="AF35" s="15">
        <v>82629.717999999993</v>
      </c>
      <c r="AG35" s="15">
        <v>66706.430999999997</v>
      </c>
      <c r="AH35" s="15">
        <v>84690.644</v>
      </c>
      <c r="AI35" s="15">
        <v>113990.83</v>
      </c>
      <c r="AJ35" s="15">
        <v>130751.595</v>
      </c>
      <c r="AK35" s="15">
        <v>119889.807</v>
      </c>
      <c r="AL35" s="15">
        <v>103762.448</v>
      </c>
      <c r="AM35" s="15">
        <v>113148.815</v>
      </c>
      <c r="AN35" s="15">
        <v>116276.78200000001</v>
      </c>
      <c r="AO35" s="15">
        <v>137050.492</v>
      </c>
      <c r="AP35" s="15">
        <v>125580.024</v>
      </c>
      <c r="AQ35" s="15">
        <v>132828.60399999999</v>
      </c>
      <c r="AR35" s="15">
        <v>135284.9</v>
      </c>
      <c r="AS35" s="15">
        <v>132122.01199999999</v>
      </c>
      <c r="AT35" s="15">
        <v>141943.26</v>
      </c>
      <c r="AU35" s="15">
        <v>162901.72200000001</v>
      </c>
      <c r="AV35" s="15">
        <v>204927.44</v>
      </c>
      <c r="AW35" s="15">
        <v>159546.56400000001</v>
      </c>
    </row>
    <row r="36" spans="2:49" hidden="1" outlineLevel="5" x14ac:dyDescent="0.25">
      <c r="B36" s="14" t="s">
        <v>232</v>
      </c>
      <c r="C36" s="16">
        <v>60260.27</v>
      </c>
      <c r="D36" s="16">
        <v>52507.722000000002</v>
      </c>
      <c r="E36" s="16">
        <v>61161.398999999998</v>
      </c>
      <c r="F36" s="16">
        <v>51799.858999999997</v>
      </c>
      <c r="G36" s="16">
        <v>51064.83</v>
      </c>
      <c r="H36" s="16">
        <v>52666.697999999997</v>
      </c>
      <c r="I36" s="16">
        <v>49747.512000000002</v>
      </c>
      <c r="J36" s="16">
        <v>54181.646000000001</v>
      </c>
      <c r="K36" s="16">
        <v>65009.258999999998</v>
      </c>
      <c r="L36" s="16">
        <v>83543.807000000001</v>
      </c>
      <c r="M36" s="16">
        <v>58381.387000000002</v>
      </c>
      <c r="N36" s="16">
        <v>57211.675999999999</v>
      </c>
      <c r="O36" s="16">
        <v>42363.944000000003</v>
      </c>
      <c r="P36" s="16">
        <v>11034.36</v>
      </c>
      <c r="Q36" s="16">
        <v>10949.467000000001</v>
      </c>
      <c r="R36" s="16">
        <v>16351.960999999999</v>
      </c>
      <c r="S36" s="16">
        <v>14848.078</v>
      </c>
      <c r="T36" s="16">
        <v>19208.028999999999</v>
      </c>
      <c r="U36" s="16">
        <v>16049.42</v>
      </c>
      <c r="V36" s="16">
        <v>17612.041000000001</v>
      </c>
      <c r="W36" s="16">
        <v>17081.63</v>
      </c>
      <c r="X36" s="16">
        <v>20561.481</v>
      </c>
      <c r="Y36" s="16">
        <v>17960.690999999999</v>
      </c>
      <c r="Z36" s="16">
        <v>17788.981</v>
      </c>
      <c r="AA36" s="16">
        <v>19910.743999999999</v>
      </c>
      <c r="AB36" s="16">
        <v>19120.633999999998</v>
      </c>
      <c r="AC36" s="16">
        <v>20527.79</v>
      </c>
      <c r="AD36" s="16">
        <v>19562.504000000001</v>
      </c>
      <c r="AE36" s="16">
        <v>21570.417000000001</v>
      </c>
      <c r="AF36" s="16">
        <v>19181.553</v>
      </c>
      <c r="AG36" s="16">
        <v>18547.327000000001</v>
      </c>
      <c r="AH36" s="16">
        <v>19357.861000000001</v>
      </c>
      <c r="AI36" s="16">
        <v>29341.398000000001</v>
      </c>
      <c r="AJ36" s="16">
        <v>34454.233</v>
      </c>
      <c r="AK36" s="16">
        <v>26471.347000000002</v>
      </c>
      <c r="AL36" s="16">
        <v>24266.531999999999</v>
      </c>
      <c r="AM36" s="16">
        <v>28509.162</v>
      </c>
      <c r="AN36" s="16">
        <v>26415.079000000002</v>
      </c>
      <c r="AO36" s="16">
        <v>30413.94</v>
      </c>
      <c r="AP36" s="16">
        <v>28334.420999999998</v>
      </c>
      <c r="AQ36" s="16">
        <v>29839.102999999999</v>
      </c>
      <c r="AR36" s="16">
        <v>30456.286</v>
      </c>
      <c r="AS36" s="16">
        <v>29541.877</v>
      </c>
      <c r="AT36" s="16">
        <v>35892.985999999997</v>
      </c>
      <c r="AU36" s="16">
        <v>38588.510999999999</v>
      </c>
      <c r="AV36" s="16">
        <v>51385.584999999999</v>
      </c>
      <c r="AW36" s="16">
        <v>38005.654000000002</v>
      </c>
    </row>
    <row r="37" spans="2:49" hidden="1" outlineLevel="5" x14ac:dyDescent="0.25">
      <c r="B37" s="12" t="s">
        <v>231</v>
      </c>
      <c r="C37" s="15">
        <v>189482.66</v>
      </c>
      <c r="D37" s="15">
        <v>176012.44899999999</v>
      </c>
      <c r="E37" s="15">
        <v>181251.905</v>
      </c>
      <c r="F37" s="15">
        <v>171519.85699999999</v>
      </c>
      <c r="G37" s="15">
        <v>185404.728</v>
      </c>
      <c r="H37" s="15">
        <v>183461.128</v>
      </c>
      <c r="I37" s="15">
        <v>166619.576</v>
      </c>
      <c r="J37" s="15">
        <v>198906.739</v>
      </c>
      <c r="K37" s="15">
        <v>212604.55600000001</v>
      </c>
      <c r="L37" s="15">
        <v>225789.035</v>
      </c>
      <c r="M37" s="15">
        <v>201181.663</v>
      </c>
      <c r="N37" s="15">
        <v>201218.12599999999</v>
      </c>
      <c r="O37" s="15">
        <v>148295.875</v>
      </c>
      <c r="P37" s="15">
        <v>44292.747000000003</v>
      </c>
      <c r="Q37" s="15">
        <v>47920.258000000002</v>
      </c>
      <c r="R37" s="15">
        <v>34932.911</v>
      </c>
      <c r="S37" s="15">
        <v>66592.948999999993</v>
      </c>
      <c r="T37" s="15">
        <v>59650.175999999999</v>
      </c>
      <c r="U37" s="15">
        <v>60123.987999999998</v>
      </c>
      <c r="V37" s="15">
        <v>62460.987999999998</v>
      </c>
      <c r="W37" s="15">
        <v>61282.705000000002</v>
      </c>
      <c r="X37" s="15">
        <v>79655.777000000002</v>
      </c>
      <c r="Y37" s="15">
        <v>69691.642000000007</v>
      </c>
      <c r="Z37" s="15">
        <v>67997.732000000004</v>
      </c>
      <c r="AA37" s="15">
        <v>70729.875</v>
      </c>
      <c r="AB37" s="15">
        <v>60614.445</v>
      </c>
      <c r="AC37" s="15">
        <v>65110.167999999998</v>
      </c>
      <c r="AD37" s="15">
        <v>54235.788</v>
      </c>
      <c r="AE37" s="15">
        <v>65501.171000000002</v>
      </c>
      <c r="AF37" s="15">
        <v>63448.165000000001</v>
      </c>
      <c r="AG37" s="15">
        <v>48159.103999999999</v>
      </c>
      <c r="AH37" s="15">
        <v>65332.783000000003</v>
      </c>
      <c r="AI37" s="15">
        <v>84649.432000000001</v>
      </c>
      <c r="AJ37" s="15">
        <v>96297.361999999994</v>
      </c>
      <c r="AK37" s="15">
        <v>93418.46</v>
      </c>
      <c r="AL37" s="15">
        <v>79495.915999999997</v>
      </c>
      <c r="AM37" s="15">
        <v>84639.653000000006</v>
      </c>
      <c r="AN37" s="15">
        <v>89861.702999999994</v>
      </c>
      <c r="AO37" s="15">
        <v>106636.552</v>
      </c>
      <c r="AP37" s="15">
        <v>97245.603000000003</v>
      </c>
      <c r="AQ37" s="15">
        <v>102989.501</v>
      </c>
      <c r="AR37" s="15">
        <v>104828.614</v>
      </c>
      <c r="AS37" s="15">
        <v>102580.13499999999</v>
      </c>
      <c r="AT37" s="15">
        <v>106050.274</v>
      </c>
      <c r="AU37" s="15">
        <v>124313.211</v>
      </c>
      <c r="AV37" s="15">
        <v>153541.85500000001</v>
      </c>
      <c r="AW37" s="15">
        <v>121540.91</v>
      </c>
    </row>
    <row r="38" spans="2:49" ht="15" customHeight="1" outlineLevel="1" x14ac:dyDescent="0.25">
      <c r="B38" s="68" t="s">
        <v>244</v>
      </c>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row>
    <row r="39" spans="2:49" outlineLevel="2" x14ac:dyDescent="0.25">
      <c r="B39" s="12" t="s">
        <v>242</v>
      </c>
      <c r="C39" s="15">
        <v>9041.0570000000007</v>
      </c>
      <c r="D39" s="15">
        <v>8074.0339999999997</v>
      </c>
      <c r="E39" s="15">
        <v>7767.3549999999996</v>
      </c>
      <c r="F39" s="15">
        <v>7790.3360000000002</v>
      </c>
      <c r="G39" s="15">
        <v>8232.6190000000006</v>
      </c>
      <c r="H39" s="15">
        <v>7894.3720000000003</v>
      </c>
      <c r="I39" s="15">
        <v>7009.2690000000002</v>
      </c>
      <c r="J39" s="15">
        <v>8116.9750000000004</v>
      </c>
      <c r="K39" s="15">
        <v>8576.973</v>
      </c>
      <c r="L39" s="15">
        <v>9316.7209999999995</v>
      </c>
      <c r="M39" s="15">
        <v>8409.4130000000005</v>
      </c>
      <c r="N39" s="15">
        <v>8150.4750000000004</v>
      </c>
      <c r="O39" s="15">
        <v>6569.72</v>
      </c>
      <c r="P39" s="15">
        <v>2226.989</v>
      </c>
      <c r="Q39" s="15">
        <v>2384.9119999999998</v>
      </c>
      <c r="R39" s="15">
        <v>2448.9110000000001</v>
      </c>
      <c r="S39" s="15">
        <v>2853.4520000000002</v>
      </c>
      <c r="T39" s="15">
        <v>2450.6880000000001</v>
      </c>
      <c r="U39" s="15">
        <v>3431.8029999999999</v>
      </c>
      <c r="V39" s="15">
        <v>3953.201</v>
      </c>
      <c r="W39" s="15">
        <v>3917.2649999999999</v>
      </c>
      <c r="X39" s="15">
        <v>4331.2129999999997</v>
      </c>
      <c r="Y39" s="15">
        <v>3796.4859999999999</v>
      </c>
      <c r="Z39" s="15">
        <v>3398.9090000000001</v>
      </c>
      <c r="AA39" s="15">
        <v>4208.8620000000001</v>
      </c>
      <c r="AB39" s="15">
        <v>4185.2960000000003</v>
      </c>
      <c r="AC39" s="15">
        <v>4593.3029999999999</v>
      </c>
      <c r="AD39" s="15">
        <v>4885.3760000000002</v>
      </c>
      <c r="AE39" s="15">
        <v>5321.8450000000003</v>
      </c>
      <c r="AF39" s="15">
        <v>4622.9939999999997</v>
      </c>
      <c r="AG39" s="15">
        <v>4379.5389999999998</v>
      </c>
      <c r="AH39" s="15">
        <v>4941.8760000000002</v>
      </c>
      <c r="AI39" s="15">
        <v>5002.7820000000002</v>
      </c>
      <c r="AJ39" s="15">
        <v>5964.1530000000002</v>
      </c>
      <c r="AK39" s="15">
        <v>4621.2709999999997</v>
      </c>
      <c r="AL39" s="15">
        <v>4628.2749999999996</v>
      </c>
      <c r="AM39" s="15">
        <v>5687.4809999999998</v>
      </c>
      <c r="AN39" s="15">
        <v>5318.7110000000002</v>
      </c>
      <c r="AO39" s="15">
        <v>5163.6670000000004</v>
      </c>
      <c r="AP39" s="15">
        <v>5515.7820000000002</v>
      </c>
      <c r="AQ39" s="15">
        <v>5881.3549999999996</v>
      </c>
      <c r="AR39" s="15">
        <v>5294.067</v>
      </c>
      <c r="AS39" s="15">
        <v>4865.808</v>
      </c>
      <c r="AT39" s="15">
        <v>5712.5590000000002</v>
      </c>
      <c r="AU39" s="15">
        <v>6093.982</v>
      </c>
      <c r="AV39" s="15">
        <v>7212.9889999999996</v>
      </c>
      <c r="AW39" s="15">
        <v>6365.1689999999999</v>
      </c>
    </row>
    <row r="40" spans="2:49" outlineLevel="3" collapsed="1" x14ac:dyDescent="0.25">
      <c r="B40" s="14" t="s">
        <v>239</v>
      </c>
      <c r="C40" s="16">
        <v>4215.0439999999999</v>
      </c>
      <c r="D40" s="16">
        <v>3621.7159999999999</v>
      </c>
      <c r="E40" s="16">
        <v>3463.8490000000002</v>
      </c>
      <c r="F40" s="16">
        <v>3901.6489999999999</v>
      </c>
      <c r="G40" s="16">
        <v>4162.0159999999996</v>
      </c>
      <c r="H40" s="16">
        <v>3571.9769999999999</v>
      </c>
      <c r="I40" s="16">
        <v>3041.21</v>
      </c>
      <c r="J40" s="16">
        <v>3628.4229999999998</v>
      </c>
      <c r="K40" s="16">
        <v>3844.6039999999998</v>
      </c>
      <c r="L40" s="16">
        <v>4714.3609999999999</v>
      </c>
      <c r="M40" s="16">
        <v>3783.9</v>
      </c>
      <c r="N40" s="16">
        <v>3759.4110000000001</v>
      </c>
      <c r="O40" s="16">
        <v>2756.7049999999999</v>
      </c>
      <c r="P40" s="16">
        <v>775.41800000000001</v>
      </c>
      <c r="Q40" s="16">
        <v>890.17399999999998</v>
      </c>
      <c r="R40" s="16">
        <v>1003.684</v>
      </c>
      <c r="S40" s="16">
        <v>1388.7159999999999</v>
      </c>
      <c r="T40" s="16">
        <v>1347.8630000000001</v>
      </c>
      <c r="U40" s="16">
        <v>1821.47</v>
      </c>
      <c r="V40" s="16">
        <v>2037.049</v>
      </c>
      <c r="W40" s="16">
        <v>2091.0839999999998</v>
      </c>
      <c r="X40" s="16">
        <v>2628.0619999999999</v>
      </c>
      <c r="Y40" s="16">
        <v>1919.2180000000001</v>
      </c>
      <c r="Z40" s="16">
        <v>1585.992</v>
      </c>
      <c r="AA40" s="16">
        <v>2284.2510000000002</v>
      </c>
      <c r="AB40" s="16">
        <v>2326.0529999999999</v>
      </c>
      <c r="AC40" s="16">
        <v>2659.297</v>
      </c>
      <c r="AD40" s="16">
        <v>3120.3310000000001</v>
      </c>
      <c r="AE40" s="16">
        <v>3376.029</v>
      </c>
      <c r="AF40" s="16">
        <v>2773.1080000000002</v>
      </c>
      <c r="AG40" s="16">
        <v>2456.5340000000001</v>
      </c>
      <c r="AH40" s="16">
        <v>2786.5929999999998</v>
      </c>
      <c r="AI40" s="16">
        <v>2894.3159999999998</v>
      </c>
      <c r="AJ40" s="16">
        <v>3678.67</v>
      </c>
      <c r="AK40" s="16">
        <v>2644.596</v>
      </c>
      <c r="AL40" s="16">
        <v>2620.8380000000002</v>
      </c>
      <c r="AM40" s="16">
        <v>3310.2890000000002</v>
      </c>
      <c r="AN40" s="16">
        <v>3067.8</v>
      </c>
      <c r="AO40" s="16">
        <v>2985.5439999999999</v>
      </c>
      <c r="AP40" s="16">
        <v>3363.239</v>
      </c>
      <c r="AQ40" s="16">
        <v>3684.7089999999998</v>
      </c>
      <c r="AR40" s="16">
        <v>3092.6239999999998</v>
      </c>
      <c r="AS40" s="16">
        <v>2772.6480000000001</v>
      </c>
      <c r="AT40" s="16">
        <v>3174.0540000000001</v>
      </c>
      <c r="AU40" s="16">
        <v>3353.482</v>
      </c>
      <c r="AV40" s="16">
        <v>4257.1760000000004</v>
      </c>
      <c r="AW40" s="16">
        <v>3397.2</v>
      </c>
    </row>
    <row r="41" spans="2:49" hidden="1" outlineLevel="4" x14ac:dyDescent="0.25">
      <c r="B41" s="12" t="s">
        <v>238</v>
      </c>
      <c r="C41" s="15">
        <v>2359.0100000000002</v>
      </c>
      <c r="D41" s="15">
        <v>1901.67</v>
      </c>
      <c r="E41" s="15">
        <v>1835.6759999999999</v>
      </c>
      <c r="F41" s="15">
        <v>2163.3119999999999</v>
      </c>
      <c r="G41" s="15">
        <v>2197.29</v>
      </c>
      <c r="H41" s="15">
        <v>1751.6869999999999</v>
      </c>
      <c r="I41" s="15">
        <v>1283.298</v>
      </c>
      <c r="J41" s="15">
        <v>1633.9090000000001</v>
      </c>
      <c r="K41" s="15">
        <v>1998.7619999999999</v>
      </c>
      <c r="L41" s="15">
        <v>2715.24</v>
      </c>
      <c r="M41" s="15">
        <v>2042.953</v>
      </c>
      <c r="N41" s="15">
        <v>2100.0659999999998</v>
      </c>
      <c r="O41" s="15">
        <v>1188.038</v>
      </c>
      <c r="P41" s="15">
        <v>84.616</v>
      </c>
      <c r="Q41" s="15">
        <v>144.53200000000001</v>
      </c>
      <c r="R41" s="15">
        <v>308.40899999999999</v>
      </c>
      <c r="S41" s="15">
        <v>529.46699999999998</v>
      </c>
      <c r="T41" s="15">
        <v>532.76700000000005</v>
      </c>
      <c r="U41" s="15">
        <v>593.76300000000003</v>
      </c>
      <c r="V41" s="15">
        <v>822.57799999999997</v>
      </c>
      <c r="W41" s="15">
        <v>985.45899999999995</v>
      </c>
      <c r="X41" s="15">
        <v>1482.2460000000001</v>
      </c>
      <c r="Y41" s="15">
        <v>818.005</v>
      </c>
      <c r="Z41" s="15">
        <v>697.16600000000005</v>
      </c>
      <c r="AA41" s="15">
        <v>1176.944</v>
      </c>
      <c r="AB41" s="15">
        <v>1184.9639999999999</v>
      </c>
      <c r="AC41" s="15">
        <v>1510.2860000000001</v>
      </c>
      <c r="AD41" s="15">
        <v>1828.183</v>
      </c>
      <c r="AE41" s="15">
        <v>2012.3240000000001</v>
      </c>
      <c r="AF41" s="15">
        <v>1436.404</v>
      </c>
      <c r="AG41" s="15">
        <v>1251.4390000000001</v>
      </c>
      <c r="AH41" s="15">
        <v>1596.8009999999999</v>
      </c>
      <c r="AI41" s="15">
        <v>1892.953</v>
      </c>
      <c r="AJ41" s="15">
        <v>2638.8519999999999</v>
      </c>
      <c r="AK41" s="15">
        <v>1656.777</v>
      </c>
      <c r="AL41" s="15">
        <v>1784.364</v>
      </c>
      <c r="AM41" s="15">
        <v>2327.5650000000001</v>
      </c>
      <c r="AN41" s="15">
        <v>2097.0100000000002</v>
      </c>
      <c r="AO41" s="15">
        <v>2004.7860000000001</v>
      </c>
      <c r="AP41" s="15">
        <v>2286.087</v>
      </c>
      <c r="AQ41" s="15">
        <v>2475.0990000000002</v>
      </c>
      <c r="AR41" s="15">
        <v>1912.2840000000001</v>
      </c>
      <c r="AS41" s="15">
        <v>1630.674</v>
      </c>
      <c r="AT41" s="15">
        <v>1977.982</v>
      </c>
      <c r="AU41" s="15">
        <v>2279.973</v>
      </c>
      <c r="AV41" s="15">
        <v>2992.4670000000001</v>
      </c>
      <c r="AW41" s="15">
        <v>2214.9670000000001</v>
      </c>
    </row>
    <row r="42" spans="2:49" hidden="1" outlineLevel="5" x14ac:dyDescent="0.25">
      <c r="B42" s="14" t="s">
        <v>237</v>
      </c>
      <c r="C42" s="16">
        <v>2037.45</v>
      </c>
      <c r="D42" s="16">
        <v>1627.749</v>
      </c>
      <c r="E42" s="16">
        <v>1535.433</v>
      </c>
      <c r="F42" s="16">
        <v>1706.9269999999999</v>
      </c>
      <c r="G42" s="16">
        <v>1731.2249999999999</v>
      </c>
      <c r="H42" s="16">
        <v>1429.0740000000001</v>
      </c>
      <c r="I42" s="16">
        <v>1053.6400000000001</v>
      </c>
      <c r="J42" s="16">
        <v>1350.001</v>
      </c>
      <c r="K42" s="16">
        <v>1612.4780000000001</v>
      </c>
      <c r="L42" s="16">
        <v>2060.88</v>
      </c>
      <c r="M42" s="16">
        <v>1814.5340000000001</v>
      </c>
      <c r="N42" s="16">
        <v>1851.0719999999999</v>
      </c>
      <c r="O42" s="16">
        <v>982.673</v>
      </c>
      <c r="P42" s="16">
        <v>29.42</v>
      </c>
      <c r="Q42" s="16">
        <v>35.822000000000003</v>
      </c>
      <c r="R42" s="16">
        <v>134.94900000000001</v>
      </c>
      <c r="S42" s="16">
        <v>321.73599999999999</v>
      </c>
      <c r="T42" s="16">
        <v>360.726</v>
      </c>
      <c r="U42" s="16">
        <v>415.14</v>
      </c>
      <c r="V42" s="16">
        <v>610.625</v>
      </c>
      <c r="W42" s="16">
        <v>726.83199999999999</v>
      </c>
      <c r="X42" s="16">
        <v>1054.098</v>
      </c>
      <c r="Y42" s="16">
        <v>675.77099999999996</v>
      </c>
      <c r="Z42" s="16">
        <v>562.07000000000005</v>
      </c>
      <c r="AA42" s="16">
        <v>926.50300000000004</v>
      </c>
      <c r="AB42" s="16">
        <v>948.73400000000004</v>
      </c>
      <c r="AC42" s="16">
        <v>1221.663</v>
      </c>
      <c r="AD42" s="16">
        <v>1464.375</v>
      </c>
      <c r="AE42" s="16">
        <v>1618.9490000000001</v>
      </c>
      <c r="AF42" s="16">
        <v>1225.356</v>
      </c>
      <c r="AG42" s="16">
        <v>1044.1849999999999</v>
      </c>
      <c r="AH42" s="16">
        <v>1347.518</v>
      </c>
      <c r="AI42" s="16">
        <v>1553.864</v>
      </c>
      <c r="AJ42" s="16">
        <v>2013.124</v>
      </c>
      <c r="AK42" s="16">
        <v>1483.739</v>
      </c>
      <c r="AL42" s="16">
        <v>1591.155</v>
      </c>
      <c r="AM42" s="16">
        <v>2026.721</v>
      </c>
      <c r="AN42" s="16">
        <v>1809.759</v>
      </c>
      <c r="AO42" s="16">
        <v>1716.16</v>
      </c>
      <c r="AP42" s="16">
        <v>1881.5619999999999</v>
      </c>
      <c r="AQ42" s="16">
        <v>2016.723</v>
      </c>
      <c r="AR42" s="16">
        <v>1629.07</v>
      </c>
      <c r="AS42" s="16">
        <v>1363.1890000000001</v>
      </c>
      <c r="AT42" s="16">
        <v>1647.925</v>
      </c>
      <c r="AU42" s="16">
        <v>1875.4390000000001</v>
      </c>
      <c r="AV42" s="16">
        <v>2288.5459999999998</v>
      </c>
      <c r="AW42" s="16">
        <v>1970.0450000000001</v>
      </c>
    </row>
    <row r="43" spans="2:49" hidden="1" outlineLevel="5" x14ac:dyDescent="0.25">
      <c r="B43" s="12" t="s">
        <v>236</v>
      </c>
      <c r="C43" s="15">
        <v>321.56</v>
      </c>
      <c r="D43" s="15">
        <v>273.92099999999999</v>
      </c>
      <c r="E43" s="15">
        <v>300.24299999999999</v>
      </c>
      <c r="F43" s="15">
        <v>456.38499999999999</v>
      </c>
      <c r="G43" s="15">
        <v>466.065</v>
      </c>
      <c r="H43" s="15">
        <v>322.613</v>
      </c>
      <c r="I43" s="15">
        <v>229.65799999999999</v>
      </c>
      <c r="J43" s="15">
        <v>283.90800000000002</v>
      </c>
      <c r="K43" s="15">
        <v>386.28399999999999</v>
      </c>
      <c r="L43" s="15">
        <v>654.36</v>
      </c>
      <c r="M43" s="15">
        <v>228.41900000000001</v>
      </c>
      <c r="N43" s="15">
        <v>248.994</v>
      </c>
      <c r="O43" s="15">
        <v>205.36500000000001</v>
      </c>
      <c r="P43" s="15">
        <v>55.195999999999998</v>
      </c>
      <c r="Q43" s="15">
        <v>108.71</v>
      </c>
      <c r="R43" s="15">
        <v>173.46</v>
      </c>
      <c r="S43" s="15">
        <v>207.73099999999999</v>
      </c>
      <c r="T43" s="15">
        <v>172.041</v>
      </c>
      <c r="U43" s="15">
        <v>178.62299999999999</v>
      </c>
      <c r="V43" s="15">
        <v>211.953</v>
      </c>
      <c r="W43" s="15">
        <v>258.62700000000001</v>
      </c>
      <c r="X43" s="15">
        <v>428.14800000000002</v>
      </c>
      <c r="Y43" s="15">
        <v>142.23400000000001</v>
      </c>
      <c r="Z43" s="15">
        <v>135.096</v>
      </c>
      <c r="AA43" s="15">
        <v>250.441</v>
      </c>
      <c r="AB43" s="15">
        <v>236.23</v>
      </c>
      <c r="AC43" s="15">
        <v>288.62299999999999</v>
      </c>
      <c r="AD43" s="15">
        <v>363.80799999999999</v>
      </c>
      <c r="AE43" s="15">
        <v>393.375</v>
      </c>
      <c r="AF43" s="15">
        <v>211.048</v>
      </c>
      <c r="AG43" s="15">
        <v>207.25399999999999</v>
      </c>
      <c r="AH43" s="15">
        <v>249.28299999999999</v>
      </c>
      <c r="AI43" s="15">
        <v>339.089</v>
      </c>
      <c r="AJ43" s="15">
        <v>625.72799999999995</v>
      </c>
      <c r="AK43" s="15">
        <v>173.03800000000001</v>
      </c>
      <c r="AL43" s="15">
        <v>193.209</v>
      </c>
      <c r="AM43" s="15">
        <v>300.84399999999999</v>
      </c>
      <c r="AN43" s="15">
        <v>287.25099999999998</v>
      </c>
      <c r="AO43" s="15">
        <v>288.62599999999998</v>
      </c>
      <c r="AP43" s="15">
        <v>404.52499999999998</v>
      </c>
      <c r="AQ43" s="15">
        <v>458.37599999999998</v>
      </c>
      <c r="AR43" s="15">
        <v>283.214</v>
      </c>
      <c r="AS43" s="15">
        <v>267.48500000000001</v>
      </c>
      <c r="AT43" s="15">
        <v>330.05700000000002</v>
      </c>
      <c r="AU43" s="15">
        <v>404.53399999999999</v>
      </c>
      <c r="AV43" s="15">
        <v>703.92100000000005</v>
      </c>
      <c r="AW43" s="15">
        <v>244.922</v>
      </c>
    </row>
    <row r="44" spans="2:49" hidden="1" outlineLevel="4" x14ac:dyDescent="0.25">
      <c r="B44" s="14" t="s">
        <v>235</v>
      </c>
      <c r="C44" s="16">
        <v>1856.0340000000001</v>
      </c>
      <c r="D44" s="16">
        <v>1720.046</v>
      </c>
      <c r="E44" s="16">
        <v>1628.173</v>
      </c>
      <c r="F44" s="16">
        <v>1738.337</v>
      </c>
      <c r="G44" s="16">
        <v>1964.7260000000001</v>
      </c>
      <c r="H44" s="16">
        <v>1820.29</v>
      </c>
      <c r="I44" s="16">
        <v>1757.912</v>
      </c>
      <c r="J44" s="16">
        <v>1994.5139999999999</v>
      </c>
      <c r="K44" s="16">
        <v>1845.8420000000001</v>
      </c>
      <c r="L44" s="16">
        <v>1999.1210000000001</v>
      </c>
      <c r="M44" s="16">
        <v>1740.9469999999999</v>
      </c>
      <c r="N44" s="16">
        <v>1659.345</v>
      </c>
      <c r="O44" s="16">
        <v>1568.6669999999999</v>
      </c>
      <c r="P44" s="16">
        <v>690.80200000000002</v>
      </c>
      <c r="Q44" s="16">
        <v>745.64200000000005</v>
      </c>
      <c r="R44" s="16">
        <v>695.27499999999998</v>
      </c>
      <c r="S44" s="16">
        <v>859.24900000000002</v>
      </c>
      <c r="T44" s="16">
        <v>815.096</v>
      </c>
      <c r="U44" s="16">
        <v>1227.7070000000001</v>
      </c>
      <c r="V44" s="16">
        <v>1214.471</v>
      </c>
      <c r="W44" s="16">
        <v>1105.625</v>
      </c>
      <c r="X44" s="16">
        <v>1145.816</v>
      </c>
      <c r="Y44" s="16">
        <v>1101.213</v>
      </c>
      <c r="Z44" s="16">
        <v>888.82600000000002</v>
      </c>
      <c r="AA44" s="16">
        <v>1107.307</v>
      </c>
      <c r="AB44" s="16">
        <v>1141.0889999999999</v>
      </c>
      <c r="AC44" s="16">
        <v>1149.011</v>
      </c>
      <c r="AD44" s="16">
        <v>1292.1479999999999</v>
      </c>
      <c r="AE44" s="16">
        <v>1363.7049999999999</v>
      </c>
      <c r="AF44" s="16">
        <v>1336.704</v>
      </c>
      <c r="AG44" s="16">
        <v>1205.095</v>
      </c>
      <c r="AH44" s="16">
        <v>1189.7919999999999</v>
      </c>
      <c r="AI44" s="16">
        <v>1001.3630000000001</v>
      </c>
      <c r="AJ44" s="16">
        <v>1039.818</v>
      </c>
      <c r="AK44" s="16">
        <v>987.81899999999996</v>
      </c>
      <c r="AL44" s="16">
        <v>836.47400000000005</v>
      </c>
      <c r="AM44" s="16">
        <v>982.72400000000005</v>
      </c>
      <c r="AN44" s="16">
        <v>970.79</v>
      </c>
      <c r="AO44" s="16">
        <v>980.75800000000004</v>
      </c>
      <c r="AP44" s="16">
        <v>1077.152</v>
      </c>
      <c r="AQ44" s="16">
        <v>1209.6099999999999</v>
      </c>
      <c r="AR44" s="16">
        <v>1180.3399999999999</v>
      </c>
      <c r="AS44" s="16">
        <v>1141.9739999999999</v>
      </c>
      <c r="AT44" s="16">
        <v>1196.0719999999999</v>
      </c>
      <c r="AU44" s="16">
        <v>1073.509</v>
      </c>
      <c r="AV44" s="16">
        <v>1264.7090000000001</v>
      </c>
      <c r="AW44" s="16">
        <v>1182.2329999999999</v>
      </c>
    </row>
    <row r="45" spans="2:49" hidden="1" outlineLevel="5" x14ac:dyDescent="0.25">
      <c r="B45" s="12" t="s">
        <v>232</v>
      </c>
      <c r="C45" s="15">
        <v>306.18</v>
      </c>
      <c r="D45" s="15">
        <v>304.12900000000002</v>
      </c>
      <c r="E45" s="15">
        <v>307.49599999999998</v>
      </c>
      <c r="F45" s="15">
        <v>294.10500000000002</v>
      </c>
      <c r="G45" s="15">
        <v>306.98700000000002</v>
      </c>
      <c r="H45" s="15">
        <v>318.72500000000002</v>
      </c>
      <c r="I45" s="15">
        <v>321.72899999999998</v>
      </c>
      <c r="J45" s="15">
        <v>320.28899999999999</v>
      </c>
      <c r="K45" s="15">
        <v>319.99099999999999</v>
      </c>
      <c r="L45" s="15">
        <v>307.161</v>
      </c>
      <c r="M45" s="15">
        <v>279.483</v>
      </c>
      <c r="N45" s="15">
        <v>298.73700000000002</v>
      </c>
      <c r="O45" s="15">
        <v>266.29899999999998</v>
      </c>
      <c r="P45" s="15">
        <v>151.304</v>
      </c>
      <c r="Q45" s="15">
        <v>155.501</v>
      </c>
      <c r="R45" s="15">
        <v>198.26499999999999</v>
      </c>
      <c r="S45" s="15">
        <v>173.09700000000001</v>
      </c>
      <c r="T45" s="15">
        <v>136.548</v>
      </c>
      <c r="U45" s="15">
        <v>222.6</v>
      </c>
      <c r="V45" s="15">
        <v>218.69399999999999</v>
      </c>
      <c r="W45" s="15">
        <v>207.40199999999999</v>
      </c>
      <c r="X45" s="15">
        <v>210.70099999999999</v>
      </c>
      <c r="Y45" s="15">
        <v>230.74700000000001</v>
      </c>
      <c r="Z45" s="15">
        <v>179.608</v>
      </c>
      <c r="AA45" s="15">
        <v>213.43100000000001</v>
      </c>
      <c r="AB45" s="15">
        <v>219.37700000000001</v>
      </c>
      <c r="AC45" s="15">
        <v>223.15899999999999</v>
      </c>
      <c r="AD45" s="15">
        <v>220.16</v>
      </c>
      <c r="AE45" s="15">
        <v>264.197</v>
      </c>
      <c r="AF45" s="15">
        <v>242.09100000000001</v>
      </c>
      <c r="AG45" s="15">
        <v>223.93600000000001</v>
      </c>
      <c r="AH45" s="15">
        <v>249.59</v>
      </c>
      <c r="AI45" s="15">
        <v>173.625</v>
      </c>
      <c r="AJ45" s="15">
        <v>183.91499999999999</v>
      </c>
      <c r="AK45" s="15">
        <v>199.232</v>
      </c>
      <c r="AL45" s="15">
        <v>150.815</v>
      </c>
      <c r="AM45" s="15">
        <v>185.77600000000001</v>
      </c>
      <c r="AN45" s="15">
        <v>155.71799999999999</v>
      </c>
      <c r="AO45" s="15">
        <v>176.494</v>
      </c>
      <c r="AP45" s="15">
        <v>206.66</v>
      </c>
      <c r="AQ45" s="15">
        <v>211.99700000000001</v>
      </c>
      <c r="AR45" s="15">
        <v>209.13499999999999</v>
      </c>
      <c r="AS45" s="15">
        <v>193.12299999999999</v>
      </c>
      <c r="AT45" s="15">
        <v>182.11099999999999</v>
      </c>
      <c r="AU45" s="15">
        <v>190.13</v>
      </c>
      <c r="AV45" s="15">
        <v>229.17</v>
      </c>
      <c r="AW45" s="15">
        <v>240.756</v>
      </c>
    </row>
    <row r="46" spans="2:49" hidden="1" outlineLevel="5" x14ac:dyDescent="0.25">
      <c r="B46" s="14" t="s">
        <v>231</v>
      </c>
      <c r="C46" s="16">
        <v>1549.854</v>
      </c>
      <c r="D46" s="16">
        <v>1415.9169999999999</v>
      </c>
      <c r="E46" s="16">
        <v>1320.6769999999999</v>
      </c>
      <c r="F46" s="16">
        <v>1444.232</v>
      </c>
      <c r="G46" s="16">
        <v>1657.739</v>
      </c>
      <c r="H46" s="16">
        <v>1501.5650000000001</v>
      </c>
      <c r="I46" s="16">
        <v>1436.183</v>
      </c>
      <c r="J46" s="16">
        <v>1674.2249999999999</v>
      </c>
      <c r="K46" s="16">
        <v>1525.8510000000001</v>
      </c>
      <c r="L46" s="16">
        <v>1691.96</v>
      </c>
      <c r="M46" s="16">
        <v>1461.4639999999999</v>
      </c>
      <c r="N46" s="16">
        <v>1360.6079999999999</v>
      </c>
      <c r="O46" s="16">
        <v>1302.3679999999999</v>
      </c>
      <c r="P46" s="16">
        <v>539.49800000000005</v>
      </c>
      <c r="Q46" s="16">
        <v>590.14099999999996</v>
      </c>
      <c r="R46" s="16">
        <v>497.01</v>
      </c>
      <c r="S46" s="16">
        <v>686.15200000000004</v>
      </c>
      <c r="T46" s="16">
        <v>678.548</v>
      </c>
      <c r="U46" s="16">
        <v>1005.107</v>
      </c>
      <c r="V46" s="16">
        <v>995.77700000000004</v>
      </c>
      <c r="W46" s="16">
        <v>898.22299999999996</v>
      </c>
      <c r="X46" s="16">
        <v>935.11500000000001</v>
      </c>
      <c r="Y46" s="16">
        <v>870.46600000000001</v>
      </c>
      <c r="Z46" s="16">
        <v>709.21799999999996</v>
      </c>
      <c r="AA46" s="16">
        <v>893.87599999999998</v>
      </c>
      <c r="AB46" s="16">
        <v>921.71199999999999</v>
      </c>
      <c r="AC46" s="16">
        <v>925.85199999999998</v>
      </c>
      <c r="AD46" s="16">
        <v>1071.9880000000001</v>
      </c>
      <c r="AE46" s="16">
        <v>1099.508</v>
      </c>
      <c r="AF46" s="16">
        <v>1094.6130000000001</v>
      </c>
      <c r="AG46" s="16">
        <v>981.15899999999999</v>
      </c>
      <c r="AH46" s="16">
        <v>940.202</v>
      </c>
      <c r="AI46" s="16">
        <v>827.73800000000006</v>
      </c>
      <c r="AJ46" s="16">
        <v>855.90300000000002</v>
      </c>
      <c r="AK46" s="16">
        <v>788.58699999999999</v>
      </c>
      <c r="AL46" s="16">
        <v>685.65899999999999</v>
      </c>
      <c r="AM46" s="16">
        <v>796.94799999999998</v>
      </c>
      <c r="AN46" s="16">
        <v>815.072</v>
      </c>
      <c r="AO46" s="16">
        <v>804.26400000000001</v>
      </c>
      <c r="AP46" s="16">
        <v>870.49199999999996</v>
      </c>
      <c r="AQ46" s="16">
        <v>997.61300000000006</v>
      </c>
      <c r="AR46" s="16">
        <v>971.20500000000004</v>
      </c>
      <c r="AS46" s="16">
        <v>948.851</v>
      </c>
      <c r="AT46" s="16">
        <v>1013.961</v>
      </c>
      <c r="AU46" s="16">
        <v>883.37900000000002</v>
      </c>
      <c r="AV46" s="16">
        <v>1035.539</v>
      </c>
      <c r="AW46" s="16">
        <v>941.47699999999998</v>
      </c>
    </row>
    <row r="47" spans="2:49" outlineLevel="3" collapsed="1" x14ac:dyDescent="0.25">
      <c r="B47" s="12" t="s">
        <v>234</v>
      </c>
      <c r="C47" s="15">
        <v>4826.0129999999999</v>
      </c>
      <c r="D47" s="15">
        <v>4452.3180000000002</v>
      </c>
      <c r="E47" s="15">
        <v>4303.5060000000003</v>
      </c>
      <c r="F47" s="15">
        <v>3888.6869999999999</v>
      </c>
      <c r="G47" s="15">
        <v>4070.6030000000001</v>
      </c>
      <c r="H47" s="15">
        <v>4322.3950000000004</v>
      </c>
      <c r="I47" s="15">
        <v>3968.0590000000002</v>
      </c>
      <c r="J47" s="15">
        <v>4488.5519999999997</v>
      </c>
      <c r="K47" s="15">
        <v>4732.3689999999997</v>
      </c>
      <c r="L47" s="15">
        <v>4602.3599999999997</v>
      </c>
      <c r="M47" s="15">
        <v>4625.5129999999999</v>
      </c>
      <c r="N47" s="15">
        <v>4391.0640000000003</v>
      </c>
      <c r="O47" s="15">
        <v>3813.0149999999999</v>
      </c>
      <c r="P47" s="15">
        <v>1451.5709999999999</v>
      </c>
      <c r="Q47" s="15">
        <v>1494.7380000000001</v>
      </c>
      <c r="R47" s="15">
        <v>1445.2270000000001</v>
      </c>
      <c r="S47" s="15">
        <v>1464.7360000000001</v>
      </c>
      <c r="T47" s="15">
        <v>1102.825</v>
      </c>
      <c r="U47" s="15">
        <v>1610.3330000000001</v>
      </c>
      <c r="V47" s="15">
        <v>1916.152</v>
      </c>
      <c r="W47" s="15">
        <v>1826.181</v>
      </c>
      <c r="X47" s="15">
        <v>1703.1510000000001</v>
      </c>
      <c r="Y47" s="15">
        <v>1877.268</v>
      </c>
      <c r="Z47" s="15">
        <v>1812.9169999999999</v>
      </c>
      <c r="AA47" s="15">
        <v>1924.6110000000001</v>
      </c>
      <c r="AB47" s="15">
        <v>1859.2429999999999</v>
      </c>
      <c r="AC47" s="15">
        <v>1934.0060000000001</v>
      </c>
      <c r="AD47" s="15">
        <v>1765.0450000000001</v>
      </c>
      <c r="AE47" s="15">
        <v>1945.816</v>
      </c>
      <c r="AF47" s="15">
        <v>1849.886</v>
      </c>
      <c r="AG47" s="15">
        <v>1923.0050000000001</v>
      </c>
      <c r="AH47" s="15">
        <v>2155.2829999999999</v>
      </c>
      <c r="AI47" s="15">
        <v>2108.4659999999999</v>
      </c>
      <c r="AJ47" s="15">
        <v>2285.4830000000002</v>
      </c>
      <c r="AK47" s="15">
        <v>1976.675</v>
      </c>
      <c r="AL47" s="15">
        <v>2007.4369999999999</v>
      </c>
      <c r="AM47" s="15">
        <v>2377.192</v>
      </c>
      <c r="AN47" s="15">
        <v>2250.9110000000001</v>
      </c>
      <c r="AO47" s="15">
        <v>2178.123</v>
      </c>
      <c r="AP47" s="15">
        <v>2152.5430000000001</v>
      </c>
      <c r="AQ47" s="15">
        <v>2196.6460000000002</v>
      </c>
      <c r="AR47" s="15">
        <v>2201.4430000000002</v>
      </c>
      <c r="AS47" s="15">
        <v>2093.16</v>
      </c>
      <c r="AT47" s="15">
        <v>2538.5050000000001</v>
      </c>
      <c r="AU47" s="15">
        <v>2740.5</v>
      </c>
      <c r="AV47" s="15">
        <v>2955.8130000000001</v>
      </c>
      <c r="AW47" s="15">
        <v>2967.9690000000001</v>
      </c>
    </row>
    <row r="48" spans="2:49" hidden="1" outlineLevel="4" x14ac:dyDescent="0.25">
      <c r="B48" s="14" t="s">
        <v>233</v>
      </c>
      <c r="C48" s="16">
        <v>3864.373</v>
      </c>
      <c r="D48" s="16">
        <v>3535.4929999999999</v>
      </c>
      <c r="E48" s="16">
        <v>3756.5650000000001</v>
      </c>
      <c r="F48" s="16">
        <v>3360.875</v>
      </c>
      <c r="G48" s="16">
        <v>3473.6860000000001</v>
      </c>
      <c r="H48" s="16">
        <v>3725.2339999999999</v>
      </c>
      <c r="I48" s="16">
        <v>3437.4989999999998</v>
      </c>
      <c r="J48" s="16">
        <v>3782.5050000000001</v>
      </c>
      <c r="K48" s="16">
        <v>3880.0479999999998</v>
      </c>
      <c r="L48" s="16">
        <v>3525.5120000000002</v>
      </c>
      <c r="M48" s="16">
        <v>3541.2159999999999</v>
      </c>
      <c r="N48" s="16">
        <v>3561.0590000000002</v>
      </c>
      <c r="O48" s="16">
        <v>3146.944</v>
      </c>
      <c r="P48" s="16">
        <v>1451.5709999999999</v>
      </c>
      <c r="Q48" s="16">
        <v>1494.7380000000001</v>
      </c>
      <c r="R48" s="16">
        <v>1445.2270000000001</v>
      </c>
      <c r="S48" s="16">
        <v>1464.7360000000001</v>
      </c>
      <c r="T48" s="16">
        <v>1102.825</v>
      </c>
      <c r="U48" s="16">
        <v>1610.3330000000001</v>
      </c>
      <c r="V48" s="16">
        <v>1916.152</v>
      </c>
      <c r="W48" s="16">
        <v>1826.181</v>
      </c>
      <c r="X48" s="16">
        <v>1703.1510000000001</v>
      </c>
      <c r="Y48" s="16">
        <v>1877.268</v>
      </c>
      <c r="Z48" s="16">
        <v>1812.9169999999999</v>
      </c>
      <c r="AA48" s="16">
        <v>1924.6110000000001</v>
      </c>
      <c r="AB48" s="16">
        <v>1859.2429999999999</v>
      </c>
      <c r="AC48" s="16">
        <v>1934.0060000000001</v>
      </c>
      <c r="AD48" s="16">
        <v>1749.4860000000001</v>
      </c>
      <c r="AE48" s="16">
        <v>1899.6379999999999</v>
      </c>
      <c r="AF48" s="16">
        <v>1748.481</v>
      </c>
      <c r="AG48" s="16">
        <v>1746.624</v>
      </c>
      <c r="AH48" s="16">
        <v>1873.482</v>
      </c>
      <c r="AI48" s="16">
        <v>1618.71</v>
      </c>
      <c r="AJ48" s="16">
        <v>1642.8009999999999</v>
      </c>
      <c r="AK48" s="16">
        <v>1546.5440000000001</v>
      </c>
      <c r="AL48" s="16">
        <v>1524.155</v>
      </c>
      <c r="AM48" s="16">
        <v>1683.3040000000001</v>
      </c>
      <c r="AN48" s="16">
        <v>1621.6489999999999</v>
      </c>
      <c r="AO48" s="16">
        <v>1740.9680000000001</v>
      </c>
      <c r="AP48" s="16">
        <v>1680.07</v>
      </c>
      <c r="AQ48" s="16">
        <v>1719.952</v>
      </c>
      <c r="AR48" s="16">
        <v>1707.4390000000001</v>
      </c>
      <c r="AS48" s="16">
        <v>1657.1769999999999</v>
      </c>
      <c r="AT48" s="16">
        <v>1941.924</v>
      </c>
      <c r="AU48" s="16">
        <v>1835.6369999999999</v>
      </c>
      <c r="AV48" s="16">
        <v>1934.9680000000001</v>
      </c>
      <c r="AW48" s="16">
        <v>1902.8620000000001</v>
      </c>
    </row>
    <row r="49" spans="2:49" hidden="1" outlineLevel="5" x14ac:dyDescent="0.25">
      <c r="B49" s="12" t="s">
        <v>232</v>
      </c>
      <c r="C49" s="15">
        <v>906.68600000000004</v>
      </c>
      <c r="D49" s="15">
        <v>888.33299999999997</v>
      </c>
      <c r="E49" s="15">
        <v>885.66499999999996</v>
      </c>
      <c r="F49" s="15">
        <v>744.93499999999995</v>
      </c>
      <c r="G49" s="15">
        <v>773.31899999999996</v>
      </c>
      <c r="H49" s="15">
        <v>727.29700000000003</v>
      </c>
      <c r="I49" s="15">
        <v>729.322</v>
      </c>
      <c r="J49" s="15">
        <v>768.62900000000002</v>
      </c>
      <c r="K49" s="15">
        <v>838.61300000000006</v>
      </c>
      <c r="L49" s="15">
        <v>891.43799999999999</v>
      </c>
      <c r="M49" s="15">
        <v>799.81899999999996</v>
      </c>
      <c r="N49" s="15">
        <v>787.53599999999994</v>
      </c>
      <c r="O49" s="15">
        <v>650.75599999999997</v>
      </c>
      <c r="P49" s="15">
        <v>354.411</v>
      </c>
      <c r="Q49" s="15">
        <v>360.00799999999998</v>
      </c>
      <c r="R49" s="15">
        <v>308.43400000000003</v>
      </c>
      <c r="S49" s="15">
        <v>288.63600000000002</v>
      </c>
      <c r="T49" s="15">
        <v>257.77999999999997</v>
      </c>
      <c r="U49" s="15">
        <v>410.47899999999998</v>
      </c>
      <c r="V49" s="15">
        <v>499.101</v>
      </c>
      <c r="W49" s="15">
        <v>487.12099999999998</v>
      </c>
      <c r="X49" s="15">
        <v>442.66800000000001</v>
      </c>
      <c r="Y49" s="15">
        <v>513.70799999999997</v>
      </c>
      <c r="Z49" s="15">
        <v>481.39600000000002</v>
      </c>
      <c r="AA49" s="15">
        <v>509.48099999999999</v>
      </c>
      <c r="AB49" s="15">
        <v>494.71800000000002</v>
      </c>
      <c r="AC49" s="15">
        <v>530.44899999999996</v>
      </c>
      <c r="AD49" s="15">
        <v>516.47299999999996</v>
      </c>
      <c r="AE49" s="15">
        <v>524.15499999999997</v>
      </c>
      <c r="AF49" s="15">
        <v>510.38299999999998</v>
      </c>
      <c r="AG49" s="15">
        <v>470.767</v>
      </c>
      <c r="AH49" s="15">
        <v>519.60199999999998</v>
      </c>
      <c r="AI49" s="15">
        <v>425.10599999999999</v>
      </c>
      <c r="AJ49" s="15">
        <v>414.065</v>
      </c>
      <c r="AK49" s="15">
        <v>403.06900000000002</v>
      </c>
      <c r="AL49" s="15">
        <v>377.173</v>
      </c>
      <c r="AM49" s="15">
        <v>418.43599999999998</v>
      </c>
      <c r="AN49" s="15">
        <v>437.41300000000001</v>
      </c>
      <c r="AO49" s="15">
        <v>459.41500000000002</v>
      </c>
      <c r="AP49" s="15">
        <v>438.767</v>
      </c>
      <c r="AQ49" s="15">
        <v>463.25900000000001</v>
      </c>
      <c r="AR49" s="15">
        <v>461.89400000000001</v>
      </c>
      <c r="AS49" s="15">
        <v>436.608</v>
      </c>
      <c r="AT49" s="15">
        <v>469.39100000000002</v>
      </c>
      <c r="AU49" s="15">
        <v>465.62099999999998</v>
      </c>
      <c r="AV49" s="15">
        <v>475.33100000000002</v>
      </c>
      <c r="AW49" s="15">
        <v>485.05500000000001</v>
      </c>
    </row>
    <row r="50" spans="2:49" hidden="1" outlineLevel="5" x14ac:dyDescent="0.25">
      <c r="B50" s="14" t="s">
        <v>231</v>
      </c>
      <c r="C50" s="16">
        <v>2957.6869999999999</v>
      </c>
      <c r="D50" s="16">
        <v>2647.16</v>
      </c>
      <c r="E50" s="16">
        <v>2870.9</v>
      </c>
      <c r="F50" s="16">
        <v>2615.94</v>
      </c>
      <c r="G50" s="16">
        <v>2700.3670000000002</v>
      </c>
      <c r="H50" s="16">
        <v>2997.9369999999999</v>
      </c>
      <c r="I50" s="16">
        <v>2708.1770000000001</v>
      </c>
      <c r="J50" s="16">
        <v>3013.8760000000002</v>
      </c>
      <c r="K50" s="16">
        <v>3041.4349999999999</v>
      </c>
      <c r="L50" s="16">
        <v>2634.0740000000001</v>
      </c>
      <c r="M50" s="16">
        <v>2741.3969999999999</v>
      </c>
      <c r="N50" s="16">
        <v>2773.5230000000001</v>
      </c>
      <c r="O50" s="16">
        <v>2496.1880000000001</v>
      </c>
      <c r="P50" s="16">
        <v>1097.1600000000001</v>
      </c>
      <c r="Q50" s="16">
        <v>1134.73</v>
      </c>
      <c r="R50" s="16">
        <v>1136.7929999999999</v>
      </c>
      <c r="S50" s="16">
        <v>1176.0999999999999</v>
      </c>
      <c r="T50" s="16">
        <v>845.04499999999996</v>
      </c>
      <c r="U50" s="16">
        <v>1199.854</v>
      </c>
      <c r="V50" s="16">
        <v>1417.0509999999999</v>
      </c>
      <c r="W50" s="16">
        <v>1339.06</v>
      </c>
      <c r="X50" s="16">
        <v>1260.4829999999999</v>
      </c>
      <c r="Y50" s="16">
        <v>1363.56</v>
      </c>
      <c r="Z50" s="16">
        <v>1331.521</v>
      </c>
      <c r="AA50" s="16">
        <v>1415.13</v>
      </c>
      <c r="AB50" s="16">
        <v>1364.5250000000001</v>
      </c>
      <c r="AC50" s="16">
        <v>1403.557</v>
      </c>
      <c r="AD50" s="16">
        <v>1233.0129999999999</v>
      </c>
      <c r="AE50" s="16">
        <v>1375.4829999999999</v>
      </c>
      <c r="AF50" s="16">
        <v>1238.098</v>
      </c>
      <c r="AG50" s="16">
        <v>1275.857</v>
      </c>
      <c r="AH50" s="16">
        <v>1353.88</v>
      </c>
      <c r="AI50" s="16">
        <v>1193.604</v>
      </c>
      <c r="AJ50" s="16">
        <v>1228.7360000000001</v>
      </c>
      <c r="AK50" s="16">
        <v>1143.4749999999999</v>
      </c>
      <c r="AL50" s="16">
        <v>1146.982</v>
      </c>
      <c r="AM50" s="16">
        <v>1264.8679999999999</v>
      </c>
      <c r="AN50" s="16">
        <v>1184.2360000000001</v>
      </c>
      <c r="AO50" s="16">
        <v>1281.5530000000001</v>
      </c>
      <c r="AP50" s="16">
        <v>1241.3030000000001</v>
      </c>
      <c r="AQ50" s="16">
        <v>1256.693</v>
      </c>
      <c r="AR50" s="16">
        <v>1245.5450000000001</v>
      </c>
      <c r="AS50" s="16">
        <v>1220.569</v>
      </c>
      <c r="AT50" s="16">
        <v>1472.5329999999999</v>
      </c>
      <c r="AU50" s="16">
        <v>1370.0160000000001</v>
      </c>
      <c r="AV50" s="16">
        <v>1459.6369999999999</v>
      </c>
      <c r="AW50" s="16">
        <v>1417.807</v>
      </c>
    </row>
    <row r="51" spans="2:49" hidden="1" outlineLevel="4" x14ac:dyDescent="0.25">
      <c r="B51" s="12" t="s">
        <v>241</v>
      </c>
      <c r="C51" s="15">
        <v>961.64</v>
      </c>
      <c r="D51" s="15">
        <v>916.82500000000005</v>
      </c>
      <c r="E51" s="15">
        <v>546.94100000000003</v>
      </c>
      <c r="F51" s="15">
        <v>527.81200000000001</v>
      </c>
      <c r="G51" s="15">
        <v>596.91700000000003</v>
      </c>
      <c r="H51" s="15">
        <v>597.16099999999994</v>
      </c>
      <c r="I51" s="15">
        <v>530.55999999999995</v>
      </c>
      <c r="J51" s="15">
        <v>706.04700000000003</v>
      </c>
      <c r="K51" s="15">
        <v>852.32100000000003</v>
      </c>
      <c r="L51" s="15">
        <v>1076.848</v>
      </c>
      <c r="M51" s="15">
        <v>1084.297</v>
      </c>
      <c r="N51" s="15">
        <v>830.005</v>
      </c>
      <c r="O51" s="15">
        <v>666.07100000000003</v>
      </c>
      <c r="P51" s="15">
        <v>0</v>
      </c>
      <c r="Q51" s="15">
        <v>0</v>
      </c>
      <c r="R51" s="15">
        <v>0</v>
      </c>
      <c r="S51" s="15">
        <v>0</v>
      </c>
      <c r="T51" s="15">
        <v>0</v>
      </c>
      <c r="U51" s="15">
        <v>0</v>
      </c>
      <c r="V51" s="15">
        <v>0</v>
      </c>
      <c r="W51" s="15">
        <v>0</v>
      </c>
      <c r="X51" s="15">
        <v>0</v>
      </c>
      <c r="Y51" s="15">
        <v>0</v>
      </c>
      <c r="Z51" s="15">
        <v>0</v>
      </c>
      <c r="AA51" s="15">
        <v>0</v>
      </c>
      <c r="AB51" s="15">
        <v>0</v>
      </c>
      <c r="AC51" s="15">
        <v>0</v>
      </c>
      <c r="AD51" s="15">
        <v>15.558999999999999</v>
      </c>
      <c r="AE51" s="15">
        <v>46.177999999999997</v>
      </c>
      <c r="AF51" s="15">
        <v>101.405</v>
      </c>
      <c r="AG51" s="15">
        <v>176.381</v>
      </c>
      <c r="AH51" s="15">
        <v>281.80099999999999</v>
      </c>
      <c r="AI51" s="15">
        <v>489.75599999999997</v>
      </c>
      <c r="AJ51" s="15">
        <v>642.68200000000002</v>
      </c>
      <c r="AK51" s="15">
        <v>430.13099999999997</v>
      </c>
      <c r="AL51" s="15">
        <v>483.28199999999998</v>
      </c>
      <c r="AM51" s="15">
        <v>693.88800000000003</v>
      </c>
      <c r="AN51" s="15">
        <v>629.26199999999994</v>
      </c>
      <c r="AO51" s="15">
        <v>437.15499999999997</v>
      </c>
      <c r="AP51" s="15">
        <v>472.47300000000001</v>
      </c>
      <c r="AQ51" s="15">
        <v>476.69400000000002</v>
      </c>
      <c r="AR51" s="15">
        <v>494.00400000000002</v>
      </c>
      <c r="AS51" s="15">
        <v>435.983</v>
      </c>
      <c r="AT51" s="15">
        <v>596.58100000000002</v>
      </c>
      <c r="AU51" s="15">
        <v>904.86300000000006</v>
      </c>
      <c r="AV51" s="15">
        <v>1020.845</v>
      </c>
      <c r="AW51" s="15">
        <v>1065.107</v>
      </c>
    </row>
    <row r="52" spans="2:49" outlineLevel="2" x14ac:dyDescent="0.25">
      <c r="B52" s="14" t="s">
        <v>240</v>
      </c>
      <c r="C52" s="16">
        <v>7186.22</v>
      </c>
      <c r="D52" s="16">
        <v>7110.5609999999997</v>
      </c>
      <c r="E52" s="16">
        <v>7137.5789999999997</v>
      </c>
      <c r="F52" s="16">
        <v>6253.8410000000003</v>
      </c>
      <c r="G52" s="16">
        <v>6782.259</v>
      </c>
      <c r="H52" s="16">
        <v>6820.7470000000003</v>
      </c>
      <c r="I52" s="16">
        <v>6420.8969999999999</v>
      </c>
      <c r="J52" s="16">
        <v>7083.2759999999998</v>
      </c>
      <c r="K52" s="16">
        <v>7228.4830000000002</v>
      </c>
      <c r="L52" s="16">
        <v>7436.62</v>
      </c>
      <c r="M52" s="16">
        <v>6753.7160000000003</v>
      </c>
      <c r="N52" s="16">
        <v>6253.5749999999998</v>
      </c>
      <c r="O52" s="16">
        <v>5293.5349999999999</v>
      </c>
      <c r="P52" s="16">
        <v>1433.8040000000001</v>
      </c>
      <c r="Q52" s="16">
        <v>1522.933</v>
      </c>
      <c r="R52" s="16">
        <v>1532.403</v>
      </c>
      <c r="S52" s="16">
        <v>2137.913</v>
      </c>
      <c r="T52" s="16">
        <v>2068.0500000000002</v>
      </c>
      <c r="U52" s="16">
        <v>2117.614</v>
      </c>
      <c r="V52" s="16">
        <v>2177.4810000000002</v>
      </c>
      <c r="W52" s="16">
        <v>2227.21</v>
      </c>
      <c r="X52" s="16">
        <v>2537.5970000000002</v>
      </c>
      <c r="Y52" s="16">
        <v>2472.9659999999999</v>
      </c>
      <c r="Z52" s="16">
        <v>2092.8829999999998</v>
      </c>
      <c r="AA52" s="16">
        <v>2437.2339999999999</v>
      </c>
      <c r="AB52" s="16">
        <v>2584.4340000000002</v>
      </c>
      <c r="AC52" s="16">
        <v>2808.6849999999999</v>
      </c>
      <c r="AD52" s="16">
        <v>2621.4679999999998</v>
      </c>
      <c r="AE52" s="16">
        <v>2728.2689999999998</v>
      </c>
      <c r="AF52" s="16">
        <v>2805.857</v>
      </c>
      <c r="AG52" s="16">
        <v>2718.587</v>
      </c>
      <c r="AH52" s="16">
        <v>2911.3690000000001</v>
      </c>
      <c r="AI52" s="16">
        <v>3333.2950000000001</v>
      </c>
      <c r="AJ52" s="16">
        <v>3462.4989999999998</v>
      </c>
      <c r="AK52" s="16">
        <v>3372.41</v>
      </c>
      <c r="AL52" s="16">
        <v>2850.7510000000002</v>
      </c>
      <c r="AM52" s="16">
        <v>3151.096</v>
      </c>
      <c r="AN52" s="16">
        <v>3257.9679999999998</v>
      </c>
      <c r="AO52" s="16">
        <v>3385.13</v>
      </c>
      <c r="AP52" s="16">
        <v>3252.9639999999999</v>
      </c>
      <c r="AQ52" s="16">
        <v>3493.1579999999999</v>
      </c>
      <c r="AR52" s="16">
        <v>3792.93</v>
      </c>
      <c r="AS52" s="16">
        <v>3658.8969999999999</v>
      </c>
      <c r="AT52" s="16">
        <v>3671.5610000000001</v>
      </c>
      <c r="AU52" s="16">
        <v>3854.998</v>
      </c>
      <c r="AV52" s="16">
        <v>4184.3320000000003</v>
      </c>
      <c r="AW52" s="16">
        <v>4101.991</v>
      </c>
    </row>
    <row r="53" spans="2:49" outlineLevel="3" collapsed="1" x14ac:dyDescent="0.25">
      <c r="B53" s="12" t="s">
        <v>239</v>
      </c>
      <c r="C53" s="15">
        <v>1450.47</v>
      </c>
      <c r="D53" s="15">
        <v>1754.758</v>
      </c>
      <c r="E53" s="15">
        <v>1604.53</v>
      </c>
      <c r="F53" s="15">
        <v>1437.481</v>
      </c>
      <c r="G53" s="15">
        <v>1758.731</v>
      </c>
      <c r="H53" s="15">
        <v>1751.4390000000001</v>
      </c>
      <c r="I53" s="15">
        <v>1628.095</v>
      </c>
      <c r="J53" s="15">
        <v>1727.345</v>
      </c>
      <c r="K53" s="15">
        <v>1830.4390000000001</v>
      </c>
      <c r="L53" s="15">
        <v>2005.962</v>
      </c>
      <c r="M53" s="15">
        <v>1503.6769999999999</v>
      </c>
      <c r="N53" s="15">
        <v>1162.797</v>
      </c>
      <c r="O53" s="15">
        <v>957.827</v>
      </c>
      <c r="P53" s="15">
        <v>198.899</v>
      </c>
      <c r="Q53" s="15">
        <v>225.93600000000001</v>
      </c>
      <c r="R53" s="15">
        <v>252.44200000000001</v>
      </c>
      <c r="S53" s="15">
        <v>398.27300000000002</v>
      </c>
      <c r="T53" s="15">
        <v>529.75800000000004</v>
      </c>
      <c r="U53" s="15">
        <v>423.96699999999998</v>
      </c>
      <c r="V53" s="15">
        <v>464.94499999999999</v>
      </c>
      <c r="W53" s="15">
        <v>558.72400000000005</v>
      </c>
      <c r="X53" s="15">
        <v>668.10199999999998</v>
      </c>
      <c r="Y53" s="15">
        <v>635.35299999999995</v>
      </c>
      <c r="Z53" s="15">
        <v>441.65100000000001</v>
      </c>
      <c r="AA53" s="15">
        <v>687.46100000000001</v>
      </c>
      <c r="AB53" s="15">
        <v>914.76400000000001</v>
      </c>
      <c r="AC53" s="15">
        <v>1087.537</v>
      </c>
      <c r="AD53" s="15">
        <v>980.24400000000003</v>
      </c>
      <c r="AE53" s="15">
        <v>1100.701</v>
      </c>
      <c r="AF53" s="15">
        <v>1146.703</v>
      </c>
      <c r="AG53" s="15">
        <v>1043.7339999999999</v>
      </c>
      <c r="AH53" s="15">
        <v>1150.0260000000001</v>
      </c>
      <c r="AI53" s="15">
        <v>1248.039</v>
      </c>
      <c r="AJ53" s="15">
        <v>1248.8440000000001</v>
      </c>
      <c r="AK53" s="15">
        <v>1139.5830000000001</v>
      </c>
      <c r="AL53" s="15">
        <v>850.33</v>
      </c>
      <c r="AM53" s="15">
        <v>973.01400000000001</v>
      </c>
      <c r="AN53" s="15">
        <v>1095.278</v>
      </c>
      <c r="AO53" s="15">
        <v>1082.6089999999999</v>
      </c>
      <c r="AP53" s="15">
        <v>1041.6320000000001</v>
      </c>
      <c r="AQ53" s="15">
        <v>1236.7639999999999</v>
      </c>
      <c r="AR53" s="15">
        <v>1367.38</v>
      </c>
      <c r="AS53" s="15">
        <v>1251.3109999999999</v>
      </c>
      <c r="AT53" s="15">
        <v>1209.211</v>
      </c>
      <c r="AU53" s="15">
        <v>1261.2429999999999</v>
      </c>
      <c r="AV53" s="15">
        <v>1277.527</v>
      </c>
      <c r="AW53" s="15">
        <v>1314.125</v>
      </c>
    </row>
    <row r="54" spans="2:49" hidden="1" outlineLevel="4" x14ac:dyDescent="0.25">
      <c r="B54" s="14" t="s">
        <v>238</v>
      </c>
      <c r="C54" s="16">
        <v>755.52</v>
      </c>
      <c r="D54" s="16">
        <v>1041.6030000000001</v>
      </c>
      <c r="E54" s="16">
        <v>979.75400000000002</v>
      </c>
      <c r="F54" s="16">
        <v>887.88800000000003</v>
      </c>
      <c r="G54" s="16">
        <v>1124.51</v>
      </c>
      <c r="H54" s="16">
        <v>1108.2619999999999</v>
      </c>
      <c r="I54" s="16">
        <v>1001.345</v>
      </c>
      <c r="J54" s="16">
        <v>1166.1890000000001</v>
      </c>
      <c r="K54" s="16">
        <v>1167.251</v>
      </c>
      <c r="L54" s="16">
        <v>1272.45</v>
      </c>
      <c r="M54" s="16">
        <v>881.14</v>
      </c>
      <c r="N54" s="16">
        <v>650.14200000000005</v>
      </c>
      <c r="O54" s="16">
        <v>465.11</v>
      </c>
      <c r="P54" s="16">
        <v>53.353999999999999</v>
      </c>
      <c r="Q54" s="16">
        <v>55.573</v>
      </c>
      <c r="R54" s="16">
        <v>92.094999999999999</v>
      </c>
      <c r="S54" s="16">
        <v>152.84299999999999</v>
      </c>
      <c r="T54" s="16">
        <v>202.51400000000001</v>
      </c>
      <c r="U54" s="16">
        <v>202.98500000000001</v>
      </c>
      <c r="V54" s="16">
        <v>270.065</v>
      </c>
      <c r="W54" s="16">
        <v>360.40600000000001</v>
      </c>
      <c r="X54" s="16">
        <v>438.39400000000001</v>
      </c>
      <c r="Y54" s="16">
        <v>418.07100000000003</v>
      </c>
      <c r="Z54" s="16">
        <v>251.44</v>
      </c>
      <c r="AA54" s="16">
        <v>450.59199999999998</v>
      </c>
      <c r="AB54" s="16">
        <v>682.57299999999998</v>
      </c>
      <c r="AC54" s="16">
        <v>861.21400000000006</v>
      </c>
      <c r="AD54" s="16">
        <v>764.37800000000004</v>
      </c>
      <c r="AE54" s="16">
        <v>860.96299999999997</v>
      </c>
      <c r="AF54" s="16">
        <v>937.07500000000005</v>
      </c>
      <c r="AG54" s="16">
        <v>813.298</v>
      </c>
      <c r="AH54" s="16">
        <v>927.68600000000004</v>
      </c>
      <c r="AI54" s="16">
        <v>1009.963</v>
      </c>
      <c r="AJ54" s="16">
        <v>946.96400000000006</v>
      </c>
      <c r="AK54" s="16">
        <v>828.14</v>
      </c>
      <c r="AL54" s="16">
        <v>593.76700000000005</v>
      </c>
      <c r="AM54" s="16">
        <v>675.23500000000001</v>
      </c>
      <c r="AN54" s="16">
        <v>798.97500000000002</v>
      </c>
      <c r="AO54" s="16">
        <v>779.43899999999996</v>
      </c>
      <c r="AP54" s="16">
        <v>769.952</v>
      </c>
      <c r="AQ54" s="16">
        <v>900.76700000000005</v>
      </c>
      <c r="AR54" s="16">
        <v>1020.829</v>
      </c>
      <c r="AS54" s="16">
        <v>895.25900000000001</v>
      </c>
      <c r="AT54" s="16">
        <v>927.16700000000003</v>
      </c>
      <c r="AU54" s="16">
        <v>959.37599999999998</v>
      </c>
      <c r="AV54" s="16">
        <v>923.91399999999999</v>
      </c>
      <c r="AW54" s="16">
        <v>956.44600000000003</v>
      </c>
    </row>
    <row r="55" spans="2:49" hidden="1" outlineLevel="5" x14ac:dyDescent="0.25">
      <c r="B55" s="12" t="s">
        <v>237</v>
      </c>
      <c r="C55" s="15">
        <v>396.63</v>
      </c>
      <c r="D55" s="15">
        <v>483.012</v>
      </c>
      <c r="E55" s="15">
        <v>474.57100000000003</v>
      </c>
      <c r="F55" s="15">
        <v>468.53800000000001</v>
      </c>
      <c r="G55" s="15">
        <v>584.03599999999994</v>
      </c>
      <c r="H55" s="15">
        <v>595.60599999999999</v>
      </c>
      <c r="I55" s="15">
        <v>511.48</v>
      </c>
      <c r="J55" s="15">
        <v>514.34900000000005</v>
      </c>
      <c r="K55" s="15">
        <v>516.70000000000005</v>
      </c>
      <c r="L55" s="15">
        <v>519.37</v>
      </c>
      <c r="M55" s="15">
        <v>503.45800000000003</v>
      </c>
      <c r="N55" s="15">
        <v>338.351</v>
      </c>
      <c r="O55" s="15">
        <v>247.434</v>
      </c>
      <c r="P55" s="15">
        <v>25.917000000000002</v>
      </c>
      <c r="Q55" s="15">
        <v>26.433</v>
      </c>
      <c r="R55" s="15">
        <v>43.976999999999997</v>
      </c>
      <c r="S55" s="15">
        <v>72.852000000000004</v>
      </c>
      <c r="T55" s="15">
        <v>96.938999999999993</v>
      </c>
      <c r="U55" s="15">
        <v>97.088999999999999</v>
      </c>
      <c r="V55" s="15">
        <v>128.71600000000001</v>
      </c>
      <c r="W55" s="15">
        <v>171.16900000000001</v>
      </c>
      <c r="X55" s="15">
        <v>206.27099999999999</v>
      </c>
      <c r="Y55" s="15">
        <v>208.58099999999999</v>
      </c>
      <c r="Z55" s="15">
        <v>125.363</v>
      </c>
      <c r="AA55" s="15">
        <v>224.81200000000001</v>
      </c>
      <c r="AB55" s="15">
        <v>340.84399999999999</v>
      </c>
      <c r="AC55" s="15">
        <v>430.12299999999999</v>
      </c>
      <c r="AD55" s="15">
        <v>381.65800000000002</v>
      </c>
      <c r="AE55" s="15">
        <v>415.54399999999998</v>
      </c>
      <c r="AF55" s="15">
        <v>455.714</v>
      </c>
      <c r="AG55" s="15">
        <v>396.29500000000002</v>
      </c>
      <c r="AH55" s="15">
        <v>451.92500000000001</v>
      </c>
      <c r="AI55" s="15">
        <v>492.79500000000002</v>
      </c>
      <c r="AJ55" s="15">
        <v>461.47199999999998</v>
      </c>
      <c r="AK55" s="15">
        <v>428.23200000000003</v>
      </c>
      <c r="AL55" s="15">
        <v>305.053</v>
      </c>
      <c r="AM55" s="15">
        <v>353.505</v>
      </c>
      <c r="AN55" s="15">
        <v>424.30500000000001</v>
      </c>
      <c r="AO55" s="15">
        <v>421.53199999999998</v>
      </c>
      <c r="AP55" s="15">
        <v>413.03899999999999</v>
      </c>
      <c r="AQ55" s="15">
        <v>466.88499999999999</v>
      </c>
      <c r="AR55" s="15">
        <v>531.38300000000004</v>
      </c>
      <c r="AS55" s="15">
        <v>466.59300000000002</v>
      </c>
      <c r="AT55" s="15">
        <v>486.35399999999998</v>
      </c>
      <c r="AU55" s="15">
        <v>505.87200000000001</v>
      </c>
      <c r="AV55" s="15">
        <v>485.17200000000003</v>
      </c>
      <c r="AW55" s="15">
        <v>524.45000000000005</v>
      </c>
    </row>
    <row r="56" spans="2:49" hidden="1" outlineLevel="5" x14ac:dyDescent="0.25">
      <c r="B56" s="14" t="s">
        <v>236</v>
      </c>
      <c r="C56" s="16">
        <v>358.89</v>
      </c>
      <c r="D56" s="16">
        <v>558.59100000000001</v>
      </c>
      <c r="E56" s="16">
        <v>505.18299999999999</v>
      </c>
      <c r="F56" s="16">
        <v>419.35</v>
      </c>
      <c r="G56" s="16">
        <v>540.47400000000005</v>
      </c>
      <c r="H56" s="16">
        <v>512.65599999999995</v>
      </c>
      <c r="I56" s="16">
        <v>489.86500000000001</v>
      </c>
      <c r="J56" s="16">
        <v>651.84</v>
      </c>
      <c r="K56" s="16">
        <v>650.55100000000004</v>
      </c>
      <c r="L56" s="16">
        <v>753.08</v>
      </c>
      <c r="M56" s="16">
        <v>377.68200000000002</v>
      </c>
      <c r="N56" s="16">
        <v>311.791</v>
      </c>
      <c r="O56" s="16">
        <v>217.67599999999999</v>
      </c>
      <c r="P56" s="16">
        <v>27.437000000000001</v>
      </c>
      <c r="Q56" s="16">
        <v>29.14</v>
      </c>
      <c r="R56" s="16">
        <v>48.118000000000002</v>
      </c>
      <c r="S56" s="16">
        <v>79.991</v>
      </c>
      <c r="T56" s="16">
        <v>105.575</v>
      </c>
      <c r="U56" s="16">
        <v>105.896</v>
      </c>
      <c r="V56" s="16">
        <v>141.34899999999999</v>
      </c>
      <c r="W56" s="16">
        <v>189.23699999999999</v>
      </c>
      <c r="X56" s="16">
        <v>232.12299999999999</v>
      </c>
      <c r="Y56" s="16">
        <v>209.49</v>
      </c>
      <c r="Z56" s="16">
        <v>126.077</v>
      </c>
      <c r="AA56" s="16">
        <v>225.78</v>
      </c>
      <c r="AB56" s="16">
        <v>341.72899999999998</v>
      </c>
      <c r="AC56" s="16">
        <v>431.09100000000001</v>
      </c>
      <c r="AD56" s="16">
        <v>382.72</v>
      </c>
      <c r="AE56" s="16">
        <v>445.41899999999998</v>
      </c>
      <c r="AF56" s="16">
        <v>481.36099999999999</v>
      </c>
      <c r="AG56" s="16">
        <v>417.00299999999999</v>
      </c>
      <c r="AH56" s="16">
        <v>475.76100000000002</v>
      </c>
      <c r="AI56" s="16">
        <v>517.16800000000001</v>
      </c>
      <c r="AJ56" s="16">
        <v>485.49200000000002</v>
      </c>
      <c r="AK56" s="16">
        <v>399.90800000000002</v>
      </c>
      <c r="AL56" s="16">
        <v>288.714</v>
      </c>
      <c r="AM56" s="16">
        <v>321.73</v>
      </c>
      <c r="AN56" s="16">
        <v>374.67</v>
      </c>
      <c r="AO56" s="16">
        <v>357.90699999999998</v>
      </c>
      <c r="AP56" s="16">
        <v>356.91300000000001</v>
      </c>
      <c r="AQ56" s="16">
        <v>433.88200000000001</v>
      </c>
      <c r="AR56" s="16">
        <v>489.44600000000003</v>
      </c>
      <c r="AS56" s="16">
        <v>428.666</v>
      </c>
      <c r="AT56" s="16">
        <v>440.81299999999999</v>
      </c>
      <c r="AU56" s="16">
        <v>453.50400000000002</v>
      </c>
      <c r="AV56" s="16">
        <v>438.74200000000002</v>
      </c>
      <c r="AW56" s="16">
        <v>431.99599999999998</v>
      </c>
    </row>
    <row r="57" spans="2:49" hidden="1" outlineLevel="4" x14ac:dyDescent="0.25">
      <c r="B57" s="12" t="s">
        <v>235</v>
      </c>
      <c r="C57" s="15">
        <v>694.95</v>
      </c>
      <c r="D57" s="15">
        <v>713.15499999999997</v>
      </c>
      <c r="E57" s="15">
        <v>624.77599999999995</v>
      </c>
      <c r="F57" s="15">
        <v>549.59299999999996</v>
      </c>
      <c r="G57" s="15">
        <v>634.221</v>
      </c>
      <c r="H57" s="15">
        <v>643.17700000000002</v>
      </c>
      <c r="I57" s="15">
        <v>626.75</v>
      </c>
      <c r="J57" s="15">
        <v>561.15599999999995</v>
      </c>
      <c r="K57" s="15">
        <v>663.18799999999999</v>
      </c>
      <c r="L57" s="15">
        <v>733.51199999999994</v>
      </c>
      <c r="M57" s="15">
        <v>622.53700000000003</v>
      </c>
      <c r="N57" s="15">
        <v>512.65499999999997</v>
      </c>
      <c r="O57" s="15">
        <v>492.71699999999998</v>
      </c>
      <c r="P57" s="15">
        <v>145.54499999999999</v>
      </c>
      <c r="Q57" s="15">
        <v>170.363</v>
      </c>
      <c r="R57" s="15">
        <v>160.34700000000001</v>
      </c>
      <c r="S57" s="15">
        <v>245.43</v>
      </c>
      <c r="T57" s="15">
        <v>327.24400000000003</v>
      </c>
      <c r="U57" s="15">
        <v>220.982</v>
      </c>
      <c r="V57" s="15">
        <v>194.88</v>
      </c>
      <c r="W57" s="15">
        <v>198.31800000000001</v>
      </c>
      <c r="X57" s="15">
        <v>229.708</v>
      </c>
      <c r="Y57" s="15">
        <v>217.28200000000001</v>
      </c>
      <c r="Z57" s="15">
        <v>190.21100000000001</v>
      </c>
      <c r="AA57" s="15">
        <v>236.869</v>
      </c>
      <c r="AB57" s="15">
        <v>232.191</v>
      </c>
      <c r="AC57" s="15">
        <v>226.32300000000001</v>
      </c>
      <c r="AD57" s="15">
        <v>215.86600000000001</v>
      </c>
      <c r="AE57" s="15">
        <v>239.738</v>
      </c>
      <c r="AF57" s="15">
        <v>209.62799999999999</v>
      </c>
      <c r="AG57" s="15">
        <v>230.43600000000001</v>
      </c>
      <c r="AH57" s="15">
        <v>222.34</v>
      </c>
      <c r="AI57" s="15">
        <v>238.07599999999999</v>
      </c>
      <c r="AJ57" s="15">
        <v>301.88</v>
      </c>
      <c r="AK57" s="15">
        <v>311.44299999999998</v>
      </c>
      <c r="AL57" s="15">
        <v>256.56299999999999</v>
      </c>
      <c r="AM57" s="15">
        <v>297.779</v>
      </c>
      <c r="AN57" s="15">
        <v>296.303</v>
      </c>
      <c r="AO57" s="15">
        <v>303.17</v>
      </c>
      <c r="AP57" s="15">
        <v>271.68</v>
      </c>
      <c r="AQ57" s="15">
        <v>335.99700000000001</v>
      </c>
      <c r="AR57" s="15">
        <v>346.55099999999999</v>
      </c>
      <c r="AS57" s="15">
        <v>356.05200000000002</v>
      </c>
      <c r="AT57" s="15">
        <v>282.04399999999998</v>
      </c>
      <c r="AU57" s="15">
        <v>301.86700000000002</v>
      </c>
      <c r="AV57" s="15">
        <v>353.613</v>
      </c>
      <c r="AW57" s="15">
        <v>357.67899999999997</v>
      </c>
    </row>
    <row r="58" spans="2:49" hidden="1" outlineLevel="5" x14ac:dyDescent="0.25">
      <c r="B58" s="14" t="s">
        <v>232</v>
      </c>
      <c r="C58" s="16">
        <v>181.58</v>
      </c>
      <c r="D58" s="16">
        <v>211.08199999999999</v>
      </c>
      <c r="E58" s="16">
        <v>171.547</v>
      </c>
      <c r="F58" s="16">
        <v>137.80799999999999</v>
      </c>
      <c r="G58" s="16">
        <v>142.39099999999999</v>
      </c>
      <c r="H58" s="16">
        <v>162.143</v>
      </c>
      <c r="I58" s="16">
        <v>165.762</v>
      </c>
      <c r="J58" s="16">
        <v>189.95099999999999</v>
      </c>
      <c r="K58" s="16">
        <v>174.21100000000001</v>
      </c>
      <c r="L58" s="16">
        <v>170.61600000000001</v>
      </c>
      <c r="M58" s="16">
        <v>154.583</v>
      </c>
      <c r="N58" s="16">
        <v>139.096</v>
      </c>
      <c r="O58" s="16">
        <v>133.78700000000001</v>
      </c>
      <c r="P58" s="16">
        <v>37.22</v>
      </c>
      <c r="Q58" s="16">
        <v>47.052999999999997</v>
      </c>
      <c r="R58" s="16">
        <v>30.446000000000002</v>
      </c>
      <c r="S58" s="16">
        <v>57.348999999999997</v>
      </c>
      <c r="T58" s="16">
        <v>70.262</v>
      </c>
      <c r="U58" s="16">
        <v>68.370999999999995</v>
      </c>
      <c r="V58" s="16">
        <v>63.281999999999996</v>
      </c>
      <c r="W58" s="16">
        <v>58.658000000000001</v>
      </c>
      <c r="X58" s="16">
        <v>64.191000000000003</v>
      </c>
      <c r="Y58" s="16">
        <v>56.677</v>
      </c>
      <c r="Z58" s="16">
        <v>48.16</v>
      </c>
      <c r="AA58" s="16">
        <v>71.213999999999999</v>
      </c>
      <c r="AB58" s="16">
        <v>70.647999999999996</v>
      </c>
      <c r="AC58" s="16">
        <v>64.763999999999996</v>
      </c>
      <c r="AD58" s="16">
        <v>64.597999999999999</v>
      </c>
      <c r="AE58" s="16">
        <v>73.600999999999999</v>
      </c>
      <c r="AF58" s="16">
        <v>70.700999999999993</v>
      </c>
      <c r="AG58" s="16">
        <v>68.099000000000004</v>
      </c>
      <c r="AH58" s="16">
        <v>73.186999999999998</v>
      </c>
      <c r="AI58" s="16">
        <v>66.244</v>
      </c>
      <c r="AJ58" s="16">
        <v>77.427000000000007</v>
      </c>
      <c r="AK58" s="16">
        <v>81.917000000000002</v>
      </c>
      <c r="AL58" s="16">
        <v>63.997999999999998</v>
      </c>
      <c r="AM58" s="16">
        <v>71.256</v>
      </c>
      <c r="AN58" s="16">
        <v>71.081999999999994</v>
      </c>
      <c r="AO58" s="16">
        <v>68.296000000000006</v>
      </c>
      <c r="AP58" s="16">
        <v>71.055000000000007</v>
      </c>
      <c r="AQ58" s="16">
        <v>74.096999999999994</v>
      </c>
      <c r="AR58" s="16">
        <v>76.013999999999996</v>
      </c>
      <c r="AS58" s="16">
        <v>91.119</v>
      </c>
      <c r="AT58" s="16">
        <v>72.096000000000004</v>
      </c>
      <c r="AU58" s="16">
        <v>76.263000000000005</v>
      </c>
      <c r="AV58" s="16">
        <v>73.715999999999994</v>
      </c>
      <c r="AW58" s="16">
        <v>82.575999999999993</v>
      </c>
    </row>
    <row r="59" spans="2:49" hidden="1" outlineLevel="5" x14ac:dyDescent="0.25">
      <c r="B59" s="12" t="s">
        <v>231</v>
      </c>
      <c r="C59" s="15">
        <v>513.37</v>
      </c>
      <c r="D59" s="15">
        <v>502.07299999999998</v>
      </c>
      <c r="E59" s="15">
        <v>453.22899999999998</v>
      </c>
      <c r="F59" s="15">
        <v>411.78500000000003</v>
      </c>
      <c r="G59" s="15">
        <v>491.83</v>
      </c>
      <c r="H59" s="15">
        <v>481.03399999999999</v>
      </c>
      <c r="I59" s="15">
        <v>460.988</v>
      </c>
      <c r="J59" s="15">
        <v>371.20499999999998</v>
      </c>
      <c r="K59" s="15">
        <v>488.97699999999998</v>
      </c>
      <c r="L59" s="15">
        <v>562.89599999999996</v>
      </c>
      <c r="M59" s="15">
        <v>467.95400000000001</v>
      </c>
      <c r="N59" s="15">
        <v>373.55900000000003</v>
      </c>
      <c r="O59" s="15">
        <v>358.93</v>
      </c>
      <c r="P59" s="15">
        <v>108.325</v>
      </c>
      <c r="Q59" s="15">
        <v>123.31</v>
      </c>
      <c r="R59" s="15">
        <v>129.90100000000001</v>
      </c>
      <c r="S59" s="15">
        <v>188.08099999999999</v>
      </c>
      <c r="T59" s="15">
        <v>256.98200000000003</v>
      </c>
      <c r="U59" s="15">
        <v>152.61099999999999</v>
      </c>
      <c r="V59" s="15">
        <v>131.59800000000001</v>
      </c>
      <c r="W59" s="15">
        <v>139.66</v>
      </c>
      <c r="X59" s="15">
        <v>165.517</v>
      </c>
      <c r="Y59" s="15">
        <v>160.60499999999999</v>
      </c>
      <c r="Z59" s="15">
        <v>142.05099999999999</v>
      </c>
      <c r="AA59" s="15">
        <v>165.655</v>
      </c>
      <c r="AB59" s="15">
        <v>161.54300000000001</v>
      </c>
      <c r="AC59" s="15">
        <v>161.559</v>
      </c>
      <c r="AD59" s="15">
        <v>151.268</v>
      </c>
      <c r="AE59" s="15">
        <v>166.137</v>
      </c>
      <c r="AF59" s="15">
        <v>138.92699999999999</v>
      </c>
      <c r="AG59" s="15">
        <v>162.33699999999999</v>
      </c>
      <c r="AH59" s="15">
        <v>149.15299999999999</v>
      </c>
      <c r="AI59" s="15">
        <v>171.83199999999999</v>
      </c>
      <c r="AJ59" s="15">
        <v>224.453</v>
      </c>
      <c r="AK59" s="15">
        <v>229.52600000000001</v>
      </c>
      <c r="AL59" s="15">
        <v>192.565</v>
      </c>
      <c r="AM59" s="15">
        <v>226.523</v>
      </c>
      <c r="AN59" s="15">
        <v>225.221</v>
      </c>
      <c r="AO59" s="15">
        <v>234.874</v>
      </c>
      <c r="AP59" s="15">
        <v>200.625</v>
      </c>
      <c r="AQ59" s="15">
        <v>261.89999999999998</v>
      </c>
      <c r="AR59" s="15">
        <v>270.53699999999998</v>
      </c>
      <c r="AS59" s="15">
        <v>264.93299999999999</v>
      </c>
      <c r="AT59" s="15">
        <v>209.94800000000001</v>
      </c>
      <c r="AU59" s="15">
        <v>225.60400000000001</v>
      </c>
      <c r="AV59" s="15">
        <v>279.89699999999999</v>
      </c>
      <c r="AW59" s="15">
        <v>275.10300000000001</v>
      </c>
    </row>
    <row r="60" spans="2:49" outlineLevel="3" collapsed="1" x14ac:dyDescent="0.25">
      <c r="B60" s="14" t="s">
        <v>234</v>
      </c>
      <c r="C60" s="16">
        <v>5735.75</v>
      </c>
      <c r="D60" s="16">
        <v>5355.8029999999999</v>
      </c>
      <c r="E60" s="16">
        <v>5533.049</v>
      </c>
      <c r="F60" s="16">
        <v>4816.3599999999997</v>
      </c>
      <c r="G60" s="16">
        <v>5023.5280000000002</v>
      </c>
      <c r="H60" s="16">
        <v>5069.308</v>
      </c>
      <c r="I60" s="16">
        <v>4792.8019999999997</v>
      </c>
      <c r="J60" s="16">
        <v>5355.9309999999996</v>
      </c>
      <c r="K60" s="16">
        <v>5398.0439999999999</v>
      </c>
      <c r="L60" s="16">
        <v>5430.6580000000004</v>
      </c>
      <c r="M60" s="16">
        <v>5250.0389999999998</v>
      </c>
      <c r="N60" s="16">
        <v>5090.7780000000002</v>
      </c>
      <c r="O60" s="16">
        <v>4335.7079999999996</v>
      </c>
      <c r="P60" s="16">
        <v>1234.905</v>
      </c>
      <c r="Q60" s="16">
        <v>1296.9970000000001</v>
      </c>
      <c r="R60" s="16">
        <v>1279.961</v>
      </c>
      <c r="S60" s="16">
        <v>1739.64</v>
      </c>
      <c r="T60" s="16">
        <v>1538.2919999999999</v>
      </c>
      <c r="U60" s="16">
        <v>1693.6469999999999</v>
      </c>
      <c r="V60" s="16">
        <v>1712.5360000000001</v>
      </c>
      <c r="W60" s="16">
        <v>1668.4860000000001</v>
      </c>
      <c r="X60" s="16">
        <v>1869.4949999999999</v>
      </c>
      <c r="Y60" s="16">
        <v>1837.6130000000001</v>
      </c>
      <c r="Z60" s="16">
        <v>1651.232</v>
      </c>
      <c r="AA60" s="16">
        <v>1749.7729999999999</v>
      </c>
      <c r="AB60" s="16">
        <v>1669.67</v>
      </c>
      <c r="AC60" s="16">
        <v>1721.1479999999999</v>
      </c>
      <c r="AD60" s="16">
        <v>1641.2239999999999</v>
      </c>
      <c r="AE60" s="16">
        <v>1627.568</v>
      </c>
      <c r="AF60" s="16">
        <v>1659.154</v>
      </c>
      <c r="AG60" s="16">
        <v>1674.8530000000001</v>
      </c>
      <c r="AH60" s="16">
        <v>1761.3430000000001</v>
      </c>
      <c r="AI60" s="16">
        <v>2085.2559999999999</v>
      </c>
      <c r="AJ60" s="16">
        <v>2213.6550000000002</v>
      </c>
      <c r="AK60" s="16">
        <v>2232.8270000000002</v>
      </c>
      <c r="AL60" s="16">
        <v>2000.421</v>
      </c>
      <c r="AM60" s="16">
        <v>2178.0819999999999</v>
      </c>
      <c r="AN60" s="16">
        <v>2162.69</v>
      </c>
      <c r="AO60" s="16">
        <v>2302.5210000000002</v>
      </c>
      <c r="AP60" s="16">
        <v>2211.3319999999999</v>
      </c>
      <c r="AQ60" s="16">
        <v>2256.3939999999998</v>
      </c>
      <c r="AR60" s="16">
        <v>2425.5500000000002</v>
      </c>
      <c r="AS60" s="16">
        <v>2407.5859999999998</v>
      </c>
      <c r="AT60" s="16">
        <v>2462.35</v>
      </c>
      <c r="AU60" s="16">
        <v>2593.7550000000001</v>
      </c>
      <c r="AV60" s="16">
        <v>2906.8049999999998</v>
      </c>
      <c r="AW60" s="16">
        <v>2787.866</v>
      </c>
    </row>
    <row r="61" spans="2:49" hidden="1" outlineLevel="4" x14ac:dyDescent="0.25">
      <c r="B61" s="12" t="s">
        <v>233</v>
      </c>
      <c r="C61" s="15">
        <v>5735.75</v>
      </c>
      <c r="D61" s="15">
        <v>5355.8029999999999</v>
      </c>
      <c r="E61" s="15">
        <v>5533.049</v>
      </c>
      <c r="F61" s="15">
        <v>4816.3599999999997</v>
      </c>
      <c r="G61" s="15">
        <v>5023.5280000000002</v>
      </c>
      <c r="H61" s="15">
        <v>5069.308</v>
      </c>
      <c r="I61" s="15">
        <v>4792.8019999999997</v>
      </c>
      <c r="J61" s="15">
        <v>5355.9309999999996</v>
      </c>
      <c r="K61" s="15">
        <v>5398.0439999999999</v>
      </c>
      <c r="L61" s="15">
        <v>5430.6580000000004</v>
      </c>
      <c r="M61" s="15">
        <v>5250.0389999999998</v>
      </c>
      <c r="N61" s="15">
        <v>5090.7780000000002</v>
      </c>
      <c r="O61" s="15">
        <v>4335.7079999999996</v>
      </c>
      <c r="P61" s="15">
        <v>1234.905</v>
      </c>
      <c r="Q61" s="15">
        <v>1296.9970000000001</v>
      </c>
      <c r="R61" s="15">
        <v>1279.961</v>
      </c>
      <c r="S61" s="15">
        <v>1739.64</v>
      </c>
      <c r="T61" s="15">
        <v>1538.2919999999999</v>
      </c>
      <c r="U61" s="15">
        <v>1693.6469999999999</v>
      </c>
      <c r="V61" s="15">
        <v>1712.5360000000001</v>
      </c>
      <c r="W61" s="15">
        <v>1668.4860000000001</v>
      </c>
      <c r="X61" s="15">
        <v>1869.4949999999999</v>
      </c>
      <c r="Y61" s="15">
        <v>1837.6130000000001</v>
      </c>
      <c r="Z61" s="15">
        <v>1651.232</v>
      </c>
      <c r="AA61" s="15">
        <v>1749.7729999999999</v>
      </c>
      <c r="AB61" s="15">
        <v>1669.67</v>
      </c>
      <c r="AC61" s="15">
        <v>1721.1479999999999</v>
      </c>
      <c r="AD61" s="15">
        <v>1641.2239999999999</v>
      </c>
      <c r="AE61" s="15">
        <v>1627.568</v>
      </c>
      <c r="AF61" s="15">
        <v>1659.154</v>
      </c>
      <c r="AG61" s="15">
        <v>1674.8530000000001</v>
      </c>
      <c r="AH61" s="15">
        <v>1761.3430000000001</v>
      </c>
      <c r="AI61" s="15">
        <v>2085.2559999999999</v>
      </c>
      <c r="AJ61" s="15">
        <v>2213.6550000000002</v>
      </c>
      <c r="AK61" s="15">
        <v>2232.8270000000002</v>
      </c>
      <c r="AL61" s="15">
        <v>2000.421</v>
      </c>
      <c r="AM61" s="15">
        <v>2178.0819999999999</v>
      </c>
      <c r="AN61" s="15">
        <v>2162.69</v>
      </c>
      <c r="AO61" s="15">
        <v>2302.5210000000002</v>
      </c>
      <c r="AP61" s="15">
        <v>2211.3319999999999</v>
      </c>
      <c r="AQ61" s="15">
        <v>2256.3939999999998</v>
      </c>
      <c r="AR61" s="15">
        <v>2425.5500000000002</v>
      </c>
      <c r="AS61" s="15">
        <v>2407.5859999999998</v>
      </c>
      <c r="AT61" s="15">
        <v>2462.35</v>
      </c>
      <c r="AU61" s="15">
        <v>2593.7550000000001</v>
      </c>
      <c r="AV61" s="15">
        <v>2906.8049999999998</v>
      </c>
      <c r="AW61" s="15">
        <v>2787.866</v>
      </c>
    </row>
    <row r="62" spans="2:49" hidden="1" outlineLevel="5" x14ac:dyDescent="0.25">
      <c r="B62" s="14" t="s">
        <v>232</v>
      </c>
      <c r="C62" s="16">
        <v>1586.48</v>
      </c>
      <c r="D62" s="16">
        <v>1478.021</v>
      </c>
      <c r="E62" s="16">
        <v>1610.5509999999999</v>
      </c>
      <c r="F62" s="16">
        <v>1385.105</v>
      </c>
      <c r="G62" s="16">
        <v>1378.8589999999999</v>
      </c>
      <c r="H62" s="16">
        <v>1371.31</v>
      </c>
      <c r="I62" s="16">
        <v>1357.954</v>
      </c>
      <c r="J62" s="16">
        <v>1445.6690000000001</v>
      </c>
      <c r="K62" s="16">
        <v>1486.1279999999999</v>
      </c>
      <c r="L62" s="16">
        <v>1514.057</v>
      </c>
      <c r="M62" s="16">
        <v>1469.9739999999999</v>
      </c>
      <c r="N62" s="16">
        <v>1381.068</v>
      </c>
      <c r="O62" s="16">
        <v>1142.7660000000001</v>
      </c>
      <c r="P62" s="16">
        <v>299.99799999999999</v>
      </c>
      <c r="Q62" s="16">
        <v>302.346</v>
      </c>
      <c r="R62" s="16">
        <v>304.49799999999999</v>
      </c>
      <c r="S62" s="16">
        <v>386.452</v>
      </c>
      <c r="T62" s="16">
        <v>362.46100000000001</v>
      </c>
      <c r="U62" s="16">
        <v>428.13900000000001</v>
      </c>
      <c r="V62" s="16">
        <v>463.90199999999999</v>
      </c>
      <c r="W62" s="16">
        <v>451.39600000000002</v>
      </c>
      <c r="X62" s="16">
        <v>500.20800000000003</v>
      </c>
      <c r="Y62" s="16">
        <v>469.97800000000001</v>
      </c>
      <c r="Z62" s="16">
        <v>428.57600000000002</v>
      </c>
      <c r="AA62" s="16">
        <v>455.49</v>
      </c>
      <c r="AB62" s="16">
        <v>415.78399999999999</v>
      </c>
      <c r="AC62" s="16">
        <v>447.791</v>
      </c>
      <c r="AD62" s="16">
        <v>409.64400000000001</v>
      </c>
      <c r="AE62" s="16">
        <v>398.06700000000001</v>
      </c>
      <c r="AF62" s="16">
        <v>396.11</v>
      </c>
      <c r="AG62" s="16">
        <v>421.64800000000002</v>
      </c>
      <c r="AH62" s="16">
        <v>407.02100000000002</v>
      </c>
      <c r="AI62" s="16">
        <v>524.72</v>
      </c>
      <c r="AJ62" s="16">
        <v>566.59100000000001</v>
      </c>
      <c r="AK62" s="16">
        <v>550.43399999999997</v>
      </c>
      <c r="AL62" s="16">
        <v>509.16800000000001</v>
      </c>
      <c r="AM62" s="16">
        <v>547.45100000000002</v>
      </c>
      <c r="AN62" s="16">
        <v>540.78599999999994</v>
      </c>
      <c r="AO62" s="16">
        <v>579.25</v>
      </c>
      <c r="AP62" s="16">
        <v>543.06799999999998</v>
      </c>
      <c r="AQ62" s="16">
        <v>551.90300000000002</v>
      </c>
      <c r="AR62" s="16">
        <v>606.43899999999996</v>
      </c>
      <c r="AS62" s="16">
        <v>609.95899999999995</v>
      </c>
      <c r="AT62" s="16">
        <v>701.32</v>
      </c>
      <c r="AU62" s="16">
        <v>653.39800000000002</v>
      </c>
      <c r="AV62" s="16">
        <v>750.48900000000003</v>
      </c>
      <c r="AW62" s="16">
        <v>709.00800000000004</v>
      </c>
    </row>
    <row r="63" spans="2:49" hidden="1" outlineLevel="5" x14ac:dyDescent="0.25">
      <c r="B63" s="12" t="s">
        <v>231</v>
      </c>
      <c r="C63" s="15">
        <v>4149.2700000000004</v>
      </c>
      <c r="D63" s="15">
        <v>3877.7820000000002</v>
      </c>
      <c r="E63" s="15">
        <v>3922.498</v>
      </c>
      <c r="F63" s="15">
        <v>3431.2550000000001</v>
      </c>
      <c r="G63" s="15">
        <v>3644.6689999999999</v>
      </c>
      <c r="H63" s="15">
        <v>3697.998</v>
      </c>
      <c r="I63" s="15">
        <v>3434.848</v>
      </c>
      <c r="J63" s="15">
        <v>3910.2620000000002</v>
      </c>
      <c r="K63" s="15">
        <v>3911.9160000000002</v>
      </c>
      <c r="L63" s="15">
        <v>3916.6010000000001</v>
      </c>
      <c r="M63" s="15">
        <v>3780.0650000000001</v>
      </c>
      <c r="N63" s="15">
        <v>3709.71</v>
      </c>
      <c r="O63" s="15">
        <v>3192.942</v>
      </c>
      <c r="P63" s="15">
        <v>934.90700000000004</v>
      </c>
      <c r="Q63" s="15">
        <v>994.65099999999995</v>
      </c>
      <c r="R63" s="15">
        <v>975.46299999999997</v>
      </c>
      <c r="S63" s="15">
        <v>1353.1880000000001</v>
      </c>
      <c r="T63" s="15">
        <v>1175.8309999999999</v>
      </c>
      <c r="U63" s="15">
        <v>1265.508</v>
      </c>
      <c r="V63" s="15">
        <v>1248.634</v>
      </c>
      <c r="W63" s="15">
        <v>1217.0899999999999</v>
      </c>
      <c r="X63" s="15">
        <v>1369.287</v>
      </c>
      <c r="Y63" s="15">
        <v>1367.635</v>
      </c>
      <c r="Z63" s="15">
        <v>1222.6559999999999</v>
      </c>
      <c r="AA63" s="15">
        <v>1294.2829999999999</v>
      </c>
      <c r="AB63" s="15">
        <v>1253.886</v>
      </c>
      <c r="AC63" s="15">
        <v>1273.357</v>
      </c>
      <c r="AD63" s="15">
        <v>1231.58</v>
      </c>
      <c r="AE63" s="15">
        <v>1229.501</v>
      </c>
      <c r="AF63" s="15">
        <v>1263.0440000000001</v>
      </c>
      <c r="AG63" s="15">
        <v>1253.2049999999999</v>
      </c>
      <c r="AH63" s="15">
        <v>1354.3219999999999</v>
      </c>
      <c r="AI63" s="15">
        <v>1560.5360000000001</v>
      </c>
      <c r="AJ63" s="15">
        <v>1647.0640000000001</v>
      </c>
      <c r="AK63" s="15">
        <v>1682.393</v>
      </c>
      <c r="AL63" s="15">
        <v>1491.2529999999999</v>
      </c>
      <c r="AM63" s="15">
        <v>1630.6310000000001</v>
      </c>
      <c r="AN63" s="15">
        <v>1621.904</v>
      </c>
      <c r="AO63" s="15">
        <v>1723.271</v>
      </c>
      <c r="AP63" s="15">
        <v>1668.2639999999999</v>
      </c>
      <c r="AQ63" s="15">
        <v>1704.491</v>
      </c>
      <c r="AR63" s="15">
        <v>1819.1110000000001</v>
      </c>
      <c r="AS63" s="15">
        <v>1797.627</v>
      </c>
      <c r="AT63" s="15">
        <v>1761.03</v>
      </c>
      <c r="AU63" s="15">
        <v>1940.357</v>
      </c>
      <c r="AV63" s="15">
        <v>2156.3159999999998</v>
      </c>
      <c r="AW63" s="15">
        <v>2078.8580000000002</v>
      </c>
    </row>
    <row r="64" spans="2:49" ht="15" customHeight="1" outlineLevel="1" x14ac:dyDescent="0.25">
      <c r="B64" s="68" t="s">
        <v>243</v>
      </c>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row>
    <row r="65" spans="2:49" outlineLevel="2" x14ac:dyDescent="0.25">
      <c r="B65" s="12" t="s">
        <v>242</v>
      </c>
      <c r="C65" s="11">
        <v>278.91000000000003</v>
      </c>
      <c r="D65" s="11">
        <v>259.86</v>
      </c>
      <c r="E65" s="11">
        <v>249.52</v>
      </c>
      <c r="F65" s="11">
        <v>253.72</v>
      </c>
      <c r="G65" s="11">
        <v>263.31</v>
      </c>
      <c r="H65" s="11">
        <v>245.16</v>
      </c>
      <c r="I65" s="11">
        <v>201.4</v>
      </c>
      <c r="J65" s="11">
        <v>199.94</v>
      </c>
      <c r="K65" s="11">
        <v>221.18</v>
      </c>
      <c r="L65" s="11">
        <v>266.29000000000002</v>
      </c>
      <c r="M65" s="11">
        <v>270.3</v>
      </c>
      <c r="N65" s="11">
        <v>288.20999999999998</v>
      </c>
      <c r="O65" s="11">
        <v>208.55</v>
      </c>
      <c r="P65" s="11">
        <v>58.42</v>
      </c>
      <c r="Q65" s="11">
        <v>64.56</v>
      </c>
      <c r="R65" s="11">
        <v>97.16</v>
      </c>
      <c r="S65" s="11">
        <v>173.37</v>
      </c>
      <c r="T65" s="11">
        <v>206.73</v>
      </c>
      <c r="U65" s="11">
        <v>174.77</v>
      </c>
      <c r="V65" s="11">
        <v>190.37</v>
      </c>
      <c r="W65" s="11">
        <v>218.78</v>
      </c>
      <c r="X65" s="11">
        <v>293.38</v>
      </c>
      <c r="Y65" s="11">
        <v>244.61</v>
      </c>
      <c r="Z65" s="11">
        <v>234.94</v>
      </c>
      <c r="AA65" s="11">
        <v>292.95</v>
      </c>
      <c r="AB65" s="11">
        <v>305.33999999999997</v>
      </c>
      <c r="AC65" s="11">
        <v>346.59</v>
      </c>
      <c r="AD65" s="11">
        <v>404.47</v>
      </c>
      <c r="AE65" s="11">
        <v>415.4</v>
      </c>
      <c r="AF65" s="11">
        <v>389.34</v>
      </c>
      <c r="AG65" s="11">
        <v>336.14</v>
      </c>
      <c r="AH65" s="11">
        <v>367.24</v>
      </c>
      <c r="AI65" s="11">
        <v>425.91</v>
      </c>
      <c r="AJ65" s="11">
        <v>424.36</v>
      </c>
      <c r="AK65" s="11">
        <v>428.6</v>
      </c>
      <c r="AL65" s="11">
        <v>457.11</v>
      </c>
      <c r="AM65" s="11">
        <v>470.43</v>
      </c>
      <c r="AN65" s="11">
        <v>453.3</v>
      </c>
      <c r="AO65" s="11">
        <v>432.41</v>
      </c>
      <c r="AP65" s="11">
        <v>433.68</v>
      </c>
      <c r="AQ65" s="11">
        <v>455.15</v>
      </c>
      <c r="AR65" s="11">
        <v>418.1</v>
      </c>
      <c r="AS65" s="11">
        <v>366.74</v>
      </c>
      <c r="AT65" s="11">
        <v>359.07</v>
      </c>
      <c r="AU65" s="11">
        <v>399.56</v>
      </c>
      <c r="AV65" s="11">
        <v>422.52</v>
      </c>
      <c r="AW65" s="11">
        <v>445.39</v>
      </c>
    </row>
    <row r="66" spans="2:49" outlineLevel="3" collapsed="1" x14ac:dyDescent="0.25">
      <c r="B66" s="14" t="s">
        <v>239</v>
      </c>
      <c r="C66" s="13">
        <v>550.24</v>
      </c>
      <c r="D66" s="13">
        <v>523.30999999999995</v>
      </c>
      <c r="E66" s="13">
        <v>507.94</v>
      </c>
      <c r="F66" s="13">
        <v>462.59</v>
      </c>
      <c r="G66" s="13">
        <v>479.06</v>
      </c>
      <c r="H66" s="13">
        <v>490.66</v>
      </c>
      <c r="I66" s="13">
        <v>413.45</v>
      </c>
      <c r="J66" s="13">
        <v>399.01</v>
      </c>
      <c r="K66" s="13">
        <v>443.3</v>
      </c>
      <c r="L66" s="13">
        <v>480.99</v>
      </c>
      <c r="M66" s="13">
        <v>546.53</v>
      </c>
      <c r="N66" s="13">
        <v>574.28</v>
      </c>
      <c r="O66" s="13">
        <v>433.78</v>
      </c>
      <c r="P66" s="13">
        <v>91.09</v>
      </c>
      <c r="Q66" s="13">
        <v>107.15</v>
      </c>
      <c r="R66" s="13">
        <v>180.96</v>
      </c>
      <c r="S66" s="13">
        <v>312.02</v>
      </c>
      <c r="T66" s="13">
        <v>344.44</v>
      </c>
      <c r="U66" s="13">
        <v>292.75</v>
      </c>
      <c r="V66" s="13">
        <v>332.57</v>
      </c>
      <c r="W66" s="13">
        <v>375.03</v>
      </c>
      <c r="X66" s="13">
        <v>455.8</v>
      </c>
      <c r="Y66" s="13">
        <v>436.38</v>
      </c>
      <c r="Z66" s="13">
        <v>448.76</v>
      </c>
      <c r="AA66" s="13">
        <v>497.12</v>
      </c>
      <c r="AB66" s="13">
        <v>508.77</v>
      </c>
      <c r="AC66" s="13">
        <v>560.08000000000004</v>
      </c>
      <c r="AD66" s="13">
        <v>603.07000000000005</v>
      </c>
      <c r="AE66" s="13">
        <v>623.05999999999995</v>
      </c>
      <c r="AF66" s="13">
        <v>611</v>
      </c>
      <c r="AG66" s="13">
        <v>552.08000000000004</v>
      </c>
      <c r="AH66" s="13">
        <v>606.38</v>
      </c>
      <c r="AI66" s="13">
        <v>692.92</v>
      </c>
      <c r="AJ66" s="13">
        <v>652.02</v>
      </c>
      <c r="AK66" s="13">
        <v>706.87</v>
      </c>
      <c r="AL66" s="13">
        <v>763.96</v>
      </c>
      <c r="AM66" s="13">
        <v>763.46</v>
      </c>
      <c r="AN66" s="13">
        <v>741.33</v>
      </c>
      <c r="AO66" s="13">
        <v>704.79</v>
      </c>
      <c r="AP66" s="13">
        <v>672.5</v>
      </c>
      <c r="AQ66" s="13">
        <v>692.2</v>
      </c>
      <c r="AR66" s="13">
        <v>672.31</v>
      </c>
      <c r="AS66" s="13">
        <v>598.58000000000004</v>
      </c>
      <c r="AT66" s="13">
        <v>597.08000000000004</v>
      </c>
      <c r="AU66" s="13">
        <v>674.96</v>
      </c>
      <c r="AV66" s="13">
        <v>671.77</v>
      </c>
      <c r="AW66" s="13">
        <v>778.16</v>
      </c>
    </row>
    <row r="67" spans="2:49" hidden="1" outlineLevel="4" x14ac:dyDescent="0.25">
      <c r="B67" s="12" t="s">
        <v>238</v>
      </c>
      <c r="C67" s="11">
        <v>938.1</v>
      </c>
      <c r="D67" s="11">
        <v>941.25</v>
      </c>
      <c r="E67" s="11">
        <v>902.61</v>
      </c>
      <c r="F67" s="11">
        <v>785.27</v>
      </c>
      <c r="G67" s="11">
        <v>850.86</v>
      </c>
      <c r="H67" s="11">
        <v>936.42</v>
      </c>
      <c r="I67" s="11">
        <v>891.32</v>
      </c>
      <c r="J67" s="11">
        <v>816.91</v>
      </c>
      <c r="K67" s="11">
        <v>797.32</v>
      </c>
      <c r="L67" s="11">
        <v>791.84</v>
      </c>
      <c r="M67" s="11">
        <v>956.33</v>
      </c>
      <c r="N67" s="11">
        <v>981.16</v>
      </c>
      <c r="O67" s="11">
        <v>918.05</v>
      </c>
      <c r="P67" s="11">
        <v>524.42999999999995</v>
      </c>
      <c r="Q67" s="11">
        <v>457.29</v>
      </c>
      <c r="R67" s="11">
        <v>500.54</v>
      </c>
      <c r="S67" s="11">
        <v>742.76</v>
      </c>
      <c r="T67" s="11">
        <v>797.21</v>
      </c>
      <c r="U67" s="11">
        <v>787.3</v>
      </c>
      <c r="V67" s="11">
        <v>747.55</v>
      </c>
      <c r="W67" s="11">
        <v>736.84</v>
      </c>
      <c r="X67" s="11">
        <v>760.65</v>
      </c>
      <c r="Y67" s="11">
        <v>932.68</v>
      </c>
      <c r="Z67" s="11">
        <v>928.49</v>
      </c>
      <c r="AA67" s="11">
        <v>886.43</v>
      </c>
      <c r="AB67" s="11">
        <v>923.22</v>
      </c>
      <c r="AC67" s="11">
        <v>922.08</v>
      </c>
      <c r="AD67" s="11">
        <v>974.37</v>
      </c>
      <c r="AE67" s="11">
        <v>986.93</v>
      </c>
      <c r="AF67" s="11">
        <v>1094.5</v>
      </c>
      <c r="AG67" s="11">
        <v>991.6</v>
      </c>
      <c r="AH67" s="11">
        <v>989.09</v>
      </c>
      <c r="AI67" s="11">
        <v>1006.81</v>
      </c>
      <c r="AJ67" s="11">
        <v>876.85</v>
      </c>
      <c r="AK67" s="11">
        <v>1075.26</v>
      </c>
      <c r="AL67" s="11">
        <v>1081.1099999999999</v>
      </c>
      <c r="AM67" s="11">
        <v>1041.92</v>
      </c>
      <c r="AN67" s="11">
        <v>1036.2</v>
      </c>
      <c r="AO67" s="11">
        <v>999.62</v>
      </c>
      <c r="AP67" s="11">
        <v>944.04</v>
      </c>
      <c r="AQ67" s="11">
        <v>979.8</v>
      </c>
      <c r="AR67" s="11">
        <v>1022.62</v>
      </c>
      <c r="AS67" s="11">
        <v>943.31</v>
      </c>
      <c r="AT67" s="11">
        <v>893.41</v>
      </c>
      <c r="AU67" s="11">
        <v>942.99</v>
      </c>
      <c r="AV67" s="11">
        <v>907.5</v>
      </c>
      <c r="AW67" s="11">
        <v>1137.73</v>
      </c>
    </row>
    <row r="68" spans="2:49" hidden="1" outlineLevel="5" x14ac:dyDescent="0.25">
      <c r="B68" s="14" t="s">
        <v>237</v>
      </c>
      <c r="C68" s="13">
        <v>1024.6600000000001</v>
      </c>
      <c r="D68" s="13">
        <v>1029.5</v>
      </c>
      <c r="E68" s="13">
        <v>1009.37</v>
      </c>
      <c r="F68" s="13">
        <v>912.94</v>
      </c>
      <c r="G68" s="13">
        <v>1001.04</v>
      </c>
      <c r="H68" s="13">
        <v>1067.0899999999999</v>
      </c>
      <c r="I68" s="13">
        <v>1018.88</v>
      </c>
      <c r="J68" s="13">
        <v>923.53</v>
      </c>
      <c r="K68" s="13">
        <v>923.27</v>
      </c>
      <c r="L68" s="13">
        <v>957.52</v>
      </c>
      <c r="M68" s="13">
        <v>1031.74</v>
      </c>
      <c r="N68" s="13">
        <v>1069.27</v>
      </c>
      <c r="O68" s="13">
        <v>1025.08</v>
      </c>
      <c r="P68" s="13">
        <v>751.03</v>
      </c>
      <c r="Q68" s="13">
        <v>746.65</v>
      </c>
      <c r="R68" s="13">
        <v>757.83</v>
      </c>
      <c r="S68" s="13">
        <v>988.49</v>
      </c>
      <c r="T68" s="13">
        <v>984.83</v>
      </c>
      <c r="U68" s="13">
        <v>957.35</v>
      </c>
      <c r="V68" s="13">
        <v>895.01</v>
      </c>
      <c r="W68" s="13">
        <v>877.79</v>
      </c>
      <c r="X68" s="13">
        <v>952.96</v>
      </c>
      <c r="Y68" s="13">
        <v>1052.52</v>
      </c>
      <c r="Z68" s="13">
        <v>1073.6600000000001</v>
      </c>
      <c r="AA68" s="13">
        <v>1041.28</v>
      </c>
      <c r="AB68" s="13">
        <v>1073.75</v>
      </c>
      <c r="AC68" s="13">
        <v>1062.31</v>
      </c>
      <c r="AD68" s="13">
        <v>1133.55</v>
      </c>
      <c r="AE68" s="13">
        <v>1146.76</v>
      </c>
      <c r="AF68" s="13">
        <v>1230.83</v>
      </c>
      <c r="AG68" s="13">
        <v>1123.45</v>
      </c>
      <c r="AH68" s="13">
        <v>1111.27</v>
      </c>
      <c r="AI68" s="13">
        <v>1149.43</v>
      </c>
      <c r="AJ68" s="13">
        <v>1052.0999999999999</v>
      </c>
      <c r="AK68" s="13">
        <v>1157.55</v>
      </c>
      <c r="AL68" s="13">
        <v>1171.4100000000001</v>
      </c>
      <c r="AM68" s="13">
        <v>1146.72</v>
      </c>
      <c r="AN68" s="13">
        <v>1141.51</v>
      </c>
      <c r="AO68" s="13">
        <v>1110.75</v>
      </c>
      <c r="AP68" s="13">
        <v>1077.18</v>
      </c>
      <c r="AQ68" s="13">
        <v>1122.1600000000001</v>
      </c>
      <c r="AR68" s="13">
        <v>1133.7</v>
      </c>
      <c r="AS68" s="13">
        <v>1056.7</v>
      </c>
      <c r="AT68" s="13">
        <v>1006.09</v>
      </c>
      <c r="AU68" s="13">
        <v>1080.75</v>
      </c>
      <c r="AV68" s="13">
        <v>1068.1099999999999</v>
      </c>
      <c r="AW68" s="13">
        <v>1225.79</v>
      </c>
    </row>
    <row r="69" spans="2:49" hidden="1" outlineLevel="5" x14ac:dyDescent="0.25">
      <c r="B69" s="12" t="s">
        <v>236</v>
      </c>
      <c r="C69" s="11">
        <v>389.67</v>
      </c>
      <c r="D69" s="11">
        <v>416.8</v>
      </c>
      <c r="E69" s="11">
        <v>356.69</v>
      </c>
      <c r="F69" s="11">
        <v>307.74</v>
      </c>
      <c r="G69" s="11">
        <v>293</v>
      </c>
      <c r="H69" s="11">
        <v>357.59</v>
      </c>
      <c r="I69" s="11">
        <v>306.06</v>
      </c>
      <c r="J69" s="11">
        <v>309.93</v>
      </c>
      <c r="K69" s="11">
        <v>271.60000000000002</v>
      </c>
      <c r="L69" s="11">
        <v>270.04000000000002</v>
      </c>
      <c r="M69" s="11">
        <v>357.25</v>
      </c>
      <c r="N69" s="11">
        <v>326.10000000000002</v>
      </c>
      <c r="O69" s="11">
        <v>405.92</v>
      </c>
      <c r="P69" s="11">
        <v>403.66</v>
      </c>
      <c r="Q69" s="11">
        <v>361.93</v>
      </c>
      <c r="R69" s="11">
        <v>300.36</v>
      </c>
      <c r="S69" s="11">
        <v>362.18</v>
      </c>
      <c r="T69" s="11">
        <v>403.82</v>
      </c>
      <c r="U69" s="11">
        <v>392.09</v>
      </c>
      <c r="V69" s="11">
        <v>322.73</v>
      </c>
      <c r="W69" s="11">
        <v>340.73</v>
      </c>
      <c r="X69" s="11">
        <v>287.16000000000003</v>
      </c>
      <c r="Y69" s="11">
        <v>363.32</v>
      </c>
      <c r="Z69" s="11">
        <v>324.49</v>
      </c>
      <c r="AA69" s="11">
        <v>313.58</v>
      </c>
      <c r="AB69" s="11">
        <v>318.63</v>
      </c>
      <c r="AC69" s="11">
        <v>328.5</v>
      </c>
      <c r="AD69" s="11">
        <v>333.64</v>
      </c>
      <c r="AE69" s="11">
        <v>329.13</v>
      </c>
      <c r="AF69" s="11">
        <v>302.97000000000003</v>
      </c>
      <c r="AG69" s="11">
        <v>327.33999999999997</v>
      </c>
      <c r="AH69" s="11">
        <v>328.67</v>
      </c>
      <c r="AI69" s="11">
        <v>353.25</v>
      </c>
      <c r="AJ69" s="11">
        <v>313.02999999999997</v>
      </c>
      <c r="AK69" s="11">
        <v>369.64</v>
      </c>
      <c r="AL69" s="11">
        <v>337.47</v>
      </c>
      <c r="AM69" s="11">
        <v>335.86</v>
      </c>
      <c r="AN69" s="11">
        <v>372.75</v>
      </c>
      <c r="AO69" s="11">
        <v>338.81</v>
      </c>
      <c r="AP69" s="11">
        <v>324.77999999999997</v>
      </c>
      <c r="AQ69" s="11">
        <v>353.45</v>
      </c>
      <c r="AR69" s="11">
        <v>383.7</v>
      </c>
      <c r="AS69" s="11">
        <v>365.46</v>
      </c>
      <c r="AT69" s="11">
        <v>330.86</v>
      </c>
      <c r="AU69" s="11">
        <v>304.35000000000002</v>
      </c>
      <c r="AV69" s="11">
        <v>385.35</v>
      </c>
      <c r="AW69" s="11">
        <v>429.46</v>
      </c>
    </row>
    <row r="70" spans="2:49" hidden="1" outlineLevel="4" x14ac:dyDescent="0.25">
      <c r="B70" s="14" t="s">
        <v>235</v>
      </c>
      <c r="C70" s="13">
        <v>57.26</v>
      </c>
      <c r="D70" s="13">
        <v>61.24</v>
      </c>
      <c r="E70" s="13">
        <v>62.97</v>
      </c>
      <c r="F70" s="13">
        <v>61.04</v>
      </c>
      <c r="G70" s="13">
        <v>63.26</v>
      </c>
      <c r="H70" s="13">
        <v>61.7</v>
      </c>
      <c r="I70" s="13">
        <v>64.599999999999994</v>
      </c>
      <c r="J70" s="13">
        <v>56.67</v>
      </c>
      <c r="K70" s="13">
        <v>59.95</v>
      </c>
      <c r="L70" s="13">
        <v>58.78</v>
      </c>
      <c r="M70" s="13">
        <v>65.64</v>
      </c>
      <c r="N70" s="13">
        <v>59.34</v>
      </c>
      <c r="O70" s="13">
        <v>67.02</v>
      </c>
      <c r="P70" s="13">
        <v>38.01</v>
      </c>
      <c r="Q70" s="13">
        <v>39.28</v>
      </c>
      <c r="R70" s="13">
        <v>39.21</v>
      </c>
      <c r="S70" s="13">
        <v>46.6</v>
      </c>
      <c r="T70" s="13">
        <v>48.5</v>
      </c>
      <c r="U70" s="13">
        <v>53.57</v>
      </c>
      <c r="V70" s="13">
        <v>51.5</v>
      </c>
      <c r="W70" s="13">
        <v>52.55</v>
      </c>
      <c r="X70" s="13">
        <v>61.44</v>
      </c>
      <c r="Y70" s="13">
        <v>67.709999999999994</v>
      </c>
      <c r="Z70" s="13">
        <v>72.47</v>
      </c>
      <c r="AA70" s="13">
        <v>83.32</v>
      </c>
      <c r="AB70" s="13">
        <v>78.39</v>
      </c>
      <c r="AC70" s="13">
        <v>84.26</v>
      </c>
      <c r="AD70" s="13">
        <v>77.75</v>
      </c>
      <c r="AE70" s="13">
        <v>86.13</v>
      </c>
      <c r="AF70" s="13">
        <v>91.44</v>
      </c>
      <c r="AG70" s="13">
        <v>95.66</v>
      </c>
      <c r="AH70" s="13">
        <v>92.75</v>
      </c>
      <c r="AI70" s="13">
        <v>99.56</v>
      </c>
      <c r="AJ70" s="13">
        <v>81.459999999999994</v>
      </c>
      <c r="AK70" s="13">
        <v>89</v>
      </c>
      <c r="AL70" s="13">
        <v>87.41</v>
      </c>
      <c r="AM70" s="13">
        <v>103.94</v>
      </c>
      <c r="AN70" s="13">
        <v>104.36</v>
      </c>
      <c r="AO70" s="13">
        <v>102.12</v>
      </c>
      <c r="AP70" s="13">
        <v>96.19</v>
      </c>
      <c r="AQ70" s="13">
        <v>103.71</v>
      </c>
      <c r="AR70" s="13">
        <v>104.77</v>
      </c>
      <c r="AS70" s="13">
        <v>106.31</v>
      </c>
      <c r="AT70" s="13">
        <v>107.02</v>
      </c>
      <c r="AU70" s="13">
        <v>105.69</v>
      </c>
      <c r="AV70" s="13">
        <v>113.98</v>
      </c>
      <c r="AW70" s="13">
        <v>104.47</v>
      </c>
    </row>
    <row r="71" spans="2:49" hidden="1" outlineLevel="5" x14ac:dyDescent="0.25">
      <c r="B71" s="12" t="s">
        <v>232</v>
      </c>
      <c r="C71" s="11">
        <v>50.39</v>
      </c>
      <c r="D71" s="11">
        <v>49.29</v>
      </c>
      <c r="E71" s="11">
        <v>44.1</v>
      </c>
      <c r="F71" s="11">
        <v>48</v>
      </c>
      <c r="G71" s="11">
        <v>49.45</v>
      </c>
      <c r="H71" s="11">
        <v>45.94</v>
      </c>
      <c r="I71" s="11">
        <v>45.93</v>
      </c>
      <c r="J71" s="11">
        <v>44.64</v>
      </c>
      <c r="K71" s="11">
        <v>47.36</v>
      </c>
      <c r="L71" s="11">
        <v>53.07</v>
      </c>
      <c r="M71" s="11">
        <v>58.45</v>
      </c>
      <c r="N71" s="11">
        <v>48.91</v>
      </c>
      <c r="O71" s="11">
        <v>53.61</v>
      </c>
      <c r="P71" s="11">
        <v>36.01</v>
      </c>
      <c r="Q71" s="11">
        <v>33.549999999999997</v>
      </c>
      <c r="R71" s="11">
        <v>35.86</v>
      </c>
      <c r="S71" s="11">
        <v>46.79</v>
      </c>
      <c r="T71" s="11">
        <v>55.08</v>
      </c>
      <c r="U71" s="11">
        <v>50.54</v>
      </c>
      <c r="V71" s="11">
        <v>50.04</v>
      </c>
      <c r="W71" s="11">
        <v>50.16</v>
      </c>
      <c r="X71" s="11">
        <v>49.13</v>
      </c>
      <c r="Y71" s="11">
        <v>56.72</v>
      </c>
      <c r="Z71" s="11">
        <v>63.71</v>
      </c>
      <c r="AA71" s="11">
        <v>67.97</v>
      </c>
      <c r="AB71" s="11">
        <v>67.53</v>
      </c>
      <c r="AC71" s="11">
        <v>70.34</v>
      </c>
      <c r="AD71" s="11">
        <v>67.33</v>
      </c>
      <c r="AE71" s="11">
        <v>72.819999999999993</v>
      </c>
      <c r="AF71" s="11">
        <v>77.25</v>
      </c>
      <c r="AG71" s="11">
        <v>71.180000000000007</v>
      </c>
      <c r="AH71" s="11">
        <v>73.069999999999993</v>
      </c>
      <c r="AI71" s="11">
        <v>76.7</v>
      </c>
      <c r="AJ71" s="11">
        <v>61.06</v>
      </c>
      <c r="AK71" s="11">
        <v>68.19</v>
      </c>
      <c r="AL71" s="11">
        <v>62.6</v>
      </c>
      <c r="AM71" s="11">
        <v>83.23</v>
      </c>
      <c r="AN71" s="11">
        <v>85.36</v>
      </c>
      <c r="AO71" s="11">
        <v>74.34</v>
      </c>
      <c r="AP71" s="11">
        <v>69.94</v>
      </c>
      <c r="AQ71" s="11">
        <v>71.63</v>
      </c>
      <c r="AR71" s="11">
        <v>101.54</v>
      </c>
      <c r="AS71" s="11">
        <v>88.81</v>
      </c>
      <c r="AT71" s="11">
        <v>80.17</v>
      </c>
      <c r="AU71" s="11">
        <v>93.9</v>
      </c>
      <c r="AV71" s="11">
        <v>86.54</v>
      </c>
      <c r="AW71" s="11">
        <v>79.86</v>
      </c>
    </row>
    <row r="72" spans="2:49" hidden="1" outlineLevel="5" x14ac:dyDescent="0.25">
      <c r="B72" s="14" t="s">
        <v>231</v>
      </c>
      <c r="C72" s="13">
        <v>58.62</v>
      </c>
      <c r="D72" s="13">
        <v>63.8</v>
      </c>
      <c r="E72" s="13">
        <v>67.36</v>
      </c>
      <c r="F72" s="13">
        <v>63.69</v>
      </c>
      <c r="G72" s="13">
        <v>65.81</v>
      </c>
      <c r="H72" s="13">
        <v>65.040000000000006</v>
      </c>
      <c r="I72" s="13">
        <v>68.78</v>
      </c>
      <c r="J72" s="13">
        <v>58.98</v>
      </c>
      <c r="K72" s="13">
        <v>62.59</v>
      </c>
      <c r="L72" s="13">
        <v>59.82</v>
      </c>
      <c r="M72" s="13">
        <v>67.010000000000005</v>
      </c>
      <c r="N72" s="13">
        <v>61.62</v>
      </c>
      <c r="O72" s="13">
        <v>69.760000000000005</v>
      </c>
      <c r="P72" s="13">
        <v>38.57</v>
      </c>
      <c r="Q72" s="13">
        <v>40.799999999999997</v>
      </c>
      <c r="R72" s="13">
        <v>40.549999999999997</v>
      </c>
      <c r="S72" s="13">
        <v>46.55</v>
      </c>
      <c r="T72" s="13">
        <v>47.17</v>
      </c>
      <c r="U72" s="13">
        <v>54.24</v>
      </c>
      <c r="V72" s="13">
        <v>51.82</v>
      </c>
      <c r="W72" s="13">
        <v>53.1</v>
      </c>
      <c r="X72" s="13">
        <v>64.209999999999994</v>
      </c>
      <c r="Y72" s="13">
        <v>70.62</v>
      </c>
      <c r="Z72" s="13">
        <v>74.69</v>
      </c>
      <c r="AA72" s="13">
        <v>86.99</v>
      </c>
      <c r="AB72" s="13">
        <v>80.97</v>
      </c>
      <c r="AC72" s="13">
        <v>87.62</v>
      </c>
      <c r="AD72" s="13">
        <v>79.89</v>
      </c>
      <c r="AE72" s="13">
        <v>89.33</v>
      </c>
      <c r="AF72" s="13">
        <v>94.58</v>
      </c>
      <c r="AG72" s="13">
        <v>101.25</v>
      </c>
      <c r="AH72" s="13">
        <v>97.97</v>
      </c>
      <c r="AI72" s="13">
        <v>104.35</v>
      </c>
      <c r="AJ72" s="13">
        <v>85.85</v>
      </c>
      <c r="AK72" s="13">
        <v>94.26</v>
      </c>
      <c r="AL72" s="13">
        <v>92.87</v>
      </c>
      <c r="AM72" s="13">
        <v>108.77</v>
      </c>
      <c r="AN72" s="13">
        <v>107.99</v>
      </c>
      <c r="AO72" s="13">
        <v>108.22</v>
      </c>
      <c r="AP72" s="13">
        <v>102.42</v>
      </c>
      <c r="AQ72" s="13">
        <v>110.52</v>
      </c>
      <c r="AR72" s="13">
        <v>105.47</v>
      </c>
      <c r="AS72" s="13">
        <v>109.87</v>
      </c>
      <c r="AT72" s="13">
        <v>111.84</v>
      </c>
      <c r="AU72" s="13">
        <v>108.23</v>
      </c>
      <c r="AV72" s="13">
        <v>120.05</v>
      </c>
      <c r="AW72" s="13">
        <v>110.77</v>
      </c>
    </row>
    <row r="73" spans="2:49" outlineLevel="3" collapsed="1" x14ac:dyDescent="0.25">
      <c r="B73" s="12" t="s">
        <v>234</v>
      </c>
      <c r="C73" s="11">
        <v>41.93</v>
      </c>
      <c r="D73" s="11">
        <v>45.57</v>
      </c>
      <c r="E73" s="11">
        <v>41.51</v>
      </c>
      <c r="F73" s="11">
        <v>44.16</v>
      </c>
      <c r="G73" s="11">
        <v>42.71</v>
      </c>
      <c r="H73" s="11">
        <v>42.28</v>
      </c>
      <c r="I73" s="11">
        <v>38.880000000000003</v>
      </c>
      <c r="J73" s="11">
        <v>39.020000000000003</v>
      </c>
      <c r="K73" s="11">
        <v>40.729999999999997</v>
      </c>
      <c r="L73" s="11">
        <v>46.36</v>
      </c>
      <c r="M73" s="11">
        <v>44.33</v>
      </c>
      <c r="N73" s="11">
        <v>43.29</v>
      </c>
      <c r="O73" s="11">
        <v>45.72</v>
      </c>
      <c r="P73" s="11">
        <v>40.97</v>
      </c>
      <c r="Q73" s="11">
        <v>39.200000000000003</v>
      </c>
      <c r="R73" s="11">
        <v>38.96</v>
      </c>
      <c r="S73" s="11">
        <v>41.92</v>
      </c>
      <c r="T73" s="11">
        <v>38.42</v>
      </c>
      <c r="U73" s="11">
        <v>41.32</v>
      </c>
      <c r="V73" s="11">
        <v>39.200000000000003</v>
      </c>
      <c r="W73" s="11">
        <v>39.86</v>
      </c>
      <c r="X73" s="11">
        <v>42.75</v>
      </c>
      <c r="Y73" s="11">
        <v>48.55</v>
      </c>
      <c r="Z73" s="11">
        <v>47.89</v>
      </c>
      <c r="AA73" s="11">
        <v>50.64</v>
      </c>
      <c r="AB73" s="11">
        <v>50.83</v>
      </c>
      <c r="AC73" s="11">
        <v>53.04</v>
      </c>
      <c r="AD73" s="11">
        <v>53.37</v>
      </c>
      <c r="AE73" s="11">
        <v>55.11</v>
      </c>
      <c r="AF73" s="11">
        <v>57.05</v>
      </c>
      <c r="AG73" s="11">
        <v>60.29</v>
      </c>
      <c r="AH73" s="11">
        <v>58.05</v>
      </c>
      <c r="AI73" s="11">
        <v>59.38</v>
      </c>
      <c r="AJ73" s="11">
        <v>57.92</v>
      </c>
      <c r="AK73" s="11">
        <v>56.3</v>
      </c>
      <c r="AL73" s="11">
        <v>56.5</v>
      </c>
      <c r="AM73" s="11">
        <v>62.39</v>
      </c>
      <c r="AN73" s="11">
        <v>60.75</v>
      </c>
      <c r="AO73" s="11">
        <v>59.06</v>
      </c>
      <c r="AP73" s="11">
        <v>60.55</v>
      </c>
      <c r="AQ73" s="11">
        <v>57.52</v>
      </c>
      <c r="AR73" s="11">
        <v>60.97</v>
      </c>
      <c r="AS73" s="11">
        <v>59.65</v>
      </c>
      <c r="AT73" s="11">
        <v>61.48</v>
      </c>
      <c r="AU73" s="11">
        <v>62.55</v>
      </c>
      <c r="AV73" s="11">
        <v>63.54</v>
      </c>
      <c r="AW73" s="11">
        <v>64.5</v>
      </c>
    </row>
    <row r="74" spans="2:49" hidden="1" outlineLevel="4" x14ac:dyDescent="0.25">
      <c r="B74" s="14" t="s">
        <v>233</v>
      </c>
      <c r="C74" s="13">
        <v>35.32</v>
      </c>
      <c r="D74" s="13">
        <v>39.46</v>
      </c>
      <c r="E74" s="13">
        <v>37.64</v>
      </c>
      <c r="F74" s="13">
        <v>40.4</v>
      </c>
      <c r="G74" s="13">
        <v>38.21</v>
      </c>
      <c r="H74" s="13">
        <v>38.04</v>
      </c>
      <c r="I74" s="13">
        <v>34.32</v>
      </c>
      <c r="J74" s="13">
        <v>33.14</v>
      </c>
      <c r="K74" s="13">
        <v>34.49</v>
      </c>
      <c r="L74" s="13">
        <v>39.33</v>
      </c>
      <c r="M74" s="13">
        <v>36.39</v>
      </c>
      <c r="N74" s="13">
        <v>37.06</v>
      </c>
      <c r="O74" s="13">
        <v>40.130000000000003</v>
      </c>
      <c r="P74" s="13">
        <v>40.97</v>
      </c>
      <c r="Q74" s="13">
        <v>39.200000000000003</v>
      </c>
      <c r="R74" s="13">
        <v>38.96</v>
      </c>
      <c r="S74" s="13">
        <v>41.92</v>
      </c>
      <c r="T74" s="13">
        <v>38.42</v>
      </c>
      <c r="U74" s="13">
        <v>41.32</v>
      </c>
      <c r="V74" s="13">
        <v>39.200000000000003</v>
      </c>
      <c r="W74" s="13">
        <v>39.86</v>
      </c>
      <c r="X74" s="13">
        <v>42.75</v>
      </c>
      <c r="Y74" s="13">
        <v>48.55</v>
      </c>
      <c r="Z74" s="13">
        <v>47.89</v>
      </c>
      <c r="AA74" s="13">
        <v>50.64</v>
      </c>
      <c r="AB74" s="13">
        <v>50.83</v>
      </c>
      <c r="AC74" s="13">
        <v>53.04</v>
      </c>
      <c r="AD74" s="13">
        <v>53.37</v>
      </c>
      <c r="AE74" s="13">
        <v>54.82</v>
      </c>
      <c r="AF74" s="13">
        <v>56.46</v>
      </c>
      <c r="AG74" s="13">
        <v>59.29</v>
      </c>
      <c r="AH74" s="13">
        <v>56.5</v>
      </c>
      <c r="AI74" s="13">
        <v>55.39</v>
      </c>
      <c r="AJ74" s="13">
        <v>52.29</v>
      </c>
      <c r="AK74" s="13">
        <v>52.24</v>
      </c>
      <c r="AL74" s="13">
        <v>51.49</v>
      </c>
      <c r="AM74" s="13">
        <v>56.82</v>
      </c>
      <c r="AN74" s="13">
        <v>55.27</v>
      </c>
      <c r="AO74" s="13">
        <v>54.76</v>
      </c>
      <c r="AP74" s="13">
        <v>55.82</v>
      </c>
      <c r="AQ74" s="13">
        <v>52.16</v>
      </c>
      <c r="AR74" s="13">
        <v>56.19</v>
      </c>
      <c r="AS74" s="13">
        <v>54.96</v>
      </c>
      <c r="AT74" s="13">
        <v>56.52</v>
      </c>
      <c r="AU74" s="13">
        <v>54.55</v>
      </c>
      <c r="AV74" s="13">
        <v>55.03</v>
      </c>
      <c r="AW74" s="13">
        <v>55.28</v>
      </c>
    </row>
    <row r="75" spans="2:49" hidden="1" outlineLevel="5" x14ac:dyDescent="0.25">
      <c r="B75" s="12" t="s">
        <v>232</v>
      </c>
      <c r="C75" s="11">
        <v>32.24</v>
      </c>
      <c r="D75" s="11">
        <v>32.04</v>
      </c>
      <c r="E75" s="11">
        <v>34.049999999999997</v>
      </c>
      <c r="F75" s="11">
        <v>38.659999999999997</v>
      </c>
      <c r="G75" s="11">
        <v>35.520000000000003</v>
      </c>
      <c r="H75" s="11">
        <v>36.86</v>
      </c>
      <c r="I75" s="11">
        <v>31.48</v>
      </c>
      <c r="J75" s="11">
        <v>28.79</v>
      </c>
      <c r="K75" s="11">
        <v>27.34</v>
      </c>
      <c r="L75" s="11">
        <v>33.17</v>
      </c>
      <c r="M75" s="11">
        <v>30.8</v>
      </c>
      <c r="N75" s="11">
        <v>33.72</v>
      </c>
      <c r="O75" s="11">
        <v>34.47</v>
      </c>
      <c r="P75" s="11">
        <v>36.799999999999997</v>
      </c>
      <c r="Q75" s="11">
        <v>34.83</v>
      </c>
      <c r="R75" s="11">
        <v>34.39</v>
      </c>
      <c r="S75" s="11">
        <v>40.630000000000003</v>
      </c>
      <c r="T75" s="11">
        <v>39.869999999999997</v>
      </c>
      <c r="U75" s="11">
        <v>34.18</v>
      </c>
      <c r="V75" s="11">
        <v>33.799999999999997</v>
      </c>
      <c r="W75" s="11">
        <v>34.25</v>
      </c>
      <c r="X75" s="11">
        <v>35.39</v>
      </c>
      <c r="Y75" s="11">
        <v>40.42</v>
      </c>
      <c r="Z75" s="11">
        <v>44.29</v>
      </c>
      <c r="AA75" s="11">
        <v>45.35</v>
      </c>
      <c r="AB75" s="11">
        <v>45.38</v>
      </c>
      <c r="AC75" s="11">
        <v>46.72</v>
      </c>
      <c r="AD75" s="11">
        <v>48.56</v>
      </c>
      <c r="AE75" s="11">
        <v>46.67</v>
      </c>
      <c r="AF75" s="11">
        <v>49.04</v>
      </c>
      <c r="AG75" s="11">
        <v>51.47</v>
      </c>
      <c r="AH75" s="11">
        <v>45.82</v>
      </c>
      <c r="AI75" s="11">
        <v>43.6</v>
      </c>
      <c r="AJ75" s="11">
        <v>45.34</v>
      </c>
      <c r="AK75" s="11">
        <v>41.49</v>
      </c>
      <c r="AL75" s="11">
        <v>39.96</v>
      </c>
      <c r="AM75" s="11">
        <v>45.15</v>
      </c>
      <c r="AN75" s="11">
        <v>47.45</v>
      </c>
      <c r="AO75" s="11">
        <v>43.71</v>
      </c>
      <c r="AP75" s="11">
        <v>43.12</v>
      </c>
      <c r="AQ75" s="11">
        <v>44.28</v>
      </c>
      <c r="AR75" s="11">
        <v>44.5</v>
      </c>
      <c r="AS75" s="11">
        <v>43.99</v>
      </c>
      <c r="AT75" s="11">
        <v>46.24</v>
      </c>
      <c r="AU75" s="11">
        <v>45.11</v>
      </c>
      <c r="AV75" s="11">
        <v>45.94</v>
      </c>
      <c r="AW75" s="11">
        <v>44.32</v>
      </c>
    </row>
    <row r="76" spans="2:49" hidden="1" outlineLevel="5" x14ac:dyDescent="0.25">
      <c r="B76" s="14" t="s">
        <v>231</v>
      </c>
      <c r="C76" s="13">
        <v>36.270000000000003</v>
      </c>
      <c r="D76" s="13">
        <v>41.95</v>
      </c>
      <c r="E76" s="13">
        <v>38.74</v>
      </c>
      <c r="F76" s="13">
        <v>40.9</v>
      </c>
      <c r="G76" s="13">
        <v>38.979999999999997</v>
      </c>
      <c r="H76" s="13">
        <v>38.32</v>
      </c>
      <c r="I76" s="13">
        <v>35.090000000000003</v>
      </c>
      <c r="J76" s="13">
        <v>34.25</v>
      </c>
      <c r="K76" s="13">
        <v>36.46</v>
      </c>
      <c r="L76" s="13">
        <v>41.41</v>
      </c>
      <c r="M76" s="13">
        <v>38.020000000000003</v>
      </c>
      <c r="N76" s="13">
        <v>38.01</v>
      </c>
      <c r="O76" s="13">
        <v>41.61</v>
      </c>
      <c r="P76" s="13">
        <v>42.32</v>
      </c>
      <c r="Q76" s="13">
        <v>40.58</v>
      </c>
      <c r="R76" s="13">
        <v>40.200000000000003</v>
      </c>
      <c r="S76" s="13">
        <v>42.24</v>
      </c>
      <c r="T76" s="13">
        <v>37.979999999999997</v>
      </c>
      <c r="U76" s="13">
        <v>43.76</v>
      </c>
      <c r="V76" s="13">
        <v>41.1</v>
      </c>
      <c r="W76" s="13">
        <v>41.9</v>
      </c>
      <c r="X76" s="13">
        <v>45.34</v>
      </c>
      <c r="Y76" s="13">
        <v>51.62</v>
      </c>
      <c r="Z76" s="13">
        <v>49.19</v>
      </c>
      <c r="AA76" s="13">
        <v>52.54</v>
      </c>
      <c r="AB76" s="13">
        <v>52.81</v>
      </c>
      <c r="AC76" s="13">
        <v>55.43</v>
      </c>
      <c r="AD76" s="13">
        <v>55.39</v>
      </c>
      <c r="AE76" s="13">
        <v>57.93</v>
      </c>
      <c r="AF76" s="13">
        <v>59.52</v>
      </c>
      <c r="AG76" s="13">
        <v>62.18</v>
      </c>
      <c r="AH76" s="13">
        <v>60.61</v>
      </c>
      <c r="AI76" s="13">
        <v>59.59</v>
      </c>
      <c r="AJ76" s="13">
        <v>54.63</v>
      </c>
      <c r="AK76" s="13">
        <v>56.03</v>
      </c>
      <c r="AL76" s="13">
        <v>55.28</v>
      </c>
      <c r="AM76" s="13">
        <v>60.68</v>
      </c>
      <c r="AN76" s="13">
        <v>58.16</v>
      </c>
      <c r="AO76" s="13">
        <v>58.73</v>
      </c>
      <c r="AP76" s="13">
        <v>60.31</v>
      </c>
      <c r="AQ76" s="13">
        <v>55.06</v>
      </c>
      <c r="AR76" s="13">
        <v>60.52</v>
      </c>
      <c r="AS76" s="13">
        <v>58.89</v>
      </c>
      <c r="AT76" s="13">
        <v>59.79</v>
      </c>
      <c r="AU76" s="13">
        <v>57.76</v>
      </c>
      <c r="AV76" s="13">
        <v>57.99</v>
      </c>
      <c r="AW76" s="13">
        <v>59.03</v>
      </c>
    </row>
    <row r="77" spans="2:49" hidden="1" outlineLevel="4" x14ac:dyDescent="0.25">
      <c r="B77" s="12" t="s">
        <v>241</v>
      </c>
      <c r="C77" s="11">
        <v>68.47</v>
      </c>
      <c r="D77" s="11">
        <v>69.12</v>
      </c>
      <c r="E77" s="11">
        <v>68.14</v>
      </c>
      <c r="F77" s="11">
        <v>68.069999999999993</v>
      </c>
      <c r="G77" s="11">
        <v>68.930000000000007</v>
      </c>
      <c r="H77" s="11">
        <v>68.77</v>
      </c>
      <c r="I77" s="11">
        <v>68.39</v>
      </c>
      <c r="J77" s="11">
        <v>70.5</v>
      </c>
      <c r="K77" s="11">
        <v>69.12</v>
      </c>
      <c r="L77" s="11">
        <v>69.36</v>
      </c>
      <c r="M77" s="11">
        <v>70.239999999999995</v>
      </c>
      <c r="N77" s="11">
        <v>70</v>
      </c>
      <c r="O77" s="11">
        <v>72.13</v>
      </c>
      <c r="P77" s="11">
        <v>0</v>
      </c>
      <c r="Q77" s="11">
        <v>0</v>
      </c>
      <c r="R77" s="11">
        <v>0</v>
      </c>
      <c r="S77" s="11">
        <v>0</v>
      </c>
      <c r="T77" s="11">
        <v>0</v>
      </c>
      <c r="U77" s="11">
        <v>0</v>
      </c>
      <c r="V77" s="11">
        <v>0</v>
      </c>
      <c r="W77" s="11">
        <v>0</v>
      </c>
      <c r="X77" s="11">
        <v>0</v>
      </c>
      <c r="Y77" s="11">
        <v>0</v>
      </c>
      <c r="Z77" s="11">
        <v>0</v>
      </c>
      <c r="AA77" s="11">
        <v>0</v>
      </c>
      <c r="AB77" s="11">
        <v>0</v>
      </c>
      <c r="AC77" s="11">
        <v>0</v>
      </c>
      <c r="AD77" s="11">
        <v>52.9</v>
      </c>
      <c r="AE77" s="11">
        <v>67.02</v>
      </c>
      <c r="AF77" s="11">
        <v>67.16</v>
      </c>
      <c r="AG77" s="11">
        <v>70.22</v>
      </c>
      <c r="AH77" s="11">
        <v>68.31</v>
      </c>
      <c r="AI77" s="11">
        <v>72.55</v>
      </c>
      <c r="AJ77" s="11">
        <v>72.319999999999993</v>
      </c>
      <c r="AK77" s="11">
        <v>70.900000000000006</v>
      </c>
      <c r="AL77" s="11">
        <v>72.290000000000006</v>
      </c>
      <c r="AM77" s="11">
        <v>75.91</v>
      </c>
      <c r="AN77" s="11">
        <v>74.89</v>
      </c>
      <c r="AO77" s="11">
        <v>76.150000000000006</v>
      </c>
      <c r="AP77" s="11">
        <v>77.39</v>
      </c>
      <c r="AQ77" s="11">
        <v>76.86</v>
      </c>
      <c r="AR77" s="11">
        <v>77.510000000000005</v>
      </c>
      <c r="AS77" s="11">
        <v>77.48</v>
      </c>
      <c r="AT77" s="11">
        <v>77.650000000000006</v>
      </c>
      <c r="AU77" s="11">
        <v>78.78</v>
      </c>
      <c r="AV77" s="11">
        <v>79.67</v>
      </c>
      <c r="AW77" s="11">
        <v>80.959999999999994</v>
      </c>
    </row>
    <row r="78" spans="2:49" outlineLevel="2" x14ac:dyDescent="0.25">
      <c r="B78" s="14" t="s">
        <v>240</v>
      </c>
      <c r="C78" s="13">
        <v>97.16</v>
      </c>
      <c r="D78" s="13">
        <v>114.22</v>
      </c>
      <c r="E78" s="13">
        <v>108.95</v>
      </c>
      <c r="F78" s="13">
        <v>118.14</v>
      </c>
      <c r="G78" s="13">
        <v>140.93</v>
      </c>
      <c r="H78" s="13">
        <v>131.26</v>
      </c>
      <c r="I78" s="13">
        <v>123.74</v>
      </c>
      <c r="J78" s="13">
        <v>116.21</v>
      </c>
      <c r="K78" s="13">
        <v>111.65</v>
      </c>
      <c r="L78" s="13">
        <v>127.69</v>
      </c>
      <c r="M78" s="13">
        <v>116.66</v>
      </c>
      <c r="N78" s="13">
        <v>99.23</v>
      </c>
      <c r="O78" s="13">
        <v>85.72</v>
      </c>
      <c r="P78" s="13">
        <v>60.41</v>
      </c>
      <c r="Q78" s="13">
        <v>59.7</v>
      </c>
      <c r="R78" s="13">
        <v>66.31</v>
      </c>
      <c r="S78" s="13">
        <v>75.72</v>
      </c>
      <c r="T78" s="13">
        <v>90.16</v>
      </c>
      <c r="U78" s="13">
        <v>88.67</v>
      </c>
      <c r="V78" s="13">
        <v>102.68</v>
      </c>
      <c r="W78" s="13">
        <v>107.98</v>
      </c>
      <c r="X78" s="13">
        <v>131.22999999999999</v>
      </c>
      <c r="Y78" s="13">
        <v>118.53</v>
      </c>
      <c r="Z78" s="13">
        <v>103.16</v>
      </c>
      <c r="AA78" s="13">
        <v>112.84</v>
      </c>
      <c r="AB78" s="13">
        <v>128.34</v>
      </c>
      <c r="AC78" s="13">
        <v>171.31</v>
      </c>
      <c r="AD78" s="13">
        <v>178.2</v>
      </c>
      <c r="AE78" s="13">
        <v>181.7</v>
      </c>
      <c r="AF78" s="13">
        <v>167.81</v>
      </c>
      <c r="AG78" s="13">
        <v>155.86000000000001</v>
      </c>
      <c r="AH78" s="13">
        <v>213.3</v>
      </c>
      <c r="AI78" s="13">
        <v>162.55000000000001</v>
      </c>
      <c r="AJ78" s="13">
        <v>152.93</v>
      </c>
      <c r="AK78" s="13">
        <v>148.30000000000001</v>
      </c>
      <c r="AL78" s="13">
        <v>111.7</v>
      </c>
      <c r="AM78" s="13">
        <v>140.44</v>
      </c>
      <c r="AN78" s="13">
        <v>171.73</v>
      </c>
      <c r="AO78" s="13">
        <v>175.24</v>
      </c>
      <c r="AP78" s="13">
        <v>165.06</v>
      </c>
      <c r="AQ78" s="13">
        <v>168.85</v>
      </c>
      <c r="AR78" s="13">
        <v>186.67</v>
      </c>
      <c r="AS78" s="13">
        <v>175.85</v>
      </c>
      <c r="AT78" s="13">
        <v>186.76</v>
      </c>
      <c r="AU78" s="13">
        <v>173.87</v>
      </c>
      <c r="AV78" s="13">
        <v>196.99</v>
      </c>
      <c r="AW78" s="13">
        <v>162.61000000000001</v>
      </c>
    </row>
    <row r="79" spans="2:49" outlineLevel="3" collapsed="1" x14ac:dyDescent="0.25">
      <c r="B79" s="12" t="s">
        <v>239</v>
      </c>
      <c r="C79" s="11">
        <v>309.18</v>
      </c>
      <c r="D79" s="11">
        <v>332.6</v>
      </c>
      <c r="E79" s="11">
        <v>333.56</v>
      </c>
      <c r="F79" s="11">
        <v>358.61</v>
      </c>
      <c r="G79" s="11">
        <v>409.03</v>
      </c>
      <c r="H79" s="11">
        <v>376.37</v>
      </c>
      <c r="I79" s="11">
        <v>355.1</v>
      </c>
      <c r="J79" s="11">
        <v>330.02</v>
      </c>
      <c r="K79" s="11">
        <v>289.23</v>
      </c>
      <c r="L79" s="11">
        <v>319.16000000000003</v>
      </c>
      <c r="M79" s="11">
        <v>351.35</v>
      </c>
      <c r="N79" s="11">
        <v>311.41000000000003</v>
      </c>
      <c r="O79" s="11">
        <v>274.66000000000003</v>
      </c>
      <c r="P79" s="11">
        <v>157.32</v>
      </c>
      <c r="Q79" s="11">
        <v>141.88</v>
      </c>
      <c r="R79" s="11">
        <v>199.39</v>
      </c>
      <c r="S79" s="11">
        <v>202</v>
      </c>
      <c r="T79" s="11">
        <v>203.12</v>
      </c>
      <c r="U79" s="11">
        <v>263.22000000000003</v>
      </c>
      <c r="V79" s="11">
        <v>308.68</v>
      </c>
      <c r="W79" s="11">
        <v>290.16000000000003</v>
      </c>
      <c r="X79" s="11">
        <v>348.45</v>
      </c>
      <c r="Y79" s="11">
        <v>323.39</v>
      </c>
      <c r="Z79" s="11">
        <v>294.60000000000002</v>
      </c>
      <c r="AA79" s="11">
        <v>268.18</v>
      </c>
      <c r="AB79" s="11">
        <v>275.43</v>
      </c>
      <c r="AC79" s="11">
        <v>363.69</v>
      </c>
      <c r="AD79" s="11">
        <v>401.28</v>
      </c>
      <c r="AE79" s="11">
        <v>371.26</v>
      </c>
      <c r="AF79" s="11">
        <v>338.55</v>
      </c>
      <c r="AG79" s="11">
        <v>342.06</v>
      </c>
      <c r="AH79" s="11">
        <v>466.33</v>
      </c>
      <c r="AI79" s="11">
        <v>342.82</v>
      </c>
      <c r="AJ79" s="11">
        <v>319.3</v>
      </c>
      <c r="AK79" s="11">
        <v>333.66</v>
      </c>
      <c r="AL79" s="11">
        <v>252.45</v>
      </c>
      <c r="AM79" s="11">
        <v>338.52</v>
      </c>
      <c r="AN79" s="11">
        <v>404.65</v>
      </c>
      <c r="AO79" s="11">
        <v>421.35</v>
      </c>
      <c r="AP79" s="11">
        <v>394.91</v>
      </c>
      <c r="AQ79" s="11">
        <v>369.5</v>
      </c>
      <c r="AR79" s="11">
        <v>418.86</v>
      </c>
      <c r="AS79" s="11">
        <v>408.61</v>
      </c>
      <c r="AT79" s="11">
        <v>449.69</v>
      </c>
      <c r="AU79" s="11">
        <v>402.28</v>
      </c>
      <c r="AV79" s="11">
        <v>484.79</v>
      </c>
      <c r="AW79" s="11">
        <v>386.18</v>
      </c>
    </row>
    <row r="80" spans="2:49" hidden="1" outlineLevel="4" x14ac:dyDescent="0.25">
      <c r="B80" s="14" t="s">
        <v>238</v>
      </c>
      <c r="C80" s="13">
        <v>534</v>
      </c>
      <c r="D80" s="13">
        <v>520.53</v>
      </c>
      <c r="E80" s="13">
        <v>500.7</v>
      </c>
      <c r="F80" s="13">
        <v>529.88</v>
      </c>
      <c r="G80" s="13">
        <v>595.22</v>
      </c>
      <c r="H80" s="13">
        <v>550.91999999999996</v>
      </c>
      <c r="I80" s="13">
        <v>533.02</v>
      </c>
      <c r="J80" s="13">
        <v>448.76</v>
      </c>
      <c r="K80" s="13">
        <v>402.23</v>
      </c>
      <c r="L80" s="13">
        <v>459.63</v>
      </c>
      <c r="M80" s="13">
        <v>540.44000000000005</v>
      </c>
      <c r="N80" s="13">
        <v>480.61</v>
      </c>
      <c r="O80" s="13">
        <v>491.4</v>
      </c>
      <c r="P80" s="13">
        <v>466.82</v>
      </c>
      <c r="Q80" s="13">
        <v>448.24</v>
      </c>
      <c r="R80" s="13">
        <v>464.26</v>
      </c>
      <c r="S80" s="13">
        <v>452.75</v>
      </c>
      <c r="T80" s="13">
        <v>461.19</v>
      </c>
      <c r="U80" s="13">
        <v>488.4</v>
      </c>
      <c r="V80" s="13">
        <v>485.05</v>
      </c>
      <c r="W80" s="13">
        <v>414.23</v>
      </c>
      <c r="X80" s="13">
        <v>493.08</v>
      </c>
      <c r="Y80" s="13">
        <v>465.27</v>
      </c>
      <c r="Z80" s="13">
        <v>472.81</v>
      </c>
      <c r="AA80" s="13">
        <v>376.94</v>
      </c>
      <c r="AB80" s="13">
        <v>349.35</v>
      </c>
      <c r="AC80" s="13">
        <v>443.43</v>
      </c>
      <c r="AD80" s="13">
        <v>498.29</v>
      </c>
      <c r="AE80" s="13">
        <v>457.69</v>
      </c>
      <c r="AF80" s="13">
        <v>401.76</v>
      </c>
      <c r="AG80" s="13">
        <v>424.35</v>
      </c>
      <c r="AH80" s="13">
        <v>562.58000000000004</v>
      </c>
      <c r="AI80" s="13">
        <v>407.42</v>
      </c>
      <c r="AJ80" s="13">
        <v>399.34</v>
      </c>
      <c r="AK80" s="13">
        <v>436.34</v>
      </c>
      <c r="AL80" s="13">
        <v>334.01</v>
      </c>
      <c r="AM80" s="13">
        <v>459.37</v>
      </c>
      <c r="AN80" s="13">
        <v>529.66999999999996</v>
      </c>
      <c r="AO80" s="13">
        <v>555.92999999999995</v>
      </c>
      <c r="AP80" s="13">
        <v>511.2</v>
      </c>
      <c r="AQ80" s="13">
        <v>477.73</v>
      </c>
      <c r="AR80" s="13">
        <v>537.72</v>
      </c>
      <c r="AS80" s="13">
        <v>543.29999999999995</v>
      </c>
      <c r="AT80" s="13">
        <v>562.6</v>
      </c>
      <c r="AU80" s="13">
        <v>503.95</v>
      </c>
      <c r="AV80" s="13">
        <v>640.71</v>
      </c>
      <c r="AW80" s="13">
        <v>507.04</v>
      </c>
    </row>
    <row r="81" spans="2:49" hidden="1" outlineLevel="5" x14ac:dyDescent="0.25">
      <c r="B81" s="12" t="s">
        <v>237</v>
      </c>
      <c r="C81" s="11">
        <v>821.53</v>
      </c>
      <c r="D81" s="11">
        <v>855.76</v>
      </c>
      <c r="E81" s="11">
        <v>785.94</v>
      </c>
      <c r="F81" s="11">
        <v>795.55</v>
      </c>
      <c r="G81" s="11">
        <v>910.23</v>
      </c>
      <c r="H81" s="11">
        <v>821.29</v>
      </c>
      <c r="I81" s="11">
        <v>801.62</v>
      </c>
      <c r="J81" s="11">
        <v>717.89</v>
      </c>
      <c r="K81" s="11">
        <v>634.88</v>
      </c>
      <c r="L81" s="11">
        <v>817.28</v>
      </c>
      <c r="M81" s="11">
        <v>782.91</v>
      </c>
      <c r="N81" s="11">
        <v>705.83</v>
      </c>
      <c r="O81" s="11">
        <v>728.8</v>
      </c>
      <c r="P81" s="11">
        <v>698.13</v>
      </c>
      <c r="Q81" s="11">
        <v>646.58000000000004</v>
      </c>
      <c r="R81" s="11">
        <v>665.74</v>
      </c>
      <c r="S81" s="11">
        <v>658.67</v>
      </c>
      <c r="T81" s="11">
        <v>637.72</v>
      </c>
      <c r="U81" s="11">
        <v>713.02</v>
      </c>
      <c r="V81" s="11">
        <v>771.75</v>
      </c>
      <c r="W81" s="11">
        <v>625.84</v>
      </c>
      <c r="X81" s="11">
        <v>795.96</v>
      </c>
      <c r="Y81" s="11">
        <v>695.82</v>
      </c>
      <c r="Z81" s="11">
        <v>702.71</v>
      </c>
      <c r="AA81" s="11">
        <v>504.49</v>
      </c>
      <c r="AB81" s="11">
        <v>494.08</v>
      </c>
      <c r="AC81" s="11">
        <v>612.63</v>
      </c>
      <c r="AD81" s="11">
        <v>762.54</v>
      </c>
      <c r="AE81" s="11">
        <v>697.21</v>
      </c>
      <c r="AF81" s="11">
        <v>534.55999999999995</v>
      </c>
      <c r="AG81" s="11">
        <v>559.03</v>
      </c>
      <c r="AH81" s="11">
        <v>836.45</v>
      </c>
      <c r="AI81" s="11">
        <v>627.58000000000004</v>
      </c>
      <c r="AJ81" s="11">
        <v>615.53</v>
      </c>
      <c r="AK81" s="11">
        <v>646.54999999999995</v>
      </c>
      <c r="AL81" s="11">
        <v>448.15</v>
      </c>
      <c r="AM81" s="11">
        <v>724.57</v>
      </c>
      <c r="AN81" s="11">
        <v>853.23</v>
      </c>
      <c r="AO81" s="11">
        <v>891.86</v>
      </c>
      <c r="AP81" s="11">
        <v>824.42</v>
      </c>
      <c r="AQ81" s="11">
        <v>769.83</v>
      </c>
      <c r="AR81" s="11">
        <v>859.2</v>
      </c>
      <c r="AS81" s="11">
        <v>872.49</v>
      </c>
      <c r="AT81" s="11">
        <v>896.12</v>
      </c>
      <c r="AU81" s="11">
        <v>792.67</v>
      </c>
      <c r="AV81" s="11">
        <v>1027.53</v>
      </c>
      <c r="AW81" s="11">
        <v>766.47</v>
      </c>
    </row>
    <row r="82" spans="2:49" hidden="1" outlineLevel="5" x14ac:dyDescent="0.25">
      <c r="B82" s="14" t="s">
        <v>236</v>
      </c>
      <c r="C82" s="13">
        <v>216.24</v>
      </c>
      <c r="D82" s="13">
        <v>230.66</v>
      </c>
      <c r="E82" s="13">
        <v>232.75</v>
      </c>
      <c r="F82" s="13">
        <v>233.04</v>
      </c>
      <c r="G82" s="13">
        <v>254.83</v>
      </c>
      <c r="H82" s="13">
        <v>236.8</v>
      </c>
      <c r="I82" s="13">
        <v>252.57</v>
      </c>
      <c r="J82" s="13">
        <v>236.4</v>
      </c>
      <c r="K82" s="13">
        <v>217.44</v>
      </c>
      <c r="L82" s="13">
        <v>212.97</v>
      </c>
      <c r="M82" s="13">
        <v>217.21</v>
      </c>
      <c r="N82" s="13">
        <v>236.21</v>
      </c>
      <c r="O82" s="13">
        <v>221.54</v>
      </c>
      <c r="P82" s="13">
        <v>248.32</v>
      </c>
      <c r="Q82" s="13">
        <v>268.31</v>
      </c>
      <c r="R82" s="13">
        <v>280.13</v>
      </c>
      <c r="S82" s="13">
        <v>265.2</v>
      </c>
      <c r="T82" s="13">
        <v>299.10000000000002</v>
      </c>
      <c r="U82" s="13">
        <v>282.47000000000003</v>
      </c>
      <c r="V82" s="13">
        <v>223.98</v>
      </c>
      <c r="W82" s="13">
        <v>222.82</v>
      </c>
      <c r="X82" s="13">
        <v>223.93</v>
      </c>
      <c r="Y82" s="13">
        <v>235.72</v>
      </c>
      <c r="Z82" s="13">
        <v>244.2</v>
      </c>
      <c r="AA82" s="13">
        <v>249.94</v>
      </c>
      <c r="AB82" s="13">
        <v>204.99</v>
      </c>
      <c r="AC82" s="13">
        <v>274.61</v>
      </c>
      <c r="AD82" s="13">
        <v>234.77</v>
      </c>
      <c r="AE82" s="13">
        <v>234.23</v>
      </c>
      <c r="AF82" s="13">
        <v>276.02999999999997</v>
      </c>
      <c r="AG82" s="13">
        <v>296.36</v>
      </c>
      <c r="AH82" s="13">
        <v>302.43</v>
      </c>
      <c r="AI82" s="13">
        <v>197.63</v>
      </c>
      <c r="AJ82" s="13">
        <v>193.85</v>
      </c>
      <c r="AK82" s="13">
        <v>211.24</v>
      </c>
      <c r="AL82" s="13">
        <v>213.41</v>
      </c>
      <c r="AM82" s="13">
        <v>167.97</v>
      </c>
      <c r="AN82" s="13">
        <v>163.25</v>
      </c>
      <c r="AO82" s="13">
        <v>160.27000000000001</v>
      </c>
      <c r="AP82" s="13">
        <v>148.74</v>
      </c>
      <c r="AQ82" s="13">
        <v>163.41</v>
      </c>
      <c r="AR82" s="13">
        <v>188.69</v>
      </c>
      <c r="AS82" s="13">
        <v>184.99</v>
      </c>
      <c r="AT82" s="13">
        <v>194.62</v>
      </c>
      <c r="AU82" s="13">
        <v>181.89</v>
      </c>
      <c r="AV82" s="13">
        <v>212.96</v>
      </c>
      <c r="AW82" s="13">
        <v>192.08</v>
      </c>
    </row>
    <row r="83" spans="2:49" hidden="1" outlineLevel="4" x14ac:dyDescent="0.25">
      <c r="B83" s="12" t="s">
        <v>235</v>
      </c>
      <c r="C83" s="11">
        <v>64.760000000000005</v>
      </c>
      <c r="D83" s="11">
        <v>58.11</v>
      </c>
      <c r="E83" s="11">
        <v>71.44</v>
      </c>
      <c r="F83" s="11">
        <v>81.92</v>
      </c>
      <c r="G83" s="11">
        <v>78.91</v>
      </c>
      <c r="H83" s="11">
        <v>75.599999999999994</v>
      </c>
      <c r="I83" s="11">
        <v>70.849999999999994</v>
      </c>
      <c r="J83" s="11">
        <v>83.25</v>
      </c>
      <c r="K83" s="11">
        <v>90.36</v>
      </c>
      <c r="L83" s="11">
        <v>75.48</v>
      </c>
      <c r="M83" s="11">
        <v>83.71</v>
      </c>
      <c r="N83" s="11">
        <v>96.82</v>
      </c>
      <c r="O83" s="11">
        <v>70.069999999999993</v>
      </c>
      <c r="P83" s="11">
        <v>43.86</v>
      </c>
      <c r="Q83" s="11">
        <v>41.95</v>
      </c>
      <c r="R83" s="11">
        <v>47.27</v>
      </c>
      <c r="S83" s="11">
        <v>45.85</v>
      </c>
      <c r="T83" s="11">
        <v>43.42</v>
      </c>
      <c r="U83" s="11">
        <v>56.38</v>
      </c>
      <c r="V83" s="11">
        <v>64.260000000000005</v>
      </c>
      <c r="W83" s="11">
        <v>64.69</v>
      </c>
      <c r="X83" s="11">
        <v>72.430000000000007</v>
      </c>
      <c r="Y83" s="11">
        <v>50.39</v>
      </c>
      <c r="Z83" s="11">
        <v>59.02</v>
      </c>
      <c r="AA83" s="11">
        <v>61.3</v>
      </c>
      <c r="AB83" s="11">
        <v>58.11</v>
      </c>
      <c r="AC83" s="11">
        <v>60.23</v>
      </c>
      <c r="AD83" s="11">
        <v>57.75</v>
      </c>
      <c r="AE83" s="11">
        <v>60.88</v>
      </c>
      <c r="AF83" s="11">
        <v>56</v>
      </c>
      <c r="AG83" s="11">
        <v>51.61</v>
      </c>
      <c r="AH83" s="11">
        <v>64.75</v>
      </c>
      <c r="AI83" s="11">
        <v>68.77</v>
      </c>
      <c r="AJ83" s="11">
        <v>68.23</v>
      </c>
      <c r="AK83" s="11">
        <v>60.63</v>
      </c>
      <c r="AL83" s="11">
        <v>63.69</v>
      </c>
      <c r="AM83" s="11">
        <v>64.5</v>
      </c>
      <c r="AN83" s="11">
        <v>67.53</v>
      </c>
      <c r="AO83" s="11">
        <v>75.36</v>
      </c>
      <c r="AP83" s="11">
        <v>65.319999999999993</v>
      </c>
      <c r="AQ83" s="11">
        <v>79.34</v>
      </c>
      <c r="AR83" s="11">
        <v>68.73</v>
      </c>
      <c r="AS83" s="11">
        <v>69.930000000000007</v>
      </c>
      <c r="AT83" s="11">
        <v>78.53</v>
      </c>
      <c r="AU83" s="11">
        <v>79.17</v>
      </c>
      <c r="AV83" s="11">
        <v>77.400000000000006</v>
      </c>
      <c r="AW83" s="11">
        <v>63.01</v>
      </c>
    </row>
    <row r="84" spans="2:49" hidden="1" outlineLevel="5" x14ac:dyDescent="0.25">
      <c r="B84" s="14" t="s">
        <v>232</v>
      </c>
      <c r="C84" s="13">
        <v>50.41</v>
      </c>
      <c r="D84" s="13">
        <v>48.17</v>
      </c>
      <c r="E84" s="13">
        <v>52.75</v>
      </c>
      <c r="F84" s="13">
        <v>58.37</v>
      </c>
      <c r="G84" s="13">
        <v>59.05</v>
      </c>
      <c r="H84" s="13">
        <v>51.29</v>
      </c>
      <c r="I84" s="13">
        <v>41.47</v>
      </c>
      <c r="J84" s="13">
        <v>52.29</v>
      </c>
      <c r="K84" s="13">
        <v>56.77</v>
      </c>
      <c r="L84" s="13">
        <v>59.63</v>
      </c>
      <c r="M84" s="13">
        <v>52.57</v>
      </c>
      <c r="N84" s="13">
        <v>52.15</v>
      </c>
      <c r="O84" s="13">
        <v>42.27</v>
      </c>
      <c r="P84" s="13">
        <v>36.770000000000003</v>
      </c>
      <c r="Q84" s="13">
        <v>31.7</v>
      </c>
      <c r="R84" s="13">
        <v>32.380000000000003</v>
      </c>
      <c r="S84" s="13">
        <v>42.02</v>
      </c>
      <c r="T84" s="13">
        <v>52.37</v>
      </c>
      <c r="U84" s="13">
        <v>44.21</v>
      </c>
      <c r="V84" s="13">
        <v>44.35</v>
      </c>
      <c r="W84" s="13">
        <v>44.71</v>
      </c>
      <c r="X84" s="13">
        <v>50.6</v>
      </c>
      <c r="Y84" s="13">
        <v>44.16</v>
      </c>
      <c r="Z84" s="13">
        <v>56.09</v>
      </c>
      <c r="AA84" s="13">
        <v>62.47</v>
      </c>
      <c r="AB84" s="13">
        <v>59.1</v>
      </c>
      <c r="AC84" s="13">
        <v>58.14</v>
      </c>
      <c r="AD84" s="13">
        <v>59.95</v>
      </c>
      <c r="AE84" s="13">
        <v>51.54</v>
      </c>
      <c r="AF84" s="13">
        <v>54.19</v>
      </c>
      <c r="AG84" s="13">
        <v>60.72</v>
      </c>
      <c r="AH84" s="13">
        <v>58.84</v>
      </c>
      <c r="AI84" s="13">
        <v>58.77</v>
      </c>
      <c r="AJ84" s="13">
        <v>61.75</v>
      </c>
      <c r="AK84" s="13">
        <v>61.29</v>
      </c>
      <c r="AL84" s="13">
        <v>59.25</v>
      </c>
      <c r="AM84" s="13">
        <v>65.05</v>
      </c>
      <c r="AN84" s="13">
        <v>64.849999999999994</v>
      </c>
      <c r="AO84" s="13">
        <v>65.84</v>
      </c>
      <c r="AP84" s="13">
        <v>63</v>
      </c>
      <c r="AQ84" s="13">
        <v>62.3</v>
      </c>
      <c r="AR84" s="13">
        <v>63.37</v>
      </c>
      <c r="AS84" s="13">
        <v>57.89</v>
      </c>
      <c r="AT84" s="13">
        <v>76.47</v>
      </c>
      <c r="AU84" s="13">
        <v>73.150000000000006</v>
      </c>
      <c r="AV84" s="13">
        <v>64.91</v>
      </c>
      <c r="AW84" s="13">
        <v>59.75</v>
      </c>
    </row>
    <row r="85" spans="2:49" hidden="1" outlineLevel="5" x14ac:dyDescent="0.25">
      <c r="B85" s="12" t="s">
        <v>231</v>
      </c>
      <c r="C85" s="11">
        <v>69.84</v>
      </c>
      <c r="D85" s="11">
        <v>62.3</v>
      </c>
      <c r="E85" s="11">
        <v>78.52</v>
      </c>
      <c r="F85" s="11">
        <v>89.8</v>
      </c>
      <c r="G85" s="11">
        <v>84.66</v>
      </c>
      <c r="H85" s="11">
        <v>83.79</v>
      </c>
      <c r="I85" s="11">
        <v>81.41</v>
      </c>
      <c r="J85" s="11">
        <v>99.1</v>
      </c>
      <c r="K85" s="11">
        <v>102.33</v>
      </c>
      <c r="L85" s="11">
        <v>80.290000000000006</v>
      </c>
      <c r="M85" s="11">
        <v>93.99</v>
      </c>
      <c r="N85" s="11">
        <v>113.45</v>
      </c>
      <c r="O85" s="11">
        <v>80.430000000000007</v>
      </c>
      <c r="P85" s="11">
        <v>46.3</v>
      </c>
      <c r="Q85" s="11">
        <v>45.86</v>
      </c>
      <c r="R85" s="11">
        <v>50.76</v>
      </c>
      <c r="S85" s="11">
        <v>47.02</v>
      </c>
      <c r="T85" s="11">
        <v>40.97</v>
      </c>
      <c r="U85" s="11">
        <v>61.84</v>
      </c>
      <c r="V85" s="11">
        <v>73.84</v>
      </c>
      <c r="W85" s="11">
        <v>73.08</v>
      </c>
      <c r="X85" s="11">
        <v>80.900000000000006</v>
      </c>
      <c r="Y85" s="11">
        <v>52.58</v>
      </c>
      <c r="Z85" s="11">
        <v>60.02</v>
      </c>
      <c r="AA85" s="11">
        <v>60.8</v>
      </c>
      <c r="AB85" s="11">
        <v>57.67</v>
      </c>
      <c r="AC85" s="11">
        <v>61.07</v>
      </c>
      <c r="AD85" s="11">
        <v>56.81</v>
      </c>
      <c r="AE85" s="11">
        <v>65.02</v>
      </c>
      <c r="AF85" s="11">
        <v>56.92</v>
      </c>
      <c r="AG85" s="11">
        <v>47.79</v>
      </c>
      <c r="AH85" s="11">
        <v>67.64</v>
      </c>
      <c r="AI85" s="11">
        <v>72.63</v>
      </c>
      <c r="AJ85" s="11">
        <v>70.459999999999994</v>
      </c>
      <c r="AK85" s="11">
        <v>60.4</v>
      </c>
      <c r="AL85" s="11">
        <v>65.16</v>
      </c>
      <c r="AM85" s="11">
        <v>64.33</v>
      </c>
      <c r="AN85" s="11">
        <v>68.37</v>
      </c>
      <c r="AO85" s="11">
        <v>78.13</v>
      </c>
      <c r="AP85" s="11">
        <v>66.150000000000006</v>
      </c>
      <c r="AQ85" s="11">
        <v>84.16</v>
      </c>
      <c r="AR85" s="11">
        <v>70.23</v>
      </c>
      <c r="AS85" s="11">
        <v>74.08</v>
      </c>
      <c r="AT85" s="11">
        <v>79.239999999999995</v>
      </c>
      <c r="AU85" s="11">
        <v>81.2</v>
      </c>
      <c r="AV85" s="11">
        <v>80.69</v>
      </c>
      <c r="AW85" s="11">
        <v>63.99</v>
      </c>
    </row>
    <row r="86" spans="2:49" outlineLevel="3" collapsed="1" x14ac:dyDescent="0.25">
      <c r="B86" s="14" t="s">
        <v>234</v>
      </c>
      <c r="C86" s="13">
        <v>43.54</v>
      </c>
      <c r="D86" s="13">
        <v>42.67</v>
      </c>
      <c r="E86" s="13">
        <v>43.81</v>
      </c>
      <c r="F86" s="13">
        <v>46.37</v>
      </c>
      <c r="G86" s="13">
        <v>47.07</v>
      </c>
      <c r="H86" s="13">
        <v>46.58</v>
      </c>
      <c r="I86" s="13">
        <v>45.14</v>
      </c>
      <c r="J86" s="13">
        <v>47.25</v>
      </c>
      <c r="K86" s="13">
        <v>51.43</v>
      </c>
      <c r="L86" s="13">
        <v>56.96</v>
      </c>
      <c r="M86" s="13">
        <v>49.44</v>
      </c>
      <c r="N86" s="13">
        <v>50.76</v>
      </c>
      <c r="O86" s="13">
        <v>43.97</v>
      </c>
      <c r="P86" s="13">
        <v>44.8</v>
      </c>
      <c r="Q86" s="13">
        <v>45.39</v>
      </c>
      <c r="R86" s="13">
        <v>40.07</v>
      </c>
      <c r="S86" s="13">
        <v>46.81</v>
      </c>
      <c r="T86" s="13">
        <v>51.26</v>
      </c>
      <c r="U86" s="13">
        <v>44.98</v>
      </c>
      <c r="V86" s="13">
        <v>46.76</v>
      </c>
      <c r="W86" s="13">
        <v>46.97</v>
      </c>
      <c r="X86" s="13">
        <v>53.61</v>
      </c>
      <c r="Y86" s="13">
        <v>47.7</v>
      </c>
      <c r="Z86" s="13">
        <v>51.95</v>
      </c>
      <c r="AA86" s="13">
        <v>51.8</v>
      </c>
      <c r="AB86" s="13">
        <v>47.75</v>
      </c>
      <c r="AC86" s="13">
        <v>49.76</v>
      </c>
      <c r="AD86" s="13">
        <v>44.97</v>
      </c>
      <c r="AE86" s="13">
        <v>53.5</v>
      </c>
      <c r="AF86" s="13">
        <v>49.8</v>
      </c>
      <c r="AG86" s="13">
        <v>39.83</v>
      </c>
      <c r="AH86" s="13">
        <v>48.08</v>
      </c>
      <c r="AI86" s="13">
        <v>54.67</v>
      </c>
      <c r="AJ86" s="13">
        <v>59.07</v>
      </c>
      <c r="AK86" s="13">
        <v>53.69</v>
      </c>
      <c r="AL86" s="13">
        <v>51.87</v>
      </c>
      <c r="AM86" s="13">
        <v>51.95</v>
      </c>
      <c r="AN86" s="13">
        <v>53.76</v>
      </c>
      <c r="AO86" s="13">
        <v>59.52</v>
      </c>
      <c r="AP86" s="13">
        <v>56.79</v>
      </c>
      <c r="AQ86" s="13">
        <v>58.87</v>
      </c>
      <c r="AR86" s="13">
        <v>55.77</v>
      </c>
      <c r="AS86" s="13">
        <v>54.88</v>
      </c>
      <c r="AT86" s="13">
        <v>57.65</v>
      </c>
      <c r="AU86" s="13">
        <v>62.81</v>
      </c>
      <c r="AV86" s="13">
        <v>70.5</v>
      </c>
      <c r="AW86" s="13">
        <v>57.23</v>
      </c>
    </row>
    <row r="87" spans="2:49" hidden="1" outlineLevel="4" x14ac:dyDescent="0.25">
      <c r="B87" s="12" t="s">
        <v>233</v>
      </c>
      <c r="C87" s="11">
        <v>43.54</v>
      </c>
      <c r="D87" s="11">
        <v>42.67</v>
      </c>
      <c r="E87" s="11">
        <v>43.81</v>
      </c>
      <c r="F87" s="11">
        <v>46.37</v>
      </c>
      <c r="G87" s="11">
        <v>47.07</v>
      </c>
      <c r="H87" s="11">
        <v>46.58</v>
      </c>
      <c r="I87" s="11">
        <v>45.14</v>
      </c>
      <c r="J87" s="11">
        <v>47.25</v>
      </c>
      <c r="K87" s="11">
        <v>51.43</v>
      </c>
      <c r="L87" s="11">
        <v>56.96</v>
      </c>
      <c r="M87" s="11">
        <v>49.44</v>
      </c>
      <c r="N87" s="11">
        <v>50.76</v>
      </c>
      <c r="O87" s="11">
        <v>43.97</v>
      </c>
      <c r="P87" s="11">
        <v>44.8</v>
      </c>
      <c r="Q87" s="11">
        <v>45.39</v>
      </c>
      <c r="R87" s="11">
        <v>40.07</v>
      </c>
      <c r="S87" s="11">
        <v>46.81</v>
      </c>
      <c r="T87" s="11">
        <v>51.26</v>
      </c>
      <c r="U87" s="11">
        <v>44.98</v>
      </c>
      <c r="V87" s="11">
        <v>46.76</v>
      </c>
      <c r="W87" s="11">
        <v>46.97</v>
      </c>
      <c r="X87" s="11">
        <v>53.61</v>
      </c>
      <c r="Y87" s="11">
        <v>47.7</v>
      </c>
      <c r="Z87" s="11">
        <v>51.95</v>
      </c>
      <c r="AA87" s="11">
        <v>51.8</v>
      </c>
      <c r="AB87" s="11">
        <v>47.75</v>
      </c>
      <c r="AC87" s="11">
        <v>49.76</v>
      </c>
      <c r="AD87" s="11">
        <v>44.97</v>
      </c>
      <c r="AE87" s="11">
        <v>53.5</v>
      </c>
      <c r="AF87" s="11">
        <v>49.8</v>
      </c>
      <c r="AG87" s="11">
        <v>39.83</v>
      </c>
      <c r="AH87" s="11">
        <v>48.08</v>
      </c>
      <c r="AI87" s="11">
        <v>54.67</v>
      </c>
      <c r="AJ87" s="11">
        <v>59.07</v>
      </c>
      <c r="AK87" s="11">
        <v>53.69</v>
      </c>
      <c r="AL87" s="11">
        <v>51.87</v>
      </c>
      <c r="AM87" s="11">
        <v>51.95</v>
      </c>
      <c r="AN87" s="11">
        <v>53.76</v>
      </c>
      <c r="AO87" s="11">
        <v>59.52</v>
      </c>
      <c r="AP87" s="11">
        <v>56.79</v>
      </c>
      <c r="AQ87" s="11">
        <v>58.87</v>
      </c>
      <c r="AR87" s="11">
        <v>55.77</v>
      </c>
      <c r="AS87" s="11">
        <v>54.88</v>
      </c>
      <c r="AT87" s="11">
        <v>57.65</v>
      </c>
      <c r="AU87" s="11">
        <v>62.81</v>
      </c>
      <c r="AV87" s="11">
        <v>70.5</v>
      </c>
      <c r="AW87" s="11">
        <v>57.23</v>
      </c>
    </row>
    <row r="88" spans="2:49" hidden="1" outlineLevel="5" x14ac:dyDescent="0.25">
      <c r="B88" s="14" t="s">
        <v>232</v>
      </c>
      <c r="C88" s="13">
        <v>37.979999999999997</v>
      </c>
      <c r="D88" s="13">
        <v>35.53</v>
      </c>
      <c r="E88" s="13">
        <v>37.979999999999997</v>
      </c>
      <c r="F88" s="13">
        <v>37.4</v>
      </c>
      <c r="G88" s="13">
        <v>37.03</v>
      </c>
      <c r="H88" s="13">
        <v>38.409999999999997</v>
      </c>
      <c r="I88" s="13">
        <v>36.630000000000003</v>
      </c>
      <c r="J88" s="13">
        <v>37.479999999999997</v>
      </c>
      <c r="K88" s="13">
        <v>43.74</v>
      </c>
      <c r="L88" s="13">
        <v>55.18</v>
      </c>
      <c r="M88" s="13">
        <v>39.72</v>
      </c>
      <c r="N88" s="13">
        <v>41.43</v>
      </c>
      <c r="O88" s="13">
        <v>37.07</v>
      </c>
      <c r="P88" s="13">
        <v>36.78</v>
      </c>
      <c r="Q88" s="13">
        <v>36.22</v>
      </c>
      <c r="R88" s="13">
        <v>53.7</v>
      </c>
      <c r="S88" s="13">
        <v>38.42</v>
      </c>
      <c r="T88" s="13">
        <v>52.99</v>
      </c>
      <c r="U88" s="13">
        <v>37.49</v>
      </c>
      <c r="V88" s="13">
        <v>37.97</v>
      </c>
      <c r="W88" s="13">
        <v>37.840000000000003</v>
      </c>
      <c r="X88" s="13">
        <v>41.11</v>
      </c>
      <c r="Y88" s="13">
        <v>38.22</v>
      </c>
      <c r="Z88" s="13">
        <v>41.51</v>
      </c>
      <c r="AA88" s="13">
        <v>43.71</v>
      </c>
      <c r="AB88" s="13">
        <v>45.99</v>
      </c>
      <c r="AC88" s="13">
        <v>45.84</v>
      </c>
      <c r="AD88" s="13">
        <v>47.75</v>
      </c>
      <c r="AE88" s="13">
        <v>54.19</v>
      </c>
      <c r="AF88" s="13">
        <v>48.42</v>
      </c>
      <c r="AG88" s="13">
        <v>43.99</v>
      </c>
      <c r="AH88" s="13">
        <v>47.56</v>
      </c>
      <c r="AI88" s="13">
        <v>55.92</v>
      </c>
      <c r="AJ88" s="13">
        <v>60.81</v>
      </c>
      <c r="AK88" s="13">
        <v>48.09</v>
      </c>
      <c r="AL88" s="13">
        <v>47.66</v>
      </c>
      <c r="AM88" s="13">
        <v>52.08</v>
      </c>
      <c r="AN88" s="13">
        <v>48.85</v>
      </c>
      <c r="AO88" s="13">
        <v>52.51</v>
      </c>
      <c r="AP88" s="13">
        <v>52.17</v>
      </c>
      <c r="AQ88" s="13">
        <v>54.07</v>
      </c>
      <c r="AR88" s="13">
        <v>50.22</v>
      </c>
      <c r="AS88" s="13">
        <v>48.43</v>
      </c>
      <c r="AT88" s="13">
        <v>51.18</v>
      </c>
      <c r="AU88" s="13">
        <v>59.06</v>
      </c>
      <c r="AV88" s="13">
        <v>68.47</v>
      </c>
      <c r="AW88" s="13">
        <v>53.6</v>
      </c>
    </row>
    <row r="89" spans="2:49" hidden="1" outlineLevel="5" x14ac:dyDescent="0.25">
      <c r="B89" s="12" t="s">
        <v>231</v>
      </c>
      <c r="C89" s="11">
        <v>45.67</v>
      </c>
      <c r="D89" s="11">
        <v>45.39</v>
      </c>
      <c r="E89" s="11">
        <v>46.21</v>
      </c>
      <c r="F89" s="11">
        <v>49.99</v>
      </c>
      <c r="G89" s="11">
        <v>50.87</v>
      </c>
      <c r="H89" s="11">
        <v>49.61</v>
      </c>
      <c r="I89" s="11">
        <v>48.51</v>
      </c>
      <c r="J89" s="11">
        <v>50.87</v>
      </c>
      <c r="K89" s="11">
        <v>54.35</v>
      </c>
      <c r="L89" s="11">
        <v>57.65</v>
      </c>
      <c r="M89" s="11">
        <v>53.22</v>
      </c>
      <c r="N89" s="11">
        <v>54.24</v>
      </c>
      <c r="O89" s="11">
        <v>46.44</v>
      </c>
      <c r="P89" s="11">
        <v>47.38</v>
      </c>
      <c r="Q89" s="11">
        <v>48.18</v>
      </c>
      <c r="R89" s="11">
        <v>35.81</v>
      </c>
      <c r="S89" s="11">
        <v>49.21</v>
      </c>
      <c r="T89" s="11">
        <v>50.73</v>
      </c>
      <c r="U89" s="11">
        <v>47.51</v>
      </c>
      <c r="V89" s="11">
        <v>50.02</v>
      </c>
      <c r="W89" s="11">
        <v>50.35</v>
      </c>
      <c r="X89" s="11">
        <v>58.17</v>
      </c>
      <c r="Y89" s="11">
        <v>50.96</v>
      </c>
      <c r="Z89" s="11">
        <v>55.61</v>
      </c>
      <c r="AA89" s="11">
        <v>54.65</v>
      </c>
      <c r="AB89" s="11">
        <v>48.34</v>
      </c>
      <c r="AC89" s="11">
        <v>51.13</v>
      </c>
      <c r="AD89" s="11">
        <v>44.04</v>
      </c>
      <c r="AE89" s="11">
        <v>53.27</v>
      </c>
      <c r="AF89" s="11">
        <v>50.23</v>
      </c>
      <c r="AG89" s="11">
        <v>38.43</v>
      </c>
      <c r="AH89" s="11">
        <v>48.24</v>
      </c>
      <c r="AI89" s="11">
        <v>54.24</v>
      </c>
      <c r="AJ89" s="11">
        <v>58.47</v>
      </c>
      <c r="AK89" s="11">
        <v>55.53</v>
      </c>
      <c r="AL89" s="11">
        <v>53.31</v>
      </c>
      <c r="AM89" s="11">
        <v>51.91</v>
      </c>
      <c r="AN89" s="11">
        <v>55.41</v>
      </c>
      <c r="AO89" s="11">
        <v>61.88</v>
      </c>
      <c r="AP89" s="11">
        <v>58.29</v>
      </c>
      <c r="AQ89" s="11">
        <v>60.42</v>
      </c>
      <c r="AR89" s="11">
        <v>57.63</v>
      </c>
      <c r="AS89" s="11">
        <v>57.06</v>
      </c>
      <c r="AT89" s="11">
        <v>60.22</v>
      </c>
      <c r="AU89" s="11">
        <v>64.069999999999993</v>
      </c>
      <c r="AV89" s="11">
        <v>71.209999999999994</v>
      </c>
      <c r="AW89" s="11">
        <v>58.47</v>
      </c>
    </row>
    <row r="90" spans="2:49" ht="22.5" customHeight="1" x14ac:dyDescent="0.25">
      <c r="B90" s="63" t="s">
        <v>230</v>
      </c>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row>
    <row r="91" spans="2:49" ht="22.5" customHeight="1" x14ac:dyDescent="0.25">
      <c r="B91" s="63" t="s">
        <v>229</v>
      </c>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row>
    <row r="92" spans="2:49" ht="22.5" customHeight="1" x14ac:dyDescent="0.25">
      <c r="B92" s="63" t="s">
        <v>228</v>
      </c>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row>
    <row r="93" spans="2:49" ht="22.5" customHeight="1" x14ac:dyDescent="0.25">
      <c r="B93" s="63" t="s">
        <v>227</v>
      </c>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row>
    <row r="94" spans="2:49" ht="22.5" customHeight="1" x14ac:dyDescent="0.25">
      <c r="B94" s="63" t="s">
        <v>226</v>
      </c>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row>
    <row r="95" spans="2:49" ht="22.5" customHeight="1" x14ac:dyDescent="0.25">
      <c r="B95" s="63" t="s">
        <v>225</v>
      </c>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row>
    <row r="96" spans="2:49" ht="22.5" customHeight="1" x14ac:dyDescent="0.25">
      <c r="B96" s="63" t="s">
        <v>224</v>
      </c>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row>
    <row r="97" spans="2:49" ht="22.5" customHeight="1" x14ac:dyDescent="0.25">
      <c r="B97" s="63" t="s">
        <v>223</v>
      </c>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row>
    <row r="98" spans="2:49" ht="22.5" customHeight="1" x14ac:dyDescent="0.25">
      <c r="B98" s="63" t="s">
        <v>222</v>
      </c>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row>
    <row r="99" spans="2:49" ht="22.5" customHeight="1" x14ac:dyDescent="0.25">
      <c r="B99" s="63" t="s">
        <v>221</v>
      </c>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row>
  </sheetData>
  <mergeCells count="15">
    <mergeCell ref="B97:AW97"/>
    <mergeCell ref="B98:AW98"/>
    <mergeCell ref="B99:AW99"/>
    <mergeCell ref="B91:AW91"/>
    <mergeCell ref="B92:AW92"/>
    <mergeCell ref="B93:AW93"/>
    <mergeCell ref="B94:AW94"/>
    <mergeCell ref="B95:AW95"/>
    <mergeCell ref="B96:AW96"/>
    <mergeCell ref="B90:AW90"/>
    <mergeCell ref="B5:E5"/>
    <mergeCell ref="B4:E4"/>
    <mergeCell ref="B11:AW11"/>
    <mergeCell ref="B38:AW38"/>
    <mergeCell ref="B64:AW6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9A7A4-9F75-45DF-BC4B-784727EE64CD}">
  <dimension ref="A1:AV71"/>
  <sheetViews>
    <sheetView zoomScale="130" zoomScaleNormal="130" workbookViewId="0"/>
  </sheetViews>
  <sheetFormatPr baseColWidth="10" defaultColWidth="10.85546875" defaultRowHeight="15" x14ac:dyDescent="0.25"/>
  <cols>
    <col min="1" max="1" width="37" style="6" bestFit="1" customWidth="1"/>
    <col min="2" max="2" width="14.85546875" style="6" bestFit="1" customWidth="1"/>
    <col min="3" max="3" width="15" style="6" customWidth="1"/>
    <col min="4" max="16384" width="10.85546875" style="6"/>
  </cols>
  <sheetData>
    <row r="1" spans="1:48" x14ac:dyDescent="0.25">
      <c r="A1" s="6" t="s">
        <v>244</v>
      </c>
      <c r="B1" s="18" t="s">
        <v>293</v>
      </c>
      <c r="C1" s="18" t="s">
        <v>292</v>
      </c>
      <c r="D1" s="18" t="s">
        <v>291</v>
      </c>
      <c r="E1" s="18" t="s">
        <v>290</v>
      </c>
      <c r="F1" s="18" t="s">
        <v>289</v>
      </c>
      <c r="G1" s="18" t="s">
        <v>288</v>
      </c>
      <c r="H1" s="18" t="s">
        <v>287</v>
      </c>
      <c r="I1" s="18" t="s">
        <v>286</v>
      </c>
      <c r="J1" s="18" t="s">
        <v>285</v>
      </c>
      <c r="K1" s="18" t="s">
        <v>284</v>
      </c>
      <c r="L1" s="18" t="s">
        <v>283</v>
      </c>
      <c r="M1" s="18" t="s">
        <v>282</v>
      </c>
      <c r="N1" s="18" t="s">
        <v>281</v>
      </c>
      <c r="O1" s="18" t="s">
        <v>280</v>
      </c>
      <c r="P1" s="18" t="s">
        <v>279</v>
      </c>
      <c r="Q1" s="18" t="s">
        <v>278</v>
      </c>
      <c r="R1" s="18" t="s">
        <v>277</v>
      </c>
      <c r="S1" s="18" t="s">
        <v>276</v>
      </c>
      <c r="T1" s="18" t="s">
        <v>275</v>
      </c>
      <c r="U1" s="18" t="s">
        <v>274</v>
      </c>
      <c r="V1" s="18" t="s">
        <v>273</v>
      </c>
      <c r="W1" s="18" t="s">
        <v>272</v>
      </c>
      <c r="X1" s="18" t="s">
        <v>271</v>
      </c>
      <c r="Y1" s="18" t="s">
        <v>270</v>
      </c>
      <c r="Z1" s="18" t="s">
        <v>269</v>
      </c>
      <c r="AA1" s="18" t="s">
        <v>268</v>
      </c>
      <c r="AB1" s="18" t="s">
        <v>267</v>
      </c>
      <c r="AC1" s="18" t="s">
        <v>266</v>
      </c>
      <c r="AD1" s="18" t="s">
        <v>265</v>
      </c>
      <c r="AE1" s="18" t="s">
        <v>264</v>
      </c>
      <c r="AF1" s="18" t="s">
        <v>263</v>
      </c>
      <c r="AG1" s="18" t="s">
        <v>262</v>
      </c>
      <c r="AH1" s="18" t="s">
        <v>261</v>
      </c>
      <c r="AI1" s="18" t="s">
        <v>260</v>
      </c>
      <c r="AJ1" s="18" t="s">
        <v>259</v>
      </c>
      <c r="AK1" s="18" t="s">
        <v>258</v>
      </c>
      <c r="AL1" s="18" t="s">
        <v>257</v>
      </c>
      <c r="AM1" s="18" t="s">
        <v>256</v>
      </c>
      <c r="AN1" s="18" t="s">
        <v>255</v>
      </c>
      <c r="AO1" s="18" t="s">
        <v>254</v>
      </c>
      <c r="AP1" s="18" t="s">
        <v>253</v>
      </c>
      <c r="AQ1" s="18" t="s">
        <v>252</v>
      </c>
      <c r="AR1" s="18" t="s">
        <v>251</v>
      </c>
      <c r="AS1" s="18" t="s">
        <v>250</v>
      </c>
      <c r="AT1" s="18" t="s">
        <v>249</v>
      </c>
      <c r="AU1" s="18" t="s">
        <v>248</v>
      </c>
      <c r="AV1" s="18" t="s">
        <v>247</v>
      </c>
    </row>
    <row r="2" spans="1:48" x14ac:dyDescent="0.25">
      <c r="A2" s="6" t="s">
        <v>242</v>
      </c>
      <c r="B2" s="6">
        <v>9041.0570000000007</v>
      </c>
      <c r="C2" s="6">
        <v>8074.0339999999997</v>
      </c>
      <c r="D2" s="6">
        <v>7767.3549999999996</v>
      </c>
      <c r="E2" s="6">
        <v>7790.3360000000002</v>
      </c>
      <c r="F2" s="6">
        <v>8232.6190000000006</v>
      </c>
      <c r="G2" s="6">
        <v>7894.3720000000003</v>
      </c>
      <c r="H2" s="6">
        <v>7009.2690000000002</v>
      </c>
      <c r="I2" s="6">
        <v>8116.9750000000004</v>
      </c>
      <c r="J2" s="6">
        <v>8576.973</v>
      </c>
      <c r="K2" s="6">
        <v>9316.7209999999995</v>
      </c>
      <c r="L2" s="6">
        <v>8409.4130000000005</v>
      </c>
      <c r="M2" s="6">
        <v>8150.4750000000004</v>
      </c>
      <c r="N2" s="6">
        <v>6569.72</v>
      </c>
      <c r="O2" s="6">
        <v>2226.989</v>
      </c>
      <c r="P2" s="6">
        <v>2384.9119999999998</v>
      </c>
      <c r="Q2" s="6">
        <v>2448.9110000000001</v>
      </c>
      <c r="R2" s="6">
        <v>2853.4520000000002</v>
      </c>
      <c r="S2" s="6">
        <v>2450.6880000000001</v>
      </c>
      <c r="T2" s="6">
        <v>3431.8029999999999</v>
      </c>
      <c r="U2" s="6">
        <v>3953.201</v>
      </c>
      <c r="V2" s="6">
        <v>3917.2649999999999</v>
      </c>
      <c r="W2" s="6">
        <v>4331.2129999999997</v>
      </c>
      <c r="X2" s="6">
        <v>3796.4859999999999</v>
      </c>
      <c r="Y2" s="6">
        <v>3398.9090000000001</v>
      </c>
      <c r="Z2" s="6">
        <v>4208.8620000000001</v>
      </c>
      <c r="AA2" s="6">
        <v>4185.2960000000003</v>
      </c>
      <c r="AB2" s="6">
        <v>4593.3029999999999</v>
      </c>
      <c r="AC2" s="6">
        <v>4885.3760000000002</v>
      </c>
      <c r="AD2" s="6">
        <v>5321.8450000000003</v>
      </c>
      <c r="AE2" s="6">
        <v>4622.9939999999997</v>
      </c>
      <c r="AF2" s="6">
        <v>4379.5389999999998</v>
      </c>
      <c r="AG2" s="6">
        <v>4941.8760000000002</v>
      </c>
      <c r="AH2" s="6">
        <v>5002.7820000000002</v>
      </c>
      <c r="AI2" s="6">
        <v>5964.1530000000002</v>
      </c>
      <c r="AJ2" s="6">
        <v>4621.2709999999997</v>
      </c>
      <c r="AK2" s="6">
        <v>4628.2749999999996</v>
      </c>
      <c r="AL2" s="6">
        <v>5687.4809999999998</v>
      </c>
      <c r="AM2" s="6">
        <v>5318.7110000000002</v>
      </c>
      <c r="AN2" s="6">
        <v>5163.6670000000004</v>
      </c>
      <c r="AO2" s="6">
        <v>5515.7820000000002</v>
      </c>
      <c r="AP2" s="6">
        <v>5881.3549999999996</v>
      </c>
      <c r="AQ2" s="6">
        <v>5294.067</v>
      </c>
      <c r="AR2" s="6">
        <v>4865.808</v>
      </c>
      <c r="AS2" s="6">
        <v>5712.5590000000002</v>
      </c>
      <c r="AT2" s="6">
        <v>6093.982</v>
      </c>
      <c r="AU2" s="6">
        <v>7212.9889999999996</v>
      </c>
      <c r="AV2" s="6">
        <v>6365.1689999999999</v>
      </c>
    </row>
    <row r="3" spans="1:48" x14ac:dyDescent="0.25">
      <c r="A3" s="6" t="s">
        <v>239</v>
      </c>
      <c r="B3" s="6">
        <v>4215.0439999999999</v>
      </c>
      <c r="C3" s="6">
        <v>3621.7159999999999</v>
      </c>
      <c r="D3" s="6">
        <v>3463.8490000000002</v>
      </c>
      <c r="E3" s="6">
        <v>3901.6489999999999</v>
      </c>
      <c r="F3" s="6">
        <v>4162.0159999999996</v>
      </c>
      <c r="G3" s="6">
        <v>3571.9769999999999</v>
      </c>
      <c r="H3" s="6">
        <v>3041.21</v>
      </c>
      <c r="I3" s="6">
        <v>3628.4229999999998</v>
      </c>
      <c r="J3" s="6">
        <v>3844.6039999999998</v>
      </c>
      <c r="K3" s="6">
        <v>4714.3609999999999</v>
      </c>
      <c r="L3" s="6">
        <v>3783.9</v>
      </c>
      <c r="M3" s="6">
        <v>3759.4110000000001</v>
      </c>
      <c r="N3" s="6">
        <v>2756.7049999999999</v>
      </c>
      <c r="O3" s="6">
        <v>775.41800000000001</v>
      </c>
      <c r="P3" s="6">
        <v>890.17399999999998</v>
      </c>
      <c r="Q3" s="6">
        <v>1003.684</v>
      </c>
      <c r="R3" s="6">
        <v>1388.7159999999999</v>
      </c>
      <c r="S3" s="6">
        <v>1347.8630000000001</v>
      </c>
      <c r="T3" s="6">
        <v>1821.47</v>
      </c>
      <c r="U3" s="6">
        <v>2037.049</v>
      </c>
      <c r="V3" s="6">
        <v>2091.0839999999998</v>
      </c>
      <c r="W3" s="6">
        <v>2628.0619999999999</v>
      </c>
      <c r="X3" s="6">
        <v>1919.2180000000001</v>
      </c>
      <c r="Y3" s="6">
        <v>1585.992</v>
      </c>
      <c r="Z3" s="6">
        <v>2284.2510000000002</v>
      </c>
      <c r="AA3" s="6">
        <v>2326.0529999999999</v>
      </c>
      <c r="AB3" s="6">
        <v>2659.297</v>
      </c>
      <c r="AC3" s="6">
        <v>3120.3310000000001</v>
      </c>
      <c r="AD3" s="6">
        <v>3376.029</v>
      </c>
      <c r="AE3" s="6">
        <v>2773.1080000000002</v>
      </c>
      <c r="AF3" s="6">
        <v>2456.5340000000001</v>
      </c>
      <c r="AG3" s="6">
        <v>2786.5929999999998</v>
      </c>
      <c r="AH3" s="6">
        <v>2894.3159999999998</v>
      </c>
      <c r="AI3" s="6">
        <v>3678.67</v>
      </c>
      <c r="AJ3" s="6">
        <v>2644.596</v>
      </c>
      <c r="AK3" s="6">
        <v>2620.8380000000002</v>
      </c>
      <c r="AL3" s="6">
        <v>3310.2890000000002</v>
      </c>
      <c r="AM3" s="6">
        <v>3067.8</v>
      </c>
      <c r="AN3" s="6">
        <v>2985.5439999999999</v>
      </c>
      <c r="AO3" s="6">
        <v>3363.239</v>
      </c>
      <c r="AP3" s="6">
        <v>3684.7089999999998</v>
      </c>
      <c r="AQ3" s="6">
        <v>3092.6239999999998</v>
      </c>
      <c r="AR3" s="6">
        <v>2772.6480000000001</v>
      </c>
      <c r="AS3" s="6">
        <v>3174.0540000000001</v>
      </c>
      <c r="AT3" s="6">
        <v>3353.482</v>
      </c>
      <c r="AU3" s="6">
        <v>4257.1760000000004</v>
      </c>
      <c r="AV3" s="6">
        <v>3397.2</v>
      </c>
    </row>
    <row r="4" spans="1:48" x14ac:dyDescent="0.25">
      <c r="A4" s="6" t="s">
        <v>234</v>
      </c>
      <c r="B4" s="6">
        <v>4826.0129999999999</v>
      </c>
      <c r="C4" s="6">
        <v>4452.3180000000002</v>
      </c>
      <c r="D4" s="6">
        <v>4303.5060000000003</v>
      </c>
      <c r="E4" s="6">
        <v>3888.6869999999999</v>
      </c>
      <c r="F4" s="6">
        <v>4070.6030000000001</v>
      </c>
      <c r="G4" s="6">
        <v>4322.3950000000004</v>
      </c>
      <c r="H4" s="6">
        <v>3968.0590000000002</v>
      </c>
      <c r="I4" s="6">
        <v>4488.5519999999997</v>
      </c>
      <c r="J4" s="6">
        <v>4732.3689999999997</v>
      </c>
      <c r="K4" s="6">
        <v>4602.3599999999997</v>
      </c>
      <c r="L4" s="6">
        <v>4625.5129999999999</v>
      </c>
      <c r="M4" s="6">
        <v>4391.0640000000003</v>
      </c>
      <c r="N4" s="6">
        <v>3813.0149999999999</v>
      </c>
      <c r="O4" s="6">
        <v>1451.5709999999999</v>
      </c>
      <c r="P4" s="6">
        <v>1494.7380000000001</v>
      </c>
      <c r="Q4" s="6">
        <v>1445.2270000000001</v>
      </c>
      <c r="R4" s="6">
        <v>1464.7360000000001</v>
      </c>
      <c r="S4" s="6">
        <v>1102.825</v>
      </c>
      <c r="T4" s="6">
        <v>1610.3330000000001</v>
      </c>
      <c r="U4" s="6">
        <v>1916.152</v>
      </c>
      <c r="V4" s="6">
        <v>1826.181</v>
      </c>
      <c r="W4" s="6">
        <v>1703.1510000000001</v>
      </c>
      <c r="X4" s="6">
        <v>1877.268</v>
      </c>
      <c r="Y4" s="6">
        <v>1812.9169999999999</v>
      </c>
      <c r="Z4" s="6">
        <v>1924.6110000000001</v>
      </c>
      <c r="AA4" s="6">
        <v>1859.2429999999999</v>
      </c>
      <c r="AB4" s="6">
        <v>1934.0060000000001</v>
      </c>
      <c r="AC4" s="6">
        <v>1765.0450000000001</v>
      </c>
      <c r="AD4" s="6">
        <v>1945.816</v>
      </c>
      <c r="AE4" s="6">
        <v>1849.886</v>
      </c>
      <c r="AF4" s="6">
        <v>1923.0050000000001</v>
      </c>
      <c r="AG4" s="6">
        <v>2155.2829999999999</v>
      </c>
      <c r="AH4" s="6">
        <v>2108.4659999999999</v>
      </c>
      <c r="AI4" s="6">
        <v>2285.4830000000002</v>
      </c>
      <c r="AJ4" s="6">
        <v>1976.675</v>
      </c>
      <c r="AK4" s="6">
        <v>2007.4369999999999</v>
      </c>
      <c r="AL4" s="6">
        <v>2377.192</v>
      </c>
      <c r="AM4" s="6">
        <v>2250.9110000000001</v>
      </c>
      <c r="AN4" s="6">
        <v>2178.123</v>
      </c>
      <c r="AO4" s="6">
        <v>2152.5430000000001</v>
      </c>
      <c r="AP4" s="6">
        <v>2196.6460000000002</v>
      </c>
      <c r="AQ4" s="6">
        <v>2201.4430000000002</v>
      </c>
      <c r="AR4" s="6">
        <v>2093.16</v>
      </c>
      <c r="AS4" s="6">
        <v>2538.5050000000001</v>
      </c>
      <c r="AT4" s="6">
        <v>2740.5</v>
      </c>
      <c r="AU4" s="6">
        <v>2955.8130000000001</v>
      </c>
      <c r="AV4" s="6">
        <v>2967.9690000000001</v>
      </c>
    </row>
    <row r="5" spans="1:48" x14ac:dyDescent="0.25">
      <c r="A5" s="6" t="s">
        <v>233</v>
      </c>
      <c r="B5" s="6">
        <v>3864.373</v>
      </c>
      <c r="C5" s="6">
        <v>3535.4929999999999</v>
      </c>
      <c r="D5" s="6">
        <v>3756.5650000000001</v>
      </c>
      <c r="E5" s="6">
        <v>3360.875</v>
      </c>
      <c r="F5" s="6">
        <v>3473.6860000000001</v>
      </c>
      <c r="G5" s="6">
        <v>3725.2339999999999</v>
      </c>
      <c r="H5" s="6">
        <v>3437.4989999999998</v>
      </c>
      <c r="I5" s="6">
        <v>3782.5050000000001</v>
      </c>
      <c r="J5" s="6">
        <v>3880.0479999999998</v>
      </c>
      <c r="K5" s="6">
        <v>3525.5120000000002</v>
      </c>
      <c r="L5" s="6">
        <v>3541.2159999999999</v>
      </c>
      <c r="M5" s="6">
        <v>3561.0590000000002</v>
      </c>
      <c r="N5" s="6">
        <v>3146.944</v>
      </c>
      <c r="O5" s="6">
        <v>1451.5709999999999</v>
      </c>
      <c r="P5" s="6">
        <v>1494.7380000000001</v>
      </c>
      <c r="Q5" s="6">
        <v>1445.2270000000001</v>
      </c>
      <c r="R5" s="6">
        <v>1464.7360000000001</v>
      </c>
      <c r="S5" s="6">
        <v>1102.825</v>
      </c>
      <c r="T5" s="6">
        <v>1610.3330000000001</v>
      </c>
      <c r="U5" s="6">
        <v>1916.152</v>
      </c>
      <c r="V5" s="6">
        <v>1826.181</v>
      </c>
      <c r="W5" s="6">
        <v>1703.1510000000001</v>
      </c>
      <c r="X5" s="6">
        <v>1877.268</v>
      </c>
      <c r="Y5" s="6">
        <v>1812.9169999999999</v>
      </c>
      <c r="Z5" s="6">
        <v>1924.6110000000001</v>
      </c>
      <c r="AA5" s="6">
        <v>1859.2429999999999</v>
      </c>
      <c r="AB5" s="6">
        <v>1934.0060000000001</v>
      </c>
      <c r="AC5" s="6">
        <v>1749.4860000000001</v>
      </c>
      <c r="AD5" s="6">
        <v>1899.6379999999999</v>
      </c>
      <c r="AE5" s="6">
        <v>1748.481</v>
      </c>
      <c r="AF5" s="6">
        <v>1746.624</v>
      </c>
      <c r="AG5" s="6">
        <v>1873.482</v>
      </c>
      <c r="AH5" s="6">
        <v>1618.71</v>
      </c>
      <c r="AI5" s="6">
        <v>1642.8009999999999</v>
      </c>
      <c r="AJ5" s="6">
        <v>1546.5440000000001</v>
      </c>
      <c r="AK5" s="6">
        <v>1524.155</v>
      </c>
      <c r="AL5" s="6">
        <v>1683.3040000000001</v>
      </c>
      <c r="AM5" s="6">
        <v>1621.6489999999999</v>
      </c>
      <c r="AN5" s="6">
        <v>1740.9680000000001</v>
      </c>
      <c r="AO5" s="6">
        <v>1680.07</v>
      </c>
      <c r="AP5" s="6">
        <v>1719.952</v>
      </c>
      <c r="AQ5" s="6">
        <v>1707.4390000000001</v>
      </c>
      <c r="AR5" s="6">
        <v>1657.1769999999999</v>
      </c>
      <c r="AS5" s="6">
        <v>1941.924</v>
      </c>
      <c r="AT5" s="6">
        <v>1835.6369999999999</v>
      </c>
      <c r="AU5" s="6">
        <v>1934.9680000000001</v>
      </c>
      <c r="AV5" s="6">
        <v>1902.8620000000001</v>
      </c>
    </row>
    <row r="6" spans="1:48" x14ac:dyDescent="0.25">
      <c r="A6" s="6" t="s">
        <v>232</v>
      </c>
      <c r="B6" s="6">
        <v>906.68600000000004</v>
      </c>
      <c r="C6" s="6">
        <v>888.33299999999997</v>
      </c>
      <c r="D6" s="6">
        <v>885.66499999999996</v>
      </c>
      <c r="E6" s="6">
        <v>744.93499999999995</v>
      </c>
      <c r="F6" s="6">
        <v>773.31899999999996</v>
      </c>
      <c r="G6" s="6">
        <v>727.29700000000003</v>
      </c>
      <c r="H6" s="6">
        <v>729.322</v>
      </c>
      <c r="I6" s="6">
        <v>768.62900000000002</v>
      </c>
      <c r="J6" s="6">
        <v>838.61300000000006</v>
      </c>
      <c r="K6" s="6">
        <v>891.43799999999999</v>
      </c>
      <c r="L6" s="6">
        <v>799.81899999999996</v>
      </c>
      <c r="M6" s="6">
        <v>787.53599999999994</v>
      </c>
      <c r="N6" s="6">
        <v>650.75599999999997</v>
      </c>
      <c r="O6" s="6">
        <v>354.411</v>
      </c>
      <c r="P6" s="6">
        <v>360.00799999999998</v>
      </c>
      <c r="Q6" s="6">
        <v>308.43400000000003</v>
      </c>
      <c r="R6" s="6">
        <v>288.63600000000002</v>
      </c>
      <c r="S6" s="6">
        <v>257.77999999999997</v>
      </c>
      <c r="T6" s="6">
        <v>410.47899999999998</v>
      </c>
      <c r="U6" s="6">
        <v>499.101</v>
      </c>
      <c r="V6" s="6">
        <v>487.12099999999998</v>
      </c>
      <c r="W6" s="6">
        <v>442.66800000000001</v>
      </c>
      <c r="X6" s="6">
        <v>513.70799999999997</v>
      </c>
      <c r="Y6" s="6">
        <v>481.39600000000002</v>
      </c>
      <c r="Z6" s="6">
        <v>509.48099999999999</v>
      </c>
      <c r="AA6" s="6">
        <v>494.71800000000002</v>
      </c>
      <c r="AB6" s="6">
        <v>530.44899999999996</v>
      </c>
      <c r="AC6" s="6">
        <v>516.47299999999996</v>
      </c>
      <c r="AD6" s="6">
        <v>524.15499999999997</v>
      </c>
      <c r="AE6" s="6">
        <v>510.38299999999998</v>
      </c>
      <c r="AF6" s="6">
        <v>470.767</v>
      </c>
      <c r="AG6" s="6">
        <v>519.60199999999998</v>
      </c>
      <c r="AH6" s="6">
        <v>425.10599999999999</v>
      </c>
      <c r="AI6" s="6">
        <v>414.065</v>
      </c>
      <c r="AJ6" s="6">
        <v>403.06900000000002</v>
      </c>
      <c r="AK6" s="6">
        <v>377.173</v>
      </c>
      <c r="AL6" s="6">
        <v>418.43599999999998</v>
      </c>
      <c r="AM6" s="6">
        <v>437.41300000000001</v>
      </c>
      <c r="AN6" s="6">
        <v>459.41500000000002</v>
      </c>
      <c r="AO6" s="6">
        <v>438.767</v>
      </c>
      <c r="AP6" s="6">
        <v>463.25900000000001</v>
      </c>
      <c r="AQ6" s="6">
        <v>461.89400000000001</v>
      </c>
      <c r="AR6" s="6">
        <v>436.608</v>
      </c>
      <c r="AS6" s="6">
        <v>469.39100000000002</v>
      </c>
      <c r="AT6" s="6">
        <v>465.62099999999998</v>
      </c>
      <c r="AU6" s="6">
        <v>475.33100000000002</v>
      </c>
      <c r="AV6" s="6">
        <v>485.05500000000001</v>
      </c>
    </row>
    <row r="7" spans="1:48" x14ac:dyDescent="0.25">
      <c r="A7" s="6" t="s">
        <v>231</v>
      </c>
      <c r="B7" s="6">
        <v>2957.6869999999999</v>
      </c>
      <c r="C7" s="6">
        <v>2647.16</v>
      </c>
      <c r="D7" s="6">
        <v>2870.9</v>
      </c>
      <c r="E7" s="6">
        <v>2615.94</v>
      </c>
      <c r="F7" s="6">
        <v>2700.3670000000002</v>
      </c>
      <c r="G7" s="6">
        <v>2997.9369999999999</v>
      </c>
      <c r="H7" s="6">
        <v>2708.1770000000001</v>
      </c>
      <c r="I7" s="6">
        <v>3013.8760000000002</v>
      </c>
      <c r="J7" s="6">
        <v>3041.4349999999999</v>
      </c>
      <c r="K7" s="6">
        <v>2634.0740000000001</v>
      </c>
      <c r="L7" s="6">
        <v>2741.3969999999999</v>
      </c>
      <c r="M7" s="6">
        <v>2773.5230000000001</v>
      </c>
      <c r="N7" s="6">
        <v>2496.1880000000001</v>
      </c>
      <c r="O7" s="6">
        <v>1097.1600000000001</v>
      </c>
      <c r="P7" s="6">
        <v>1134.73</v>
      </c>
      <c r="Q7" s="6">
        <v>1136.7929999999999</v>
      </c>
      <c r="R7" s="6">
        <v>1176.0999999999999</v>
      </c>
      <c r="S7" s="6">
        <v>845.04499999999996</v>
      </c>
      <c r="T7" s="6">
        <v>1199.854</v>
      </c>
      <c r="U7" s="6">
        <v>1417.0509999999999</v>
      </c>
      <c r="V7" s="6">
        <v>1339.06</v>
      </c>
      <c r="W7" s="6">
        <v>1260.4829999999999</v>
      </c>
      <c r="X7" s="6">
        <v>1363.56</v>
      </c>
      <c r="Y7" s="6">
        <v>1331.521</v>
      </c>
      <c r="Z7" s="6">
        <v>1415.13</v>
      </c>
      <c r="AA7" s="6">
        <v>1364.5250000000001</v>
      </c>
      <c r="AB7" s="6">
        <v>1403.557</v>
      </c>
      <c r="AC7" s="6">
        <v>1233.0129999999999</v>
      </c>
      <c r="AD7" s="6">
        <v>1375.4829999999999</v>
      </c>
      <c r="AE7" s="6">
        <v>1238.098</v>
      </c>
      <c r="AF7" s="6">
        <v>1275.857</v>
      </c>
      <c r="AG7" s="6">
        <v>1353.88</v>
      </c>
      <c r="AH7" s="6">
        <v>1193.604</v>
      </c>
      <c r="AI7" s="6">
        <v>1228.7360000000001</v>
      </c>
      <c r="AJ7" s="6">
        <v>1143.4749999999999</v>
      </c>
      <c r="AK7" s="6">
        <v>1146.982</v>
      </c>
      <c r="AL7" s="6">
        <v>1264.8679999999999</v>
      </c>
      <c r="AM7" s="6">
        <v>1184.2360000000001</v>
      </c>
      <c r="AN7" s="6">
        <v>1281.5530000000001</v>
      </c>
      <c r="AO7" s="6">
        <v>1241.3030000000001</v>
      </c>
      <c r="AP7" s="6">
        <v>1256.693</v>
      </c>
      <c r="AQ7" s="6">
        <v>1245.5450000000001</v>
      </c>
      <c r="AR7" s="6">
        <v>1220.569</v>
      </c>
      <c r="AS7" s="6">
        <v>1472.5329999999999</v>
      </c>
      <c r="AT7" s="6">
        <v>1370.0160000000001</v>
      </c>
      <c r="AU7" s="6">
        <v>1459.6369999999999</v>
      </c>
      <c r="AV7" s="6">
        <v>1417.807</v>
      </c>
    </row>
    <row r="8" spans="1:48" x14ac:dyDescent="0.25">
      <c r="A8" s="6" t="s">
        <v>241</v>
      </c>
      <c r="B8" s="6">
        <v>961.64</v>
      </c>
      <c r="C8" s="6">
        <v>916.82500000000005</v>
      </c>
      <c r="D8" s="6">
        <v>546.94100000000003</v>
      </c>
      <c r="E8" s="6">
        <v>527.81200000000001</v>
      </c>
      <c r="F8" s="6">
        <v>596.91700000000003</v>
      </c>
      <c r="G8" s="6">
        <v>597.16099999999994</v>
      </c>
      <c r="H8" s="6">
        <v>530.55999999999995</v>
      </c>
      <c r="I8" s="6">
        <v>706.04700000000003</v>
      </c>
      <c r="J8" s="6">
        <v>852.32100000000003</v>
      </c>
      <c r="K8" s="6">
        <v>1076.848</v>
      </c>
      <c r="L8" s="6">
        <v>1084.297</v>
      </c>
      <c r="M8" s="6">
        <v>830.005</v>
      </c>
      <c r="N8" s="6">
        <v>666.07100000000003</v>
      </c>
      <c r="O8" s="6">
        <v>0</v>
      </c>
      <c r="P8" s="6">
        <v>0</v>
      </c>
      <c r="Q8" s="6">
        <v>0</v>
      </c>
      <c r="R8" s="6">
        <v>0</v>
      </c>
      <c r="S8" s="6">
        <v>0</v>
      </c>
      <c r="T8" s="6">
        <v>0</v>
      </c>
      <c r="U8" s="6">
        <v>0</v>
      </c>
      <c r="V8" s="6">
        <v>0</v>
      </c>
      <c r="W8" s="6">
        <v>0</v>
      </c>
      <c r="X8" s="6">
        <v>0</v>
      </c>
      <c r="Y8" s="6">
        <v>0</v>
      </c>
      <c r="Z8" s="6">
        <v>0</v>
      </c>
      <c r="AA8" s="6">
        <v>0</v>
      </c>
      <c r="AB8" s="6">
        <v>0</v>
      </c>
      <c r="AC8" s="6">
        <v>15.558999999999999</v>
      </c>
      <c r="AD8" s="6">
        <v>46.177999999999997</v>
      </c>
      <c r="AE8" s="6">
        <v>101.405</v>
      </c>
      <c r="AF8" s="6">
        <v>176.381</v>
      </c>
      <c r="AG8" s="6">
        <v>281.80099999999999</v>
      </c>
      <c r="AH8" s="6">
        <v>489.75599999999997</v>
      </c>
      <c r="AI8" s="6">
        <v>642.68200000000002</v>
      </c>
      <c r="AJ8" s="6">
        <v>430.13099999999997</v>
      </c>
      <c r="AK8" s="6">
        <v>483.28199999999998</v>
      </c>
      <c r="AL8" s="6">
        <v>693.88800000000003</v>
      </c>
      <c r="AM8" s="6">
        <v>629.26199999999994</v>
      </c>
      <c r="AN8" s="6">
        <v>437.15499999999997</v>
      </c>
      <c r="AO8" s="6">
        <v>472.47300000000001</v>
      </c>
      <c r="AP8" s="6">
        <v>476.69400000000002</v>
      </c>
      <c r="AQ8" s="6">
        <v>494.00400000000002</v>
      </c>
      <c r="AR8" s="6">
        <v>435.983</v>
      </c>
      <c r="AS8" s="6">
        <v>596.58100000000002</v>
      </c>
      <c r="AT8" s="6">
        <v>904.86300000000006</v>
      </c>
      <c r="AU8" s="6">
        <v>1020.845</v>
      </c>
      <c r="AV8" s="6">
        <v>1065.107</v>
      </c>
    </row>
    <row r="9" spans="1:48" x14ac:dyDescent="0.25">
      <c r="A9" s="6" t="s">
        <v>240</v>
      </c>
      <c r="B9" s="6">
        <v>7186.22</v>
      </c>
      <c r="C9" s="6">
        <v>7110.5609999999997</v>
      </c>
      <c r="D9" s="6">
        <v>7137.5789999999997</v>
      </c>
      <c r="E9" s="6">
        <v>6253.8410000000003</v>
      </c>
      <c r="F9" s="6">
        <v>6782.259</v>
      </c>
      <c r="G9" s="6">
        <v>6820.7470000000003</v>
      </c>
      <c r="H9" s="6">
        <v>6420.8969999999999</v>
      </c>
      <c r="I9" s="6">
        <v>7083.2759999999998</v>
      </c>
      <c r="J9" s="6">
        <v>7228.4830000000002</v>
      </c>
      <c r="K9" s="6">
        <v>7436.62</v>
      </c>
      <c r="L9" s="6">
        <v>6753.7160000000003</v>
      </c>
      <c r="M9" s="6">
        <v>6253.5749999999998</v>
      </c>
      <c r="N9" s="6">
        <v>5293.5349999999999</v>
      </c>
      <c r="O9" s="6">
        <v>1433.8040000000001</v>
      </c>
      <c r="P9" s="6">
        <v>1522.933</v>
      </c>
      <c r="Q9" s="6">
        <v>1532.403</v>
      </c>
      <c r="R9" s="6">
        <v>2137.913</v>
      </c>
      <c r="S9" s="6">
        <v>2068.0500000000002</v>
      </c>
      <c r="T9" s="6">
        <v>2117.614</v>
      </c>
      <c r="U9" s="6">
        <v>2177.4810000000002</v>
      </c>
      <c r="V9" s="6">
        <v>2227.21</v>
      </c>
      <c r="W9" s="6">
        <v>2537.5970000000002</v>
      </c>
      <c r="X9" s="6">
        <v>2472.9659999999999</v>
      </c>
      <c r="Y9" s="6">
        <v>2092.8829999999998</v>
      </c>
      <c r="Z9" s="6">
        <v>2437.2339999999999</v>
      </c>
      <c r="AA9" s="6">
        <v>2584.4340000000002</v>
      </c>
      <c r="AB9" s="6">
        <v>2808.6849999999999</v>
      </c>
      <c r="AC9" s="6">
        <v>2621.4679999999998</v>
      </c>
      <c r="AD9" s="6">
        <v>2728.2689999999998</v>
      </c>
      <c r="AE9" s="6">
        <v>2805.857</v>
      </c>
      <c r="AF9" s="6">
        <v>2718.587</v>
      </c>
      <c r="AG9" s="6">
        <v>2911.3690000000001</v>
      </c>
      <c r="AH9" s="6">
        <v>3333.2950000000001</v>
      </c>
      <c r="AI9" s="6">
        <v>3462.4989999999998</v>
      </c>
      <c r="AJ9" s="6">
        <v>3372.41</v>
      </c>
      <c r="AK9" s="6">
        <v>2850.7510000000002</v>
      </c>
      <c r="AL9" s="6">
        <v>3151.096</v>
      </c>
      <c r="AM9" s="6">
        <v>3257.9679999999998</v>
      </c>
      <c r="AN9" s="6">
        <v>3385.13</v>
      </c>
      <c r="AO9" s="6">
        <v>3252.9639999999999</v>
      </c>
      <c r="AP9" s="6">
        <v>3493.1579999999999</v>
      </c>
      <c r="AQ9" s="6">
        <v>3792.93</v>
      </c>
      <c r="AR9" s="6">
        <v>3658.8969999999999</v>
      </c>
      <c r="AS9" s="6">
        <v>3671.5610000000001</v>
      </c>
      <c r="AT9" s="6">
        <v>3854.998</v>
      </c>
      <c r="AU9" s="6">
        <v>4184.3320000000003</v>
      </c>
      <c r="AV9" s="6">
        <v>4101.991</v>
      </c>
    </row>
    <row r="10" spans="1:48" x14ac:dyDescent="0.25">
      <c r="A10" s="6" t="s">
        <v>239</v>
      </c>
      <c r="B10" s="6">
        <v>1450.47</v>
      </c>
      <c r="C10" s="6">
        <v>1754.758</v>
      </c>
      <c r="D10" s="6">
        <v>1604.53</v>
      </c>
      <c r="E10" s="6">
        <v>1437.481</v>
      </c>
      <c r="F10" s="6">
        <v>1758.731</v>
      </c>
      <c r="G10" s="6">
        <v>1751.4390000000001</v>
      </c>
      <c r="H10" s="6">
        <v>1628.095</v>
      </c>
      <c r="I10" s="6">
        <v>1727.345</v>
      </c>
      <c r="J10" s="6">
        <v>1830.4390000000001</v>
      </c>
      <c r="K10" s="6">
        <v>2005.962</v>
      </c>
      <c r="L10" s="6">
        <v>1503.6769999999999</v>
      </c>
      <c r="M10" s="6">
        <v>1162.797</v>
      </c>
      <c r="N10" s="6">
        <v>957.827</v>
      </c>
      <c r="O10" s="6">
        <v>198.899</v>
      </c>
      <c r="P10" s="6">
        <v>225.93600000000001</v>
      </c>
      <c r="Q10" s="6">
        <v>252.44200000000001</v>
      </c>
      <c r="R10" s="6">
        <v>398.27300000000002</v>
      </c>
      <c r="S10" s="6">
        <v>529.75800000000004</v>
      </c>
      <c r="T10" s="6">
        <v>423.96699999999998</v>
      </c>
      <c r="U10" s="6">
        <v>464.94499999999999</v>
      </c>
      <c r="V10" s="6">
        <v>558.72400000000005</v>
      </c>
      <c r="W10" s="6">
        <v>668.10199999999998</v>
      </c>
      <c r="X10" s="6">
        <v>635.35299999999995</v>
      </c>
      <c r="Y10" s="6">
        <v>441.65100000000001</v>
      </c>
      <c r="Z10" s="6">
        <v>687.46100000000001</v>
      </c>
      <c r="AA10" s="6">
        <v>914.76400000000001</v>
      </c>
      <c r="AB10" s="6">
        <v>1087.537</v>
      </c>
      <c r="AC10" s="6">
        <v>980.24400000000003</v>
      </c>
      <c r="AD10" s="6">
        <v>1100.701</v>
      </c>
      <c r="AE10" s="6">
        <v>1146.703</v>
      </c>
      <c r="AF10" s="6">
        <v>1043.7339999999999</v>
      </c>
      <c r="AG10" s="6">
        <v>1150.0260000000001</v>
      </c>
      <c r="AH10" s="6">
        <v>1248.039</v>
      </c>
      <c r="AI10" s="6">
        <v>1248.8440000000001</v>
      </c>
      <c r="AJ10" s="6">
        <v>1139.5830000000001</v>
      </c>
      <c r="AK10" s="6">
        <v>850.33</v>
      </c>
      <c r="AL10" s="6">
        <v>973.01400000000001</v>
      </c>
      <c r="AM10" s="6">
        <v>1095.278</v>
      </c>
      <c r="AN10" s="6">
        <v>1082.6089999999999</v>
      </c>
      <c r="AO10" s="6">
        <v>1041.6320000000001</v>
      </c>
      <c r="AP10" s="6">
        <v>1236.7639999999999</v>
      </c>
      <c r="AQ10" s="6">
        <v>1367.38</v>
      </c>
      <c r="AR10" s="6">
        <v>1251.3109999999999</v>
      </c>
      <c r="AS10" s="6">
        <v>1209.211</v>
      </c>
      <c r="AT10" s="6">
        <v>1261.2429999999999</v>
      </c>
      <c r="AU10" s="6">
        <v>1277.527</v>
      </c>
      <c r="AV10" s="6">
        <v>1314.125</v>
      </c>
    </row>
    <row r="11" spans="1:48" x14ac:dyDescent="0.25">
      <c r="A11" s="6" t="s">
        <v>238</v>
      </c>
      <c r="B11" s="6">
        <v>755.52</v>
      </c>
      <c r="C11" s="6">
        <v>1041.6030000000001</v>
      </c>
      <c r="D11" s="6">
        <v>979.75400000000002</v>
      </c>
      <c r="E11" s="6">
        <v>887.88800000000003</v>
      </c>
      <c r="F11" s="6">
        <v>1124.51</v>
      </c>
      <c r="G11" s="6">
        <v>1108.2619999999999</v>
      </c>
      <c r="H11" s="6">
        <v>1001.345</v>
      </c>
      <c r="I11" s="6">
        <v>1166.1890000000001</v>
      </c>
      <c r="J11" s="6">
        <v>1167.251</v>
      </c>
      <c r="K11" s="6">
        <v>1272.45</v>
      </c>
      <c r="L11" s="6">
        <v>881.14</v>
      </c>
      <c r="M11" s="6">
        <v>650.14200000000005</v>
      </c>
      <c r="N11" s="6">
        <v>465.11</v>
      </c>
      <c r="O11" s="6">
        <v>53.353999999999999</v>
      </c>
      <c r="P11" s="6">
        <v>55.573</v>
      </c>
      <c r="Q11" s="6">
        <v>92.094999999999999</v>
      </c>
      <c r="R11" s="6">
        <v>152.84299999999999</v>
      </c>
      <c r="S11" s="6">
        <v>202.51400000000001</v>
      </c>
      <c r="T11" s="6">
        <v>202.98500000000001</v>
      </c>
      <c r="U11" s="6">
        <v>270.065</v>
      </c>
      <c r="V11" s="6">
        <v>360.40600000000001</v>
      </c>
      <c r="W11" s="6">
        <v>438.39400000000001</v>
      </c>
      <c r="X11" s="6">
        <v>418.07100000000003</v>
      </c>
      <c r="Y11" s="6">
        <v>251.44</v>
      </c>
      <c r="Z11" s="6">
        <v>450.59199999999998</v>
      </c>
      <c r="AA11" s="6">
        <v>682.57299999999998</v>
      </c>
      <c r="AB11" s="6">
        <v>861.21400000000006</v>
      </c>
      <c r="AC11" s="6">
        <v>764.37800000000004</v>
      </c>
      <c r="AD11" s="6">
        <v>860.96299999999997</v>
      </c>
      <c r="AE11" s="6">
        <v>937.07500000000005</v>
      </c>
      <c r="AF11" s="6">
        <v>813.298</v>
      </c>
      <c r="AG11" s="6">
        <v>927.68600000000004</v>
      </c>
      <c r="AH11" s="6">
        <v>1009.963</v>
      </c>
      <c r="AI11" s="6">
        <v>946.96400000000006</v>
      </c>
      <c r="AJ11" s="6">
        <v>828.14</v>
      </c>
      <c r="AK11" s="6">
        <v>593.76700000000005</v>
      </c>
      <c r="AL11" s="6">
        <v>675.23500000000001</v>
      </c>
      <c r="AM11" s="6">
        <v>798.97500000000002</v>
      </c>
      <c r="AN11" s="6">
        <v>779.43899999999996</v>
      </c>
      <c r="AO11" s="6">
        <v>769.952</v>
      </c>
      <c r="AP11" s="6">
        <v>900.76700000000005</v>
      </c>
      <c r="AQ11" s="6">
        <v>1020.829</v>
      </c>
      <c r="AR11" s="6">
        <v>895.25900000000001</v>
      </c>
      <c r="AS11" s="6">
        <v>927.16700000000003</v>
      </c>
      <c r="AT11" s="6">
        <v>959.37599999999998</v>
      </c>
      <c r="AU11" s="6">
        <v>923.91399999999999</v>
      </c>
      <c r="AV11" s="6">
        <v>956.44600000000003</v>
      </c>
    </row>
    <row r="12" spans="1:48" x14ac:dyDescent="0.25">
      <c r="A12" s="6" t="s">
        <v>237</v>
      </c>
      <c r="B12" s="6">
        <v>396.63</v>
      </c>
      <c r="C12" s="6">
        <v>483.012</v>
      </c>
      <c r="D12" s="6">
        <v>474.57100000000003</v>
      </c>
      <c r="E12" s="6">
        <v>468.53800000000001</v>
      </c>
      <c r="F12" s="6">
        <v>584.03599999999994</v>
      </c>
      <c r="G12" s="6">
        <v>595.60599999999999</v>
      </c>
      <c r="H12" s="6">
        <v>511.48</v>
      </c>
      <c r="I12" s="6">
        <v>514.34900000000005</v>
      </c>
      <c r="J12" s="6">
        <v>516.70000000000005</v>
      </c>
      <c r="K12" s="6">
        <v>519.37</v>
      </c>
      <c r="L12" s="6">
        <v>503.45800000000003</v>
      </c>
      <c r="M12" s="6">
        <v>338.351</v>
      </c>
      <c r="N12" s="6">
        <v>247.434</v>
      </c>
      <c r="O12" s="6">
        <v>25.917000000000002</v>
      </c>
      <c r="P12" s="6">
        <v>26.433</v>
      </c>
      <c r="Q12" s="6">
        <v>43.976999999999997</v>
      </c>
      <c r="R12" s="6">
        <v>72.852000000000004</v>
      </c>
      <c r="S12" s="6">
        <v>96.938999999999993</v>
      </c>
      <c r="T12" s="6">
        <v>97.088999999999999</v>
      </c>
      <c r="U12" s="6">
        <v>128.71600000000001</v>
      </c>
      <c r="V12" s="6">
        <v>171.16900000000001</v>
      </c>
      <c r="W12" s="6">
        <v>206.27099999999999</v>
      </c>
      <c r="X12" s="6">
        <v>208.58099999999999</v>
      </c>
      <c r="Y12" s="6">
        <v>125.363</v>
      </c>
      <c r="Z12" s="6">
        <v>224.81200000000001</v>
      </c>
      <c r="AA12" s="6">
        <v>340.84399999999999</v>
      </c>
      <c r="AB12" s="6">
        <v>430.12299999999999</v>
      </c>
      <c r="AC12" s="6">
        <v>381.65800000000002</v>
      </c>
      <c r="AD12" s="6">
        <v>415.54399999999998</v>
      </c>
      <c r="AE12" s="6">
        <v>455.714</v>
      </c>
      <c r="AF12" s="6">
        <v>396.29500000000002</v>
      </c>
      <c r="AG12" s="6">
        <v>451.92500000000001</v>
      </c>
      <c r="AH12" s="6">
        <v>492.79500000000002</v>
      </c>
      <c r="AI12" s="6">
        <v>461.47199999999998</v>
      </c>
      <c r="AJ12" s="6">
        <v>428.23200000000003</v>
      </c>
      <c r="AK12" s="6">
        <v>305.053</v>
      </c>
      <c r="AL12" s="6">
        <v>353.505</v>
      </c>
      <c r="AM12" s="6">
        <v>424.30500000000001</v>
      </c>
      <c r="AN12" s="6">
        <v>421.53199999999998</v>
      </c>
      <c r="AO12" s="6">
        <v>413.03899999999999</v>
      </c>
      <c r="AP12" s="6">
        <v>466.88499999999999</v>
      </c>
      <c r="AQ12" s="6">
        <v>531.38300000000004</v>
      </c>
      <c r="AR12" s="6">
        <v>466.59300000000002</v>
      </c>
      <c r="AS12" s="6">
        <v>486.35399999999998</v>
      </c>
      <c r="AT12" s="6">
        <v>505.87200000000001</v>
      </c>
      <c r="AU12" s="6">
        <v>485.17200000000003</v>
      </c>
      <c r="AV12" s="6">
        <v>524.45000000000005</v>
      </c>
    </row>
    <row r="13" spans="1:48" x14ac:dyDescent="0.25">
      <c r="A13" s="6" t="s">
        <v>236</v>
      </c>
      <c r="B13" s="6">
        <v>358.89</v>
      </c>
      <c r="C13" s="6">
        <v>558.59100000000001</v>
      </c>
      <c r="D13" s="6">
        <v>505.18299999999999</v>
      </c>
      <c r="E13" s="6">
        <v>419.35</v>
      </c>
      <c r="F13" s="6">
        <v>540.47400000000005</v>
      </c>
      <c r="G13" s="6">
        <v>512.65599999999995</v>
      </c>
      <c r="H13" s="6">
        <v>489.86500000000001</v>
      </c>
      <c r="I13" s="6">
        <v>651.84</v>
      </c>
      <c r="J13" s="6">
        <v>650.55100000000004</v>
      </c>
      <c r="K13" s="6">
        <v>753.08</v>
      </c>
      <c r="L13" s="6">
        <v>377.68200000000002</v>
      </c>
      <c r="M13" s="6">
        <v>311.791</v>
      </c>
      <c r="N13" s="6">
        <v>217.67599999999999</v>
      </c>
      <c r="O13" s="6">
        <v>27.437000000000001</v>
      </c>
      <c r="P13" s="6">
        <v>29.14</v>
      </c>
      <c r="Q13" s="6">
        <v>48.118000000000002</v>
      </c>
      <c r="R13" s="6">
        <v>79.991</v>
      </c>
      <c r="S13" s="6">
        <v>105.575</v>
      </c>
      <c r="T13" s="6">
        <v>105.896</v>
      </c>
      <c r="U13" s="6">
        <v>141.34899999999999</v>
      </c>
      <c r="V13" s="6">
        <v>189.23699999999999</v>
      </c>
      <c r="W13" s="6">
        <v>232.12299999999999</v>
      </c>
      <c r="X13" s="6">
        <v>209.49</v>
      </c>
      <c r="Y13" s="6">
        <v>126.077</v>
      </c>
      <c r="Z13" s="6">
        <v>225.78</v>
      </c>
      <c r="AA13" s="6">
        <v>341.72899999999998</v>
      </c>
      <c r="AB13" s="6">
        <v>431.09100000000001</v>
      </c>
      <c r="AC13" s="6">
        <v>382.72</v>
      </c>
      <c r="AD13" s="6">
        <v>445.41899999999998</v>
      </c>
      <c r="AE13" s="6">
        <v>481.36099999999999</v>
      </c>
      <c r="AF13" s="6">
        <v>417.00299999999999</v>
      </c>
      <c r="AG13" s="6">
        <v>475.76100000000002</v>
      </c>
      <c r="AH13" s="6">
        <v>517.16800000000001</v>
      </c>
      <c r="AI13" s="6">
        <v>485.49200000000002</v>
      </c>
      <c r="AJ13" s="6">
        <v>399.90800000000002</v>
      </c>
      <c r="AK13" s="6">
        <v>288.714</v>
      </c>
      <c r="AL13" s="6">
        <v>321.73</v>
      </c>
      <c r="AM13" s="6">
        <v>374.67</v>
      </c>
      <c r="AN13" s="6">
        <v>357.90699999999998</v>
      </c>
      <c r="AO13" s="6">
        <v>356.91300000000001</v>
      </c>
      <c r="AP13" s="6">
        <v>433.88200000000001</v>
      </c>
      <c r="AQ13" s="6">
        <v>489.44600000000003</v>
      </c>
      <c r="AR13" s="6">
        <v>428.666</v>
      </c>
      <c r="AS13" s="6">
        <v>440.81299999999999</v>
      </c>
      <c r="AT13" s="6">
        <v>453.50400000000002</v>
      </c>
      <c r="AU13" s="6">
        <v>438.74200000000002</v>
      </c>
      <c r="AV13" s="6">
        <v>431.99599999999998</v>
      </c>
    </row>
    <row r="14" spans="1:48" x14ac:dyDescent="0.25">
      <c r="A14" s="6" t="s">
        <v>235</v>
      </c>
      <c r="B14" s="6">
        <v>694.95</v>
      </c>
      <c r="C14" s="6">
        <v>713.15499999999997</v>
      </c>
      <c r="D14" s="6">
        <v>624.77599999999995</v>
      </c>
      <c r="E14" s="6">
        <v>549.59299999999996</v>
      </c>
      <c r="F14" s="6">
        <v>634.221</v>
      </c>
      <c r="G14" s="6">
        <v>643.17700000000002</v>
      </c>
      <c r="H14" s="6">
        <v>626.75</v>
      </c>
      <c r="I14" s="6">
        <v>561.15599999999995</v>
      </c>
      <c r="J14" s="6">
        <v>663.18799999999999</v>
      </c>
      <c r="K14" s="6">
        <v>733.51199999999994</v>
      </c>
      <c r="L14" s="6">
        <v>622.53700000000003</v>
      </c>
      <c r="M14" s="6">
        <v>512.65499999999997</v>
      </c>
      <c r="N14" s="6">
        <v>492.71699999999998</v>
      </c>
      <c r="O14" s="6">
        <v>145.54499999999999</v>
      </c>
      <c r="P14" s="6">
        <v>170.363</v>
      </c>
      <c r="Q14" s="6">
        <v>160.34700000000001</v>
      </c>
      <c r="R14" s="6">
        <v>245.43</v>
      </c>
      <c r="S14" s="6">
        <v>327.24400000000003</v>
      </c>
      <c r="T14" s="6">
        <v>220.982</v>
      </c>
      <c r="U14" s="6">
        <v>194.88</v>
      </c>
      <c r="V14" s="6">
        <v>198.31800000000001</v>
      </c>
      <c r="W14" s="6">
        <v>229.708</v>
      </c>
      <c r="X14" s="6">
        <v>217.28200000000001</v>
      </c>
      <c r="Y14" s="6">
        <v>190.21100000000001</v>
      </c>
      <c r="Z14" s="6">
        <v>236.869</v>
      </c>
      <c r="AA14" s="6">
        <v>232.191</v>
      </c>
      <c r="AB14" s="6">
        <v>226.32300000000001</v>
      </c>
      <c r="AC14" s="6">
        <v>215.86600000000001</v>
      </c>
      <c r="AD14" s="6">
        <v>239.738</v>
      </c>
      <c r="AE14" s="6">
        <v>209.62799999999999</v>
      </c>
      <c r="AF14" s="6">
        <v>230.43600000000001</v>
      </c>
      <c r="AG14" s="6">
        <v>222.34</v>
      </c>
      <c r="AH14" s="6">
        <v>238.07599999999999</v>
      </c>
      <c r="AI14" s="6">
        <v>301.88</v>
      </c>
      <c r="AJ14" s="6">
        <v>311.44299999999998</v>
      </c>
      <c r="AK14" s="6">
        <v>256.56299999999999</v>
      </c>
      <c r="AL14" s="6">
        <v>297.779</v>
      </c>
      <c r="AM14" s="6">
        <v>296.303</v>
      </c>
      <c r="AN14" s="6">
        <v>303.17</v>
      </c>
      <c r="AO14" s="6">
        <v>271.68</v>
      </c>
      <c r="AP14" s="6">
        <v>335.99700000000001</v>
      </c>
      <c r="AQ14" s="6">
        <v>346.55099999999999</v>
      </c>
      <c r="AR14" s="6">
        <v>356.05200000000002</v>
      </c>
      <c r="AS14" s="6">
        <v>282.04399999999998</v>
      </c>
      <c r="AT14" s="6">
        <v>301.86700000000002</v>
      </c>
      <c r="AU14" s="6">
        <v>353.613</v>
      </c>
      <c r="AV14" s="6">
        <v>357.67899999999997</v>
      </c>
    </row>
    <row r="15" spans="1:48" x14ac:dyDescent="0.25">
      <c r="A15" s="6" t="s">
        <v>232</v>
      </c>
      <c r="B15" s="6">
        <v>181.58</v>
      </c>
      <c r="C15" s="6">
        <v>211.08199999999999</v>
      </c>
      <c r="D15" s="6">
        <v>171.547</v>
      </c>
      <c r="E15" s="6">
        <v>137.80799999999999</v>
      </c>
      <c r="F15" s="6">
        <v>142.39099999999999</v>
      </c>
      <c r="G15" s="6">
        <v>162.143</v>
      </c>
      <c r="H15" s="6">
        <v>165.762</v>
      </c>
      <c r="I15" s="6">
        <v>189.95099999999999</v>
      </c>
      <c r="J15" s="6">
        <v>174.21100000000001</v>
      </c>
      <c r="K15" s="6">
        <v>170.61600000000001</v>
      </c>
      <c r="L15" s="6">
        <v>154.583</v>
      </c>
      <c r="M15" s="6">
        <v>139.096</v>
      </c>
      <c r="N15" s="6">
        <v>133.78700000000001</v>
      </c>
      <c r="O15" s="6">
        <v>37.22</v>
      </c>
      <c r="P15" s="6">
        <v>47.052999999999997</v>
      </c>
      <c r="Q15" s="6">
        <v>30.446000000000002</v>
      </c>
      <c r="R15" s="6">
        <v>57.348999999999997</v>
      </c>
      <c r="S15" s="6">
        <v>70.262</v>
      </c>
      <c r="T15" s="6">
        <v>68.370999999999995</v>
      </c>
      <c r="U15" s="6">
        <v>63.281999999999996</v>
      </c>
      <c r="V15" s="6">
        <v>58.658000000000001</v>
      </c>
      <c r="W15" s="6">
        <v>64.191000000000003</v>
      </c>
      <c r="X15" s="6">
        <v>56.677</v>
      </c>
      <c r="Y15" s="6">
        <v>48.16</v>
      </c>
      <c r="Z15" s="6">
        <v>71.213999999999999</v>
      </c>
      <c r="AA15" s="6">
        <v>70.647999999999996</v>
      </c>
      <c r="AB15" s="6">
        <v>64.763999999999996</v>
      </c>
      <c r="AC15" s="6">
        <v>64.597999999999999</v>
      </c>
      <c r="AD15" s="6">
        <v>73.600999999999999</v>
      </c>
      <c r="AE15" s="6">
        <v>70.700999999999993</v>
      </c>
      <c r="AF15" s="6">
        <v>68.099000000000004</v>
      </c>
      <c r="AG15" s="6">
        <v>73.186999999999998</v>
      </c>
      <c r="AH15" s="6">
        <v>66.244</v>
      </c>
      <c r="AI15" s="6">
        <v>77.427000000000007</v>
      </c>
      <c r="AJ15" s="6">
        <v>81.917000000000002</v>
      </c>
      <c r="AK15" s="6">
        <v>63.997999999999998</v>
      </c>
      <c r="AL15" s="6">
        <v>71.256</v>
      </c>
      <c r="AM15" s="6">
        <v>71.081999999999994</v>
      </c>
      <c r="AN15" s="6">
        <v>68.296000000000006</v>
      </c>
      <c r="AO15" s="6">
        <v>71.055000000000007</v>
      </c>
      <c r="AP15" s="6">
        <v>74.096999999999994</v>
      </c>
      <c r="AQ15" s="6">
        <v>76.013999999999996</v>
      </c>
      <c r="AR15" s="6">
        <v>91.119</v>
      </c>
      <c r="AS15" s="6">
        <v>72.096000000000004</v>
      </c>
      <c r="AT15" s="6">
        <v>76.263000000000005</v>
      </c>
      <c r="AU15" s="6">
        <v>73.715999999999994</v>
      </c>
      <c r="AV15" s="6">
        <v>82.575999999999993</v>
      </c>
    </row>
    <row r="16" spans="1:48" x14ac:dyDescent="0.25">
      <c r="A16" s="6" t="s">
        <v>231</v>
      </c>
      <c r="B16" s="6">
        <v>513.37</v>
      </c>
      <c r="C16" s="6">
        <v>502.07299999999998</v>
      </c>
      <c r="D16" s="6">
        <v>453.22899999999998</v>
      </c>
      <c r="E16" s="6">
        <v>411.78500000000003</v>
      </c>
      <c r="F16" s="6">
        <v>491.83</v>
      </c>
      <c r="G16" s="6">
        <v>481.03399999999999</v>
      </c>
      <c r="H16" s="6">
        <v>460.988</v>
      </c>
      <c r="I16" s="6">
        <v>371.20499999999998</v>
      </c>
      <c r="J16" s="6">
        <v>488.97699999999998</v>
      </c>
      <c r="K16" s="6">
        <v>562.89599999999996</v>
      </c>
      <c r="L16" s="6">
        <v>467.95400000000001</v>
      </c>
      <c r="M16" s="6">
        <v>373.55900000000003</v>
      </c>
      <c r="N16" s="6">
        <v>358.93</v>
      </c>
      <c r="O16" s="6">
        <v>108.325</v>
      </c>
      <c r="P16" s="6">
        <v>123.31</v>
      </c>
      <c r="Q16" s="6">
        <v>129.90100000000001</v>
      </c>
      <c r="R16" s="6">
        <v>188.08099999999999</v>
      </c>
      <c r="S16" s="6">
        <v>256.98200000000003</v>
      </c>
      <c r="T16" s="6">
        <v>152.61099999999999</v>
      </c>
      <c r="U16" s="6">
        <v>131.59800000000001</v>
      </c>
      <c r="V16" s="6">
        <v>139.66</v>
      </c>
      <c r="W16" s="6">
        <v>165.517</v>
      </c>
      <c r="X16" s="6">
        <v>160.60499999999999</v>
      </c>
      <c r="Y16" s="6">
        <v>142.05099999999999</v>
      </c>
      <c r="Z16" s="6">
        <v>165.655</v>
      </c>
      <c r="AA16" s="6">
        <v>161.54300000000001</v>
      </c>
      <c r="AB16" s="6">
        <v>161.559</v>
      </c>
      <c r="AC16" s="6">
        <v>151.268</v>
      </c>
      <c r="AD16" s="6">
        <v>166.137</v>
      </c>
      <c r="AE16" s="6">
        <v>138.92699999999999</v>
      </c>
      <c r="AF16" s="6">
        <v>162.33699999999999</v>
      </c>
      <c r="AG16" s="6">
        <v>149.15299999999999</v>
      </c>
      <c r="AH16" s="6">
        <v>171.83199999999999</v>
      </c>
      <c r="AI16" s="6">
        <v>224.453</v>
      </c>
      <c r="AJ16" s="6">
        <v>229.52600000000001</v>
      </c>
      <c r="AK16" s="6">
        <v>192.565</v>
      </c>
      <c r="AL16" s="6">
        <v>226.523</v>
      </c>
      <c r="AM16" s="6">
        <v>225.221</v>
      </c>
      <c r="AN16" s="6">
        <v>234.874</v>
      </c>
      <c r="AO16" s="6">
        <v>200.625</v>
      </c>
      <c r="AP16" s="6">
        <v>261.89999999999998</v>
      </c>
      <c r="AQ16" s="6">
        <v>270.53699999999998</v>
      </c>
      <c r="AR16" s="6">
        <v>264.93299999999999</v>
      </c>
      <c r="AS16" s="6">
        <v>209.94800000000001</v>
      </c>
      <c r="AT16" s="6">
        <v>225.60400000000001</v>
      </c>
      <c r="AU16" s="6">
        <v>279.89699999999999</v>
      </c>
      <c r="AV16" s="6">
        <v>275.10300000000001</v>
      </c>
    </row>
    <row r="17" spans="1:48" x14ac:dyDescent="0.25">
      <c r="A17" s="6" t="s">
        <v>234</v>
      </c>
      <c r="B17" s="6">
        <v>5735.75</v>
      </c>
      <c r="C17" s="6">
        <v>5355.8029999999999</v>
      </c>
      <c r="D17" s="6">
        <v>5533.049</v>
      </c>
      <c r="E17" s="6">
        <v>4816.3599999999997</v>
      </c>
      <c r="F17" s="6">
        <v>5023.5280000000002</v>
      </c>
      <c r="G17" s="6">
        <v>5069.308</v>
      </c>
      <c r="H17" s="6">
        <v>4792.8019999999997</v>
      </c>
      <c r="I17" s="6">
        <v>5355.9309999999996</v>
      </c>
      <c r="J17" s="6">
        <v>5398.0439999999999</v>
      </c>
      <c r="K17" s="6">
        <v>5430.6580000000004</v>
      </c>
      <c r="L17" s="6">
        <v>5250.0389999999998</v>
      </c>
      <c r="M17" s="6">
        <v>5090.7780000000002</v>
      </c>
      <c r="N17" s="6">
        <v>4335.7079999999996</v>
      </c>
      <c r="O17" s="6">
        <v>1234.905</v>
      </c>
      <c r="P17" s="6">
        <v>1296.9970000000001</v>
      </c>
      <c r="Q17" s="6">
        <v>1279.961</v>
      </c>
      <c r="R17" s="6">
        <v>1739.64</v>
      </c>
      <c r="S17" s="6">
        <v>1538.2919999999999</v>
      </c>
      <c r="T17" s="6">
        <v>1693.6469999999999</v>
      </c>
      <c r="U17" s="6">
        <v>1712.5360000000001</v>
      </c>
      <c r="V17" s="6">
        <v>1668.4860000000001</v>
      </c>
      <c r="W17" s="6">
        <v>1869.4949999999999</v>
      </c>
      <c r="X17" s="6">
        <v>1837.6130000000001</v>
      </c>
      <c r="Y17" s="6">
        <v>1651.232</v>
      </c>
      <c r="Z17" s="6">
        <v>1749.7729999999999</v>
      </c>
      <c r="AA17" s="6">
        <v>1669.67</v>
      </c>
      <c r="AB17" s="6">
        <v>1721.1479999999999</v>
      </c>
      <c r="AC17" s="6">
        <v>1641.2239999999999</v>
      </c>
      <c r="AD17" s="6">
        <v>1627.568</v>
      </c>
      <c r="AE17" s="6">
        <v>1659.154</v>
      </c>
      <c r="AF17" s="6">
        <v>1674.8530000000001</v>
      </c>
      <c r="AG17" s="6">
        <v>1761.3430000000001</v>
      </c>
      <c r="AH17" s="6">
        <v>2085.2559999999999</v>
      </c>
      <c r="AI17" s="6">
        <v>2213.6550000000002</v>
      </c>
      <c r="AJ17" s="6">
        <v>2232.8270000000002</v>
      </c>
      <c r="AK17" s="6">
        <v>2000.421</v>
      </c>
      <c r="AL17" s="6">
        <v>2178.0819999999999</v>
      </c>
      <c r="AM17" s="6">
        <v>2162.69</v>
      </c>
      <c r="AN17" s="6">
        <v>2302.5210000000002</v>
      </c>
      <c r="AO17" s="6">
        <v>2211.3319999999999</v>
      </c>
      <c r="AP17" s="6">
        <v>2256.3939999999998</v>
      </c>
      <c r="AQ17" s="6">
        <v>2425.5500000000002</v>
      </c>
      <c r="AR17" s="6">
        <v>2407.5859999999998</v>
      </c>
      <c r="AS17" s="6">
        <v>2462.35</v>
      </c>
      <c r="AT17" s="6">
        <v>2593.7550000000001</v>
      </c>
      <c r="AU17" s="6">
        <v>2906.8049999999998</v>
      </c>
      <c r="AV17" s="6">
        <v>2787.866</v>
      </c>
    </row>
    <row r="21" spans="1:48" ht="75" x14ac:dyDescent="0.25">
      <c r="A21" s="6" t="s">
        <v>244</v>
      </c>
      <c r="B21" s="21" t="s">
        <v>242</v>
      </c>
      <c r="C21" s="21" t="s">
        <v>239</v>
      </c>
      <c r="D21" s="21" t="s">
        <v>234</v>
      </c>
    </row>
    <row r="22" spans="1:48" x14ac:dyDescent="0.25">
      <c r="A22" s="18" t="s">
        <v>293</v>
      </c>
      <c r="B22" s="20">
        <v>9041.0570000000007</v>
      </c>
      <c r="C22" s="20">
        <v>4215.0439999999999</v>
      </c>
      <c r="D22" s="20">
        <v>4826.0129999999999</v>
      </c>
      <c r="E22" s="6">
        <f t="shared" ref="E22:E68" si="0">+C22/$B22</f>
        <v>0.46621141753668843</v>
      </c>
      <c r="F22" s="6">
        <f t="shared" ref="F22:F68" si="1">+D22/$B22</f>
        <v>0.53378858246331151</v>
      </c>
    </row>
    <row r="23" spans="1:48" x14ac:dyDescent="0.25">
      <c r="A23" s="18" t="s">
        <v>292</v>
      </c>
      <c r="B23" s="20">
        <v>8074.0339999999997</v>
      </c>
      <c r="C23" s="20">
        <v>3621.7159999999999</v>
      </c>
      <c r="D23" s="20">
        <v>4452.3180000000002</v>
      </c>
      <c r="E23" s="6">
        <f t="shared" si="0"/>
        <v>0.44856338231917281</v>
      </c>
      <c r="F23" s="6">
        <f t="shared" si="1"/>
        <v>0.5514366176808273</v>
      </c>
    </row>
    <row r="24" spans="1:48" x14ac:dyDescent="0.25">
      <c r="A24" s="18" t="s">
        <v>291</v>
      </c>
      <c r="B24" s="20">
        <v>7767.3549999999996</v>
      </c>
      <c r="C24" s="20">
        <v>3463.8490000000002</v>
      </c>
      <c r="D24" s="20">
        <v>4303.5060000000003</v>
      </c>
      <c r="E24" s="6">
        <f t="shared" si="0"/>
        <v>0.44594961862822036</v>
      </c>
      <c r="F24" s="6">
        <f t="shared" si="1"/>
        <v>0.55405038137177975</v>
      </c>
    </row>
    <row r="25" spans="1:48" x14ac:dyDescent="0.25">
      <c r="A25" s="18" t="s">
        <v>290</v>
      </c>
      <c r="B25" s="20">
        <v>7790.3360000000002</v>
      </c>
      <c r="C25" s="20">
        <v>3901.6489999999999</v>
      </c>
      <c r="D25" s="20">
        <v>3888.6869999999999</v>
      </c>
      <c r="E25" s="6">
        <f t="shared" si="0"/>
        <v>0.50083192817357303</v>
      </c>
      <c r="F25" s="6">
        <f t="shared" si="1"/>
        <v>0.49916807182642697</v>
      </c>
    </row>
    <row r="26" spans="1:48" x14ac:dyDescent="0.25">
      <c r="A26" s="18" t="s">
        <v>289</v>
      </c>
      <c r="B26" s="20">
        <v>8232.6190000000006</v>
      </c>
      <c r="C26" s="20">
        <v>4162.0159999999996</v>
      </c>
      <c r="D26" s="20">
        <v>4070.6030000000001</v>
      </c>
      <c r="E26" s="6">
        <f t="shared" si="0"/>
        <v>0.50555187844840133</v>
      </c>
      <c r="F26" s="6">
        <f t="shared" si="1"/>
        <v>0.49444812155159856</v>
      </c>
    </row>
    <row r="27" spans="1:48" x14ac:dyDescent="0.25">
      <c r="A27" s="18" t="s">
        <v>288</v>
      </c>
      <c r="B27" s="20">
        <v>7894.3720000000003</v>
      </c>
      <c r="C27" s="20">
        <v>3571.9769999999999</v>
      </c>
      <c r="D27" s="20">
        <v>4322.3950000000004</v>
      </c>
      <c r="E27" s="6">
        <f t="shared" si="0"/>
        <v>0.45247133020840669</v>
      </c>
      <c r="F27" s="6">
        <f t="shared" si="1"/>
        <v>0.54752866979159331</v>
      </c>
    </row>
    <row r="28" spans="1:48" x14ac:dyDescent="0.25">
      <c r="A28" s="18" t="s">
        <v>287</v>
      </c>
      <c r="B28" s="20">
        <v>7009.2690000000002</v>
      </c>
      <c r="C28" s="20">
        <v>3041.21</v>
      </c>
      <c r="D28" s="20">
        <v>3968.0590000000002</v>
      </c>
      <c r="E28" s="6">
        <f t="shared" si="0"/>
        <v>0.43388404696695188</v>
      </c>
      <c r="F28" s="6">
        <f t="shared" si="1"/>
        <v>0.56611595303304807</v>
      </c>
    </row>
    <row r="29" spans="1:48" x14ac:dyDescent="0.25">
      <c r="A29" s="18" t="s">
        <v>286</v>
      </c>
      <c r="B29" s="20">
        <v>8116.9750000000004</v>
      </c>
      <c r="C29" s="20">
        <v>3628.4229999999998</v>
      </c>
      <c r="D29" s="20">
        <v>4488.5519999999997</v>
      </c>
      <c r="E29" s="6">
        <f t="shared" si="0"/>
        <v>0.44701665337148377</v>
      </c>
      <c r="F29" s="6">
        <f t="shared" si="1"/>
        <v>0.55298334662851611</v>
      </c>
    </row>
    <row r="30" spans="1:48" x14ac:dyDescent="0.25">
      <c r="A30" s="18" t="s">
        <v>285</v>
      </c>
      <c r="B30" s="20">
        <v>8576.973</v>
      </c>
      <c r="C30" s="20">
        <v>3844.6039999999998</v>
      </c>
      <c r="D30" s="20">
        <v>4732.3689999999997</v>
      </c>
      <c r="E30" s="6">
        <f t="shared" si="0"/>
        <v>0.44824718464194768</v>
      </c>
      <c r="F30" s="6">
        <f t="shared" si="1"/>
        <v>0.55175281535805232</v>
      </c>
    </row>
    <row r="31" spans="1:48" x14ac:dyDescent="0.25">
      <c r="A31" s="18" t="s">
        <v>284</v>
      </c>
      <c r="B31" s="20">
        <v>9316.7209999999995</v>
      </c>
      <c r="C31" s="20">
        <v>4714.3609999999999</v>
      </c>
      <c r="D31" s="20">
        <v>4602.3599999999997</v>
      </c>
      <c r="E31" s="6">
        <f t="shared" si="0"/>
        <v>0.50601075206609714</v>
      </c>
      <c r="F31" s="6">
        <f t="shared" si="1"/>
        <v>0.49398924793390292</v>
      </c>
    </row>
    <row r="32" spans="1:48" x14ac:dyDescent="0.25">
      <c r="A32" s="18" t="s">
        <v>283</v>
      </c>
      <c r="B32" s="20">
        <v>8409.4130000000005</v>
      </c>
      <c r="C32" s="20">
        <v>3783.9</v>
      </c>
      <c r="D32" s="20">
        <v>4625.5129999999999</v>
      </c>
      <c r="E32" s="6">
        <f t="shared" si="0"/>
        <v>0.44996006261079102</v>
      </c>
      <c r="F32" s="6">
        <f t="shared" si="1"/>
        <v>0.55003993738920898</v>
      </c>
    </row>
    <row r="33" spans="1:6" x14ac:dyDescent="0.25">
      <c r="A33" s="18" t="s">
        <v>282</v>
      </c>
      <c r="B33" s="20">
        <v>8150.4750000000004</v>
      </c>
      <c r="C33" s="20">
        <v>3759.4110000000001</v>
      </c>
      <c r="D33" s="20">
        <v>4391.0640000000003</v>
      </c>
      <c r="E33" s="6">
        <f t="shared" si="0"/>
        <v>0.46125054061266368</v>
      </c>
      <c r="F33" s="6">
        <f t="shared" si="1"/>
        <v>0.53874945938733632</v>
      </c>
    </row>
    <row r="34" spans="1:6" x14ac:dyDescent="0.25">
      <c r="A34" s="18" t="s">
        <v>281</v>
      </c>
      <c r="B34" s="20">
        <v>6569.72</v>
      </c>
      <c r="C34" s="20">
        <v>2756.7049999999999</v>
      </c>
      <c r="D34" s="20">
        <v>3813.0149999999999</v>
      </c>
      <c r="E34" s="6">
        <f t="shared" si="0"/>
        <v>0.41960768495460993</v>
      </c>
      <c r="F34" s="6">
        <f t="shared" si="1"/>
        <v>0.58039231504539002</v>
      </c>
    </row>
    <row r="35" spans="1:6" x14ac:dyDescent="0.25">
      <c r="A35" s="18" t="s">
        <v>280</v>
      </c>
      <c r="B35" s="20">
        <v>2226.989</v>
      </c>
      <c r="C35" s="20">
        <v>775.41800000000001</v>
      </c>
      <c r="D35" s="20">
        <v>1451.5709999999999</v>
      </c>
      <c r="E35" s="6">
        <f t="shared" si="0"/>
        <v>0.34819121243975609</v>
      </c>
      <c r="F35" s="6">
        <f t="shared" si="1"/>
        <v>0.65180878756024385</v>
      </c>
    </row>
    <row r="36" spans="1:6" x14ac:dyDescent="0.25">
      <c r="A36" s="18" t="s">
        <v>279</v>
      </c>
      <c r="B36" s="20">
        <v>2384.9119999999998</v>
      </c>
      <c r="C36" s="20">
        <v>890.17399999999998</v>
      </c>
      <c r="D36" s="20">
        <v>1494.7380000000001</v>
      </c>
      <c r="E36" s="6">
        <f t="shared" si="0"/>
        <v>0.37325234641781335</v>
      </c>
      <c r="F36" s="6">
        <f t="shared" si="1"/>
        <v>0.62674765358218676</v>
      </c>
    </row>
    <row r="37" spans="1:6" x14ac:dyDescent="0.25">
      <c r="A37" s="18" t="s">
        <v>278</v>
      </c>
      <c r="B37" s="20">
        <v>2448.9110000000001</v>
      </c>
      <c r="C37" s="20">
        <v>1003.684</v>
      </c>
      <c r="D37" s="20">
        <v>1445.2270000000001</v>
      </c>
      <c r="E37" s="6">
        <f t="shared" si="0"/>
        <v>0.40984911252389328</v>
      </c>
      <c r="F37" s="6">
        <f t="shared" si="1"/>
        <v>0.59015088747610678</v>
      </c>
    </row>
    <row r="38" spans="1:6" x14ac:dyDescent="0.25">
      <c r="A38" s="18" t="s">
        <v>277</v>
      </c>
      <c r="B38" s="20">
        <v>2853.4520000000002</v>
      </c>
      <c r="C38" s="20">
        <v>1388.7159999999999</v>
      </c>
      <c r="D38" s="20">
        <v>1464.7360000000001</v>
      </c>
      <c r="E38" s="6">
        <f t="shared" si="0"/>
        <v>0.48667929230980572</v>
      </c>
      <c r="F38" s="6">
        <f t="shared" si="1"/>
        <v>0.51332070769019422</v>
      </c>
    </row>
    <row r="39" spans="1:6" x14ac:dyDescent="0.25">
      <c r="A39" s="18" t="s">
        <v>276</v>
      </c>
      <c r="B39" s="20">
        <v>2450.6880000000001</v>
      </c>
      <c r="C39" s="20">
        <v>1347.8630000000001</v>
      </c>
      <c r="D39" s="20">
        <v>1102.825</v>
      </c>
      <c r="E39" s="6">
        <f t="shared" si="0"/>
        <v>0.54999371605034997</v>
      </c>
      <c r="F39" s="6">
        <f t="shared" si="1"/>
        <v>0.45000628394965003</v>
      </c>
    </row>
    <row r="40" spans="1:6" x14ac:dyDescent="0.25">
      <c r="A40" s="18" t="s">
        <v>275</v>
      </c>
      <c r="B40" s="20">
        <v>3431.8029999999999</v>
      </c>
      <c r="C40" s="20">
        <v>1821.47</v>
      </c>
      <c r="D40" s="20">
        <v>1610.3330000000001</v>
      </c>
      <c r="E40" s="6">
        <f t="shared" si="0"/>
        <v>0.53076181820459978</v>
      </c>
      <c r="F40" s="6">
        <f t="shared" si="1"/>
        <v>0.46923818179540028</v>
      </c>
    </row>
    <row r="41" spans="1:6" x14ac:dyDescent="0.25">
      <c r="A41" s="18" t="s">
        <v>274</v>
      </c>
      <c r="B41" s="20">
        <v>3953.201</v>
      </c>
      <c r="C41" s="20">
        <v>2037.049</v>
      </c>
      <c r="D41" s="20">
        <v>1916.152</v>
      </c>
      <c r="E41" s="6">
        <f t="shared" si="0"/>
        <v>0.51529102618359146</v>
      </c>
      <c r="F41" s="6">
        <f t="shared" si="1"/>
        <v>0.48470897381640854</v>
      </c>
    </row>
    <row r="42" spans="1:6" x14ac:dyDescent="0.25">
      <c r="A42" s="18" t="s">
        <v>273</v>
      </c>
      <c r="B42" s="20">
        <v>3917.2649999999999</v>
      </c>
      <c r="C42" s="20">
        <v>2091.0839999999998</v>
      </c>
      <c r="D42" s="20">
        <v>1826.181</v>
      </c>
      <c r="E42" s="6">
        <f t="shared" si="0"/>
        <v>0.53381223889627072</v>
      </c>
      <c r="F42" s="6">
        <f t="shared" si="1"/>
        <v>0.46618776110372928</v>
      </c>
    </row>
    <row r="43" spans="1:6" x14ac:dyDescent="0.25">
      <c r="A43" s="18" t="s">
        <v>272</v>
      </c>
      <c r="B43" s="20">
        <v>4331.2129999999997</v>
      </c>
      <c r="C43" s="20">
        <v>2628.0619999999999</v>
      </c>
      <c r="D43" s="20">
        <v>1703.1510000000001</v>
      </c>
      <c r="E43" s="6">
        <f t="shared" si="0"/>
        <v>0.60677274472532294</v>
      </c>
      <c r="F43" s="6">
        <f t="shared" si="1"/>
        <v>0.39322725527467711</v>
      </c>
    </row>
    <row r="44" spans="1:6" x14ac:dyDescent="0.25">
      <c r="A44" s="18" t="s">
        <v>271</v>
      </c>
      <c r="B44" s="20">
        <v>3796.4859999999999</v>
      </c>
      <c r="C44" s="20">
        <v>1919.2180000000001</v>
      </c>
      <c r="D44" s="20">
        <v>1877.268</v>
      </c>
      <c r="E44" s="6">
        <f t="shared" si="0"/>
        <v>0.50552484587062885</v>
      </c>
      <c r="F44" s="6">
        <f t="shared" si="1"/>
        <v>0.49447515412937126</v>
      </c>
    </row>
    <row r="45" spans="1:6" x14ac:dyDescent="0.25">
      <c r="A45" s="18" t="s">
        <v>270</v>
      </c>
      <c r="B45" s="20">
        <v>3398.9090000000001</v>
      </c>
      <c r="C45" s="20">
        <v>1585.992</v>
      </c>
      <c r="D45" s="20">
        <v>1812.9169999999999</v>
      </c>
      <c r="E45" s="6">
        <f t="shared" si="0"/>
        <v>0.4666179647645759</v>
      </c>
      <c r="F45" s="6">
        <f t="shared" si="1"/>
        <v>0.53338203523542405</v>
      </c>
    </row>
    <row r="46" spans="1:6" x14ac:dyDescent="0.25">
      <c r="A46" s="18" t="s">
        <v>269</v>
      </c>
      <c r="B46" s="20">
        <v>4208.8620000000001</v>
      </c>
      <c r="C46" s="20">
        <v>2284.2510000000002</v>
      </c>
      <c r="D46" s="20">
        <v>1924.6110000000001</v>
      </c>
      <c r="E46" s="6">
        <f t="shared" si="0"/>
        <v>0.54272413778356243</v>
      </c>
      <c r="F46" s="6">
        <f t="shared" si="1"/>
        <v>0.45727586221643762</v>
      </c>
    </row>
    <row r="47" spans="1:6" x14ac:dyDescent="0.25">
      <c r="A47" s="18" t="s">
        <v>268</v>
      </c>
      <c r="B47" s="20">
        <v>4185.2960000000003</v>
      </c>
      <c r="C47" s="20">
        <v>2326.0529999999999</v>
      </c>
      <c r="D47" s="20">
        <v>1859.2429999999999</v>
      </c>
      <c r="E47" s="6">
        <f t="shared" si="0"/>
        <v>0.55576785966870679</v>
      </c>
      <c r="F47" s="6">
        <f t="shared" si="1"/>
        <v>0.44423214033129316</v>
      </c>
    </row>
    <row r="48" spans="1:6" x14ac:dyDescent="0.25">
      <c r="A48" s="18" t="s">
        <v>267</v>
      </c>
      <c r="B48" s="20">
        <v>4593.3029999999999</v>
      </c>
      <c r="C48" s="20">
        <v>2659.297</v>
      </c>
      <c r="D48" s="20">
        <v>1934.0060000000001</v>
      </c>
      <c r="E48" s="6">
        <f t="shared" si="0"/>
        <v>0.57895092050317609</v>
      </c>
      <c r="F48" s="6">
        <f t="shared" si="1"/>
        <v>0.42104907949682402</v>
      </c>
    </row>
    <row r="49" spans="1:6" x14ac:dyDescent="0.25">
      <c r="A49" s="18" t="s">
        <v>266</v>
      </c>
      <c r="B49" s="20">
        <v>4885.3760000000002</v>
      </c>
      <c r="C49" s="20">
        <v>3120.3310000000001</v>
      </c>
      <c r="D49" s="20">
        <v>1765.0450000000001</v>
      </c>
      <c r="E49" s="6">
        <f t="shared" si="0"/>
        <v>0.63870846379070922</v>
      </c>
      <c r="F49" s="6">
        <f t="shared" si="1"/>
        <v>0.36129153620929078</v>
      </c>
    </row>
    <row r="50" spans="1:6" x14ac:dyDescent="0.25">
      <c r="A50" s="18" t="s">
        <v>265</v>
      </c>
      <c r="B50" s="20">
        <v>5321.8450000000003</v>
      </c>
      <c r="C50" s="20">
        <v>3376.029</v>
      </c>
      <c r="D50" s="20">
        <v>1945.816</v>
      </c>
      <c r="E50" s="6">
        <f t="shared" si="0"/>
        <v>0.63437191425154238</v>
      </c>
      <c r="F50" s="6">
        <f t="shared" si="1"/>
        <v>0.36562808574845751</v>
      </c>
    </row>
    <row r="51" spans="1:6" x14ac:dyDescent="0.25">
      <c r="A51" s="18" t="s">
        <v>264</v>
      </c>
      <c r="B51" s="20">
        <v>4622.9939999999997</v>
      </c>
      <c r="C51" s="20">
        <v>2773.1080000000002</v>
      </c>
      <c r="D51" s="20">
        <v>1849.886</v>
      </c>
      <c r="E51" s="6">
        <f t="shared" si="0"/>
        <v>0.59985109217100441</v>
      </c>
      <c r="F51" s="6">
        <f t="shared" si="1"/>
        <v>0.4001489078289957</v>
      </c>
    </row>
    <row r="52" spans="1:6" x14ac:dyDescent="0.25">
      <c r="A52" s="18" t="s">
        <v>263</v>
      </c>
      <c r="B52" s="20">
        <v>4379.5389999999998</v>
      </c>
      <c r="C52" s="20">
        <v>2456.5340000000001</v>
      </c>
      <c r="D52" s="20">
        <v>1923.0050000000001</v>
      </c>
      <c r="E52" s="6">
        <f t="shared" si="0"/>
        <v>0.56091154799626175</v>
      </c>
      <c r="F52" s="6">
        <f t="shared" si="1"/>
        <v>0.43908845200373836</v>
      </c>
    </row>
    <row r="53" spans="1:6" x14ac:dyDescent="0.25">
      <c r="A53" s="18" t="s">
        <v>262</v>
      </c>
      <c r="B53" s="20">
        <v>4941.8760000000002</v>
      </c>
      <c r="C53" s="20">
        <v>2786.5929999999998</v>
      </c>
      <c r="D53" s="20">
        <v>2155.2829999999999</v>
      </c>
      <c r="E53" s="6">
        <f t="shared" si="0"/>
        <v>0.56387351685877984</v>
      </c>
      <c r="F53" s="6">
        <f t="shared" si="1"/>
        <v>0.43612648314121999</v>
      </c>
    </row>
    <row r="54" spans="1:6" x14ac:dyDescent="0.25">
      <c r="A54" s="18" t="s">
        <v>261</v>
      </c>
      <c r="B54" s="20">
        <v>5002.7820000000002</v>
      </c>
      <c r="C54" s="20">
        <v>2894.3159999999998</v>
      </c>
      <c r="D54" s="20">
        <v>2108.4659999999999</v>
      </c>
      <c r="E54" s="6">
        <f t="shared" si="0"/>
        <v>0.57854129962089085</v>
      </c>
      <c r="F54" s="6">
        <f t="shared" si="1"/>
        <v>0.42145870037910904</v>
      </c>
    </row>
    <row r="55" spans="1:6" x14ac:dyDescent="0.25">
      <c r="A55" s="18" t="s">
        <v>260</v>
      </c>
      <c r="B55" s="20">
        <v>5964.1530000000002</v>
      </c>
      <c r="C55" s="20">
        <v>3678.67</v>
      </c>
      <c r="D55" s="20">
        <v>2285.4830000000002</v>
      </c>
      <c r="E55" s="6">
        <f t="shared" si="0"/>
        <v>0.61679671866231467</v>
      </c>
      <c r="F55" s="6">
        <f t="shared" si="1"/>
        <v>0.38320328133768533</v>
      </c>
    </row>
    <row r="56" spans="1:6" x14ac:dyDescent="0.25">
      <c r="A56" s="18" t="s">
        <v>259</v>
      </c>
      <c r="B56" s="20">
        <v>4621.2709999999997</v>
      </c>
      <c r="C56" s="20">
        <v>2644.596</v>
      </c>
      <c r="D56" s="20">
        <v>1976.675</v>
      </c>
      <c r="E56" s="6">
        <f t="shared" si="0"/>
        <v>0.57226594155590538</v>
      </c>
      <c r="F56" s="6">
        <f t="shared" si="1"/>
        <v>0.42773405844409473</v>
      </c>
    </row>
    <row r="57" spans="1:6" x14ac:dyDescent="0.25">
      <c r="A57" s="18" t="s">
        <v>258</v>
      </c>
      <c r="B57" s="20">
        <v>4628.2749999999996</v>
      </c>
      <c r="C57" s="20">
        <v>2620.8380000000002</v>
      </c>
      <c r="D57" s="20">
        <v>2007.4369999999999</v>
      </c>
      <c r="E57" s="6">
        <f t="shared" si="0"/>
        <v>0.56626669763572834</v>
      </c>
      <c r="F57" s="6">
        <f t="shared" si="1"/>
        <v>0.43373330236427182</v>
      </c>
    </row>
    <row r="58" spans="1:6" x14ac:dyDescent="0.25">
      <c r="A58" s="18" t="s">
        <v>257</v>
      </c>
      <c r="B58" s="20">
        <v>5687.4809999999998</v>
      </c>
      <c r="C58" s="20">
        <v>3310.2890000000002</v>
      </c>
      <c r="D58" s="20">
        <v>2377.192</v>
      </c>
      <c r="E58" s="6">
        <f t="shared" si="0"/>
        <v>0.58203077953139537</v>
      </c>
      <c r="F58" s="6">
        <f t="shared" si="1"/>
        <v>0.41796922046860469</v>
      </c>
    </row>
    <row r="59" spans="1:6" x14ac:dyDescent="0.25">
      <c r="A59" s="18" t="s">
        <v>256</v>
      </c>
      <c r="B59" s="20">
        <v>5318.7110000000002</v>
      </c>
      <c r="C59" s="20">
        <v>3067.8</v>
      </c>
      <c r="D59" s="20">
        <v>2250.9110000000001</v>
      </c>
      <c r="E59" s="6">
        <f t="shared" si="0"/>
        <v>0.57679388859443581</v>
      </c>
      <c r="F59" s="6">
        <f t="shared" si="1"/>
        <v>0.42320611140556424</v>
      </c>
    </row>
    <row r="60" spans="1:6" x14ac:dyDescent="0.25">
      <c r="A60" s="18" t="s">
        <v>255</v>
      </c>
      <c r="B60" s="20">
        <v>5163.6670000000004</v>
      </c>
      <c r="C60" s="20">
        <v>2985.5439999999999</v>
      </c>
      <c r="D60" s="20">
        <v>2178.123</v>
      </c>
      <c r="E60" s="6">
        <f t="shared" si="0"/>
        <v>0.57818290761197411</v>
      </c>
      <c r="F60" s="6">
        <f t="shared" si="1"/>
        <v>0.42181709238802578</v>
      </c>
    </row>
    <row r="61" spans="1:6" x14ac:dyDescent="0.25">
      <c r="A61" s="18" t="s">
        <v>254</v>
      </c>
      <c r="B61" s="20">
        <v>5515.7820000000002</v>
      </c>
      <c r="C61" s="20">
        <v>3363.239</v>
      </c>
      <c r="D61" s="20">
        <v>2152.5430000000001</v>
      </c>
      <c r="E61" s="6">
        <f t="shared" si="0"/>
        <v>0.60974835481170209</v>
      </c>
      <c r="F61" s="6">
        <f t="shared" si="1"/>
        <v>0.39025164518829786</v>
      </c>
    </row>
    <row r="62" spans="1:6" x14ac:dyDescent="0.25">
      <c r="A62" s="18" t="s">
        <v>253</v>
      </c>
      <c r="B62" s="20">
        <v>5881.3549999999996</v>
      </c>
      <c r="C62" s="20">
        <v>3684.7089999999998</v>
      </c>
      <c r="D62" s="20">
        <v>2196.6460000000002</v>
      </c>
      <c r="E62" s="6">
        <f t="shared" si="0"/>
        <v>0.62650681688148391</v>
      </c>
      <c r="F62" s="6">
        <f t="shared" si="1"/>
        <v>0.37349318311851609</v>
      </c>
    </row>
    <row r="63" spans="1:6" x14ac:dyDescent="0.25">
      <c r="A63" s="18" t="s">
        <v>252</v>
      </c>
      <c r="B63" s="20">
        <v>5294.067</v>
      </c>
      <c r="C63" s="20">
        <v>3092.6239999999998</v>
      </c>
      <c r="D63" s="20">
        <v>2201.4430000000002</v>
      </c>
      <c r="E63" s="6">
        <f t="shared" si="0"/>
        <v>0.58416789965068439</v>
      </c>
      <c r="F63" s="6">
        <f t="shared" si="1"/>
        <v>0.41583210034931561</v>
      </c>
    </row>
    <row r="64" spans="1:6" x14ac:dyDescent="0.25">
      <c r="A64" s="18" t="s">
        <v>251</v>
      </c>
      <c r="B64" s="20">
        <v>4865.808</v>
      </c>
      <c r="C64" s="20">
        <v>2772.6480000000001</v>
      </c>
      <c r="D64" s="20">
        <v>2093.16</v>
      </c>
      <c r="E64" s="6">
        <f t="shared" si="0"/>
        <v>0.56982273036667297</v>
      </c>
      <c r="F64" s="6">
        <f t="shared" si="1"/>
        <v>0.43017726963332703</v>
      </c>
    </row>
    <row r="65" spans="1:6" x14ac:dyDescent="0.25">
      <c r="A65" s="18" t="s">
        <v>250</v>
      </c>
      <c r="B65" s="20">
        <v>5712.5590000000002</v>
      </c>
      <c r="C65" s="20">
        <v>3174.0540000000001</v>
      </c>
      <c r="D65" s="20">
        <v>2538.5050000000001</v>
      </c>
      <c r="E65" s="6">
        <f t="shared" si="0"/>
        <v>0.55562734669348712</v>
      </c>
      <c r="F65" s="6">
        <f t="shared" si="1"/>
        <v>0.44437265330651288</v>
      </c>
    </row>
    <row r="66" spans="1:6" x14ac:dyDescent="0.25">
      <c r="A66" s="18" t="s">
        <v>249</v>
      </c>
      <c r="B66" s="20">
        <v>6093.982</v>
      </c>
      <c r="C66" s="20">
        <v>3353.482</v>
      </c>
      <c r="D66" s="20">
        <v>2740.5</v>
      </c>
      <c r="E66" s="6">
        <f t="shared" si="0"/>
        <v>0.5502940441898253</v>
      </c>
      <c r="F66" s="6">
        <f t="shared" si="1"/>
        <v>0.4497059558101747</v>
      </c>
    </row>
    <row r="67" spans="1:6" x14ac:dyDescent="0.25">
      <c r="A67" s="18" t="s">
        <v>248</v>
      </c>
      <c r="B67" s="20">
        <v>7212.9889999999996</v>
      </c>
      <c r="C67" s="20">
        <v>4257.1760000000004</v>
      </c>
      <c r="D67" s="20">
        <v>2955.8130000000001</v>
      </c>
      <c r="E67" s="6">
        <f t="shared" si="0"/>
        <v>0.59020968976938692</v>
      </c>
      <c r="F67" s="6">
        <f t="shared" si="1"/>
        <v>0.40979031023061319</v>
      </c>
    </row>
    <row r="68" spans="1:6" x14ac:dyDescent="0.25">
      <c r="A68" s="18" t="s">
        <v>247</v>
      </c>
      <c r="B68" s="20">
        <v>6365.1689999999999</v>
      </c>
      <c r="C68" s="20">
        <v>3397.2</v>
      </c>
      <c r="D68" s="20">
        <v>2967.9690000000001</v>
      </c>
      <c r="E68" s="6">
        <f t="shared" si="0"/>
        <v>0.5337171723170272</v>
      </c>
      <c r="F68" s="6">
        <f t="shared" si="1"/>
        <v>0.46628282768297274</v>
      </c>
    </row>
    <row r="71" spans="1:6" x14ac:dyDescent="0.25">
      <c r="B71" s="20">
        <v>65995.95</v>
      </c>
      <c r="C71" s="17">
        <f>+B71*1000</f>
        <v>65995950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C6BD-37BD-4509-A87B-0DFBAC1CAA4D}">
  <dimension ref="A1:AD44"/>
  <sheetViews>
    <sheetView zoomScale="145" zoomScaleNormal="145" workbookViewId="0"/>
  </sheetViews>
  <sheetFormatPr baseColWidth="10" defaultColWidth="9.140625" defaultRowHeight="15" x14ac:dyDescent="0.25"/>
  <cols>
    <col min="1" max="1" width="35" style="22" customWidth="1"/>
    <col min="2" max="30" width="14" style="22" customWidth="1"/>
    <col min="31" max="16384" width="9.140625" style="22"/>
  </cols>
  <sheetData>
    <row r="1" spans="1:30" ht="15.75" x14ac:dyDescent="0.25">
      <c r="A1" s="34" t="s">
        <v>367</v>
      </c>
    </row>
    <row r="2" spans="1:30" x14ac:dyDescent="0.25">
      <c r="A2" s="25" t="s">
        <v>366</v>
      </c>
    </row>
    <row r="3" spans="1:30" x14ac:dyDescent="0.25">
      <c r="A3" s="33" t="s">
        <v>365</v>
      </c>
    </row>
    <row r="5" spans="1:30" ht="17.25" x14ac:dyDescent="0.25">
      <c r="A5" s="69" t="s">
        <v>364</v>
      </c>
      <c r="B5" s="31" t="s">
        <v>363</v>
      </c>
      <c r="C5" s="31" t="s">
        <v>362</v>
      </c>
      <c r="D5" s="31" t="s">
        <v>361</v>
      </c>
      <c r="E5" s="31" t="s">
        <v>360</v>
      </c>
      <c r="F5" s="31" t="s">
        <v>359</v>
      </c>
      <c r="G5" s="31" t="s">
        <v>358</v>
      </c>
      <c r="H5" s="31" t="s">
        <v>357</v>
      </c>
      <c r="I5" s="31" t="s">
        <v>356</v>
      </c>
      <c r="J5" s="31" t="s">
        <v>355</v>
      </c>
      <c r="K5" s="31" t="s">
        <v>354</v>
      </c>
      <c r="L5" s="31" t="s">
        <v>353</v>
      </c>
      <c r="M5" s="31" t="s">
        <v>352</v>
      </c>
      <c r="N5" s="31" t="s">
        <v>351</v>
      </c>
      <c r="O5" s="31" t="s">
        <v>350</v>
      </c>
      <c r="P5" s="31" t="s">
        <v>349</v>
      </c>
      <c r="Q5" s="31" t="s">
        <v>348</v>
      </c>
      <c r="R5" s="31" t="s">
        <v>347</v>
      </c>
      <c r="S5" s="31" t="s">
        <v>346</v>
      </c>
      <c r="T5" s="31" t="s">
        <v>345</v>
      </c>
      <c r="U5" s="31" t="s">
        <v>344</v>
      </c>
      <c r="V5" s="31" t="s">
        <v>343</v>
      </c>
      <c r="W5" s="31" t="s">
        <v>342</v>
      </c>
      <c r="X5" s="31" t="s">
        <v>341</v>
      </c>
      <c r="Y5" s="31" t="s">
        <v>340</v>
      </c>
      <c r="Z5" s="31" t="s">
        <v>339</v>
      </c>
      <c r="AA5" s="31" t="s">
        <v>338</v>
      </c>
      <c r="AB5" s="31" t="s">
        <v>337</v>
      </c>
      <c r="AC5" s="31" t="s">
        <v>336</v>
      </c>
      <c r="AD5" s="31" t="s">
        <v>335</v>
      </c>
    </row>
    <row r="6" spans="1:30" x14ac:dyDescent="0.25">
      <c r="A6" s="27" t="s">
        <v>334</v>
      </c>
      <c r="B6" s="30" t="s">
        <v>294</v>
      </c>
      <c r="C6" s="30" t="s">
        <v>294</v>
      </c>
      <c r="D6" s="30" t="s">
        <v>294</v>
      </c>
      <c r="E6" s="30" t="s">
        <v>294</v>
      </c>
      <c r="F6" s="30" t="s">
        <v>294</v>
      </c>
      <c r="G6" s="30" t="s">
        <v>294</v>
      </c>
      <c r="H6" s="30" t="s">
        <v>294</v>
      </c>
      <c r="I6" s="30" t="s">
        <v>294</v>
      </c>
      <c r="J6" s="30" t="s">
        <v>294</v>
      </c>
      <c r="K6" s="30" t="s">
        <v>294</v>
      </c>
      <c r="L6" s="30" t="s">
        <v>294</v>
      </c>
      <c r="M6" s="30" t="s">
        <v>294</v>
      </c>
      <c r="N6" s="30" t="s">
        <v>294</v>
      </c>
      <c r="O6" s="30" t="s">
        <v>294</v>
      </c>
      <c r="P6" s="30" t="s">
        <v>294</v>
      </c>
      <c r="Q6" s="30" t="s">
        <v>294</v>
      </c>
      <c r="R6" s="30" t="s">
        <v>294</v>
      </c>
      <c r="S6" s="30" t="s">
        <v>294</v>
      </c>
      <c r="T6" s="30" t="s">
        <v>294</v>
      </c>
      <c r="U6" s="30" t="s">
        <v>294</v>
      </c>
      <c r="V6" s="30" t="s">
        <v>294</v>
      </c>
      <c r="W6" s="30" t="s">
        <v>294</v>
      </c>
      <c r="X6" s="30" t="s">
        <v>294</v>
      </c>
      <c r="Y6" s="30" t="s">
        <v>294</v>
      </c>
      <c r="Z6" s="30" t="s">
        <v>294</v>
      </c>
      <c r="AA6" s="30" t="s">
        <v>294</v>
      </c>
      <c r="AB6" s="30" t="s">
        <v>294</v>
      </c>
      <c r="AC6" s="30" t="s">
        <v>294</v>
      </c>
      <c r="AD6" s="30" t="s">
        <v>294</v>
      </c>
    </row>
    <row r="7" spans="1:30" x14ac:dyDescent="0.25">
      <c r="A7" s="29" t="s">
        <v>333</v>
      </c>
      <c r="B7" s="28">
        <v>27333693</v>
      </c>
      <c r="C7" s="28">
        <v>27733395</v>
      </c>
      <c r="D7" s="28">
        <v>26570412</v>
      </c>
      <c r="E7" s="28">
        <v>27985429</v>
      </c>
      <c r="F7" s="28">
        <v>29249132</v>
      </c>
      <c r="G7" s="28">
        <v>30697933</v>
      </c>
      <c r="H7" s="28">
        <v>31437163</v>
      </c>
      <c r="I7" s="28">
        <v>32385300.208000001</v>
      </c>
      <c r="J7" s="28">
        <v>32020508.019000001</v>
      </c>
      <c r="K7" s="28">
        <v>31534151.973000001</v>
      </c>
      <c r="L7" s="28">
        <v>31445957</v>
      </c>
      <c r="M7" s="28">
        <v>32418890</v>
      </c>
      <c r="N7" s="28">
        <v>32801447</v>
      </c>
      <c r="O7" s="28">
        <v>33873602</v>
      </c>
      <c r="P7" s="28">
        <v>34617410</v>
      </c>
      <c r="Q7" s="28">
        <v>35113450</v>
      </c>
      <c r="R7" s="28">
        <v>34106300</v>
      </c>
      <c r="S7" s="28">
        <v>34529666</v>
      </c>
      <c r="T7" s="28">
        <v>35381667</v>
      </c>
      <c r="U7" s="28">
        <v>36395597</v>
      </c>
      <c r="V7" s="28">
        <v>36615312</v>
      </c>
      <c r="W7" s="28">
        <v>37163744</v>
      </c>
      <c r="X7" s="28">
        <v>37753048</v>
      </c>
      <c r="Y7" s="28">
        <v>38324864</v>
      </c>
      <c r="Z7" s="28">
        <v>38696893</v>
      </c>
      <c r="AA7" s="28">
        <v>39313943</v>
      </c>
      <c r="AB7" s="28">
        <v>39437811</v>
      </c>
      <c r="AC7" s="28">
        <v>37465483</v>
      </c>
      <c r="AD7" s="28">
        <v>37963618</v>
      </c>
    </row>
    <row r="8" spans="1:30" x14ac:dyDescent="0.25">
      <c r="A8" s="27" t="s">
        <v>332</v>
      </c>
      <c r="B8" s="26">
        <v>1580629</v>
      </c>
      <c r="C8" s="26">
        <v>1604146</v>
      </c>
      <c r="D8" s="26">
        <v>1587072</v>
      </c>
      <c r="E8" s="26">
        <v>1611331</v>
      </c>
      <c r="F8" s="26">
        <v>1663851</v>
      </c>
      <c r="G8" s="26">
        <v>1753731</v>
      </c>
      <c r="H8" s="26">
        <v>1770962</v>
      </c>
      <c r="I8" s="26">
        <v>1808383</v>
      </c>
      <c r="J8" s="26">
        <v>1844508</v>
      </c>
      <c r="K8" s="26">
        <v>1815405</v>
      </c>
      <c r="L8" s="26">
        <v>1843808</v>
      </c>
      <c r="M8" s="26">
        <v>1865823</v>
      </c>
      <c r="N8" s="26">
        <v>1858528</v>
      </c>
      <c r="O8" s="26">
        <v>1881675.3432154099</v>
      </c>
      <c r="P8" s="26">
        <v>1986591</v>
      </c>
      <c r="Q8" s="26">
        <v>2076074</v>
      </c>
      <c r="R8" s="26">
        <v>2049296</v>
      </c>
      <c r="S8" s="26">
        <v>2078027</v>
      </c>
      <c r="T8" s="26">
        <v>2106249</v>
      </c>
      <c r="U8" s="26">
        <v>2131440</v>
      </c>
      <c r="V8" s="26">
        <v>2153084</v>
      </c>
      <c r="W8" s="26">
        <v>2180416</v>
      </c>
      <c r="X8" s="26">
        <v>2210116</v>
      </c>
      <c r="Y8" s="26">
        <v>2242124</v>
      </c>
      <c r="Z8" s="26">
        <v>2278723</v>
      </c>
      <c r="AA8" s="26">
        <v>2284551</v>
      </c>
      <c r="AB8" s="26">
        <v>2286629</v>
      </c>
      <c r="AC8" s="26">
        <v>2006717</v>
      </c>
      <c r="AD8" s="26">
        <v>2173738</v>
      </c>
    </row>
    <row r="9" spans="1:30" x14ac:dyDescent="0.25">
      <c r="A9" s="29" t="s">
        <v>331</v>
      </c>
      <c r="B9" s="28">
        <v>118629</v>
      </c>
      <c r="C9" s="28">
        <v>111380</v>
      </c>
      <c r="D9" s="28">
        <v>97270</v>
      </c>
      <c r="E9" s="28">
        <v>97430</v>
      </c>
      <c r="F9" s="28">
        <v>99549</v>
      </c>
      <c r="G9" s="28">
        <v>100963</v>
      </c>
      <c r="H9" s="28">
        <v>103131</v>
      </c>
      <c r="I9" s="28">
        <v>102746</v>
      </c>
      <c r="J9" s="28">
        <v>97848</v>
      </c>
      <c r="K9" s="28">
        <v>92447</v>
      </c>
      <c r="L9" s="28">
        <v>87693</v>
      </c>
      <c r="M9" s="28">
        <v>83827</v>
      </c>
      <c r="N9" s="28">
        <v>80137</v>
      </c>
      <c r="O9" s="28">
        <v>78823</v>
      </c>
      <c r="P9" s="28">
        <v>76234</v>
      </c>
      <c r="Q9" s="28">
        <v>72458</v>
      </c>
      <c r="R9" s="28">
        <v>68142</v>
      </c>
      <c r="S9" s="28">
        <v>68550</v>
      </c>
      <c r="T9" s="28">
        <v>74103</v>
      </c>
      <c r="U9" s="28">
        <v>73219</v>
      </c>
      <c r="V9" s="28">
        <v>78483</v>
      </c>
      <c r="W9" s="28">
        <v>77691</v>
      </c>
      <c r="X9" s="28">
        <v>79706</v>
      </c>
      <c r="Y9" s="28">
        <v>77014</v>
      </c>
      <c r="Z9" s="28">
        <v>71522</v>
      </c>
      <c r="AA9" s="28">
        <v>72922</v>
      </c>
      <c r="AB9" s="28">
        <v>81616</v>
      </c>
      <c r="AC9" s="28">
        <v>72378</v>
      </c>
      <c r="AD9" s="28">
        <v>67401</v>
      </c>
    </row>
    <row r="10" spans="1:30" x14ac:dyDescent="0.25">
      <c r="A10" s="27" t="s">
        <v>330</v>
      </c>
      <c r="B10" s="26">
        <v>210</v>
      </c>
      <c r="C10" s="26">
        <v>207</v>
      </c>
      <c r="D10" s="26">
        <v>199</v>
      </c>
      <c r="E10" s="26">
        <v>209</v>
      </c>
      <c r="F10" s="26">
        <v>226</v>
      </c>
      <c r="G10" s="26">
        <v>248</v>
      </c>
      <c r="H10" s="26">
        <v>253</v>
      </c>
      <c r="I10" s="26">
        <v>253</v>
      </c>
      <c r="J10" s="26">
        <v>269</v>
      </c>
      <c r="K10" s="26">
        <v>269</v>
      </c>
      <c r="L10" s="26">
        <v>275</v>
      </c>
      <c r="M10" s="26">
        <v>277</v>
      </c>
      <c r="N10" s="26">
        <v>265</v>
      </c>
      <c r="O10" s="26">
        <v>270</v>
      </c>
      <c r="P10" s="26">
        <v>279</v>
      </c>
      <c r="Q10" s="26">
        <v>291</v>
      </c>
      <c r="R10" s="26">
        <v>268</v>
      </c>
      <c r="S10" s="26">
        <v>279</v>
      </c>
      <c r="T10" s="26">
        <v>298</v>
      </c>
      <c r="U10" s="26">
        <v>310</v>
      </c>
      <c r="V10" s="26">
        <v>323</v>
      </c>
      <c r="W10" s="26">
        <v>137</v>
      </c>
      <c r="X10" s="26">
        <v>145</v>
      </c>
      <c r="Y10" s="26">
        <v>151</v>
      </c>
      <c r="Z10" s="26">
        <v>158</v>
      </c>
      <c r="AA10" s="26">
        <v>160</v>
      </c>
      <c r="AB10" s="26">
        <v>153</v>
      </c>
      <c r="AC10" s="26">
        <v>135</v>
      </c>
      <c r="AD10" s="26">
        <v>150</v>
      </c>
    </row>
    <row r="11" spans="1:30" x14ac:dyDescent="0.25">
      <c r="A11" s="29" t="s">
        <v>329</v>
      </c>
      <c r="B11" s="28">
        <v>118419</v>
      </c>
      <c r="C11" s="28">
        <v>111173</v>
      </c>
      <c r="D11" s="28">
        <v>97071</v>
      </c>
      <c r="E11" s="28">
        <v>97221</v>
      </c>
      <c r="F11" s="28">
        <v>99323</v>
      </c>
      <c r="G11" s="28">
        <v>100715</v>
      </c>
      <c r="H11" s="28">
        <v>102878</v>
      </c>
      <c r="I11" s="28">
        <v>102493</v>
      </c>
      <c r="J11" s="28">
        <v>97579</v>
      </c>
      <c r="K11" s="28">
        <v>92178</v>
      </c>
      <c r="L11" s="28">
        <v>87418</v>
      </c>
      <c r="M11" s="28">
        <v>83550</v>
      </c>
      <c r="N11" s="28">
        <v>79872</v>
      </c>
      <c r="O11" s="28">
        <v>78553</v>
      </c>
      <c r="P11" s="28">
        <v>75955</v>
      </c>
      <c r="Q11" s="28">
        <v>72167</v>
      </c>
      <c r="R11" s="28">
        <v>67874</v>
      </c>
      <c r="S11" s="28">
        <v>68271</v>
      </c>
      <c r="T11" s="28">
        <v>73805</v>
      </c>
      <c r="U11" s="28">
        <v>72909</v>
      </c>
      <c r="V11" s="28">
        <v>78160</v>
      </c>
      <c r="W11" s="28">
        <v>77554</v>
      </c>
      <c r="X11" s="28">
        <v>79561</v>
      </c>
      <c r="Y11" s="28">
        <v>76863</v>
      </c>
      <c r="Z11" s="28">
        <v>71364</v>
      </c>
      <c r="AA11" s="28">
        <v>72762</v>
      </c>
      <c r="AB11" s="28">
        <v>81463</v>
      </c>
      <c r="AC11" s="28">
        <v>72243</v>
      </c>
      <c r="AD11" s="28">
        <v>67251</v>
      </c>
    </row>
    <row r="12" spans="1:30" x14ac:dyDescent="0.25">
      <c r="A12" s="27" t="s">
        <v>328</v>
      </c>
      <c r="B12" s="26">
        <v>1462000</v>
      </c>
      <c r="C12" s="26">
        <v>1492766</v>
      </c>
      <c r="D12" s="26">
        <v>1489802</v>
      </c>
      <c r="E12" s="26">
        <v>1513901</v>
      </c>
      <c r="F12" s="26">
        <v>1564302</v>
      </c>
      <c r="G12" s="26">
        <v>1652768</v>
      </c>
      <c r="H12" s="26">
        <v>1667831</v>
      </c>
      <c r="I12" s="26">
        <v>1705637</v>
      </c>
      <c r="J12" s="26">
        <v>1746660</v>
      </c>
      <c r="K12" s="26">
        <v>1722958</v>
      </c>
      <c r="L12" s="26">
        <v>1756115</v>
      </c>
      <c r="M12" s="26">
        <v>1781996</v>
      </c>
      <c r="N12" s="26">
        <v>1778391</v>
      </c>
      <c r="O12" s="26">
        <v>1802852.3432154099</v>
      </c>
      <c r="P12" s="26">
        <v>1910357</v>
      </c>
      <c r="Q12" s="26">
        <v>2003616</v>
      </c>
      <c r="R12" s="26">
        <v>1981154</v>
      </c>
      <c r="S12" s="26">
        <v>2009477</v>
      </c>
      <c r="T12" s="26">
        <v>2032146</v>
      </c>
      <c r="U12" s="26">
        <v>2058221</v>
      </c>
      <c r="V12" s="26">
        <v>2074601</v>
      </c>
      <c r="W12" s="26">
        <v>2102725</v>
      </c>
      <c r="X12" s="26">
        <v>2130410</v>
      </c>
      <c r="Y12" s="26">
        <v>2165110</v>
      </c>
      <c r="Z12" s="26">
        <v>2207201</v>
      </c>
      <c r="AA12" s="26">
        <v>2211629</v>
      </c>
      <c r="AB12" s="26">
        <v>2205013</v>
      </c>
      <c r="AC12" s="26">
        <v>1934339</v>
      </c>
      <c r="AD12" s="26">
        <v>2106337</v>
      </c>
    </row>
    <row r="13" spans="1:30" x14ac:dyDescent="0.25">
      <c r="A13" s="29" t="s">
        <v>327</v>
      </c>
      <c r="B13" s="28">
        <v>17378</v>
      </c>
      <c r="C13" s="28">
        <v>16631</v>
      </c>
      <c r="D13" s="28">
        <v>16223</v>
      </c>
      <c r="E13" s="28">
        <v>16462</v>
      </c>
      <c r="F13" s="28">
        <v>17425</v>
      </c>
      <c r="G13" s="28">
        <v>18221</v>
      </c>
      <c r="H13" s="28">
        <v>18046</v>
      </c>
      <c r="I13" s="28">
        <v>20296</v>
      </c>
      <c r="J13" s="28">
        <v>20133</v>
      </c>
      <c r="K13" s="28">
        <v>19467</v>
      </c>
      <c r="L13" s="28">
        <v>20346</v>
      </c>
      <c r="M13" s="28">
        <v>21490</v>
      </c>
      <c r="N13" s="28">
        <v>21892</v>
      </c>
      <c r="O13" s="28">
        <v>21811</v>
      </c>
      <c r="P13" s="28">
        <v>21959</v>
      </c>
      <c r="Q13" s="28">
        <v>22289</v>
      </c>
      <c r="R13" s="28">
        <v>21644</v>
      </c>
      <c r="S13" s="28">
        <v>20220</v>
      </c>
      <c r="T13" s="28">
        <v>21782</v>
      </c>
      <c r="U13" s="28">
        <v>22882</v>
      </c>
      <c r="V13" s="28">
        <v>22916</v>
      </c>
      <c r="W13" s="28">
        <v>23880</v>
      </c>
      <c r="X13" s="28">
        <v>25123</v>
      </c>
      <c r="Y13" s="28">
        <v>27063</v>
      </c>
      <c r="Z13" s="28">
        <v>29550</v>
      </c>
      <c r="AA13" s="28">
        <v>30801</v>
      </c>
      <c r="AB13" s="28">
        <v>30980</v>
      </c>
      <c r="AC13" s="28">
        <v>27842</v>
      </c>
      <c r="AD13" s="28">
        <v>34458</v>
      </c>
    </row>
    <row r="14" spans="1:30" x14ac:dyDescent="0.25">
      <c r="A14" s="27" t="s">
        <v>326</v>
      </c>
      <c r="B14" s="26">
        <v>2346</v>
      </c>
      <c r="C14" s="26">
        <v>2229</v>
      </c>
      <c r="D14" s="26">
        <v>2224</v>
      </c>
      <c r="E14" s="26">
        <v>2259</v>
      </c>
      <c r="F14" s="26">
        <v>1785</v>
      </c>
      <c r="G14" s="26">
        <v>1340</v>
      </c>
      <c r="H14" s="26">
        <v>950</v>
      </c>
      <c r="I14" s="26">
        <v>833</v>
      </c>
      <c r="J14" s="26">
        <v>915</v>
      </c>
      <c r="K14" s="26">
        <v>896</v>
      </c>
      <c r="L14" s="26">
        <v>870</v>
      </c>
      <c r="M14" s="26">
        <v>847</v>
      </c>
      <c r="N14" s="26">
        <v>843</v>
      </c>
      <c r="O14" s="26">
        <v>842</v>
      </c>
      <c r="P14" s="26">
        <v>876</v>
      </c>
      <c r="Q14" s="26">
        <v>894</v>
      </c>
      <c r="R14" s="26">
        <v>881</v>
      </c>
      <c r="S14" s="26">
        <v>890</v>
      </c>
      <c r="T14" s="26">
        <v>919</v>
      </c>
      <c r="U14" s="26">
        <v>937</v>
      </c>
      <c r="V14" s="26">
        <v>950</v>
      </c>
      <c r="W14" s="26">
        <v>958</v>
      </c>
      <c r="X14" s="26">
        <v>966</v>
      </c>
      <c r="Y14" s="26">
        <v>998</v>
      </c>
      <c r="Z14" s="26">
        <v>1018</v>
      </c>
      <c r="AA14" s="26">
        <v>990</v>
      </c>
      <c r="AB14" s="26">
        <v>991</v>
      </c>
      <c r="AC14" s="26">
        <v>961</v>
      </c>
      <c r="AD14" s="26">
        <v>1063</v>
      </c>
    </row>
    <row r="15" spans="1:30" x14ac:dyDescent="0.25">
      <c r="A15" s="29" t="s">
        <v>325</v>
      </c>
      <c r="B15" s="28">
        <v>1007</v>
      </c>
      <c r="C15" s="28">
        <v>1021</v>
      </c>
      <c r="D15" s="28">
        <v>982</v>
      </c>
      <c r="E15" s="28">
        <v>1020</v>
      </c>
      <c r="F15" s="28">
        <v>1050</v>
      </c>
      <c r="G15" s="28">
        <v>1084</v>
      </c>
      <c r="H15" s="28">
        <v>1112</v>
      </c>
      <c r="I15" s="28">
        <v>1150</v>
      </c>
      <c r="J15" s="28">
        <v>1151</v>
      </c>
      <c r="K15" s="28">
        <v>1120</v>
      </c>
      <c r="L15" s="28">
        <v>1164</v>
      </c>
      <c r="M15" s="28">
        <v>1165</v>
      </c>
      <c r="N15" s="28">
        <v>1190</v>
      </c>
      <c r="O15" s="28">
        <v>1231</v>
      </c>
      <c r="P15" s="28">
        <v>1227</v>
      </c>
      <c r="Q15" s="28">
        <v>1234</v>
      </c>
      <c r="R15" s="28">
        <v>1234</v>
      </c>
      <c r="S15" s="28">
        <v>1253</v>
      </c>
      <c r="T15" s="28">
        <v>1295</v>
      </c>
      <c r="U15" s="28">
        <v>1318</v>
      </c>
      <c r="V15" s="28">
        <v>1366</v>
      </c>
      <c r="W15" s="28">
        <v>1357</v>
      </c>
      <c r="X15" s="28">
        <v>1453</v>
      </c>
      <c r="Y15" s="28">
        <v>1515</v>
      </c>
      <c r="Z15" s="28">
        <v>1724</v>
      </c>
      <c r="AA15" s="28">
        <v>1838</v>
      </c>
      <c r="AB15" s="28">
        <v>1867</v>
      </c>
      <c r="AC15" s="28">
        <v>851</v>
      </c>
      <c r="AD15" s="28">
        <v>1098</v>
      </c>
    </row>
    <row r="16" spans="1:30" x14ac:dyDescent="0.25">
      <c r="A16" s="27" t="s">
        <v>324</v>
      </c>
      <c r="B16" s="26">
        <v>285488</v>
      </c>
      <c r="C16" s="26">
        <v>308538</v>
      </c>
      <c r="D16" s="26">
        <v>299650</v>
      </c>
      <c r="E16" s="26">
        <v>313488</v>
      </c>
      <c r="F16" s="26">
        <v>326847</v>
      </c>
      <c r="G16" s="26">
        <v>341495</v>
      </c>
      <c r="H16" s="26">
        <v>351179</v>
      </c>
      <c r="I16" s="26">
        <v>372036</v>
      </c>
      <c r="J16" s="26">
        <v>380673</v>
      </c>
      <c r="K16" s="26">
        <v>369270</v>
      </c>
      <c r="L16" s="26">
        <v>365128</v>
      </c>
      <c r="M16" s="26">
        <v>374873</v>
      </c>
      <c r="N16" s="26">
        <v>374297</v>
      </c>
      <c r="O16" s="26">
        <v>375533</v>
      </c>
      <c r="P16" s="26">
        <v>386073</v>
      </c>
      <c r="Q16" s="26">
        <v>391018</v>
      </c>
      <c r="R16" s="26">
        <v>389527</v>
      </c>
      <c r="S16" s="26">
        <v>399129</v>
      </c>
      <c r="T16" s="26">
        <v>402432</v>
      </c>
      <c r="U16" s="26">
        <v>403329</v>
      </c>
      <c r="V16" s="26">
        <v>410330</v>
      </c>
      <c r="W16" s="26">
        <v>418238</v>
      </c>
      <c r="X16" s="26">
        <v>432690</v>
      </c>
      <c r="Y16" s="26">
        <v>440580</v>
      </c>
      <c r="Z16" s="26">
        <v>448844</v>
      </c>
      <c r="AA16" s="26">
        <v>450406</v>
      </c>
      <c r="AB16" s="26">
        <v>455552</v>
      </c>
      <c r="AC16" s="26">
        <v>414593</v>
      </c>
      <c r="AD16" s="26">
        <v>425802</v>
      </c>
    </row>
    <row r="17" spans="1:30" x14ac:dyDescent="0.25">
      <c r="A17" s="29" t="s">
        <v>323</v>
      </c>
      <c r="B17" s="28">
        <v>5795</v>
      </c>
      <c r="C17" s="28">
        <v>6998</v>
      </c>
      <c r="D17" s="28">
        <v>7187</v>
      </c>
      <c r="E17" s="28">
        <v>6868</v>
      </c>
      <c r="F17" s="28">
        <v>6767</v>
      </c>
      <c r="G17" s="28">
        <v>6640</v>
      </c>
      <c r="H17" s="28">
        <v>7014</v>
      </c>
      <c r="I17" s="28">
        <v>7374</v>
      </c>
      <c r="J17" s="28">
        <v>7250</v>
      </c>
      <c r="K17" s="28">
        <v>6680</v>
      </c>
      <c r="L17" s="28">
        <v>5229</v>
      </c>
      <c r="M17" s="28">
        <v>5093</v>
      </c>
      <c r="N17" s="28">
        <v>4867</v>
      </c>
      <c r="O17" s="28">
        <v>4906</v>
      </c>
      <c r="P17" s="28">
        <v>4260</v>
      </c>
      <c r="Q17" s="28">
        <v>3863</v>
      </c>
      <c r="R17" s="28">
        <v>3865</v>
      </c>
      <c r="S17" s="28">
        <v>3751</v>
      </c>
      <c r="T17" s="28">
        <v>3649</v>
      </c>
      <c r="U17" s="28">
        <v>3559</v>
      </c>
      <c r="V17" s="28">
        <v>3489</v>
      </c>
      <c r="W17" s="28">
        <v>3502</v>
      </c>
      <c r="X17" s="28">
        <v>3641</v>
      </c>
      <c r="Y17" s="28">
        <v>3540</v>
      </c>
      <c r="Z17" s="28">
        <v>3510</v>
      </c>
      <c r="AA17" s="28">
        <v>3456</v>
      </c>
      <c r="AB17" s="28">
        <v>3321</v>
      </c>
      <c r="AC17" s="28">
        <v>2951</v>
      </c>
      <c r="AD17" s="28">
        <v>3206</v>
      </c>
    </row>
    <row r="18" spans="1:30" x14ac:dyDescent="0.25">
      <c r="A18" s="27" t="s">
        <v>322</v>
      </c>
      <c r="B18" s="30" t="s">
        <v>321</v>
      </c>
      <c r="C18" s="30" t="s">
        <v>321</v>
      </c>
      <c r="D18" s="30" t="s">
        <v>321</v>
      </c>
      <c r="E18" s="30" t="s">
        <v>321</v>
      </c>
      <c r="F18" s="30" t="s">
        <v>321</v>
      </c>
      <c r="G18" s="30" t="s">
        <v>321</v>
      </c>
      <c r="H18" s="30" t="s">
        <v>321</v>
      </c>
      <c r="I18" s="30" t="s">
        <v>321</v>
      </c>
      <c r="J18" s="30" t="s">
        <v>321</v>
      </c>
      <c r="K18" s="30" t="s">
        <v>321</v>
      </c>
      <c r="L18" s="26">
        <v>2825</v>
      </c>
      <c r="M18" s="26">
        <v>2922</v>
      </c>
      <c r="N18" s="26">
        <v>3047</v>
      </c>
      <c r="O18" s="26">
        <v>3212</v>
      </c>
      <c r="P18" s="26">
        <v>3410</v>
      </c>
      <c r="Q18" s="26">
        <v>3410</v>
      </c>
      <c r="R18" s="26">
        <v>3410</v>
      </c>
      <c r="S18" s="26">
        <v>3484</v>
      </c>
      <c r="T18" s="26">
        <v>3580</v>
      </c>
      <c r="U18" s="26">
        <v>3705</v>
      </c>
      <c r="V18" s="26">
        <v>4080</v>
      </c>
      <c r="W18" s="26">
        <v>4169</v>
      </c>
      <c r="X18" s="26">
        <v>4386</v>
      </c>
      <c r="Y18" s="26">
        <v>4531</v>
      </c>
      <c r="Z18" s="26">
        <v>4468</v>
      </c>
      <c r="AA18" s="26">
        <v>5185</v>
      </c>
      <c r="AB18" s="26">
        <v>5411</v>
      </c>
      <c r="AC18" s="26">
        <v>4946</v>
      </c>
      <c r="AD18" s="26">
        <v>5090</v>
      </c>
    </row>
    <row r="19" spans="1:30" x14ac:dyDescent="0.25">
      <c r="A19" s="29" t="s">
        <v>320</v>
      </c>
      <c r="B19" s="28">
        <v>11942</v>
      </c>
      <c r="C19" s="28">
        <v>12742</v>
      </c>
      <c r="D19" s="28">
        <v>11775</v>
      </c>
      <c r="E19" s="28">
        <v>13458</v>
      </c>
      <c r="F19" s="28">
        <v>14735</v>
      </c>
      <c r="G19" s="28">
        <v>15487</v>
      </c>
      <c r="H19" s="28">
        <v>15919</v>
      </c>
      <c r="I19" s="28">
        <v>16707</v>
      </c>
      <c r="J19" s="28">
        <v>16337</v>
      </c>
      <c r="K19" s="28">
        <v>15919</v>
      </c>
      <c r="L19" s="28">
        <v>16492</v>
      </c>
      <c r="M19" s="28">
        <v>17715</v>
      </c>
      <c r="N19" s="28">
        <v>17796</v>
      </c>
      <c r="O19" s="28">
        <v>18151</v>
      </c>
      <c r="P19" s="28">
        <v>18893</v>
      </c>
      <c r="Q19" s="28">
        <v>19208</v>
      </c>
      <c r="R19" s="28">
        <v>18000</v>
      </c>
      <c r="S19" s="28">
        <v>17920</v>
      </c>
      <c r="T19" s="28">
        <v>18203</v>
      </c>
      <c r="U19" s="28">
        <v>19192</v>
      </c>
      <c r="V19" s="28">
        <v>19373</v>
      </c>
      <c r="W19" s="28">
        <v>19137</v>
      </c>
      <c r="X19" s="28">
        <v>19031</v>
      </c>
      <c r="Y19" s="28">
        <v>15483</v>
      </c>
      <c r="Z19" s="28">
        <v>16040</v>
      </c>
      <c r="AA19" s="28">
        <v>14976</v>
      </c>
      <c r="AB19" s="28">
        <v>14557</v>
      </c>
      <c r="AC19" s="28">
        <v>12323</v>
      </c>
      <c r="AD19" s="28">
        <v>13104</v>
      </c>
    </row>
    <row r="20" spans="1:30" x14ac:dyDescent="0.25">
      <c r="A20" s="27" t="s">
        <v>319</v>
      </c>
      <c r="B20" s="26">
        <v>2763</v>
      </c>
      <c r="C20" s="26">
        <v>3183</v>
      </c>
      <c r="D20" s="26">
        <v>2824</v>
      </c>
      <c r="E20" s="26">
        <v>2802</v>
      </c>
      <c r="F20" s="26">
        <v>2979</v>
      </c>
      <c r="G20" s="26">
        <v>3036</v>
      </c>
      <c r="H20" s="26">
        <v>2920</v>
      </c>
      <c r="I20" s="26">
        <v>3241</v>
      </c>
      <c r="J20" s="26">
        <v>3034</v>
      </c>
      <c r="K20" s="26">
        <v>2979</v>
      </c>
      <c r="L20" s="26">
        <v>2874</v>
      </c>
      <c r="M20" s="26">
        <v>2956</v>
      </c>
      <c r="N20" s="26">
        <v>3096</v>
      </c>
      <c r="O20" s="26">
        <v>3065</v>
      </c>
      <c r="P20" s="26">
        <v>3200</v>
      </c>
      <c r="Q20" s="26">
        <v>3289</v>
      </c>
      <c r="R20" s="26">
        <v>3151</v>
      </c>
      <c r="S20" s="26">
        <v>3167</v>
      </c>
      <c r="T20" s="26">
        <v>3109</v>
      </c>
      <c r="U20" s="26">
        <v>3209</v>
      </c>
      <c r="V20" s="26">
        <v>3309</v>
      </c>
      <c r="W20" s="26">
        <v>3300</v>
      </c>
      <c r="X20" s="26">
        <v>3478</v>
      </c>
      <c r="Y20" s="26">
        <v>3761</v>
      </c>
      <c r="Z20" s="26">
        <v>3978</v>
      </c>
      <c r="AA20" s="26">
        <v>3993</v>
      </c>
      <c r="AB20" s="26">
        <v>4113</v>
      </c>
      <c r="AC20" s="26">
        <v>3669</v>
      </c>
      <c r="AD20" s="26">
        <v>3679</v>
      </c>
    </row>
    <row r="21" spans="1:30" x14ac:dyDescent="0.25">
      <c r="A21" s="29" t="s">
        <v>318</v>
      </c>
      <c r="B21" s="28">
        <v>40443</v>
      </c>
      <c r="C21" s="28">
        <v>40699</v>
      </c>
      <c r="D21" s="28">
        <v>40149</v>
      </c>
      <c r="E21" s="28">
        <v>39981</v>
      </c>
      <c r="F21" s="28">
        <v>40805</v>
      </c>
      <c r="G21" s="28">
        <v>41602</v>
      </c>
      <c r="H21" s="28">
        <v>41548</v>
      </c>
      <c r="I21" s="28">
        <v>40543</v>
      </c>
      <c r="J21" s="28">
        <v>40381</v>
      </c>
      <c r="K21" s="28">
        <v>40165</v>
      </c>
      <c r="L21" s="28">
        <v>39368</v>
      </c>
      <c r="M21" s="28">
        <v>39598</v>
      </c>
      <c r="N21" s="28">
        <v>39826</v>
      </c>
      <c r="O21" s="28">
        <v>40136</v>
      </c>
      <c r="P21" s="28">
        <v>40425</v>
      </c>
      <c r="Q21" s="28">
        <v>40608</v>
      </c>
      <c r="R21" s="28">
        <v>41097</v>
      </c>
      <c r="S21" s="28">
        <v>40969</v>
      </c>
      <c r="T21" s="28">
        <v>41094</v>
      </c>
      <c r="U21" s="28">
        <v>42286</v>
      </c>
      <c r="V21" s="28">
        <v>38416</v>
      </c>
      <c r="W21" s="28">
        <v>36158</v>
      </c>
      <c r="X21" s="28">
        <v>37085</v>
      </c>
      <c r="Y21" s="28">
        <v>37291</v>
      </c>
      <c r="Z21" s="28">
        <v>37287</v>
      </c>
      <c r="AA21" s="28">
        <v>37554</v>
      </c>
      <c r="AB21" s="28">
        <v>37691</v>
      </c>
      <c r="AC21" s="28">
        <v>25297</v>
      </c>
      <c r="AD21" s="28">
        <v>32568</v>
      </c>
    </row>
    <row r="22" spans="1:30" x14ac:dyDescent="0.25">
      <c r="A22" s="27" t="s">
        <v>317</v>
      </c>
      <c r="B22" s="26">
        <v>59774</v>
      </c>
      <c r="C22" s="26">
        <v>60025</v>
      </c>
      <c r="D22" s="26">
        <v>55985</v>
      </c>
      <c r="E22" s="26">
        <v>53592</v>
      </c>
      <c r="F22" s="26">
        <v>53370</v>
      </c>
      <c r="G22" s="26">
        <v>53473</v>
      </c>
      <c r="H22" s="26">
        <v>54360</v>
      </c>
      <c r="I22" s="26">
        <v>54910</v>
      </c>
      <c r="J22" s="26">
        <v>54157</v>
      </c>
      <c r="K22" s="26">
        <v>52746</v>
      </c>
      <c r="L22" s="26">
        <v>52654</v>
      </c>
      <c r="M22" s="26">
        <v>51055</v>
      </c>
      <c r="N22" s="26">
        <v>51388</v>
      </c>
      <c r="O22" s="26">
        <v>53099</v>
      </c>
      <c r="P22" s="26">
        <v>54148</v>
      </c>
      <c r="Q22" s="26">
        <v>55070</v>
      </c>
      <c r="R22" s="26">
        <v>54330</v>
      </c>
      <c r="S22" s="26">
        <v>55933</v>
      </c>
      <c r="T22" s="26">
        <v>56003</v>
      </c>
      <c r="U22" s="26">
        <v>56185</v>
      </c>
      <c r="V22" s="26">
        <v>57191</v>
      </c>
      <c r="W22" s="26">
        <v>56980</v>
      </c>
      <c r="X22" s="26">
        <v>56235</v>
      </c>
      <c r="Y22" s="26">
        <v>56496</v>
      </c>
      <c r="Z22" s="26">
        <v>56825</v>
      </c>
      <c r="AA22" s="26">
        <v>56218</v>
      </c>
      <c r="AB22" s="26">
        <v>54440</v>
      </c>
      <c r="AC22" s="26">
        <v>42031</v>
      </c>
      <c r="AD22" s="26">
        <v>43711</v>
      </c>
    </row>
    <row r="23" spans="1:30" x14ac:dyDescent="0.25">
      <c r="A23" s="29" t="s">
        <v>316</v>
      </c>
      <c r="B23" s="28">
        <v>148713</v>
      </c>
      <c r="C23" s="28">
        <v>167815</v>
      </c>
      <c r="D23" s="28">
        <v>161286</v>
      </c>
      <c r="E23" s="28">
        <v>163937</v>
      </c>
      <c r="F23" s="28">
        <v>174216</v>
      </c>
      <c r="G23" s="28">
        <v>183733</v>
      </c>
      <c r="H23" s="28">
        <v>183353</v>
      </c>
      <c r="I23" s="28">
        <v>185250</v>
      </c>
      <c r="J23" s="28">
        <v>178691</v>
      </c>
      <c r="K23" s="28">
        <v>173401</v>
      </c>
      <c r="L23" s="28">
        <v>173130</v>
      </c>
      <c r="M23" s="28">
        <v>172879</v>
      </c>
      <c r="N23" s="28">
        <v>171535</v>
      </c>
      <c r="O23" s="28">
        <v>171121</v>
      </c>
      <c r="P23" s="28">
        <v>173128</v>
      </c>
      <c r="Q23" s="28">
        <v>174435</v>
      </c>
      <c r="R23" s="28">
        <v>168714</v>
      </c>
      <c r="S23" s="28">
        <v>174402</v>
      </c>
      <c r="T23" s="28">
        <v>178923</v>
      </c>
      <c r="U23" s="28">
        <v>179045</v>
      </c>
      <c r="V23" s="28">
        <v>182832</v>
      </c>
      <c r="W23" s="28">
        <v>185339</v>
      </c>
      <c r="X23" s="28">
        <v>190261</v>
      </c>
      <c r="Y23" s="28">
        <v>195270</v>
      </c>
      <c r="Z23" s="28">
        <v>194909</v>
      </c>
      <c r="AA23" s="28">
        <v>198977</v>
      </c>
      <c r="AB23" s="28">
        <v>200308</v>
      </c>
      <c r="AC23" s="28">
        <v>200105</v>
      </c>
      <c r="AD23" s="28">
        <v>221780</v>
      </c>
    </row>
    <row r="24" spans="1:30" x14ac:dyDescent="0.25">
      <c r="A24" s="27" t="s">
        <v>315</v>
      </c>
      <c r="B24" s="26">
        <v>139839</v>
      </c>
      <c r="C24" s="26">
        <v>158519</v>
      </c>
      <c r="D24" s="26">
        <v>151230</v>
      </c>
      <c r="E24" s="26">
        <v>152567</v>
      </c>
      <c r="F24" s="26">
        <v>161528</v>
      </c>
      <c r="G24" s="26">
        <v>169095</v>
      </c>
      <c r="H24" s="26">
        <v>167871</v>
      </c>
      <c r="I24" s="26">
        <v>169303</v>
      </c>
      <c r="J24" s="26">
        <v>161700</v>
      </c>
      <c r="K24" s="26">
        <v>155375</v>
      </c>
      <c r="L24" s="26">
        <v>153217</v>
      </c>
      <c r="M24" s="26">
        <v>151469</v>
      </c>
      <c r="N24" s="26">
        <v>150001</v>
      </c>
      <c r="O24" s="26">
        <v>149044</v>
      </c>
      <c r="P24" s="26">
        <v>150025</v>
      </c>
      <c r="Q24" s="26">
        <v>149290</v>
      </c>
      <c r="R24" s="26">
        <v>140565</v>
      </c>
      <c r="S24" s="26">
        <v>146775</v>
      </c>
      <c r="T24" s="26">
        <v>142250</v>
      </c>
      <c r="U24" s="26">
        <v>140799</v>
      </c>
      <c r="V24" s="26">
        <v>144366</v>
      </c>
      <c r="W24" s="26">
        <v>145240</v>
      </c>
      <c r="X24" s="26">
        <v>148083</v>
      </c>
      <c r="Y24" s="26">
        <v>151292</v>
      </c>
      <c r="Z24" s="26">
        <v>150536</v>
      </c>
      <c r="AA24" s="26">
        <v>150912</v>
      </c>
      <c r="AB24" s="26">
        <v>149996</v>
      </c>
      <c r="AC24" s="26">
        <v>124683</v>
      </c>
      <c r="AD24" s="26">
        <v>150627</v>
      </c>
    </row>
    <row r="25" spans="1:30" x14ac:dyDescent="0.25">
      <c r="A25" s="29" t="s">
        <v>314</v>
      </c>
      <c r="B25" s="28">
        <v>2226</v>
      </c>
      <c r="C25" s="28">
        <v>2688</v>
      </c>
      <c r="D25" s="28">
        <v>3568</v>
      </c>
      <c r="E25" s="28">
        <v>4514</v>
      </c>
      <c r="F25" s="28">
        <v>5215</v>
      </c>
      <c r="G25" s="28">
        <v>6396</v>
      </c>
      <c r="H25" s="28">
        <v>7067</v>
      </c>
      <c r="I25" s="28">
        <v>7410</v>
      </c>
      <c r="J25" s="28">
        <v>7848</v>
      </c>
      <c r="K25" s="28">
        <v>8821</v>
      </c>
      <c r="L25" s="28">
        <v>10403</v>
      </c>
      <c r="M25" s="28">
        <v>11286</v>
      </c>
      <c r="N25" s="28">
        <v>11484</v>
      </c>
      <c r="O25" s="28">
        <v>11901</v>
      </c>
      <c r="P25" s="28">
        <v>12574</v>
      </c>
      <c r="Q25" s="28">
        <v>13715</v>
      </c>
      <c r="R25" s="28">
        <v>17595</v>
      </c>
      <c r="S25" s="28">
        <v>16899</v>
      </c>
      <c r="T25" s="28">
        <v>18170</v>
      </c>
      <c r="U25" s="28">
        <v>18625</v>
      </c>
      <c r="V25" s="28">
        <v>18708</v>
      </c>
      <c r="W25" s="28">
        <v>19570</v>
      </c>
      <c r="X25" s="28">
        <v>21135</v>
      </c>
      <c r="Y25" s="28">
        <v>24733</v>
      </c>
      <c r="Z25" s="28">
        <v>24696</v>
      </c>
      <c r="AA25" s="28">
        <v>28255</v>
      </c>
      <c r="AB25" s="28">
        <v>30072</v>
      </c>
      <c r="AC25" s="28">
        <v>54251</v>
      </c>
      <c r="AD25" s="28">
        <v>48797</v>
      </c>
    </row>
    <row r="26" spans="1:30" x14ac:dyDescent="0.25">
      <c r="A26" s="27" t="s">
        <v>313</v>
      </c>
      <c r="B26" s="26">
        <v>6648</v>
      </c>
      <c r="C26" s="26">
        <v>6608</v>
      </c>
      <c r="D26" s="26">
        <v>6488</v>
      </c>
      <c r="E26" s="26">
        <v>6856</v>
      </c>
      <c r="F26" s="26">
        <v>7473</v>
      </c>
      <c r="G26" s="26">
        <v>8242</v>
      </c>
      <c r="H26" s="26">
        <v>8415</v>
      </c>
      <c r="I26" s="26">
        <v>8537</v>
      </c>
      <c r="J26" s="26">
        <v>9143</v>
      </c>
      <c r="K26" s="26">
        <v>9205</v>
      </c>
      <c r="L26" s="26">
        <v>9510</v>
      </c>
      <c r="M26" s="26">
        <v>10124</v>
      </c>
      <c r="N26" s="26">
        <v>10050</v>
      </c>
      <c r="O26" s="26">
        <v>10176</v>
      </c>
      <c r="P26" s="26">
        <v>10529</v>
      </c>
      <c r="Q26" s="26">
        <v>11430</v>
      </c>
      <c r="R26" s="26">
        <v>10554</v>
      </c>
      <c r="S26" s="26">
        <v>10728</v>
      </c>
      <c r="T26" s="26">
        <v>18503</v>
      </c>
      <c r="U26" s="26">
        <v>19621</v>
      </c>
      <c r="V26" s="26">
        <v>19758</v>
      </c>
      <c r="W26" s="26">
        <v>20529</v>
      </c>
      <c r="X26" s="26">
        <v>21043</v>
      </c>
      <c r="Y26" s="26">
        <v>19245</v>
      </c>
      <c r="Z26" s="26">
        <v>19677</v>
      </c>
      <c r="AA26" s="26">
        <v>19810</v>
      </c>
      <c r="AB26" s="26">
        <v>20240</v>
      </c>
      <c r="AC26" s="26">
        <v>21171</v>
      </c>
      <c r="AD26" s="26">
        <v>22356</v>
      </c>
    </row>
    <row r="27" spans="1:30" ht="17.25" x14ac:dyDescent="0.25">
      <c r="A27" s="29" t="s">
        <v>312</v>
      </c>
      <c r="B27" s="28">
        <v>319363</v>
      </c>
      <c r="C27" s="28">
        <v>310046</v>
      </c>
      <c r="D27" s="28">
        <v>359291</v>
      </c>
      <c r="E27" s="28">
        <v>362547</v>
      </c>
      <c r="F27" s="28">
        <v>379134</v>
      </c>
      <c r="G27" s="28">
        <v>400320</v>
      </c>
      <c r="H27" s="28">
        <v>403018</v>
      </c>
      <c r="I27" s="28">
        <v>394788</v>
      </c>
      <c r="J27" s="28">
        <v>418934</v>
      </c>
      <c r="K27" s="28">
        <v>422345</v>
      </c>
      <c r="L27" s="28">
        <v>448084</v>
      </c>
      <c r="M27" s="28">
        <v>480829</v>
      </c>
      <c r="N27" s="28">
        <v>485948</v>
      </c>
      <c r="O27" s="28">
        <v>500650</v>
      </c>
      <c r="P27" s="28">
        <v>531993</v>
      </c>
      <c r="Q27" s="28">
        <v>593909</v>
      </c>
      <c r="R27" s="28">
        <v>588480</v>
      </c>
      <c r="S27" s="28">
        <v>591311</v>
      </c>
      <c r="T27" s="28">
        <v>595990</v>
      </c>
      <c r="U27" s="28">
        <v>609733</v>
      </c>
      <c r="V27" s="28">
        <v>620109</v>
      </c>
      <c r="W27" s="28">
        <v>610931</v>
      </c>
      <c r="X27" s="28">
        <v>615990</v>
      </c>
      <c r="Y27" s="28">
        <v>630867</v>
      </c>
      <c r="Z27" s="28">
        <v>633464</v>
      </c>
      <c r="AA27" s="28">
        <v>651624</v>
      </c>
      <c r="AB27" s="28">
        <v>665757</v>
      </c>
      <c r="AC27" s="28">
        <v>549719</v>
      </c>
      <c r="AD27" s="28">
        <v>611821</v>
      </c>
    </row>
    <row r="28" spans="1:30" x14ac:dyDescent="0.25">
      <c r="A28" s="27" t="s">
        <v>311</v>
      </c>
      <c r="B28" s="26">
        <v>566988</v>
      </c>
      <c r="C28" s="26">
        <v>562839</v>
      </c>
      <c r="D28" s="26">
        <v>532226</v>
      </c>
      <c r="E28" s="26">
        <v>537487</v>
      </c>
      <c r="F28" s="26">
        <v>545189</v>
      </c>
      <c r="G28" s="26">
        <v>586337</v>
      </c>
      <c r="H28" s="26">
        <v>588412</v>
      </c>
      <c r="I28" s="26">
        <v>608509</v>
      </c>
      <c r="J28" s="26">
        <v>625004</v>
      </c>
      <c r="K28" s="26">
        <v>617970</v>
      </c>
      <c r="L28" s="26">
        <v>627951</v>
      </c>
      <c r="M28" s="26">
        <v>610574</v>
      </c>
      <c r="N28" s="26">
        <v>602666</v>
      </c>
      <c r="O28" s="26">
        <v>609095.34321540699</v>
      </c>
      <c r="P28" s="26">
        <v>670765</v>
      </c>
      <c r="Q28" s="26">
        <v>694389</v>
      </c>
      <c r="R28" s="26">
        <v>686821</v>
      </c>
      <c r="S28" s="26">
        <v>697048</v>
      </c>
      <c r="T28" s="26">
        <v>705167</v>
      </c>
      <c r="U28" s="26">
        <v>712841</v>
      </c>
      <c r="V28" s="26">
        <v>710240</v>
      </c>
      <c r="W28" s="26">
        <v>738776</v>
      </c>
      <c r="X28" s="26">
        <v>740071</v>
      </c>
      <c r="Y28" s="26">
        <v>747715</v>
      </c>
      <c r="Z28" s="26">
        <v>775584</v>
      </c>
      <c r="AA28" s="26">
        <v>755611</v>
      </c>
      <c r="AB28" s="26">
        <v>730025</v>
      </c>
      <c r="AC28" s="26">
        <v>649051</v>
      </c>
      <c r="AD28" s="26">
        <v>708957</v>
      </c>
    </row>
    <row r="29" spans="1:30" x14ac:dyDescent="0.25">
      <c r="A29" s="29" t="s">
        <v>310</v>
      </c>
      <c r="B29" s="28">
        <v>86101</v>
      </c>
      <c r="C29" s="28">
        <v>79659</v>
      </c>
      <c r="D29" s="28">
        <v>71665</v>
      </c>
      <c r="E29" s="28">
        <v>65710</v>
      </c>
      <c r="F29" s="28">
        <v>67484</v>
      </c>
      <c r="G29" s="28">
        <v>74623</v>
      </c>
      <c r="H29" s="28">
        <v>78200</v>
      </c>
      <c r="I29" s="28">
        <v>80748</v>
      </c>
      <c r="J29" s="28">
        <v>92568</v>
      </c>
      <c r="K29" s="28">
        <v>92917</v>
      </c>
      <c r="L29" s="28">
        <v>93997</v>
      </c>
      <c r="M29" s="28">
        <v>94796</v>
      </c>
      <c r="N29" s="28">
        <v>95513</v>
      </c>
      <c r="O29" s="28">
        <v>96458</v>
      </c>
      <c r="P29" s="28">
        <v>99717</v>
      </c>
      <c r="Q29" s="28">
        <v>103910</v>
      </c>
      <c r="R29" s="28">
        <v>95643</v>
      </c>
      <c r="S29" s="28">
        <v>92125</v>
      </c>
      <c r="T29" s="28">
        <v>93434</v>
      </c>
      <c r="U29" s="28">
        <v>94306</v>
      </c>
      <c r="V29" s="28">
        <v>92650</v>
      </c>
      <c r="W29" s="28">
        <v>96155</v>
      </c>
      <c r="X29" s="28">
        <v>92027</v>
      </c>
      <c r="Y29" s="28">
        <v>88667</v>
      </c>
      <c r="Z29" s="28">
        <v>88392</v>
      </c>
      <c r="AA29" s="28">
        <v>91808</v>
      </c>
      <c r="AB29" s="28">
        <v>94011</v>
      </c>
      <c r="AC29" s="28">
        <v>72325</v>
      </c>
      <c r="AD29" s="28">
        <v>87424</v>
      </c>
    </row>
    <row r="30" spans="1:30" x14ac:dyDescent="0.25">
      <c r="A30" s="27" t="s">
        <v>309</v>
      </c>
      <c r="B30" s="26">
        <v>59667</v>
      </c>
      <c r="C30" s="26">
        <v>60790</v>
      </c>
      <c r="D30" s="26">
        <v>63461</v>
      </c>
      <c r="E30" s="26">
        <v>67671</v>
      </c>
      <c r="F30" s="26">
        <v>71136</v>
      </c>
      <c r="G30" s="26">
        <v>75631</v>
      </c>
      <c r="H30" s="26">
        <v>76547</v>
      </c>
      <c r="I30" s="26">
        <v>79456</v>
      </c>
      <c r="J30" s="26">
        <v>81640</v>
      </c>
      <c r="K30" s="26">
        <v>79596</v>
      </c>
      <c r="L30" s="26">
        <v>78146</v>
      </c>
      <c r="M30" s="26">
        <v>80139</v>
      </c>
      <c r="N30" s="26">
        <v>82498</v>
      </c>
      <c r="O30" s="26">
        <v>82800</v>
      </c>
      <c r="P30" s="26">
        <v>85700</v>
      </c>
      <c r="Q30" s="26">
        <v>79683</v>
      </c>
      <c r="R30" s="26">
        <v>80530</v>
      </c>
      <c r="S30" s="26">
        <v>82554</v>
      </c>
      <c r="T30" s="26">
        <v>82887</v>
      </c>
      <c r="U30" s="26">
        <v>83235</v>
      </c>
      <c r="V30" s="26">
        <v>81759</v>
      </c>
      <c r="W30" s="26">
        <v>82835</v>
      </c>
      <c r="X30" s="26">
        <v>82327</v>
      </c>
      <c r="Y30" s="26">
        <v>83957</v>
      </c>
      <c r="Z30" s="26">
        <v>85725</v>
      </c>
      <c r="AA30" s="26">
        <v>91961</v>
      </c>
      <c r="AB30" s="26">
        <v>92067</v>
      </c>
      <c r="AC30" s="26">
        <v>67303</v>
      </c>
      <c r="AD30" s="26">
        <v>65517</v>
      </c>
    </row>
    <row r="31" spans="1:30" x14ac:dyDescent="0.25">
      <c r="A31" s="29" t="s">
        <v>308</v>
      </c>
      <c r="B31" s="28">
        <v>5143</v>
      </c>
      <c r="C31" s="28">
        <v>5476</v>
      </c>
      <c r="D31" s="28">
        <v>4916</v>
      </c>
      <c r="E31" s="28">
        <v>5322</v>
      </c>
      <c r="F31" s="28">
        <v>5985</v>
      </c>
      <c r="G31" s="28">
        <v>5961</v>
      </c>
      <c r="H31" s="28">
        <v>6105</v>
      </c>
      <c r="I31" s="28">
        <v>6469</v>
      </c>
      <c r="J31" s="28">
        <v>6490</v>
      </c>
      <c r="K31" s="28">
        <v>6535</v>
      </c>
      <c r="L31" s="28">
        <v>6315</v>
      </c>
      <c r="M31" s="28">
        <v>6289</v>
      </c>
      <c r="N31" s="28">
        <v>6472</v>
      </c>
      <c r="O31" s="28">
        <v>6343</v>
      </c>
      <c r="P31" s="28">
        <v>6700</v>
      </c>
      <c r="Q31" s="28">
        <v>6425</v>
      </c>
      <c r="R31" s="28">
        <v>6283</v>
      </c>
      <c r="S31" s="28">
        <v>6037</v>
      </c>
      <c r="T31" s="28">
        <v>6346</v>
      </c>
      <c r="U31" s="28">
        <v>6100</v>
      </c>
      <c r="V31" s="28">
        <v>6936</v>
      </c>
      <c r="W31" s="28">
        <v>7053</v>
      </c>
      <c r="X31" s="28">
        <v>7738</v>
      </c>
      <c r="Y31" s="28">
        <v>8426</v>
      </c>
      <c r="Z31" s="28">
        <v>9041</v>
      </c>
      <c r="AA31" s="28">
        <v>8924</v>
      </c>
      <c r="AB31" s="28">
        <v>9459</v>
      </c>
      <c r="AC31" s="28">
        <v>6186</v>
      </c>
      <c r="AD31" s="28">
        <v>5147</v>
      </c>
    </row>
    <row r="32" spans="1:30" x14ac:dyDescent="0.25">
      <c r="A32" s="27" t="s">
        <v>307</v>
      </c>
      <c r="B32" s="26">
        <v>2943</v>
      </c>
      <c r="C32" s="26">
        <v>3427</v>
      </c>
      <c r="D32" s="26">
        <v>4017</v>
      </c>
      <c r="E32" s="26">
        <v>4741</v>
      </c>
      <c r="F32" s="26">
        <v>5631</v>
      </c>
      <c r="G32" s="26">
        <v>6730</v>
      </c>
      <c r="H32" s="26">
        <v>6560</v>
      </c>
      <c r="I32" s="26">
        <v>6422</v>
      </c>
      <c r="J32" s="26">
        <v>6315</v>
      </c>
      <c r="K32" s="26">
        <v>6240</v>
      </c>
      <c r="L32" s="26">
        <v>6198</v>
      </c>
      <c r="M32" s="26">
        <v>5166</v>
      </c>
      <c r="N32" s="26">
        <v>4509</v>
      </c>
      <c r="O32" s="26">
        <v>4095</v>
      </c>
      <c r="P32" s="26">
        <v>3837</v>
      </c>
      <c r="Q32" s="26">
        <v>3681</v>
      </c>
      <c r="R32" s="26">
        <v>3705</v>
      </c>
      <c r="S32" s="26">
        <v>3738</v>
      </c>
      <c r="T32" s="26">
        <v>3778</v>
      </c>
      <c r="U32" s="26">
        <v>3826</v>
      </c>
      <c r="V32" s="26">
        <v>3884</v>
      </c>
      <c r="W32" s="26">
        <v>3615</v>
      </c>
      <c r="X32" s="26">
        <v>3636</v>
      </c>
      <c r="Y32" s="26">
        <v>2855</v>
      </c>
      <c r="Z32" s="26">
        <v>4562</v>
      </c>
      <c r="AA32" s="26">
        <v>4897</v>
      </c>
      <c r="AB32" s="26">
        <v>4300</v>
      </c>
      <c r="AC32" s="26">
        <v>2998</v>
      </c>
      <c r="AD32" s="26">
        <v>3347</v>
      </c>
    </row>
    <row r="33" spans="1:30" x14ac:dyDescent="0.25">
      <c r="A33" s="29" t="s">
        <v>306</v>
      </c>
      <c r="B33" s="28">
        <v>6988</v>
      </c>
      <c r="C33" s="28">
        <v>8083</v>
      </c>
      <c r="D33" s="28">
        <v>10541</v>
      </c>
      <c r="E33" s="28">
        <v>13087</v>
      </c>
      <c r="F33" s="28">
        <v>15278</v>
      </c>
      <c r="G33" s="28">
        <v>18369</v>
      </c>
      <c r="H33" s="28">
        <v>20360</v>
      </c>
      <c r="I33" s="28">
        <v>22665</v>
      </c>
      <c r="J33" s="28">
        <v>24455</v>
      </c>
      <c r="K33" s="28">
        <v>24538</v>
      </c>
      <c r="L33" s="28">
        <v>21198</v>
      </c>
      <c r="M33" s="28">
        <v>23939</v>
      </c>
      <c r="N33" s="28">
        <v>24272</v>
      </c>
      <c r="O33" s="28">
        <v>25506</v>
      </c>
      <c r="P33" s="28">
        <v>26862</v>
      </c>
      <c r="Q33" s="28">
        <v>27829</v>
      </c>
      <c r="R33" s="28">
        <v>25271</v>
      </c>
      <c r="S33" s="28">
        <v>23181</v>
      </c>
      <c r="T33" s="28">
        <v>23481</v>
      </c>
      <c r="U33" s="28">
        <v>23905</v>
      </c>
      <c r="V33" s="28">
        <v>23586</v>
      </c>
      <c r="W33" s="28">
        <v>23732</v>
      </c>
      <c r="X33" s="28">
        <v>24245</v>
      </c>
      <c r="Y33" s="28">
        <v>24421</v>
      </c>
      <c r="Z33" s="28">
        <v>25042</v>
      </c>
      <c r="AA33" s="28">
        <v>26131</v>
      </c>
      <c r="AB33" s="28">
        <v>26815</v>
      </c>
      <c r="AC33" s="28">
        <v>25446</v>
      </c>
      <c r="AD33" s="28">
        <v>26878</v>
      </c>
    </row>
    <row r="34" spans="1:30" x14ac:dyDescent="0.25">
      <c r="A34" s="27" t="s">
        <v>305</v>
      </c>
      <c r="B34" s="26">
        <v>2842</v>
      </c>
      <c r="C34" s="26">
        <v>2717</v>
      </c>
      <c r="D34" s="26">
        <v>2529</v>
      </c>
      <c r="E34" s="26">
        <v>2922</v>
      </c>
      <c r="F34" s="26">
        <v>2592</v>
      </c>
      <c r="G34" s="26">
        <v>3834</v>
      </c>
      <c r="H34" s="26">
        <v>4079</v>
      </c>
      <c r="I34" s="26">
        <v>4212</v>
      </c>
      <c r="J34" s="26">
        <v>3906</v>
      </c>
      <c r="K34" s="26">
        <v>3752</v>
      </c>
      <c r="L34" s="26">
        <v>3914</v>
      </c>
      <c r="M34" s="26">
        <v>4027</v>
      </c>
      <c r="N34" s="26">
        <v>3995</v>
      </c>
      <c r="O34" s="26">
        <v>3987</v>
      </c>
      <c r="P34" s="26">
        <v>3931</v>
      </c>
      <c r="Q34" s="26">
        <v>3818</v>
      </c>
      <c r="R34" s="26">
        <v>3592</v>
      </c>
      <c r="S34" s="26">
        <v>3603</v>
      </c>
      <c r="T34" s="26">
        <v>3639</v>
      </c>
      <c r="U34" s="26">
        <v>3686</v>
      </c>
      <c r="V34" s="26">
        <v>3686</v>
      </c>
      <c r="W34" s="26">
        <v>3708</v>
      </c>
      <c r="X34" s="26">
        <v>3719</v>
      </c>
      <c r="Y34" s="26">
        <v>3689</v>
      </c>
      <c r="Z34" s="26">
        <v>3814</v>
      </c>
      <c r="AA34" s="26">
        <v>3803</v>
      </c>
      <c r="AB34" s="26">
        <v>3784</v>
      </c>
      <c r="AC34" s="26">
        <v>3477</v>
      </c>
      <c r="AD34" s="26">
        <v>3342</v>
      </c>
    </row>
    <row r="35" spans="1:30" x14ac:dyDescent="0.25">
      <c r="A35" s="29" t="s">
        <v>304</v>
      </c>
      <c r="B35" s="28">
        <v>33619</v>
      </c>
      <c r="C35" s="28">
        <v>34713</v>
      </c>
      <c r="D35" s="28">
        <v>34921</v>
      </c>
      <c r="E35" s="28">
        <v>33483</v>
      </c>
      <c r="F35" s="28">
        <v>34614</v>
      </c>
      <c r="G35" s="28">
        <v>36273</v>
      </c>
      <c r="H35" s="28">
        <v>36728</v>
      </c>
      <c r="I35" s="28">
        <v>37880</v>
      </c>
      <c r="J35" s="28">
        <v>38612</v>
      </c>
      <c r="K35" s="28">
        <v>39667</v>
      </c>
      <c r="L35" s="28">
        <v>39970</v>
      </c>
      <c r="M35" s="28">
        <v>39655</v>
      </c>
      <c r="N35" s="28">
        <v>39945</v>
      </c>
      <c r="O35" s="28">
        <v>40129</v>
      </c>
      <c r="P35" s="28">
        <v>41124</v>
      </c>
      <c r="Q35" s="28">
        <v>42143</v>
      </c>
      <c r="R35" s="28">
        <v>41263</v>
      </c>
      <c r="S35" s="28">
        <v>41554</v>
      </c>
      <c r="T35" s="28">
        <v>41279</v>
      </c>
      <c r="U35" s="28">
        <v>42152</v>
      </c>
      <c r="V35" s="28">
        <v>42984</v>
      </c>
      <c r="W35" s="28">
        <v>42714</v>
      </c>
      <c r="X35" s="28">
        <v>43616</v>
      </c>
      <c r="Y35" s="28">
        <v>45214</v>
      </c>
      <c r="Z35" s="28">
        <v>45152</v>
      </c>
      <c r="AA35" s="28">
        <v>46700</v>
      </c>
      <c r="AB35" s="28">
        <v>47853</v>
      </c>
      <c r="AC35" s="28">
        <v>47597</v>
      </c>
      <c r="AD35" s="28">
        <v>49219</v>
      </c>
    </row>
    <row r="36" spans="1:30" x14ac:dyDescent="0.25">
      <c r="A36" s="27" t="s">
        <v>303</v>
      </c>
      <c r="B36" s="26">
        <v>369685</v>
      </c>
      <c r="C36" s="26">
        <v>367974</v>
      </c>
      <c r="D36" s="26">
        <v>340176</v>
      </c>
      <c r="E36" s="26">
        <v>344551</v>
      </c>
      <c r="F36" s="26">
        <v>342469</v>
      </c>
      <c r="G36" s="26">
        <v>364916</v>
      </c>
      <c r="H36" s="26">
        <v>359833</v>
      </c>
      <c r="I36" s="26">
        <v>370657</v>
      </c>
      <c r="J36" s="26">
        <v>371018</v>
      </c>
      <c r="K36" s="26">
        <v>364725</v>
      </c>
      <c r="L36" s="26">
        <v>378213</v>
      </c>
      <c r="M36" s="26">
        <v>356563</v>
      </c>
      <c r="N36" s="26">
        <v>345462</v>
      </c>
      <c r="O36" s="26">
        <v>349777.34321540699</v>
      </c>
      <c r="P36" s="26">
        <v>402894</v>
      </c>
      <c r="Q36" s="26">
        <v>426900</v>
      </c>
      <c r="R36" s="26">
        <v>430534</v>
      </c>
      <c r="S36" s="26">
        <v>444256</v>
      </c>
      <c r="T36" s="26">
        <v>450323</v>
      </c>
      <c r="U36" s="26">
        <v>455631</v>
      </c>
      <c r="V36" s="26">
        <v>454755</v>
      </c>
      <c r="W36" s="26">
        <v>478964</v>
      </c>
      <c r="X36" s="26">
        <v>482763</v>
      </c>
      <c r="Y36" s="26">
        <v>490486</v>
      </c>
      <c r="Z36" s="26">
        <v>513856</v>
      </c>
      <c r="AA36" s="26">
        <v>481387</v>
      </c>
      <c r="AB36" s="26">
        <v>451736</v>
      </c>
      <c r="AC36" s="26">
        <v>423719</v>
      </c>
      <c r="AD36" s="26">
        <v>468083</v>
      </c>
    </row>
    <row r="40" spans="1:30" ht="17.25" x14ac:dyDescent="0.25">
      <c r="A40" s="25" t="s">
        <v>302</v>
      </c>
    </row>
    <row r="41" spans="1:30" x14ac:dyDescent="0.25">
      <c r="A41" s="24" t="s">
        <v>301</v>
      </c>
    </row>
    <row r="42" spans="1:30" ht="17.25" x14ac:dyDescent="0.25">
      <c r="A42" s="25" t="s">
        <v>300</v>
      </c>
    </row>
    <row r="43" spans="1:30" x14ac:dyDescent="0.25">
      <c r="A43" s="24" t="s">
        <v>299</v>
      </c>
    </row>
    <row r="44" spans="1:30" x14ac:dyDescent="0.25">
      <c r="A44" s="23"/>
    </row>
  </sheetData>
  <mergeCells count="1">
    <mergeCell ref="A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4496-09BA-4114-8914-913B833DAC14}">
  <dimension ref="A1:AD15"/>
  <sheetViews>
    <sheetView zoomScale="130" zoomScaleNormal="130" workbookViewId="0"/>
  </sheetViews>
  <sheetFormatPr baseColWidth="10" defaultColWidth="9.140625" defaultRowHeight="15" x14ac:dyDescent="0.25"/>
  <cols>
    <col min="1" max="1" width="35" style="22" customWidth="1"/>
    <col min="2" max="30" width="14" style="22" customWidth="1"/>
    <col min="31" max="16384" width="9.140625" style="22"/>
  </cols>
  <sheetData>
    <row r="1" spans="1:30" ht="17.25" x14ac:dyDescent="0.25">
      <c r="A1" s="32" t="s">
        <v>364</v>
      </c>
      <c r="B1" s="31" t="s">
        <v>363</v>
      </c>
      <c r="C1" s="31" t="s">
        <v>362</v>
      </c>
      <c r="D1" s="31" t="s">
        <v>361</v>
      </c>
      <c r="E1" s="31" t="s">
        <v>360</v>
      </c>
      <c r="F1" s="31" t="s">
        <v>359</v>
      </c>
      <c r="G1" s="31" t="s">
        <v>358</v>
      </c>
      <c r="H1" s="31" t="s">
        <v>357</v>
      </c>
      <c r="I1" s="31" t="s">
        <v>356</v>
      </c>
      <c r="J1" s="31" t="s">
        <v>355</v>
      </c>
      <c r="K1" s="31" t="s">
        <v>354</v>
      </c>
      <c r="L1" s="31" t="s">
        <v>353</v>
      </c>
      <c r="M1" s="31" t="s">
        <v>352</v>
      </c>
      <c r="N1" s="31" t="s">
        <v>351</v>
      </c>
      <c r="O1" s="31" t="s">
        <v>350</v>
      </c>
      <c r="P1" s="31" t="s">
        <v>349</v>
      </c>
      <c r="Q1" s="31" t="s">
        <v>348</v>
      </c>
      <c r="R1" s="31" t="s">
        <v>347</v>
      </c>
      <c r="S1" s="31" t="s">
        <v>346</v>
      </c>
      <c r="T1" s="31" t="s">
        <v>345</v>
      </c>
      <c r="U1" s="31" t="s">
        <v>344</v>
      </c>
      <c r="V1" s="31" t="s">
        <v>343</v>
      </c>
      <c r="W1" s="31" t="s">
        <v>342</v>
      </c>
      <c r="X1" s="31" t="s">
        <v>341</v>
      </c>
      <c r="Y1" s="31" t="s">
        <v>340</v>
      </c>
      <c r="Z1" s="31" t="s">
        <v>339</v>
      </c>
      <c r="AA1" s="31" t="s">
        <v>338</v>
      </c>
      <c r="AB1" s="31" t="s">
        <v>337</v>
      </c>
      <c r="AC1" s="31" t="s">
        <v>336</v>
      </c>
      <c r="AD1" s="31" t="s">
        <v>335</v>
      </c>
    </row>
    <row r="2" spans="1:30" x14ac:dyDescent="0.25">
      <c r="A2" s="27" t="s">
        <v>334</v>
      </c>
      <c r="B2" s="30" t="s">
        <v>294</v>
      </c>
      <c r="C2" s="30" t="s">
        <v>294</v>
      </c>
      <c r="D2" s="30" t="s">
        <v>294</v>
      </c>
      <c r="E2" s="30" t="s">
        <v>294</v>
      </c>
      <c r="F2" s="30" t="s">
        <v>294</v>
      </c>
      <c r="G2" s="30" t="s">
        <v>294</v>
      </c>
      <c r="H2" s="30" t="s">
        <v>294</v>
      </c>
      <c r="I2" s="30" t="s">
        <v>294</v>
      </c>
      <c r="J2" s="30" t="s">
        <v>294</v>
      </c>
      <c r="K2" s="30" t="s">
        <v>294</v>
      </c>
      <c r="L2" s="30" t="s">
        <v>294</v>
      </c>
      <c r="M2" s="30" t="s">
        <v>294</v>
      </c>
      <c r="N2" s="30" t="s">
        <v>294</v>
      </c>
      <c r="O2" s="30" t="s">
        <v>294</v>
      </c>
      <c r="P2" s="30" t="s">
        <v>294</v>
      </c>
      <c r="Q2" s="30" t="s">
        <v>294</v>
      </c>
      <c r="R2" s="30" t="s">
        <v>294</v>
      </c>
      <c r="S2" s="30" t="s">
        <v>294</v>
      </c>
      <c r="T2" s="30" t="s">
        <v>294</v>
      </c>
      <c r="U2" s="30" t="s">
        <v>294</v>
      </c>
      <c r="V2" s="30" t="s">
        <v>294</v>
      </c>
      <c r="W2" s="30" t="s">
        <v>294</v>
      </c>
      <c r="X2" s="30" t="s">
        <v>294</v>
      </c>
      <c r="Y2" s="30" t="s">
        <v>294</v>
      </c>
      <c r="Z2" s="30" t="s">
        <v>294</v>
      </c>
      <c r="AA2" s="30" t="s">
        <v>294</v>
      </c>
      <c r="AB2" s="30" t="s">
        <v>294</v>
      </c>
      <c r="AC2" s="30" t="s">
        <v>294</v>
      </c>
      <c r="AD2" s="30" t="s">
        <v>294</v>
      </c>
    </row>
    <row r="3" spans="1:30" x14ac:dyDescent="0.25">
      <c r="A3" s="29" t="s">
        <v>333</v>
      </c>
      <c r="B3" s="28">
        <v>27333693</v>
      </c>
      <c r="C3" s="28">
        <v>27733395</v>
      </c>
      <c r="D3" s="28">
        <v>26570412</v>
      </c>
      <c r="E3" s="28">
        <v>27985429</v>
      </c>
      <c r="F3" s="28">
        <v>29249132</v>
      </c>
      <c r="G3" s="28">
        <v>30697933</v>
      </c>
      <c r="H3" s="28">
        <v>31437163</v>
      </c>
      <c r="I3" s="28">
        <v>32385300.208000001</v>
      </c>
      <c r="J3" s="28">
        <v>32020508.019000001</v>
      </c>
      <c r="K3" s="28">
        <v>31534151.973000001</v>
      </c>
      <c r="L3" s="28">
        <v>31445957</v>
      </c>
      <c r="M3" s="28">
        <v>32418890</v>
      </c>
      <c r="N3" s="28">
        <v>32801447</v>
      </c>
      <c r="O3" s="28">
        <v>33873602</v>
      </c>
      <c r="P3" s="28">
        <v>34617410</v>
      </c>
      <c r="Q3" s="28">
        <v>35113450</v>
      </c>
      <c r="R3" s="28">
        <v>34106300</v>
      </c>
      <c r="S3" s="28">
        <v>34529666</v>
      </c>
      <c r="T3" s="28">
        <v>35381667</v>
      </c>
      <c r="U3" s="28">
        <v>36395597</v>
      </c>
      <c r="V3" s="28">
        <v>36615312</v>
      </c>
      <c r="W3" s="28">
        <v>37163744</v>
      </c>
      <c r="X3" s="28">
        <v>37753048</v>
      </c>
      <c r="Y3" s="28">
        <v>38324864</v>
      </c>
      <c r="Z3" s="28">
        <v>38696893</v>
      </c>
      <c r="AA3" s="28">
        <v>39313943</v>
      </c>
      <c r="AB3" s="28">
        <v>39437811</v>
      </c>
      <c r="AC3" s="28">
        <v>37465483</v>
      </c>
      <c r="AD3" s="28">
        <v>37963618</v>
      </c>
    </row>
    <row r="4" spans="1:30" x14ac:dyDescent="0.25">
      <c r="A4" s="27" t="s">
        <v>332</v>
      </c>
      <c r="B4" s="26">
        <v>1580629</v>
      </c>
      <c r="C4" s="26">
        <v>1604146</v>
      </c>
      <c r="D4" s="26">
        <v>1587072</v>
      </c>
      <c r="E4" s="26">
        <v>1611331</v>
      </c>
      <c r="F4" s="26">
        <v>1663851</v>
      </c>
      <c r="G4" s="26">
        <v>1753731</v>
      </c>
      <c r="H4" s="26">
        <v>1770962</v>
      </c>
      <c r="I4" s="26">
        <v>1808383</v>
      </c>
      <c r="J4" s="26">
        <v>1844508</v>
      </c>
      <c r="K4" s="26">
        <v>1815405</v>
      </c>
      <c r="L4" s="26">
        <v>1843808</v>
      </c>
      <c r="M4" s="26">
        <v>1865823</v>
      </c>
      <c r="N4" s="26">
        <v>1858528</v>
      </c>
      <c r="O4" s="26">
        <v>1881675.3432154099</v>
      </c>
      <c r="P4" s="26">
        <v>1986591</v>
      </c>
      <c r="Q4" s="26">
        <v>2076074</v>
      </c>
      <c r="R4" s="26">
        <v>2049296</v>
      </c>
      <c r="S4" s="26">
        <v>2078027</v>
      </c>
      <c r="T4" s="26">
        <v>2106249</v>
      </c>
      <c r="U4" s="26">
        <v>2131440</v>
      </c>
      <c r="V4" s="26">
        <v>2153084</v>
      </c>
      <c r="W4" s="26">
        <v>2180416</v>
      </c>
      <c r="X4" s="26">
        <v>2210116</v>
      </c>
      <c r="Y4" s="26">
        <v>2242124</v>
      </c>
      <c r="Z4" s="26">
        <v>2278723</v>
      </c>
      <c r="AA4" s="26">
        <v>2284551</v>
      </c>
      <c r="AB4" s="26">
        <v>2286629</v>
      </c>
      <c r="AC4" s="26">
        <v>2006717</v>
      </c>
      <c r="AD4" s="26">
        <v>2173738</v>
      </c>
    </row>
    <row r="5" spans="1:30" x14ac:dyDescent="0.25">
      <c r="A5" s="29" t="s">
        <v>331</v>
      </c>
      <c r="B5" s="28">
        <v>118629</v>
      </c>
      <c r="C5" s="28">
        <v>111380</v>
      </c>
      <c r="D5" s="28">
        <v>97270</v>
      </c>
      <c r="E5" s="28">
        <v>97430</v>
      </c>
      <c r="F5" s="28">
        <v>99549</v>
      </c>
      <c r="G5" s="28">
        <v>100963</v>
      </c>
      <c r="H5" s="28">
        <v>103131</v>
      </c>
      <c r="I5" s="28">
        <v>102746</v>
      </c>
      <c r="J5" s="28">
        <v>97848</v>
      </c>
      <c r="K5" s="28">
        <v>92447</v>
      </c>
      <c r="L5" s="28">
        <v>87693</v>
      </c>
      <c r="M5" s="28">
        <v>83827</v>
      </c>
      <c r="N5" s="28">
        <v>80137</v>
      </c>
      <c r="O5" s="28">
        <v>78823</v>
      </c>
      <c r="P5" s="28">
        <v>76234</v>
      </c>
      <c r="Q5" s="28">
        <v>72458</v>
      </c>
      <c r="R5" s="28">
        <v>68142</v>
      </c>
      <c r="S5" s="28">
        <v>68550</v>
      </c>
      <c r="T5" s="28">
        <v>74103</v>
      </c>
      <c r="U5" s="28">
        <v>73219</v>
      </c>
      <c r="V5" s="28">
        <v>78483</v>
      </c>
      <c r="W5" s="28">
        <v>77691</v>
      </c>
      <c r="X5" s="28">
        <v>79706</v>
      </c>
      <c r="Y5" s="28">
        <v>77014</v>
      </c>
      <c r="Z5" s="28">
        <v>71522</v>
      </c>
      <c r="AA5" s="28">
        <v>72922</v>
      </c>
      <c r="AB5" s="28">
        <v>81616</v>
      </c>
      <c r="AC5" s="28">
        <v>72378</v>
      </c>
      <c r="AD5" s="28">
        <v>67401</v>
      </c>
    </row>
    <row r="6" spans="1:30" x14ac:dyDescent="0.25">
      <c r="A6" s="27" t="s">
        <v>328</v>
      </c>
      <c r="B6" s="26">
        <v>1462000</v>
      </c>
      <c r="C6" s="26">
        <v>1492766</v>
      </c>
      <c r="D6" s="26">
        <v>1489802</v>
      </c>
      <c r="E6" s="26">
        <v>1513901</v>
      </c>
      <c r="F6" s="26">
        <v>1564302</v>
      </c>
      <c r="G6" s="26">
        <v>1652768</v>
      </c>
      <c r="H6" s="26">
        <v>1667831</v>
      </c>
      <c r="I6" s="26">
        <v>1705637</v>
      </c>
      <c r="J6" s="26">
        <v>1746660</v>
      </c>
      <c r="K6" s="26">
        <v>1722958</v>
      </c>
      <c r="L6" s="26">
        <v>1756115</v>
      </c>
      <c r="M6" s="26">
        <v>1781996</v>
      </c>
      <c r="N6" s="26">
        <v>1778391</v>
      </c>
      <c r="O6" s="26">
        <v>1802852.3432154099</v>
      </c>
      <c r="P6" s="26">
        <v>1910357</v>
      </c>
      <c r="Q6" s="26">
        <v>2003616</v>
      </c>
      <c r="R6" s="26">
        <v>1981154</v>
      </c>
      <c r="S6" s="26">
        <v>2009477</v>
      </c>
      <c r="T6" s="26">
        <v>2032146</v>
      </c>
      <c r="U6" s="26">
        <v>2058221</v>
      </c>
      <c r="V6" s="26">
        <v>2074601</v>
      </c>
      <c r="W6" s="26">
        <v>2102725</v>
      </c>
      <c r="X6" s="26">
        <v>2130410</v>
      </c>
      <c r="Y6" s="26">
        <v>2165110</v>
      </c>
      <c r="Z6" s="26">
        <v>2207201</v>
      </c>
      <c r="AA6" s="26">
        <v>2211629</v>
      </c>
      <c r="AB6" s="26">
        <v>2205013</v>
      </c>
      <c r="AC6" s="26">
        <v>1934339</v>
      </c>
      <c r="AD6" s="26">
        <v>2106337</v>
      </c>
    </row>
    <row r="7" spans="1:30" ht="17.25" x14ac:dyDescent="0.25">
      <c r="A7" s="29" t="s">
        <v>312</v>
      </c>
      <c r="B7" s="28">
        <v>319363</v>
      </c>
      <c r="C7" s="28">
        <v>310046</v>
      </c>
      <c r="D7" s="28">
        <v>359291</v>
      </c>
      <c r="E7" s="28">
        <v>362547</v>
      </c>
      <c r="F7" s="28">
        <v>379134</v>
      </c>
      <c r="G7" s="28">
        <v>400320</v>
      </c>
      <c r="H7" s="28">
        <v>403018</v>
      </c>
      <c r="I7" s="28">
        <v>394788</v>
      </c>
      <c r="J7" s="28">
        <v>418934</v>
      </c>
      <c r="K7" s="28">
        <v>422345</v>
      </c>
      <c r="L7" s="28">
        <v>448084</v>
      </c>
      <c r="M7" s="28">
        <v>480829</v>
      </c>
      <c r="N7" s="28">
        <v>485948</v>
      </c>
      <c r="O7" s="28">
        <v>500650</v>
      </c>
      <c r="P7" s="28">
        <v>531993</v>
      </c>
      <c r="Q7" s="28">
        <v>593909</v>
      </c>
      <c r="R7" s="28">
        <v>588480</v>
      </c>
      <c r="S7" s="28">
        <v>591311</v>
      </c>
      <c r="T7" s="28">
        <v>595990</v>
      </c>
      <c r="U7" s="28">
        <v>609733</v>
      </c>
      <c r="V7" s="28">
        <v>620109</v>
      </c>
      <c r="W7" s="28">
        <v>610931</v>
      </c>
      <c r="X7" s="28">
        <v>615990</v>
      </c>
      <c r="Y7" s="28">
        <v>630867</v>
      </c>
      <c r="Z7" s="28">
        <v>633464</v>
      </c>
      <c r="AA7" s="28">
        <v>651624</v>
      </c>
      <c r="AB7" s="28">
        <v>665757</v>
      </c>
      <c r="AC7" s="28">
        <v>549719</v>
      </c>
      <c r="AD7" s="28">
        <v>611821</v>
      </c>
    </row>
    <row r="9" spans="1:30" ht="17.25" x14ac:dyDescent="0.25">
      <c r="A9" s="32" t="s">
        <v>364</v>
      </c>
      <c r="B9" s="31" t="s">
        <v>363</v>
      </c>
      <c r="C9" s="31" t="s">
        <v>362</v>
      </c>
      <c r="D9" s="31" t="s">
        <v>361</v>
      </c>
      <c r="E9" s="31" t="s">
        <v>360</v>
      </c>
      <c r="F9" s="31" t="s">
        <v>359</v>
      </c>
      <c r="G9" s="31" t="s">
        <v>358</v>
      </c>
      <c r="H9" s="31" t="s">
        <v>357</v>
      </c>
      <c r="I9" s="31" t="s">
        <v>356</v>
      </c>
      <c r="J9" s="31" t="s">
        <v>355</v>
      </c>
      <c r="K9" s="31" t="s">
        <v>354</v>
      </c>
      <c r="L9" s="31" t="s">
        <v>353</v>
      </c>
      <c r="M9" s="31" t="s">
        <v>352</v>
      </c>
      <c r="N9" s="31" t="s">
        <v>351</v>
      </c>
      <c r="O9" s="31" t="s">
        <v>350</v>
      </c>
      <c r="P9" s="31" t="s">
        <v>349</v>
      </c>
      <c r="Q9" s="31" t="s">
        <v>348</v>
      </c>
      <c r="R9" s="31" t="s">
        <v>347</v>
      </c>
      <c r="S9" s="31" t="s">
        <v>346</v>
      </c>
      <c r="T9" s="31" t="s">
        <v>345</v>
      </c>
      <c r="U9" s="31" t="s">
        <v>344</v>
      </c>
      <c r="V9" s="31" t="s">
        <v>343</v>
      </c>
      <c r="W9" s="31" t="s">
        <v>342</v>
      </c>
      <c r="X9" s="31" t="s">
        <v>341</v>
      </c>
      <c r="Y9" s="31" t="s">
        <v>340</v>
      </c>
      <c r="Z9" s="31" t="s">
        <v>339</v>
      </c>
      <c r="AA9" s="31" t="s">
        <v>338</v>
      </c>
      <c r="AB9" s="31" t="s">
        <v>337</v>
      </c>
      <c r="AC9" s="31" t="s">
        <v>336</v>
      </c>
      <c r="AD9" s="31" t="s">
        <v>335</v>
      </c>
    </row>
    <row r="10" spans="1:30" x14ac:dyDescent="0.25">
      <c r="A10" s="27" t="s">
        <v>334</v>
      </c>
      <c r="B10" s="30" t="s">
        <v>294</v>
      </c>
      <c r="C10" s="30" t="s">
        <v>294</v>
      </c>
      <c r="D10" s="30" t="s">
        <v>294</v>
      </c>
      <c r="E10" s="30" t="s">
        <v>294</v>
      </c>
      <c r="F10" s="30" t="s">
        <v>294</v>
      </c>
      <c r="G10" s="30" t="s">
        <v>294</v>
      </c>
      <c r="H10" s="30" t="s">
        <v>294</v>
      </c>
      <c r="I10" s="30" t="s">
        <v>294</v>
      </c>
      <c r="J10" s="30" t="s">
        <v>294</v>
      </c>
      <c r="K10" s="30" t="s">
        <v>294</v>
      </c>
      <c r="L10" s="30" t="s">
        <v>294</v>
      </c>
      <c r="M10" s="30" t="s">
        <v>294</v>
      </c>
      <c r="N10" s="30" t="s">
        <v>294</v>
      </c>
      <c r="O10" s="30" t="s">
        <v>294</v>
      </c>
      <c r="P10" s="30" t="s">
        <v>294</v>
      </c>
      <c r="Q10" s="30" t="s">
        <v>294</v>
      </c>
      <c r="R10" s="30" t="s">
        <v>294</v>
      </c>
      <c r="S10" s="30" t="s">
        <v>294</v>
      </c>
      <c r="T10" s="30" t="s">
        <v>294</v>
      </c>
      <c r="U10" s="30" t="s">
        <v>294</v>
      </c>
      <c r="V10" s="30" t="s">
        <v>294</v>
      </c>
      <c r="W10" s="30" t="s">
        <v>294</v>
      </c>
      <c r="X10" s="30" t="s">
        <v>294</v>
      </c>
      <c r="Y10" s="30" t="s">
        <v>294</v>
      </c>
      <c r="Z10" s="30" t="s">
        <v>294</v>
      </c>
      <c r="AA10" s="30" t="s">
        <v>294</v>
      </c>
      <c r="AB10" s="30" t="s">
        <v>294</v>
      </c>
      <c r="AC10" s="30" t="s">
        <v>294</v>
      </c>
      <c r="AD10" s="30" t="s">
        <v>294</v>
      </c>
    </row>
    <row r="11" spans="1:30" x14ac:dyDescent="0.25">
      <c r="A11" s="29" t="s">
        <v>333</v>
      </c>
      <c r="B11" s="35">
        <f t="shared" ref="B11:AD11" si="0">+B3/B$3</f>
        <v>1</v>
      </c>
      <c r="C11" s="35">
        <f t="shared" si="0"/>
        <v>1</v>
      </c>
      <c r="D11" s="35">
        <f t="shared" si="0"/>
        <v>1</v>
      </c>
      <c r="E11" s="35">
        <f t="shared" si="0"/>
        <v>1</v>
      </c>
      <c r="F11" s="35">
        <f t="shared" si="0"/>
        <v>1</v>
      </c>
      <c r="G11" s="35">
        <f t="shared" si="0"/>
        <v>1</v>
      </c>
      <c r="H11" s="35">
        <f t="shared" si="0"/>
        <v>1</v>
      </c>
      <c r="I11" s="35">
        <f t="shared" si="0"/>
        <v>1</v>
      </c>
      <c r="J11" s="35">
        <f t="shared" si="0"/>
        <v>1</v>
      </c>
      <c r="K11" s="35">
        <f t="shared" si="0"/>
        <v>1</v>
      </c>
      <c r="L11" s="35">
        <f t="shared" si="0"/>
        <v>1</v>
      </c>
      <c r="M11" s="35">
        <f t="shared" si="0"/>
        <v>1</v>
      </c>
      <c r="N11" s="35">
        <f t="shared" si="0"/>
        <v>1</v>
      </c>
      <c r="O11" s="35">
        <f t="shared" si="0"/>
        <v>1</v>
      </c>
      <c r="P11" s="35">
        <f t="shared" si="0"/>
        <v>1</v>
      </c>
      <c r="Q11" s="35">
        <f t="shared" si="0"/>
        <v>1</v>
      </c>
      <c r="R11" s="35">
        <f t="shared" si="0"/>
        <v>1</v>
      </c>
      <c r="S11" s="35">
        <f t="shared" si="0"/>
        <v>1</v>
      </c>
      <c r="T11" s="35">
        <f t="shared" si="0"/>
        <v>1</v>
      </c>
      <c r="U11" s="35">
        <f t="shared" si="0"/>
        <v>1</v>
      </c>
      <c r="V11" s="35">
        <f t="shared" si="0"/>
        <v>1</v>
      </c>
      <c r="W11" s="35">
        <f t="shared" si="0"/>
        <v>1</v>
      </c>
      <c r="X11" s="35">
        <f t="shared" si="0"/>
        <v>1</v>
      </c>
      <c r="Y11" s="35">
        <f t="shared" si="0"/>
        <v>1</v>
      </c>
      <c r="Z11" s="35">
        <f t="shared" si="0"/>
        <v>1</v>
      </c>
      <c r="AA11" s="35">
        <f t="shared" si="0"/>
        <v>1</v>
      </c>
      <c r="AB11" s="35">
        <f t="shared" si="0"/>
        <v>1</v>
      </c>
      <c r="AC11" s="35">
        <f t="shared" si="0"/>
        <v>1</v>
      </c>
      <c r="AD11" s="35">
        <f t="shared" si="0"/>
        <v>1</v>
      </c>
    </row>
    <row r="12" spans="1:30" x14ac:dyDescent="0.25">
      <c r="A12" s="27" t="s">
        <v>332</v>
      </c>
      <c r="B12" s="35">
        <f t="shared" ref="B12:AD12" si="1">+B4/B$3</f>
        <v>5.7827129323505609E-2</v>
      </c>
      <c r="C12" s="35">
        <f t="shared" si="1"/>
        <v>5.7841674270315627E-2</v>
      </c>
      <c r="D12" s="35">
        <f t="shared" si="1"/>
        <v>5.9730801313882524E-2</v>
      </c>
      <c r="E12" s="35">
        <f t="shared" si="1"/>
        <v>5.7577498633306641E-2</v>
      </c>
      <c r="F12" s="35">
        <f t="shared" si="1"/>
        <v>5.688548296065675E-2</v>
      </c>
      <c r="G12" s="35">
        <f t="shared" si="1"/>
        <v>5.7128634686902206E-2</v>
      </c>
      <c r="H12" s="35">
        <f t="shared" si="1"/>
        <v>5.6333391152375935E-2</v>
      </c>
      <c r="I12" s="35">
        <f t="shared" si="1"/>
        <v>5.5839624409388153E-2</v>
      </c>
      <c r="J12" s="35">
        <f t="shared" si="1"/>
        <v>5.7603958029195684E-2</v>
      </c>
      <c r="K12" s="35">
        <f t="shared" si="1"/>
        <v>5.7569488520077414E-2</v>
      </c>
      <c r="L12" s="35">
        <f t="shared" si="1"/>
        <v>5.8634183084331E-2</v>
      </c>
      <c r="M12" s="35">
        <f t="shared" si="1"/>
        <v>5.7553574474635001E-2</v>
      </c>
      <c r="N12" s="35">
        <f t="shared" si="1"/>
        <v>5.6659939422794368E-2</v>
      </c>
      <c r="O12" s="35">
        <f t="shared" si="1"/>
        <v>5.5549904117531107E-2</v>
      </c>
      <c r="P12" s="35">
        <f t="shared" si="1"/>
        <v>5.7387048886672919E-2</v>
      </c>
      <c r="Q12" s="35">
        <f t="shared" si="1"/>
        <v>5.9124751341722334E-2</v>
      </c>
      <c r="R12" s="35">
        <f t="shared" si="1"/>
        <v>6.0085556040966041E-2</v>
      </c>
      <c r="S12" s="35">
        <f t="shared" si="1"/>
        <v>6.0180918054637426E-2</v>
      </c>
      <c r="T12" s="35">
        <f t="shared" si="1"/>
        <v>5.9529388482459006E-2</v>
      </c>
      <c r="U12" s="35">
        <f t="shared" si="1"/>
        <v>5.8563127842084853E-2</v>
      </c>
      <c r="V12" s="35">
        <f t="shared" si="1"/>
        <v>5.8802830903093219E-2</v>
      </c>
      <c r="W12" s="35">
        <f t="shared" si="1"/>
        <v>5.8670515005162023E-2</v>
      </c>
      <c r="X12" s="35">
        <f t="shared" si="1"/>
        <v>5.854139247247004E-2</v>
      </c>
      <c r="Y12" s="35">
        <f t="shared" si="1"/>
        <v>5.8503116932130533E-2</v>
      </c>
      <c r="Z12" s="35">
        <f t="shared" si="1"/>
        <v>5.8886458920616704E-2</v>
      </c>
      <c r="AA12" s="35">
        <f t="shared" si="1"/>
        <v>5.811045206022708E-2</v>
      </c>
      <c r="AB12" s="35">
        <f t="shared" si="1"/>
        <v>5.7980626764502725E-2</v>
      </c>
      <c r="AC12" s="35">
        <f t="shared" si="1"/>
        <v>5.3561754428736445E-2</v>
      </c>
      <c r="AD12" s="35">
        <f t="shared" si="1"/>
        <v>5.72584520263585E-2</v>
      </c>
    </row>
    <row r="13" spans="1:30" x14ac:dyDescent="0.25">
      <c r="A13" s="29" t="s">
        <v>331</v>
      </c>
      <c r="B13" s="35">
        <f t="shared" ref="B13:AD13" si="2">+B5/B$3</f>
        <v>4.3400282574330516E-3</v>
      </c>
      <c r="C13" s="35">
        <f t="shared" si="2"/>
        <v>4.0160968392077495E-3</v>
      </c>
      <c r="D13" s="35">
        <f t="shared" si="2"/>
        <v>3.6608389813451141E-3</v>
      </c>
      <c r="E13" s="35">
        <f t="shared" si="2"/>
        <v>3.4814545812394014E-3</v>
      </c>
      <c r="F13" s="35">
        <f t="shared" si="2"/>
        <v>3.4034856145474675E-3</v>
      </c>
      <c r="G13" s="35">
        <f t="shared" si="2"/>
        <v>3.2889185079659922E-3</v>
      </c>
      <c r="H13" s="35">
        <f t="shared" si="2"/>
        <v>3.2805441127114429E-3</v>
      </c>
      <c r="I13" s="35">
        <f t="shared" si="2"/>
        <v>3.172612245064787E-3</v>
      </c>
      <c r="J13" s="35">
        <f t="shared" si="2"/>
        <v>3.0557916177326094E-3</v>
      </c>
      <c r="K13" s="35">
        <f t="shared" si="2"/>
        <v>2.931646935651051E-3</v>
      </c>
      <c r="L13" s="35">
        <f t="shared" si="2"/>
        <v>2.7886891787074568E-3</v>
      </c>
      <c r="M13" s="35">
        <f t="shared" si="2"/>
        <v>2.5857455329284869E-3</v>
      </c>
      <c r="N13" s="35">
        <f t="shared" si="2"/>
        <v>2.4430934403595062E-3</v>
      </c>
      <c r="O13" s="35">
        <f t="shared" si="2"/>
        <v>2.3269742615503364E-3</v>
      </c>
      <c r="P13" s="35">
        <f t="shared" si="2"/>
        <v>2.2021867031646793E-3</v>
      </c>
      <c r="Q13" s="35">
        <f t="shared" si="2"/>
        <v>2.0635397547093775E-3</v>
      </c>
      <c r="R13" s="35">
        <f t="shared" si="2"/>
        <v>1.9979300012021241E-3</v>
      </c>
      <c r="S13" s="35">
        <f t="shared" si="2"/>
        <v>1.9852494373968168E-3</v>
      </c>
      <c r="T13" s="35">
        <f t="shared" si="2"/>
        <v>2.0943897301390576E-3</v>
      </c>
      <c r="U13" s="35">
        <f t="shared" si="2"/>
        <v>2.0117543339102256E-3</v>
      </c>
      <c r="V13" s="35">
        <f t="shared" si="2"/>
        <v>2.1434475281816526E-3</v>
      </c>
      <c r="W13" s="35">
        <f t="shared" si="2"/>
        <v>2.0905051977540261E-3</v>
      </c>
      <c r="X13" s="35">
        <f t="shared" si="2"/>
        <v>2.1112467528449624E-3</v>
      </c>
      <c r="Y13" s="35">
        <f t="shared" si="2"/>
        <v>2.0095048478188989E-3</v>
      </c>
      <c r="Z13" s="35">
        <f t="shared" si="2"/>
        <v>1.8482620814027628E-3</v>
      </c>
      <c r="AA13" s="35">
        <f t="shared" si="2"/>
        <v>1.8548635531165114E-3</v>
      </c>
      <c r="AB13" s="35">
        <f t="shared" si="2"/>
        <v>2.0694860574284918E-3</v>
      </c>
      <c r="AC13" s="35">
        <f t="shared" si="2"/>
        <v>1.9318581853061923E-3</v>
      </c>
      <c r="AD13" s="35">
        <f t="shared" si="2"/>
        <v>1.775410341553853E-3</v>
      </c>
    </row>
    <row r="14" spans="1:30" x14ac:dyDescent="0.25">
      <c r="A14" s="27" t="s">
        <v>328</v>
      </c>
      <c r="B14" s="35">
        <f t="shared" ref="B14:AD14" si="3">+B6/B$3</f>
        <v>5.3487101066072559E-2</v>
      </c>
      <c r="C14" s="35">
        <f t="shared" si="3"/>
        <v>5.3825577431107878E-2</v>
      </c>
      <c r="D14" s="35">
        <f t="shared" si="3"/>
        <v>5.6069962332537408E-2</v>
      </c>
      <c r="E14" s="35">
        <f t="shared" si="3"/>
        <v>5.4096044052067235E-2</v>
      </c>
      <c r="F14" s="35">
        <f t="shared" si="3"/>
        <v>5.3481997346109277E-2</v>
      </c>
      <c r="G14" s="35">
        <f t="shared" si="3"/>
        <v>5.3839716178936216E-2</v>
      </c>
      <c r="H14" s="35">
        <f t="shared" si="3"/>
        <v>5.3052847039664487E-2</v>
      </c>
      <c r="I14" s="35">
        <f t="shared" si="3"/>
        <v>5.2667012164323367E-2</v>
      </c>
      <c r="J14" s="35">
        <f t="shared" si="3"/>
        <v>5.4548166411463081E-2</v>
      </c>
      <c r="K14" s="35">
        <f t="shared" si="3"/>
        <v>5.4637841584426361E-2</v>
      </c>
      <c r="L14" s="35">
        <f t="shared" si="3"/>
        <v>5.5845493905623544E-2</v>
      </c>
      <c r="M14" s="35">
        <f t="shared" si="3"/>
        <v>5.4967828941706515E-2</v>
      </c>
      <c r="N14" s="35">
        <f t="shared" si="3"/>
        <v>5.4216845982434862E-2</v>
      </c>
      <c r="O14" s="35">
        <f t="shared" si="3"/>
        <v>5.3222929855980768E-2</v>
      </c>
      <c r="P14" s="35">
        <f t="shared" si="3"/>
        <v>5.5184862183508238E-2</v>
      </c>
      <c r="Q14" s="35">
        <f t="shared" si="3"/>
        <v>5.7061211587012953E-2</v>
      </c>
      <c r="R14" s="35">
        <f t="shared" si="3"/>
        <v>5.8087626039763918E-2</v>
      </c>
      <c r="S14" s="35">
        <f t="shared" si="3"/>
        <v>5.8195668617240605E-2</v>
      </c>
      <c r="T14" s="35">
        <f t="shared" si="3"/>
        <v>5.743499875231995E-2</v>
      </c>
      <c r="U14" s="35">
        <f t="shared" si="3"/>
        <v>5.6551373508174629E-2</v>
      </c>
      <c r="V14" s="35">
        <f t="shared" si="3"/>
        <v>5.6659383374911568E-2</v>
      </c>
      <c r="W14" s="35">
        <f t="shared" si="3"/>
        <v>5.6580009807407995E-2</v>
      </c>
      <c r="X14" s="35">
        <f t="shared" si="3"/>
        <v>5.6430145719625076E-2</v>
      </c>
      <c r="Y14" s="35">
        <f t="shared" si="3"/>
        <v>5.649361208431164E-2</v>
      </c>
      <c r="Z14" s="35">
        <f t="shared" si="3"/>
        <v>5.7038196839213941E-2</v>
      </c>
      <c r="AA14" s="35">
        <f t="shared" si="3"/>
        <v>5.6255588507110571E-2</v>
      </c>
      <c r="AB14" s="35">
        <f t="shared" si="3"/>
        <v>5.5911140707074231E-2</v>
      </c>
      <c r="AC14" s="35">
        <f t="shared" si="3"/>
        <v>5.162989624343025E-2</v>
      </c>
      <c r="AD14" s="35">
        <f t="shared" si="3"/>
        <v>5.5483041684804647E-2</v>
      </c>
    </row>
    <row r="15" spans="1:30" ht="17.25" x14ac:dyDescent="0.25">
      <c r="A15" s="29" t="s">
        <v>312</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7CB8A-221B-4408-AA0F-1773A1F73CC5}">
  <dimension ref="A1:AD41"/>
  <sheetViews>
    <sheetView zoomScale="130" zoomScaleNormal="130" workbookViewId="0"/>
  </sheetViews>
  <sheetFormatPr baseColWidth="10" defaultColWidth="9.140625" defaultRowHeight="15" x14ac:dyDescent="0.25"/>
  <cols>
    <col min="1" max="1" width="126" style="22" bestFit="1" customWidth="1"/>
    <col min="2" max="30" width="14" style="22" customWidth="1"/>
    <col min="31" max="16384" width="9.140625" style="22"/>
  </cols>
  <sheetData>
    <row r="1" spans="1:30" ht="15.75" x14ac:dyDescent="0.25">
      <c r="A1" s="34" t="s">
        <v>367</v>
      </c>
    </row>
    <row r="2" spans="1:30" x14ac:dyDescent="0.25">
      <c r="A2" s="25" t="s">
        <v>366</v>
      </c>
    </row>
    <row r="3" spans="1:30" x14ac:dyDescent="0.25">
      <c r="A3" s="33" t="s">
        <v>373</v>
      </c>
    </row>
    <row r="5" spans="1:30" ht="17.25" x14ac:dyDescent="0.25">
      <c r="A5" s="69" t="s">
        <v>364</v>
      </c>
      <c r="B5" s="31" t="s">
        <v>363</v>
      </c>
      <c r="C5" s="31" t="s">
        <v>362</v>
      </c>
      <c r="D5" s="31" t="s">
        <v>361</v>
      </c>
      <c r="E5" s="31" t="s">
        <v>360</v>
      </c>
      <c r="F5" s="31" t="s">
        <v>359</v>
      </c>
      <c r="G5" s="31" t="s">
        <v>358</v>
      </c>
      <c r="H5" s="31" t="s">
        <v>357</v>
      </c>
      <c r="I5" s="31" t="s">
        <v>356</v>
      </c>
      <c r="J5" s="31" t="s">
        <v>355</v>
      </c>
      <c r="K5" s="31" t="s">
        <v>354</v>
      </c>
      <c r="L5" s="31" t="s">
        <v>353</v>
      </c>
      <c r="M5" s="31" t="s">
        <v>352</v>
      </c>
      <c r="N5" s="31" t="s">
        <v>351</v>
      </c>
      <c r="O5" s="31" t="s">
        <v>350</v>
      </c>
      <c r="P5" s="31" t="s">
        <v>349</v>
      </c>
      <c r="Q5" s="31" t="s">
        <v>348</v>
      </c>
      <c r="R5" s="31" t="s">
        <v>347</v>
      </c>
      <c r="S5" s="31" t="s">
        <v>346</v>
      </c>
      <c r="T5" s="31" t="s">
        <v>345</v>
      </c>
      <c r="U5" s="31" t="s">
        <v>344</v>
      </c>
      <c r="V5" s="31" t="s">
        <v>343</v>
      </c>
      <c r="W5" s="31" t="s">
        <v>342</v>
      </c>
      <c r="X5" s="31" t="s">
        <v>341</v>
      </c>
      <c r="Y5" s="31" t="s">
        <v>340</v>
      </c>
      <c r="Z5" s="31" t="s">
        <v>339</v>
      </c>
      <c r="AA5" s="31" t="s">
        <v>338</v>
      </c>
      <c r="AB5" s="31" t="s">
        <v>337</v>
      </c>
      <c r="AC5" s="31" t="s">
        <v>372</v>
      </c>
      <c r="AD5" s="31" t="s">
        <v>371</v>
      </c>
    </row>
    <row r="6" spans="1:30" x14ac:dyDescent="0.25">
      <c r="A6" s="27" t="s">
        <v>370</v>
      </c>
      <c r="B6" s="30" t="s">
        <v>294</v>
      </c>
      <c r="C6" s="30" t="s">
        <v>294</v>
      </c>
      <c r="D6" s="30" t="s">
        <v>294</v>
      </c>
      <c r="E6" s="30" t="s">
        <v>294</v>
      </c>
      <c r="F6" s="30" t="s">
        <v>294</v>
      </c>
      <c r="G6" s="30" t="s">
        <v>294</v>
      </c>
      <c r="H6" s="30" t="s">
        <v>294</v>
      </c>
      <c r="I6" s="30" t="s">
        <v>294</v>
      </c>
      <c r="J6" s="30" t="s">
        <v>294</v>
      </c>
      <c r="K6" s="30" t="s">
        <v>294</v>
      </c>
      <c r="L6" s="30" t="s">
        <v>294</v>
      </c>
      <c r="M6" s="30" t="s">
        <v>294</v>
      </c>
      <c r="N6" s="30" t="s">
        <v>294</v>
      </c>
      <c r="O6" s="30" t="s">
        <v>294</v>
      </c>
      <c r="P6" s="30" t="s">
        <v>294</v>
      </c>
      <c r="Q6" s="30" t="s">
        <v>294</v>
      </c>
      <c r="R6" s="30" t="s">
        <v>294</v>
      </c>
      <c r="S6" s="30" t="s">
        <v>294</v>
      </c>
      <c r="T6" s="30" t="s">
        <v>294</v>
      </c>
      <c r="U6" s="30" t="s">
        <v>294</v>
      </c>
      <c r="V6" s="30" t="s">
        <v>294</v>
      </c>
      <c r="W6" s="30" t="s">
        <v>294</v>
      </c>
      <c r="X6" s="30" t="s">
        <v>294</v>
      </c>
      <c r="Y6" s="30" t="s">
        <v>294</v>
      </c>
      <c r="Z6" s="30" t="s">
        <v>294</v>
      </c>
      <c r="AA6" s="30" t="s">
        <v>294</v>
      </c>
      <c r="AB6" s="30" t="s">
        <v>294</v>
      </c>
      <c r="AC6" s="30" t="s">
        <v>294</v>
      </c>
      <c r="AD6" s="30" t="s">
        <v>294</v>
      </c>
    </row>
    <row r="7" spans="1:30" x14ac:dyDescent="0.25">
      <c r="A7" s="29" t="s">
        <v>333</v>
      </c>
      <c r="B7" s="28">
        <v>9770888.2219999991</v>
      </c>
      <c r="C7" s="28">
        <v>10242530.994000001</v>
      </c>
      <c r="D7" s="28">
        <v>9610079.0510000009</v>
      </c>
      <c r="E7" s="28">
        <v>10263771.676999999</v>
      </c>
      <c r="F7" s="28">
        <v>10964285.789000001</v>
      </c>
      <c r="G7" s="28">
        <v>11534536.972999999</v>
      </c>
      <c r="H7" s="28">
        <v>11845212.813999999</v>
      </c>
      <c r="I7" s="28">
        <v>12444502.521</v>
      </c>
      <c r="J7" s="28">
        <v>12387981.108999999</v>
      </c>
      <c r="K7" s="28">
        <v>12379672.982000001</v>
      </c>
      <c r="L7" s="28">
        <v>12559105.17</v>
      </c>
      <c r="M7" s="28">
        <v>13050687.194</v>
      </c>
      <c r="N7" s="28">
        <v>13347721.872</v>
      </c>
      <c r="O7" s="28">
        <v>13931383.748</v>
      </c>
      <c r="P7" s="28">
        <v>14254464.239</v>
      </c>
      <c r="Q7" s="28">
        <v>14402756.626</v>
      </c>
      <c r="R7" s="28">
        <v>13648546.978</v>
      </c>
      <c r="S7" s="28">
        <v>14352400.664999999</v>
      </c>
      <c r="T7" s="28">
        <v>14875796.592</v>
      </c>
      <c r="U7" s="28">
        <v>15430992.503</v>
      </c>
      <c r="V7" s="28">
        <v>15642619.845000001</v>
      </c>
      <c r="W7" s="28">
        <v>16067157.785</v>
      </c>
      <c r="X7" s="28">
        <v>16579413.518999999</v>
      </c>
      <c r="Y7" s="28">
        <v>16982550.285</v>
      </c>
      <c r="Z7" s="28">
        <v>17329809.355</v>
      </c>
      <c r="AA7" s="28">
        <v>17701264.596000001</v>
      </c>
      <c r="AB7" s="28">
        <v>17666059.238000002</v>
      </c>
      <c r="AC7" s="28">
        <v>16296526.888</v>
      </c>
      <c r="AD7" s="28">
        <v>17040693.697000001</v>
      </c>
    </row>
    <row r="8" spans="1:30" x14ac:dyDescent="0.25">
      <c r="A8" s="27" t="s">
        <v>332</v>
      </c>
      <c r="B8" s="26">
        <v>791528.51</v>
      </c>
      <c r="C8" s="26">
        <v>799238.02500000002</v>
      </c>
      <c r="D8" s="26">
        <v>787590.74899999995</v>
      </c>
      <c r="E8" s="26">
        <v>809084.75199999998</v>
      </c>
      <c r="F8" s="26">
        <v>858184.83400000003</v>
      </c>
      <c r="G8" s="26">
        <v>923285.48300000001</v>
      </c>
      <c r="H8" s="26">
        <v>946917.24800000002</v>
      </c>
      <c r="I8" s="26">
        <v>975304.39599999995</v>
      </c>
      <c r="J8" s="26">
        <v>1009425.246</v>
      </c>
      <c r="K8" s="26">
        <v>1016260.995</v>
      </c>
      <c r="L8" s="26">
        <v>1042236.311</v>
      </c>
      <c r="M8" s="26">
        <v>1110725.9950000001</v>
      </c>
      <c r="N8" s="26">
        <v>1112858.71</v>
      </c>
      <c r="O8" s="26">
        <v>1162645.0649999999</v>
      </c>
      <c r="P8" s="26">
        <v>1212909.79</v>
      </c>
      <c r="Q8" s="26">
        <v>1270769.5660000001</v>
      </c>
      <c r="R8" s="26">
        <v>1201662.085</v>
      </c>
      <c r="S8" s="26">
        <v>1228799.4410000001</v>
      </c>
      <c r="T8" s="26">
        <v>1264245.932</v>
      </c>
      <c r="U8" s="26">
        <v>1304619.4990000001</v>
      </c>
      <c r="V8" s="26">
        <v>1332001.3740000001</v>
      </c>
      <c r="W8" s="26">
        <v>1351402.0959999999</v>
      </c>
      <c r="X8" s="26">
        <v>1395221.7579999999</v>
      </c>
      <c r="Y8" s="26">
        <v>1427736.311</v>
      </c>
      <c r="Z8" s="26">
        <v>1471601.925</v>
      </c>
      <c r="AA8" s="26">
        <v>1501088.7409999999</v>
      </c>
      <c r="AB8" s="26">
        <v>1505031.105</v>
      </c>
      <c r="AC8" s="26">
        <v>1127745.9439999999</v>
      </c>
      <c r="AD8" s="26">
        <v>1296294.0360000001</v>
      </c>
    </row>
    <row r="9" spans="1:30" x14ac:dyDescent="0.25">
      <c r="A9" s="29" t="s">
        <v>331</v>
      </c>
      <c r="B9" s="28">
        <v>96770.740999999995</v>
      </c>
      <c r="C9" s="28">
        <v>100345.41899999999</v>
      </c>
      <c r="D9" s="28">
        <v>93804.082999999999</v>
      </c>
      <c r="E9" s="28">
        <v>96658.77</v>
      </c>
      <c r="F9" s="28">
        <v>102294.28599999999</v>
      </c>
      <c r="G9" s="28">
        <v>107494.643</v>
      </c>
      <c r="H9" s="28">
        <v>109069.478</v>
      </c>
      <c r="I9" s="28">
        <v>112879.308</v>
      </c>
      <c r="J9" s="28">
        <v>116601.845</v>
      </c>
      <c r="K9" s="28">
        <v>118016.09299999999</v>
      </c>
      <c r="L9" s="28">
        <v>122738.505</v>
      </c>
      <c r="M9" s="28">
        <v>128299.00599999999</v>
      </c>
      <c r="N9" s="28">
        <v>131538.37700000001</v>
      </c>
      <c r="O9" s="28">
        <v>138749.427</v>
      </c>
      <c r="P9" s="28">
        <v>145256.212</v>
      </c>
      <c r="Q9" s="28">
        <v>151398.06299999999</v>
      </c>
      <c r="R9" s="28">
        <v>147745.16399999999</v>
      </c>
      <c r="S9" s="28">
        <v>151205.21299999999</v>
      </c>
      <c r="T9" s="28">
        <v>154619.18900000001</v>
      </c>
      <c r="U9" s="28">
        <v>157263.72200000001</v>
      </c>
      <c r="V9" s="28">
        <v>156368.36900000001</v>
      </c>
      <c r="W9" s="28">
        <v>150750.579</v>
      </c>
      <c r="X9" s="28">
        <v>148057.16500000001</v>
      </c>
      <c r="Y9" s="28">
        <v>140368.30499999999</v>
      </c>
      <c r="Z9" s="28">
        <v>148826.533</v>
      </c>
      <c r="AA9" s="28">
        <v>133022.45699999999</v>
      </c>
      <c r="AB9" s="28">
        <v>136738.802</v>
      </c>
      <c r="AC9" s="28">
        <v>119278.208</v>
      </c>
      <c r="AD9" s="28">
        <v>123934.90399999999</v>
      </c>
    </row>
    <row r="10" spans="1:30" x14ac:dyDescent="0.25">
      <c r="A10" s="27" t="s">
        <v>330</v>
      </c>
      <c r="B10" s="26">
        <v>26349.190999999999</v>
      </c>
      <c r="C10" s="26">
        <v>28743.871999999999</v>
      </c>
      <c r="D10" s="26">
        <v>26401.29</v>
      </c>
      <c r="E10" s="26">
        <v>27885.061000000002</v>
      </c>
      <c r="F10" s="26">
        <v>30365.541000000001</v>
      </c>
      <c r="G10" s="26">
        <v>33436.714</v>
      </c>
      <c r="H10" s="26">
        <v>34190.474999999999</v>
      </c>
      <c r="I10" s="26">
        <v>34727.841999999997</v>
      </c>
      <c r="J10" s="26">
        <v>37106.218999999997</v>
      </c>
      <c r="K10" s="26">
        <v>37332.720000000001</v>
      </c>
      <c r="L10" s="26">
        <v>38643.563999999998</v>
      </c>
      <c r="M10" s="26">
        <v>39354.938999999998</v>
      </c>
      <c r="N10" s="26">
        <v>38654.237999999998</v>
      </c>
      <c r="O10" s="26">
        <v>39877.661</v>
      </c>
      <c r="P10" s="26">
        <v>41969.052000000003</v>
      </c>
      <c r="Q10" s="26">
        <v>44543.228999999999</v>
      </c>
      <c r="R10" s="26">
        <v>41888.684000000001</v>
      </c>
      <c r="S10" s="26">
        <v>44201.476000000002</v>
      </c>
      <c r="T10" s="26">
        <v>47553.792000000001</v>
      </c>
      <c r="U10" s="26">
        <v>49343.385000000002</v>
      </c>
      <c r="V10" s="26">
        <v>50904.862999999998</v>
      </c>
      <c r="W10" s="26">
        <v>50926.983</v>
      </c>
      <c r="X10" s="26">
        <v>53933.358</v>
      </c>
      <c r="Y10" s="26">
        <v>55150.584000000003</v>
      </c>
      <c r="Z10" s="26">
        <v>56839.165999999997</v>
      </c>
      <c r="AA10" s="26">
        <v>57655.461000000003</v>
      </c>
      <c r="AB10" s="26">
        <v>57458.364999999998</v>
      </c>
      <c r="AC10" s="26">
        <v>49222.004000000001</v>
      </c>
      <c r="AD10" s="26">
        <v>57560.796000000002</v>
      </c>
    </row>
    <row r="11" spans="1:30" x14ac:dyDescent="0.25">
      <c r="A11" s="29" t="s">
        <v>329</v>
      </c>
      <c r="B11" s="28">
        <v>70421.55</v>
      </c>
      <c r="C11" s="28">
        <v>71601.547000000006</v>
      </c>
      <c r="D11" s="28">
        <v>67402.793000000005</v>
      </c>
      <c r="E11" s="28">
        <v>68773.709000000003</v>
      </c>
      <c r="F11" s="28">
        <v>71928.744999999995</v>
      </c>
      <c r="G11" s="28">
        <v>74057.929000000004</v>
      </c>
      <c r="H11" s="28">
        <v>74879.002999999997</v>
      </c>
      <c r="I11" s="28">
        <v>78151.466</v>
      </c>
      <c r="J11" s="28">
        <v>79495.626000000004</v>
      </c>
      <c r="K11" s="28">
        <v>80683.373000000007</v>
      </c>
      <c r="L11" s="28">
        <v>84094.941000000006</v>
      </c>
      <c r="M11" s="28">
        <v>88944.066999999995</v>
      </c>
      <c r="N11" s="28">
        <v>92884.138999999996</v>
      </c>
      <c r="O11" s="28">
        <v>98871.766000000003</v>
      </c>
      <c r="P11" s="28">
        <v>103287.16</v>
      </c>
      <c r="Q11" s="28">
        <v>106854.834</v>
      </c>
      <c r="R11" s="28">
        <v>105856.48</v>
      </c>
      <c r="S11" s="28">
        <v>107003.73699999999</v>
      </c>
      <c r="T11" s="28">
        <v>107065.397</v>
      </c>
      <c r="U11" s="28">
        <v>107920.337</v>
      </c>
      <c r="V11" s="28">
        <v>105463.50599999999</v>
      </c>
      <c r="W11" s="28">
        <v>99823.596000000005</v>
      </c>
      <c r="X11" s="28">
        <v>94123.807000000001</v>
      </c>
      <c r="Y11" s="28">
        <v>85217.721000000005</v>
      </c>
      <c r="Z11" s="28">
        <v>91987.366999999998</v>
      </c>
      <c r="AA11" s="28">
        <v>75366.995999999999</v>
      </c>
      <c r="AB11" s="28">
        <v>79280.437000000005</v>
      </c>
      <c r="AC11" s="28">
        <v>70056.203999999998</v>
      </c>
      <c r="AD11" s="28">
        <v>66374.107999999993</v>
      </c>
    </row>
    <row r="12" spans="1:30" x14ac:dyDescent="0.25">
      <c r="A12" s="27" t="s">
        <v>328</v>
      </c>
      <c r="B12" s="26">
        <v>694757.76899999997</v>
      </c>
      <c r="C12" s="26">
        <v>698892.60600000003</v>
      </c>
      <c r="D12" s="26">
        <v>693786.66599999997</v>
      </c>
      <c r="E12" s="26">
        <v>712425.98199999996</v>
      </c>
      <c r="F12" s="26">
        <v>755890.54799999995</v>
      </c>
      <c r="G12" s="26">
        <v>815790.84</v>
      </c>
      <c r="H12" s="26">
        <v>837847.77</v>
      </c>
      <c r="I12" s="26">
        <v>862425.08799999999</v>
      </c>
      <c r="J12" s="26">
        <v>892823.40099999995</v>
      </c>
      <c r="K12" s="26">
        <v>898244.902</v>
      </c>
      <c r="L12" s="26">
        <v>919497.80599999998</v>
      </c>
      <c r="M12" s="26">
        <v>982426.98899999994</v>
      </c>
      <c r="N12" s="26">
        <v>981320.33299999998</v>
      </c>
      <c r="O12" s="26">
        <v>1023895.638</v>
      </c>
      <c r="P12" s="26">
        <v>1067653.578</v>
      </c>
      <c r="Q12" s="26">
        <v>1119371.503</v>
      </c>
      <c r="R12" s="26">
        <v>1053916.9210000001</v>
      </c>
      <c r="S12" s="26">
        <v>1077594.2279999999</v>
      </c>
      <c r="T12" s="26">
        <v>1109626.743</v>
      </c>
      <c r="U12" s="26">
        <v>1147355.777</v>
      </c>
      <c r="V12" s="26">
        <v>1175633.0049999999</v>
      </c>
      <c r="W12" s="26">
        <v>1200651.517</v>
      </c>
      <c r="X12" s="26">
        <v>1247164.5930000001</v>
      </c>
      <c r="Y12" s="26">
        <v>1287368.0060000001</v>
      </c>
      <c r="Z12" s="26">
        <v>1322775.392</v>
      </c>
      <c r="AA12" s="26">
        <v>1368066.284</v>
      </c>
      <c r="AB12" s="26">
        <v>1368292.3030000001</v>
      </c>
      <c r="AC12" s="26">
        <v>1008467.736</v>
      </c>
      <c r="AD12" s="26">
        <v>1172359.132</v>
      </c>
    </row>
    <row r="13" spans="1:30" x14ac:dyDescent="0.25">
      <c r="A13" s="29" t="s">
        <v>327</v>
      </c>
      <c r="B13" s="28">
        <v>14601.287</v>
      </c>
      <c r="C13" s="28">
        <v>17530.081999999999</v>
      </c>
      <c r="D13" s="28">
        <v>12694.23</v>
      </c>
      <c r="E13" s="28">
        <v>13323.466</v>
      </c>
      <c r="F13" s="28">
        <v>15937.245000000001</v>
      </c>
      <c r="G13" s="28">
        <v>16901.607</v>
      </c>
      <c r="H13" s="28">
        <v>19518.224999999999</v>
      </c>
      <c r="I13" s="28">
        <v>21437.366999999998</v>
      </c>
      <c r="J13" s="28">
        <v>19362.499</v>
      </c>
      <c r="K13" s="28">
        <v>17840.807000000001</v>
      </c>
      <c r="L13" s="28">
        <v>18210.466</v>
      </c>
      <c r="M13" s="28">
        <v>22111.346000000001</v>
      </c>
      <c r="N13" s="28">
        <v>22812.814999999999</v>
      </c>
      <c r="O13" s="28">
        <v>21454.114000000001</v>
      </c>
      <c r="P13" s="28">
        <v>24026.87</v>
      </c>
      <c r="Q13" s="28">
        <v>23801.559000000001</v>
      </c>
      <c r="R13" s="28">
        <v>21092.286</v>
      </c>
      <c r="S13" s="28">
        <v>20646.287</v>
      </c>
      <c r="T13" s="28">
        <v>20667.517</v>
      </c>
      <c r="U13" s="28">
        <v>21978.473000000002</v>
      </c>
      <c r="V13" s="28">
        <v>23726.902999999998</v>
      </c>
      <c r="W13" s="28">
        <v>25683.853999999999</v>
      </c>
      <c r="X13" s="28">
        <v>27992.3</v>
      </c>
      <c r="Y13" s="28">
        <v>30690.877</v>
      </c>
      <c r="Z13" s="28">
        <v>34318.385000000002</v>
      </c>
      <c r="AA13" s="28">
        <v>37681.730000000003</v>
      </c>
      <c r="AB13" s="28">
        <v>40663.311000000002</v>
      </c>
      <c r="AC13" s="28">
        <v>20651.483</v>
      </c>
      <c r="AD13" s="28">
        <v>31824.878000000001</v>
      </c>
    </row>
    <row r="14" spans="1:30" x14ac:dyDescent="0.25">
      <c r="A14" s="27" t="s">
        <v>326</v>
      </c>
      <c r="B14" s="26">
        <v>617.01199999999994</v>
      </c>
      <c r="C14" s="26">
        <v>791.49</v>
      </c>
      <c r="D14" s="26">
        <v>668.94100000000003</v>
      </c>
      <c r="E14" s="26">
        <v>761.96799999999996</v>
      </c>
      <c r="F14" s="26">
        <v>725.63499999999999</v>
      </c>
      <c r="G14" s="26">
        <v>939.702</v>
      </c>
      <c r="H14" s="26">
        <v>849.86400000000003</v>
      </c>
      <c r="I14" s="26">
        <v>1011.069</v>
      </c>
      <c r="J14" s="26">
        <v>1087.1030000000001</v>
      </c>
      <c r="K14" s="26">
        <v>1469.1669999999999</v>
      </c>
      <c r="L14" s="26">
        <v>1487.759</v>
      </c>
      <c r="M14" s="26">
        <v>1556.008</v>
      </c>
      <c r="N14" s="26">
        <v>1508.924</v>
      </c>
      <c r="O14" s="26">
        <v>1498.22</v>
      </c>
      <c r="P14" s="26">
        <v>1518.3019999999999</v>
      </c>
      <c r="Q14" s="26">
        <v>1462.8140000000001</v>
      </c>
      <c r="R14" s="26">
        <v>1360.1110000000001</v>
      </c>
      <c r="S14" s="26">
        <v>1563.7909999999999</v>
      </c>
      <c r="T14" s="26">
        <v>1581.769</v>
      </c>
      <c r="U14" s="26">
        <v>1567.807</v>
      </c>
      <c r="V14" s="26">
        <v>1549.712</v>
      </c>
      <c r="W14" s="26">
        <v>1593.1959999999999</v>
      </c>
      <c r="X14" s="26">
        <v>1639.318</v>
      </c>
      <c r="Y14" s="26">
        <v>1667.402</v>
      </c>
      <c r="Z14" s="26">
        <v>1691.5619999999999</v>
      </c>
      <c r="AA14" s="26">
        <v>1743.6959999999999</v>
      </c>
      <c r="AB14" s="26">
        <v>1768.163</v>
      </c>
      <c r="AC14" s="26">
        <v>1710.356</v>
      </c>
      <c r="AD14" s="26">
        <v>1838.826</v>
      </c>
    </row>
    <row r="15" spans="1:30" x14ac:dyDescent="0.25">
      <c r="A15" s="29" t="s">
        <v>325</v>
      </c>
      <c r="B15" s="28">
        <v>590.83799999999997</v>
      </c>
      <c r="C15" s="28">
        <v>612.23800000000006</v>
      </c>
      <c r="D15" s="28">
        <v>475.37299999999999</v>
      </c>
      <c r="E15" s="28">
        <v>537.78200000000004</v>
      </c>
      <c r="F15" s="28">
        <v>587.28899999999999</v>
      </c>
      <c r="G15" s="28">
        <v>635.81399999999996</v>
      </c>
      <c r="H15" s="28">
        <v>664.62800000000004</v>
      </c>
      <c r="I15" s="28">
        <v>667.65300000000002</v>
      </c>
      <c r="J15" s="28">
        <v>666.34799999999996</v>
      </c>
      <c r="K15" s="28">
        <v>685.428</v>
      </c>
      <c r="L15" s="28">
        <v>702.90200000000004</v>
      </c>
      <c r="M15" s="28">
        <v>722.26300000000003</v>
      </c>
      <c r="N15" s="28">
        <v>765.91600000000005</v>
      </c>
      <c r="O15" s="28">
        <v>806.76499999999999</v>
      </c>
      <c r="P15" s="28">
        <v>798.94</v>
      </c>
      <c r="Q15" s="28">
        <v>834.31899999999996</v>
      </c>
      <c r="R15" s="28">
        <v>767.26199999999994</v>
      </c>
      <c r="S15" s="28">
        <v>854.44899999999996</v>
      </c>
      <c r="T15" s="28">
        <v>910.91399999999999</v>
      </c>
      <c r="U15" s="28">
        <v>944.60699999999997</v>
      </c>
      <c r="V15" s="28">
        <v>999.55499999999995</v>
      </c>
      <c r="W15" s="28">
        <v>1002.7859999999999</v>
      </c>
      <c r="X15" s="28">
        <v>1030.942</v>
      </c>
      <c r="Y15" s="28">
        <v>1036.3520000000001</v>
      </c>
      <c r="Z15" s="28">
        <v>1132.693</v>
      </c>
      <c r="AA15" s="28">
        <v>1194.672</v>
      </c>
      <c r="AB15" s="28">
        <v>1184.443</v>
      </c>
      <c r="AC15" s="28">
        <v>863.04100000000005</v>
      </c>
      <c r="AD15" s="28">
        <v>1011.535</v>
      </c>
    </row>
    <row r="16" spans="1:30" x14ac:dyDescent="0.25">
      <c r="A16" s="27" t="s">
        <v>324</v>
      </c>
      <c r="B16" s="26">
        <v>143733.37700000001</v>
      </c>
      <c r="C16" s="26">
        <v>159108.49400000001</v>
      </c>
      <c r="D16" s="26">
        <v>152210.49600000001</v>
      </c>
      <c r="E16" s="26">
        <v>156056.872</v>
      </c>
      <c r="F16" s="26">
        <v>163679.899</v>
      </c>
      <c r="G16" s="26">
        <v>170677.06</v>
      </c>
      <c r="H16" s="26">
        <v>179736.41699999999</v>
      </c>
      <c r="I16" s="26">
        <v>180880.71100000001</v>
      </c>
      <c r="J16" s="26">
        <v>183415.29500000001</v>
      </c>
      <c r="K16" s="26">
        <v>179324.84700000001</v>
      </c>
      <c r="L16" s="26">
        <v>178337.14199999999</v>
      </c>
      <c r="M16" s="26">
        <v>180680.497</v>
      </c>
      <c r="N16" s="26">
        <v>176867.576</v>
      </c>
      <c r="O16" s="26">
        <v>191826.13500000001</v>
      </c>
      <c r="P16" s="26">
        <v>200878.73699999999</v>
      </c>
      <c r="Q16" s="26">
        <v>196361.299</v>
      </c>
      <c r="R16" s="26">
        <v>195046.56099999999</v>
      </c>
      <c r="S16" s="26">
        <v>196885.462</v>
      </c>
      <c r="T16" s="26">
        <v>200150.34299999999</v>
      </c>
      <c r="U16" s="26">
        <v>201270.94</v>
      </c>
      <c r="V16" s="26">
        <v>208361.10399999999</v>
      </c>
      <c r="W16" s="26">
        <v>209262.38099999999</v>
      </c>
      <c r="X16" s="26">
        <v>215784.03400000001</v>
      </c>
      <c r="Y16" s="26">
        <v>224341.46</v>
      </c>
      <c r="Z16" s="26">
        <v>225892.098</v>
      </c>
      <c r="AA16" s="26">
        <v>226229.073</v>
      </c>
      <c r="AB16" s="26">
        <v>222345.12</v>
      </c>
      <c r="AC16" s="26">
        <v>129148.02499999999</v>
      </c>
      <c r="AD16" s="26">
        <v>155447.18100000001</v>
      </c>
    </row>
    <row r="17" spans="1:30" x14ac:dyDescent="0.25">
      <c r="A17" s="29" t="s">
        <v>323</v>
      </c>
      <c r="B17" s="28">
        <v>13796.972</v>
      </c>
      <c r="C17" s="28">
        <v>12956.598</v>
      </c>
      <c r="D17" s="28">
        <v>11732.3</v>
      </c>
      <c r="E17" s="28">
        <v>11111.323</v>
      </c>
      <c r="F17" s="28">
        <v>11348.602000000001</v>
      </c>
      <c r="G17" s="28">
        <v>12072.847</v>
      </c>
      <c r="H17" s="28">
        <v>13391.441000000001</v>
      </c>
      <c r="I17" s="28">
        <v>13584.082</v>
      </c>
      <c r="J17" s="28">
        <v>14581.188</v>
      </c>
      <c r="K17" s="28">
        <v>15300.97</v>
      </c>
      <c r="L17" s="28">
        <v>12604.665999999999</v>
      </c>
      <c r="M17" s="28">
        <v>13623.707</v>
      </c>
      <c r="N17" s="28">
        <v>14278.406000000001</v>
      </c>
      <c r="O17" s="28">
        <v>15149.968999999999</v>
      </c>
      <c r="P17" s="28">
        <v>13012.675999999999</v>
      </c>
      <c r="Q17" s="28">
        <v>12094.522999999999</v>
      </c>
      <c r="R17" s="28">
        <v>11909.467000000001</v>
      </c>
      <c r="S17" s="28">
        <v>11829.993</v>
      </c>
      <c r="T17" s="28">
        <v>11781.851000000001</v>
      </c>
      <c r="U17" s="28">
        <v>11411.795</v>
      </c>
      <c r="V17" s="28">
        <v>11266.541999999999</v>
      </c>
      <c r="W17" s="28">
        <v>11194.075000000001</v>
      </c>
      <c r="X17" s="28">
        <v>11883.064</v>
      </c>
      <c r="Y17" s="28">
        <v>12213.895</v>
      </c>
      <c r="Z17" s="28">
        <v>12071.306</v>
      </c>
      <c r="AA17" s="28">
        <v>12892.253000000001</v>
      </c>
      <c r="AB17" s="28">
        <v>12221.101000000001</v>
      </c>
      <c r="AC17" s="28">
        <v>7405.7510000000002</v>
      </c>
      <c r="AD17" s="28">
        <v>10528.653</v>
      </c>
    </row>
    <row r="18" spans="1:30" x14ac:dyDescent="0.25">
      <c r="A18" s="27" t="s">
        <v>322</v>
      </c>
      <c r="B18" s="26">
        <v>838.18100000000004</v>
      </c>
      <c r="C18" s="26">
        <v>881.08799999999997</v>
      </c>
      <c r="D18" s="26">
        <v>939.34199999999998</v>
      </c>
      <c r="E18" s="26">
        <v>1225.76</v>
      </c>
      <c r="F18" s="26">
        <v>1410.5</v>
      </c>
      <c r="G18" s="26">
        <v>1462.05</v>
      </c>
      <c r="H18" s="26">
        <v>1619.396</v>
      </c>
      <c r="I18" s="26">
        <v>1885.8530000000001</v>
      </c>
      <c r="J18" s="26">
        <v>1860.0509999999999</v>
      </c>
      <c r="K18" s="26">
        <v>1908.8109999999999</v>
      </c>
      <c r="L18" s="26">
        <v>1914.8019999999999</v>
      </c>
      <c r="M18" s="26">
        <v>1990.0930000000001</v>
      </c>
      <c r="N18" s="26">
        <v>2064.0770000000002</v>
      </c>
      <c r="O18" s="26">
        <v>2164.6579999999999</v>
      </c>
      <c r="P18" s="26">
        <v>2243.8380000000002</v>
      </c>
      <c r="Q18" s="26">
        <v>2287.5479999999998</v>
      </c>
      <c r="R18" s="26">
        <v>2043.6880000000001</v>
      </c>
      <c r="S18" s="26">
        <v>2113.6930000000002</v>
      </c>
      <c r="T18" s="26">
        <v>2193.6889999999999</v>
      </c>
      <c r="U18" s="26">
        <v>2437.3670000000002</v>
      </c>
      <c r="V18" s="26">
        <v>2542.027</v>
      </c>
      <c r="W18" s="26">
        <v>2794.83</v>
      </c>
      <c r="X18" s="26">
        <v>2887.7440000000001</v>
      </c>
      <c r="Y18" s="26">
        <v>3330.038</v>
      </c>
      <c r="Z18" s="26">
        <v>3389.2179999999998</v>
      </c>
      <c r="AA18" s="26">
        <v>3494.4090000000001</v>
      </c>
      <c r="AB18" s="26">
        <v>3702.366</v>
      </c>
      <c r="AC18" s="26">
        <v>2905.6579999999999</v>
      </c>
      <c r="AD18" s="26">
        <v>3213.4380000000001</v>
      </c>
    </row>
    <row r="19" spans="1:30" x14ac:dyDescent="0.25">
      <c r="A19" s="29" t="s">
        <v>320</v>
      </c>
      <c r="B19" s="28">
        <v>5662.8530000000001</v>
      </c>
      <c r="C19" s="28">
        <v>5756.16</v>
      </c>
      <c r="D19" s="28">
        <v>5279.3879999999999</v>
      </c>
      <c r="E19" s="28">
        <v>6311.7879999999996</v>
      </c>
      <c r="F19" s="28">
        <v>6929.8280000000004</v>
      </c>
      <c r="G19" s="28">
        <v>7247.4530000000004</v>
      </c>
      <c r="H19" s="28">
        <v>7493.4750000000004</v>
      </c>
      <c r="I19" s="28">
        <v>7927.9780000000001</v>
      </c>
      <c r="J19" s="28">
        <v>7847.4430000000002</v>
      </c>
      <c r="K19" s="28">
        <v>7400.4189999999999</v>
      </c>
      <c r="L19" s="28">
        <v>7494.1989999999996</v>
      </c>
      <c r="M19" s="28">
        <v>8518.2430000000004</v>
      </c>
      <c r="N19" s="28">
        <v>8724.3850000000002</v>
      </c>
      <c r="O19" s="28">
        <v>9035.2900000000009</v>
      </c>
      <c r="P19" s="28">
        <v>9496.2559999999994</v>
      </c>
      <c r="Q19" s="28">
        <v>9572.0470000000005</v>
      </c>
      <c r="R19" s="28">
        <v>8675.0560000000005</v>
      </c>
      <c r="S19" s="28">
        <v>9082.1380000000008</v>
      </c>
      <c r="T19" s="28">
        <v>9210.3140000000003</v>
      </c>
      <c r="U19" s="28">
        <v>9697.8230000000003</v>
      </c>
      <c r="V19" s="28">
        <v>9908.3729999999996</v>
      </c>
      <c r="W19" s="28">
        <v>10257.618</v>
      </c>
      <c r="X19" s="28">
        <v>10000.434999999999</v>
      </c>
      <c r="Y19" s="28">
        <v>10231.623</v>
      </c>
      <c r="Z19" s="28">
        <v>10610.55</v>
      </c>
      <c r="AA19" s="28">
        <v>11023.526</v>
      </c>
      <c r="AB19" s="28">
        <v>10742.808999999999</v>
      </c>
      <c r="AC19" s="28">
        <v>5201.5370000000003</v>
      </c>
      <c r="AD19" s="28">
        <v>5603.1809999999996</v>
      </c>
    </row>
    <row r="20" spans="1:30" x14ac:dyDescent="0.25">
      <c r="A20" s="27" t="s">
        <v>319</v>
      </c>
      <c r="B20" s="26">
        <v>1113.357</v>
      </c>
      <c r="C20" s="26">
        <v>777.83799999999997</v>
      </c>
      <c r="D20" s="26">
        <v>835.96199999999999</v>
      </c>
      <c r="E20" s="26">
        <v>834</v>
      </c>
      <c r="F20" s="26">
        <v>954.03200000000004</v>
      </c>
      <c r="G20" s="26">
        <v>1015.198</v>
      </c>
      <c r="H20" s="26">
        <v>995.55399999999997</v>
      </c>
      <c r="I20" s="26">
        <v>1134.0550000000001</v>
      </c>
      <c r="J20" s="26">
        <v>1109.671</v>
      </c>
      <c r="K20" s="26">
        <v>1110.8589999999999</v>
      </c>
      <c r="L20" s="26">
        <v>1093.3</v>
      </c>
      <c r="M20" s="26">
        <v>1175.037</v>
      </c>
      <c r="N20" s="26">
        <v>1268.6610000000001</v>
      </c>
      <c r="O20" s="26">
        <v>1309.6220000000001</v>
      </c>
      <c r="P20" s="26">
        <v>1326.0530000000001</v>
      </c>
      <c r="Q20" s="26">
        <v>1375.144</v>
      </c>
      <c r="R20" s="26">
        <v>1407.1369999999999</v>
      </c>
      <c r="S20" s="26">
        <v>1392.2819999999999</v>
      </c>
      <c r="T20" s="26">
        <v>1342.7819999999999</v>
      </c>
      <c r="U20" s="26">
        <v>1400.828</v>
      </c>
      <c r="V20" s="26">
        <v>1508.681</v>
      </c>
      <c r="W20" s="26">
        <v>1432.645</v>
      </c>
      <c r="X20" s="26">
        <v>1482.144</v>
      </c>
      <c r="Y20" s="26">
        <v>1451.296</v>
      </c>
      <c r="Z20" s="26">
        <v>1643.3219999999999</v>
      </c>
      <c r="AA20" s="26">
        <v>1952.075</v>
      </c>
      <c r="AB20" s="26">
        <v>1872.38</v>
      </c>
      <c r="AC20" s="26">
        <v>874.00800000000004</v>
      </c>
      <c r="AD20" s="26">
        <v>1135.559</v>
      </c>
    </row>
    <row r="21" spans="1:30" x14ac:dyDescent="0.25">
      <c r="A21" s="29" t="s">
        <v>318</v>
      </c>
      <c r="B21" s="28">
        <v>10797.464</v>
      </c>
      <c r="C21" s="28">
        <v>11269.789000000001</v>
      </c>
      <c r="D21" s="28">
        <v>10607.222</v>
      </c>
      <c r="E21" s="28">
        <v>10477.993</v>
      </c>
      <c r="F21" s="28">
        <v>11404.874</v>
      </c>
      <c r="G21" s="28">
        <v>11675.447</v>
      </c>
      <c r="H21" s="28">
        <v>11850.039000000001</v>
      </c>
      <c r="I21" s="28">
        <v>11798.682000000001</v>
      </c>
      <c r="J21" s="28">
        <v>11144.691000000001</v>
      </c>
      <c r="K21" s="28">
        <v>11437.148999999999</v>
      </c>
      <c r="L21" s="28">
        <v>11538.615</v>
      </c>
      <c r="M21" s="28">
        <v>11972.406999999999</v>
      </c>
      <c r="N21" s="28">
        <v>12042.084000000001</v>
      </c>
      <c r="O21" s="28">
        <v>12204.115</v>
      </c>
      <c r="P21" s="28">
        <v>12511.314</v>
      </c>
      <c r="Q21" s="28">
        <v>12661.972</v>
      </c>
      <c r="R21" s="28">
        <v>11949.769</v>
      </c>
      <c r="S21" s="28">
        <v>12189.498</v>
      </c>
      <c r="T21" s="28">
        <v>12567.525</v>
      </c>
      <c r="U21" s="28">
        <v>13384.103999999999</v>
      </c>
      <c r="V21" s="28">
        <v>13561.789000000001</v>
      </c>
      <c r="W21" s="28">
        <v>11964.938</v>
      </c>
      <c r="X21" s="28">
        <v>12500.705</v>
      </c>
      <c r="Y21" s="28">
        <v>13068.210999999999</v>
      </c>
      <c r="Z21" s="28">
        <v>13353.762000000001</v>
      </c>
      <c r="AA21" s="28">
        <v>13514.826999999999</v>
      </c>
      <c r="AB21" s="28">
        <v>13880.073</v>
      </c>
      <c r="AC21" s="28">
        <v>8587.2450000000008</v>
      </c>
      <c r="AD21" s="28">
        <v>10415.619000000001</v>
      </c>
    </row>
    <row r="22" spans="1:30" x14ac:dyDescent="0.25">
      <c r="A22" s="27" t="s">
        <v>317</v>
      </c>
      <c r="B22" s="26">
        <v>15723.065000000001</v>
      </c>
      <c r="C22" s="26">
        <v>15845.529</v>
      </c>
      <c r="D22" s="26">
        <v>13472.227999999999</v>
      </c>
      <c r="E22" s="26">
        <v>11855.225</v>
      </c>
      <c r="F22" s="26">
        <v>12211.439</v>
      </c>
      <c r="G22" s="26">
        <v>12718.945</v>
      </c>
      <c r="H22" s="26">
        <v>13028.843000000001</v>
      </c>
      <c r="I22" s="26">
        <v>13040.697</v>
      </c>
      <c r="J22" s="26">
        <v>12554.85</v>
      </c>
      <c r="K22" s="26">
        <v>11752.924999999999</v>
      </c>
      <c r="L22" s="26">
        <v>11458.728999999999</v>
      </c>
      <c r="M22" s="26">
        <v>11713.153</v>
      </c>
      <c r="N22" s="26">
        <v>11722.001</v>
      </c>
      <c r="O22" s="26">
        <v>12384.431</v>
      </c>
      <c r="P22" s="26">
        <v>13026.092000000001</v>
      </c>
      <c r="Q22" s="26">
        <v>13651.584000000001</v>
      </c>
      <c r="R22" s="26">
        <v>13536.73</v>
      </c>
      <c r="S22" s="26">
        <v>14196.721</v>
      </c>
      <c r="T22" s="26">
        <v>14777.143</v>
      </c>
      <c r="U22" s="26">
        <v>14940.054</v>
      </c>
      <c r="V22" s="26">
        <v>15451.459000000001</v>
      </c>
      <c r="W22" s="26">
        <v>15247.467000000001</v>
      </c>
      <c r="X22" s="26">
        <v>15572.977999999999</v>
      </c>
      <c r="Y22" s="26">
        <v>16206.654</v>
      </c>
      <c r="Z22" s="26">
        <v>16370.78</v>
      </c>
      <c r="AA22" s="26">
        <v>16412.649000000001</v>
      </c>
      <c r="AB22" s="26">
        <v>15295.66</v>
      </c>
      <c r="AC22" s="26">
        <v>7412.5360000000001</v>
      </c>
      <c r="AD22" s="26">
        <v>10976.31</v>
      </c>
    </row>
    <row r="23" spans="1:30" x14ac:dyDescent="0.25">
      <c r="A23" s="29" t="s">
        <v>316</v>
      </c>
      <c r="B23" s="28">
        <v>192048.72399999999</v>
      </c>
      <c r="C23" s="28">
        <v>196091.91699999999</v>
      </c>
      <c r="D23" s="28">
        <v>185304.647</v>
      </c>
      <c r="E23" s="28">
        <v>197342.52100000001</v>
      </c>
      <c r="F23" s="28">
        <v>210884.77499999999</v>
      </c>
      <c r="G23" s="28">
        <v>222589.894</v>
      </c>
      <c r="H23" s="28">
        <v>229440.46100000001</v>
      </c>
      <c r="I23" s="28">
        <v>237160.06400000001</v>
      </c>
      <c r="J23" s="28">
        <v>241555.00899999999</v>
      </c>
      <c r="K23" s="28">
        <v>240149.37</v>
      </c>
      <c r="L23" s="28">
        <v>248802.027</v>
      </c>
      <c r="M23" s="28">
        <v>269891.67200000002</v>
      </c>
      <c r="N23" s="28">
        <v>274116.30499999999</v>
      </c>
      <c r="O23" s="28">
        <v>286366.59600000002</v>
      </c>
      <c r="P23" s="28">
        <v>304135.17</v>
      </c>
      <c r="Q23" s="28">
        <v>323429.08799999999</v>
      </c>
      <c r="R23" s="28">
        <v>309095.42</v>
      </c>
      <c r="S23" s="28">
        <v>327423.70199999999</v>
      </c>
      <c r="T23" s="28">
        <v>346398.05800000002</v>
      </c>
      <c r="U23" s="28">
        <v>368676.48300000001</v>
      </c>
      <c r="V23" s="28">
        <v>381711.08</v>
      </c>
      <c r="W23" s="28">
        <v>396162.89399999997</v>
      </c>
      <c r="X23" s="28">
        <v>414958.679</v>
      </c>
      <c r="Y23" s="28">
        <v>430091.88400000002</v>
      </c>
      <c r="Z23" s="28">
        <v>445609.91499999998</v>
      </c>
      <c r="AA23" s="28">
        <v>465914.39399999997</v>
      </c>
      <c r="AB23" s="28">
        <v>482358.64600000001</v>
      </c>
      <c r="AC23" s="28">
        <v>422046.04800000001</v>
      </c>
      <c r="AD23" s="28">
        <v>482056.22200000001</v>
      </c>
    </row>
    <row r="24" spans="1:30" x14ac:dyDescent="0.25">
      <c r="A24" s="27" t="s">
        <v>315</v>
      </c>
      <c r="B24" s="26">
        <v>63746.249000000003</v>
      </c>
      <c r="C24" s="26">
        <v>67202.501999999993</v>
      </c>
      <c r="D24" s="26">
        <v>63322.144</v>
      </c>
      <c r="E24" s="26">
        <v>70330.467000000004</v>
      </c>
      <c r="F24" s="26">
        <v>74817.523000000001</v>
      </c>
      <c r="G24" s="26">
        <v>75557.148000000001</v>
      </c>
      <c r="H24" s="26">
        <v>76360.259000000005</v>
      </c>
      <c r="I24" s="26">
        <v>78264.305999999997</v>
      </c>
      <c r="J24" s="26">
        <v>72626.62</v>
      </c>
      <c r="K24" s="26">
        <v>69648.138999999996</v>
      </c>
      <c r="L24" s="26">
        <v>70453.457999999999</v>
      </c>
      <c r="M24" s="26">
        <v>75396.895999999993</v>
      </c>
      <c r="N24" s="26">
        <v>79649.626000000004</v>
      </c>
      <c r="O24" s="26">
        <v>84214.076000000001</v>
      </c>
      <c r="P24" s="26">
        <v>90321.65</v>
      </c>
      <c r="Q24" s="26">
        <v>95231.721000000005</v>
      </c>
      <c r="R24" s="26">
        <v>85709.92</v>
      </c>
      <c r="S24" s="26">
        <v>92307.324999999997</v>
      </c>
      <c r="T24" s="26">
        <v>94128.521999999997</v>
      </c>
      <c r="U24" s="26">
        <v>102360.232</v>
      </c>
      <c r="V24" s="26">
        <v>107508.99</v>
      </c>
      <c r="W24" s="26">
        <v>114527.99800000001</v>
      </c>
      <c r="X24" s="26">
        <v>124209.44500000001</v>
      </c>
      <c r="Y24" s="26">
        <v>128255.353</v>
      </c>
      <c r="Z24" s="26">
        <v>135278.35800000001</v>
      </c>
      <c r="AA24" s="26">
        <v>141929.30499999999</v>
      </c>
      <c r="AB24" s="26">
        <v>144717.77900000001</v>
      </c>
      <c r="AC24" s="26">
        <v>66478.532999999996</v>
      </c>
      <c r="AD24" s="26">
        <v>110000.511</v>
      </c>
    </row>
    <row r="25" spans="1:30" x14ac:dyDescent="0.25">
      <c r="A25" s="29" t="s">
        <v>314</v>
      </c>
      <c r="B25" s="28">
        <v>26294.356</v>
      </c>
      <c r="C25" s="28">
        <v>27519.754000000001</v>
      </c>
      <c r="D25" s="28">
        <v>22390.87</v>
      </c>
      <c r="E25" s="28">
        <v>21798.179</v>
      </c>
      <c r="F25" s="28">
        <v>21417.184000000001</v>
      </c>
      <c r="G25" s="28">
        <v>20611.335999999999</v>
      </c>
      <c r="H25" s="28">
        <v>24046.096000000001</v>
      </c>
      <c r="I25" s="28">
        <v>27983.774000000001</v>
      </c>
      <c r="J25" s="28">
        <v>28815.544999999998</v>
      </c>
      <c r="K25" s="28">
        <v>29420.108</v>
      </c>
      <c r="L25" s="28">
        <v>32176.273000000001</v>
      </c>
      <c r="M25" s="28">
        <v>35372.302000000003</v>
      </c>
      <c r="N25" s="28">
        <v>37288.815000000002</v>
      </c>
      <c r="O25" s="28">
        <v>40632.326999999997</v>
      </c>
      <c r="P25" s="28">
        <v>44490.493000000002</v>
      </c>
      <c r="Q25" s="28">
        <v>47760.472000000002</v>
      </c>
      <c r="R25" s="28">
        <v>53358.110999999997</v>
      </c>
      <c r="S25" s="28">
        <v>55413.315000000002</v>
      </c>
      <c r="T25" s="28">
        <v>59001.368000000002</v>
      </c>
      <c r="U25" s="28">
        <v>64214.909</v>
      </c>
      <c r="V25" s="28">
        <v>68153.11</v>
      </c>
      <c r="W25" s="28">
        <v>71554.266000000003</v>
      </c>
      <c r="X25" s="28">
        <v>75766.967000000004</v>
      </c>
      <c r="Y25" s="28">
        <v>82748.759999999995</v>
      </c>
      <c r="Z25" s="28">
        <v>87921.161999999997</v>
      </c>
      <c r="AA25" s="28">
        <v>97581.644</v>
      </c>
      <c r="AB25" s="28">
        <v>108269.47100000001</v>
      </c>
      <c r="AC25" s="28">
        <v>123291.198</v>
      </c>
      <c r="AD25" s="28">
        <v>137240.85399999999</v>
      </c>
    </row>
    <row r="26" spans="1:30" x14ac:dyDescent="0.25">
      <c r="A26" s="27" t="s">
        <v>313</v>
      </c>
      <c r="B26" s="26">
        <v>102008.11900000001</v>
      </c>
      <c r="C26" s="26">
        <v>101369.66099999999</v>
      </c>
      <c r="D26" s="26">
        <v>99591.633000000002</v>
      </c>
      <c r="E26" s="26">
        <v>105213.875</v>
      </c>
      <c r="F26" s="26">
        <v>114650.068</v>
      </c>
      <c r="G26" s="26">
        <v>126421.41</v>
      </c>
      <c r="H26" s="26">
        <v>129034.106</v>
      </c>
      <c r="I26" s="26">
        <v>130911.984</v>
      </c>
      <c r="J26" s="26">
        <v>140112.84400000001</v>
      </c>
      <c r="K26" s="26">
        <v>141081.12299999999</v>
      </c>
      <c r="L26" s="26">
        <v>146172.296</v>
      </c>
      <c r="M26" s="26">
        <v>159122.47399999999</v>
      </c>
      <c r="N26" s="26">
        <v>157177.864</v>
      </c>
      <c r="O26" s="26">
        <v>161520.193</v>
      </c>
      <c r="P26" s="26">
        <v>169323.027</v>
      </c>
      <c r="Q26" s="26">
        <v>180436.89499999999</v>
      </c>
      <c r="R26" s="26">
        <v>170027.389</v>
      </c>
      <c r="S26" s="26">
        <v>179703.06200000001</v>
      </c>
      <c r="T26" s="26">
        <v>193268.16800000001</v>
      </c>
      <c r="U26" s="26">
        <v>202101.342</v>
      </c>
      <c r="V26" s="26">
        <v>206048.98</v>
      </c>
      <c r="W26" s="26">
        <v>210080.63</v>
      </c>
      <c r="X26" s="26">
        <v>214982.26699999999</v>
      </c>
      <c r="Y26" s="26">
        <v>219087.77100000001</v>
      </c>
      <c r="Z26" s="26">
        <v>222410.39499999999</v>
      </c>
      <c r="AA26" s="26">
        <v>226403.44500000001</v>
      </c>
      <c r="AB26" s="26">
        <v>229371.39600000001</v>
      </c>
      <c r="AC26" s="26">
        <v>232276.31700000001</v>
      </c>
      <c r="AD26" s="26">
        <v>234814.85699999999</v>
      </c>
    </row>
    <row r="27" spans="1:30" ht="17.25" x14ac:dyDescent="0.25">
      <c r="A27" s="29" t="s">
        <v>312</v>
      </c>
      <c r="B27" s="28">
        <v>114889.958</v>
      </c>
      <c r="C27" s="28">
        <v>118776.19</v>
      </c>
      <c r="D27" s="28">
        <v>120277.82399999999</v>
      </c>
      <c r="E27" s="28">
        <v>129287.216</v>
      </c>
      <c r="F27" s="28">
        <v>142469.79699999999</v>
      </c>
      <c r="G27" s="28">
        <v>157421.465</v>
      </c>
      <c r="H27" s="28">
        <v>159284.83300000001</v>
      </c>
      <c r="I27" s="28">
        <v>161788.84299999999</v>
      </c>
      <c r="J27" s="28">
        <v>173358.80100000001</v>
      </c>
      <c r="K27" s="28">
        <v>171335.24299999999</v>
      </c>
      <c r="L27" s="28">
        <v>178792.943</v>
      </c>
      <c r="M27" s="28">
        <v>175819.84899999999</v>
      </c>
      <c r="N27" s="28">
        <v>173132.40599999999</v>
      </c>
      <c r="O27" s="28">
        <v>178678.00099999999</v>
      </c>
      <c r="P27" s="28">
        <v>186898.432</v>
      </c>
      <c r="Q27" s="28">
        <v>200149.07699999999</v>
      </c>
      <c r="R27" s="28">
        <v>175196.37299999999</v>
      </c>
      <c r="S27" s="28">
        <v>169104.56700000001</v>
      </c>
      <c r="T27" s="28">
        <v>174084.39600000001</v>
      </c>
      <c r="U27" s="28">
        <v>184126.97399999999</v>
      </c>
      <c r="V27" s="28">
        <v>193356.33799999999</v>
      </c>
      <c r="W27" s="28">
        <v>191648.10200000001</v>
      </c>
      <c r="X27" s="28">
        <v>202172.69500000001</v>
      </c>
      <c r="Y27" s="28">
        <v>208239.06599999999</v>
      </c>
      <c r="Z27" s="28">
        <v>212473.47</v>
      </c>
      <c r="AA27" s="28">
        <v>216244.948</v>
      </c>
      <c r="AB27" s="28">
        <v>221106.78099999999</v>
      </c>
      <c r="AC27" s="28">
        <v>147284.99799999999</v>
      </c>
      <c r="AD27" s="28">
        <v>169307.97399999999</v>
      </c>
    </row>
    <row r="28" spans="1:30" x14ac:dyDescent="0.25">
      <c r="A28" s="27" t="s">
        <v>311</v>
      </c>
      <c r="B28" s="26">
        <v>180344.68100000001</v>
      </c>
      <c r="C28" s="26">
        <v>158495.193</v>
      </c>
      <c r="D28" s="26">
        <v>179288.71299999999</v>
      </c>
      <c r="E28" s="26">
        <v>173300.068</v>
      </c>
      <c r="F28" s="26">
        <v>177346.633</v>
      </c>
      <c r="G28" s="26">
        <v>200433.35800000001</v>
      </c>
      <c r="H28" s="26">
        <v>199974.59400000001</v>
      </c>
      <c r="I28" s="26">
        <v>210108.03400000001</v>
      </c>
      <c r="J28" s="26">
        <v>224280.45199999999</v>
      </c>
      <c r="K28" s="26">
        <v>238528.90700000001</v>
      </c>
      <c r="L28" s="26">
        <v>247060.25599999999</v>
      </c>
      <c r="M28" s="26">
        <v>282652.71399999998</v>
      </c>
      <c r="N28" s="26">
        <v>282016.777</v>
      </c>
      <c r="O28" s="26">
        <v>291017.72200000001</v>
      </c>
      <c r="P28" s="26">
        <v>297780.89799999999</v>
      </c>
      <c r="Q28" s="26">
        <v>321690.52899999998</v>
      </c>
      <c r="R28" s="26">
        <v>301837.06099999999</v>
      </c>
      <c r="S28" s="26">
        <v>310311.64500000002</v>
      </c>
      <c r="T28" s="26">
        <v>313960.44199999998</v>
      </c>
      <c r="U28" s="26">
        <v>315518.522</v>
      </c>
      <c r="V28" s="26">
        <v>311689.44199999998</v>
      </c>
      <c r="W28" s="26">
        <v>322406.73100000003</v>
      </c>
      <c r="X28" s="26">
        <v>329259.55499999999</v>
      </c>
      <c r="Y28" s="26">
        <v>334799.24800000002</v>
      </c>
      <c r="Z28" s="26">
        <v>344218.33100000001</v>
      </c>
      <c r="AA28" s="26">
        <v>359768.03200000001</v>
      </c>
      <c r="AB28" s="26">
        <v>341151.45</v>
      </c>
      <c r="AC28" s="26">
        <v>254377.05</v>
      </c>
      <c r="AD28" s="26">
        <v>288999.75599999999</v>
      </c>
    </row>
    <row r="29" spans="1:30" x14ac:dyDescent="0.25">
      <c r="A29" s="29" t="s">
        <v>310</v>
      </c>
      <c r="B29" s="28">
        <v>61984.103000000003</v>
      </c>
      <c r="C29" s="28">
        <v>66675.620999999999</v>
      </c>
      <c r="D29" s="28">
        <v>64284.775000000001</v>
      </c>
      <c r="E29" s="28">
        <v>68182.895999999993</v>
      </c>
      <c r="F29" s="28">
        <v>73981.569000000003</v>
      </c>
      <c r="G29" s="28">
        <v>77600.34</v>
      </c>
      <c r="H29" s="28">
        <v>78360.422000000006</v>
      </c>
      <c r="I29" s="28">
        <v>84317.267999999996</v>
      </c>
      <c r="J29" s="28">
        <v>83724.213000000003</v>
      </c>
      <c r="K29" s="28">
        <v>83737.945000000007</v>
      </c>
      <c r="L29" s="28">
        <v>87639.652000000002</v>
      </c>
      <c r="M29" s="28">
        <v>91505.960999999996</v>
      </c>
      <c r="N29" s="28">
        <v>97739.637000000002</v>
      </c>
      <c r="O29" s="28">
        <v>100087.871</v>
      </c>
      <c r="P29" s="28">
        <v>105889.2</v>
      </c>
      <c r="Q29" s="28">
        <v>116670.467</v>
      </c>
      <c r="R29" s="28">
        <v>95622.176999999996</v>
      </c>
      <c r="S29" s="28">
        <v>101203.327</v>
      </c>
      <c r="T29" s="28">
        <v>109309.345</v>
      </c>
      <c r="U29" s="28">
        <v>111083.242</v>
      </c>
      <c r="V29" s="28">
        <v>97085.342000000004</v>
      </c>
      <c r="W29" s="28">
        <v>103014.45</v>
      </c>
      <c r="X29" s="28">
        <v>106445.674</v>
      </c>
      <c r="Y29" s="28">
        <v>108730.336</v>
      </c>
      <c r="Z29" s="28">
        <v>111294.886</v>
      </c>
      <c r="AA29" s="28">
        <v>114835.62300000001</v>
      </c>
      <c r="AB29" s="28">
        <v>113868.575</v>
      </c>
      <c r="AC29" s="28">
        <v>86495.634000000005</v>
      </c>
      <c r="AD29" s="28">
        <v>97251.861000000004</v>
      </c>
    </row>
    <row r="30" spans="1:30" x14ac:dyDescent="0.25">
      <c r="A30" s="27" t="s">
        <v>309</v>
      </c>
      <c r="B30" s="26">
        <v>17794.072</v>
      </c>
      <c r="C30" s="26">
        <v>17762.001</v>
      </c>
      <c r="D30" s="26">
        <v>17534.837</v>
      </c>
      <c r="E30" s="26">
        <v>17710.705999999998</v>
      </c>
      <c r="F30" s="26">
        <v>18869.862000000001</v>
      </c>
      <c r="G30" s="26">
        <v>19349.477999999999</v>
      </c>
      <c r="H30" s="26">
        <v>19791.106</v>
      </c>
      <c r="I30" s="26">
        <v>20593.486000000001</v>
      </c>
      <c r="J30" s="26">
        <v>20785.894</v>
      </c>
      <c r="K30" s="26">
        <v>20515.478999999999</v>
      </c>
      <c r="L30" s="26">
        <v>20350.631000000001</v>
      </c>
      <c r="M30" s="26">
        <v>20982.21</v>
      </c>
      <c r="N30" s="26">
        <v>21687.506000000001</v>
      </c>
      <c r="O30" s="26">
        <v>22261.493999999999</v>
      </c>
      <c r="P30" s="26">
        <v>22739.831999999999</v>
      </c>
      <c r="Q30" s="26">
        <v>21505.937999999998</v>
      </c>
      <c r="R30" s="26">
        <v>21320.623</v>
      </c>
      <c r="S30" s="26">
        <v>21856.685000000001</v>
      </c>
      <c r="T30" s="26">
        <v>21911.847000000002</v>
      </c>
      <c r="U30" s="26">
        <v>22083.886999999999</v>
      </c>
      <c r="V30" s="26">
        <v>21948.076000000001</v>
      </c>
      <c r="W30" s="26">
        <v>22433.384999999998</v>
      </c>
      <c r="X30" s="26">
        <v>22384.351999999999</v>
      </c>
      <c r="Y30" s="26">
        <v>22841.661</v>
      </c>
      <c r="Z30" s="26">
        <v>23466.026000000002</v>
      </c>
      <c r="AA30" s="26">
        <v>25545.989000000001</v>
      </c>
      <c r="AB30" s="26">
        <v>25885.695</v>
      </c>
      <c r="AC30" s="26">
        <v>17444.019</v>
      </c>
      <c r="AD30" s="26">
        <v>17914.678</v>
      </c>
    </row>
    <row r="31" spans="1:30" x14ac:dyDescent="0.25">
      <c r="A31" s="29" t="s">
        <v>308</v>
      </c>
      <c r="B31" s="28">
        <v>2289.5450000000001</v>
      </c>
      <c r="C31" s="28">
        <v>1711.83</v>
      </c>
      <c r="D31" s="28">
        <v>1537.4179999999999</v>
      </c>
      <c r="E31" s="28">
        <v>1943.538</v>
      </c>
      <c r="F31" s="28">
        <v>2155.886</v>
      </c>
      <c r="G31" s="28">
        <v>2642.011</v>
      </c>
      <c r="H31" s="28">
        <v>2801.8719999999998</v>
      </c>
      <c r="I31" s="28">
        <v>3095.011</v>
      </c>
      <c r="J31" s="28">
        <v>3398.7849999999999</v>
      </c>
      <c r="K31" s="28">
        <v>3626.5430000000001</v>
      </c>
      <c r="L31" s="28">
        <v>3328.3690000000001</v>
      </c>
      <c r="M31" s="28">
        <v>3351.85</v>
      </c>
      <c r="N31" s="28">
        <v>3410.1129999999998</v>
      </c>
      <c r="O31" s="28">
        <v>3486.3020000000001</v>
      </c>
      <c r="P31" s="28">
        <v>3671.91</v>
      </c>
      <c r="Q31" s="28">
        <v>3863.0659999999998</v>
      </c>
      <c r="R31" s="28">
        <v>3776.913</v>
      </c>
      <c r="S31" s="28">
        <v>4079.68</v>
      </c>
      <c r="T31" s="28">
        <v>4393.3379999999997</v>
      </c>
      <c r="U31" s="28">
        <v>4915.8100000000004</v>
      </c>
      <c r="V31" s="28">
        <v>5355.674</v>
      </c>
      <c r="W31" s="28">
        <v>5661.3379999999997</v>
      </c>
      <c r="X31" s="28">
        <v>6420.0860000000002</v>
      </c>
      <c r="Y31" s="28">
        <v>7441.1130000000003</v>
      </c>
      <c r="Z31" s="28">
        <v>7996.1629999999996</v>
      </c>
      <c r="AA31" s="28">
        <v>8181.9129999999996</v>
      </c>
      <c r="AB31" s="28">
        <v>8753.5840000000007</v>
      </c>
      <c r="AC31" s="28">
        <v>1928.7190000000001</v>
      </c>
      <c r="AD31" s="28">
        <v>2791.06</v>
      </c>
    </row>
    <row r="32" spans="1:30" x14ac:dyDescent="0.25">
      <c r="A32" s="27" t="s">
        <v>307</v>
      </c>
      <c r="B32" s="26">
        <v>1397.825</v>
      </c>
      <c r="C32" s="26">
        <v>1524.258</v>
      </c>
      <c r="D32" s="26">
        <v>1520.7909999999999</v>
      </c>
      <c r="E32" s="26">
        <v>1400.577</v>
      </c>
      <c r="F32" s="26">
        <v>1419.1869999999999</v>
      </c>
      <c r="G32" s="26">
        <v>1566.7719999999999</v>
      </c>
      <c r="H32" s="26">
        <v>1648.163</v>
      </c>
      <c r="I32" s="26">
        <v>1731.7439999999999</v>
      </c>
      <c r="J32" s="26">
        <v>1786.066</v>
      </c>
      <c r="K32" s="26">
        <v>1970.4079999999999</v>
      </c>
      <c r="L32" s="26">
        <v>2025.864</v>
      </c>
      <c r="M32" s="26">
        <v>1478.8610000000001</v>
      </c>
      <c r="N32" s="26">
        <v>1341.2349999999999</v>
      </c>
      <c r="O32" s="26">
        <v>1185.7940000000001</v>
      </c>
      <c r="P32" s="26">
        <v>1088.607</v>
      </c>
      <c r="Q32" s="26">
        <v>1029.702</v>
      </c>
      <c r="R32" s="26">
        <v>767.47500000000002</v>
      </c>
      <c r="S32" s="26">
        <v>921.61699999999996</v>
      </c>
      <c r="T32" s="26">
        <v>1003.289</v>
      </c>
      <c r="U32" s="26">
        <v>956.31500000000005</v>
      </c>
      <c r="V32" s="26">
        <v>1066.2819999999999</v>
      </c>
      <c r="W32" s="26">
        <v>921.55799999999999</v>
      </c>
      <c r="X32" s="26">
        <v>828.14499999999998</v>
      </c>
      <c r="Y32" s="26">
        <v>602.18200000000002</v>
      </c>
      <c r="Z32" s="26">
        <v>1088.75</v>
      </c>
      <c r="AA32" s="26">
        <v>1357.998</v>
      </c>
      <c r="AB32" s="26">
        <v>1296.2719999999999</v>
      </c>
      <c r="AC32" s="26">
        <v>778.11300000000006</v>
      </c>
      <c r="AD32" s="26">
        <v>1323.1489999999999</v>
      </c>
    </row>
    <row r="33" spans="1:30" x14ac:dyDescent="0.25">
      <c r="A33" s="29" t="s">
        <v>306</v>
      </c>
      <c r="B33" s="28">
        <v>9166.3860000000004</v>
      </c>
      <c r="C33" s="28">
        <v>9266.3559999999998</v>
      </c>
      <c r="D33" s="28">
        <v>9305.8349999999991</v>
      </c>
      <c r="E33" s="28">
        <v>9338.0879999999997</v>
      </c>
      <c r="F33" s="28">
        <v>9361.0319999999992</v>
      </c>
      <c r="G33" s="28">
        <v>9418.384</v>
      </c>
      <c r="H33" s="28">
        <v>9453.9480000000003</v>
      </c>
      <c r="I33" s="28">
        <v>9516.5010000000002</v>
      </c>
      <c r="J33" s="28">
        <v>9574.6489999999994</v>
      </c>
      <c r="K33" s="28">
        <v>9617.0079999999998</v>
      </c>
      <c r="L33" s="28">
        <v>9644.3130000000001</v>
      </c>
      <c r="M33" s="28">
        <v>10768.927</v>
      </c>
      <c r="N33" s="28">
        <v>10774.109</v>
      </c>
      <c r="O33" s="28">
        <v>11635.508</v>
      </c>
      <c r="P33" s="28">
        <v>12292.127</v>
      </c>
      <c r="Q33" s="28">
        <v>12798.91</v>
      </c>
      <c r="R33" s="28">
        <v>11564.252</v>
      </c>
      <c r="S33" s="28">
        <v>10807.819</v>
      </c>
      <c r="T33" s="28">
        <v>11067.335999999999</v>
      </c>
      <c r="U33" s="28">
        <v>11295.885</v>
      </c>
      <c r="V33" s="28">
        <v>11606.826999999999</v>
      </c>
      <c r="W33" s="28">
        <v>11859.799000000001</v>
      </c>
      <c r="X33" s="28">
        <v>12155.138000000001</v>
      </c>
      <c r="Y33" s="28">
        <v>12434.544</v>
      </c>
      <c r="Z33" s="28">
        <v>12718.501</v>
      </c>
      <c r="AA33" s="28">
        <v>12889.102000000001</v>
      </c>
      <c r="AB33" s="28">
        <v>13087.267</v>
      </c>
      <c r="AC33" s="28">
        <v>12869.601000000001</v>
      </c>
      <c r="AD33" s="28">
        <v>13519.258</v>
      </c>
    </row>
    <row r="34" spans="1:30" x14ac:dyDescent="0.25">
      <c r="A34" s="27" t="s">
        <v>305</v>
      </c>
      <c r="B34" s="26">
        <v>757.029</v>
      </c>
      <c r="C34" s="26">
        <v>723.70600000000002</v>
      </c>
      <c r="D34" s="26">
        <v>673.73900000000003</v>
      </c>
      <c r="E34" s="26">
        <v>778.14200000000005</v>
      </c>
      <c r="F34" s="26">
        <v>690.31399999999996</v>
      </c>
      <c r="G34" s="26">
        <v>1021.134</v>
      </c>
      <c r="H34" s="26">
        <v>1130.8969999999999</v>
      </c>
      <c r="I34" s="26">
        <v>1192.2090000000001</v>
      </c>
      <c r="J34" s="26">
        <v>1118.011</v>
      </c>
      <c r="K34" s="26">
        <v>1091.5050000000001</v>
      </c>
      <c r="L34" s="26">
        <v>1138.432</v>
      </c>
      <c r="M34" s="26">
        <v>1173.9090000000001</v>
      </c>
      <c r="N34" s="26">
        <v>1175.462</v>
      </c>
      <c r="O34" s="26">
        <v>1193.72</v>
      </c>
      <c r="P34" s="26">
        <v>1204.674</v>
      </c>
      <c r="Q34" s="26">
        <v>1188.4469999999999</v>
      </c>
      <c r="R34" s="26">
        <v>1086.308</v>
      </c>
      <c r="S34" s="26">
        <v>1126.9469999999999</v>
      </c>
      <c r="T34" s="26">
        <v>1174.8689999999999</v>
      </c>
      <c r="U34" s="26">
        <v>1190.7139999999999</v>
      </c>
      <c r="V34" s="26">
        <v>1154.393</v>
      </c>
      <c r="W34" s="26">
        <v>1173.5609999999999</v>
      </c>
      <c r="X34" s="26">
        <v>1226.5139999999999</v>
      </c>
      <c r="Y34" s="26">
        <v>1284.194</v>
      </c>
      <c r="Z34" s="26">
        <v>1261.825</v>
      </c>
      <c r="AA34" s="26">
        <v>1306.999</v>
      </c>
      <c r="AB34" s="26">
        <v>1283.884</v>
      </c>
      <c r="AC34" s="26">
        <v>1131.8589999999999</v>
      </c>
      <c r="AD34" s="26">
        <v>1259.2909999999999</v>
      </c>
    </row>
    <row r="35" spans="1:30" x14ac:dyDescent="0.25">
      <c r="A35" s="29" t="s">
        <v>304</v>
      </c>
      <c r="B35" s="28">
        <v>20531.584999999999</v>
      </c>
      <c r="C35" s="28">
        <v>20504.384999999998</v>
      </c>
      <c r="D35" s="28">
        <v>19780.662</v>
      </c>
      <c r="E35" s="28">
        <v>19202.056</v>
      </c>
      <c r="F35" s="28">
        <v>19953.034</v>
      </c>
      <c r="G35" s="28">
        <v>20815.502</v>
      </c>
      <c r="H35" s="28">
        <v>20716.505000000001</v>
      </c>
      <c r="I35" s="28">
        <v>21120.15</v>
      </c>
      <c r="J35" s="28">
        <v>21045.762999999999</v>
      </c>
      <c r="K35" s="28">
        <v>21517.017</v>
      </c>
      <c r="L35" s="28">
        <v>20992.024000000001</v>
      </c>
      <c r="M35" s="28">
        <v>21542.772000000001</v>
      </c>
      <c r="N35" s="28">
        <v>22149.65</v>
      </c>
      <c r="O35" s="28">
        <v>23308.532999999999</v>
      </c>
      <c r="P35" s="28">
        <v>24218.218000000001</v>
      </c>
      <c r="Q35" s="28">
        <v>24371.98</v>
      </c>
      <c r="R35" s="28">
        <v>24246.381000000001</v>
      </c>
      <c r="S35" s="28">
        <v>24084.848000000002</v>
      </c>
      <c r="T35" s="28">
        <v>24403.444</v>
      </c>
      <c r="U35" s="28">
        <v>25047.716</v>
      </c>
      <c r="V35" s="28">
        <v>25469.006000000001</v>
      </c>
      <c r="W35" s="28">
        <v>25476.510999999999</v>
      </c>
      <c r="X35" s="28">
        <v>25861.741999999998</v>
      </c>
      <c r="Y35" s="28">
        <v>26285.183000000001</v>
      </c>
      <c r="Z35" s="28">
        <v>27810.228999999999</v>
      </c>
      <c r="AA35" s="28">
        <v>29196.224999999999</v>
      </c>
      <c r="AB35" s="28">
        <v>29869.986000000001</v>
      </c>
      <c r="AC35" s="28">
        <v>23011.034</v>
      </c>
      <c r="AD35" s="28">
        <v>27478.557000000001</v>
      </c>
    </row>
    <row r="36" spans="1:30" x14ac:dyDescent="0.25">
      <c r="A36" s="27" t="s">
        <v>303</v>
      </c>
      <c r="B36" s="26">
        <v>66424.135999999999</v>
      </c>
      <c r="C36" s="26">
        <v>40327.036</v>
      </c>
      <c r="D36" s="26">
        <v>64650.656000000003</v>
      </c>
      <c r="E36" s="26">
        <v>54744.065000000002</v>
      </c>
      <c r="F36" s="26">
        <v>50915.749000000003</v>
      </c>
      <c r="G36" s="26">
        <v>68019.736999999994</v>
      </c>
      <c r="H36" s="26">
        <v>66071.680999999997</v>
      </c>
      <c r="I36" s="26">
        <v>68541.664999999994</v>
      </c>
      <c r="J36" s="26">
        <v>82847.070999999996</v>
      </c>
      <c r="K36" s="26">
        <v>96453.001999999993</v>
      </c>
      <c r="L36" s="26">
        <v>101940.97100000001</v>
      </c>
      <c r="M36" s="26">
        <v>131848.22399999999</v>
      </c>
      <c r="N36" s="26">
        <v>123739.065</v>
      </c>
      <c r="O36" s="26">
        <v>127858.5</v>
      </c>
      <c r="P36" s="26">
        <v>126676.33</v>
      </c>
      <c r="Q36" s="26">
        <v>140262.019</v>
      </c>
      <c r="R36" s="26">
        <v>143452.932</v>
      </c>
      <c r="S36" s="26">
        <v>146230.72200000001</v>
      </c>
      <c r="T36" s="26">
        <v>140696.97399999999</v>
      </c>
      <c r="U36" s="26">
        <v>138944.95300000001</v>
      </c>
      <c r="V36" s="26">
        <v>148003.842</v>
      </c>
      <c r="W36" s="26">
        <v>151866.12899999999</v>
      </c>
      <c r="X36" s="26">
        <v>153937.90400000001</v>
      </c>
      <c r="Y36" s="26">
        <v>155180.035</v>
      </c>
      <c r="Z36" s="26">
        <v>158581.951</v>
      </c>
      <c r="AA36" s="26">
        <v>166454.18299999999</v>
      </c>
      <c r="AB36" s="26">
        <v>147106.18700000001</v>
      </c>
      <c r="AC36" s="26">
        <v>110718.071</v>
      </c>
      <c r="AD36" s="26">
        <v>127461.902</v>
      </c>
    </row>
    <row r="39" spans="1:30" ht="17.25" x14ac:dyDescent="0.25">
      <c r="A39" s="25" t="s">
        <v>369</v>
      </c>
    </row>
    <row r="40" spans="1:30" ht="17.25" x14ac:dyDescent="0.25">
      <c r="A40" s="25" t="s">
        <v>368</v>
      </c>
    </row>
    <row r="41" spans="1:30" x14ac:dyDescent="0.25">
      <c r="A41" s="24" t="s">
        <v>299</v>
      </c>
    </row>
  </sheetData>
  <mergeCells count="1">
    <mergeCell ref="A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2D12E-C91B-42C7-95FC-D53A19D1B5B6}">
  <dimension ref="A1:AD15"/>
  <sheetViews>
    <sheetView zoomScale="115" zoomScaleNormal="115" workbookViewId="0"/>
  </sheetViews>
  <sheetFormatPr baseColWidth="10" defaultColWidth="9.140625" defaultRowHeight="15" x14ac:dyDescent="0.25"/>
  <cols>
    <col min="1" max="1" width="66.28515625" style="22" customWidth="1"/>
    <col min="2" max="30" width="14" style="22" customWidth="1"/>
    <col min="31" max="16384" width="9.140625" style="22"/>
  </cols>
  <sheetData>
    <row r="1" spans="1:30" ht="17.25" x14ac:dyDescent="0.25">
      <c r="A1" s="32" t="s">
        <v>364</v>
      </c>
      <c r="B1" s="31" t="s">
        <v>363</v>
      </c>
      <c r="C1" s="31" t="s">
        <v>362</v>
      </c>
      <c r="D1" s="31" t="s">
        <v>361</v>
      </c>
      <c r="E1" s="31" t="s">
        <v>360</v>
      </c>
      <c r="F1" s="31" t="s">
        <v>359</v>
      </c>
      <c r="G1" s="31" t="s">
        <v>358</v>
      </c>
      <c r="H1" s="31" t="s">
        <v>357</v>
      </c>
      <c r="I1" s="31" t="s">
        <v>356</v>
      </c>
      <c r="J1" s="31" t="s">
        <v>355</v>
      </c>
      <c r="K1" s="31" t="s">
        <v>354</v>
      </c>
      <c r="L1" s="31" t="s">
        <v>353</v>
      </c>
      <c r="M1" s="31" t="s">
        <v>352</v>
      </c>
      <c r="N1" s="31" t="s">
        <v>351</v>
      </c>
      <c r="O1" s="31" t="s">
        <v>350</v>
      </c>
      <c r="P1" s="31" t="s">
        <v>349</v>
      </c>
      <c r="Q1" s="31" t="s">
        <v>348</v>
      </c>
      <c r="R1" s="31" t="s">
        <v>347</v>
      </c>
      <c r="S1" s="31" t="s">
        <v>346</v>
      </c>
      <c r="T1" s="31" t="s">
        <v>345</v>
      </c>
      <c r="U1" s="31" t="s">
        <v>344</v>
      </c>
      <c r="V1" s="31" t="s">
        <v>343</v>
      </c>
      <c r="W1" s="31" t="s">
        <v>342</v>
      </c>
      <c r="X1" s="31" t="s">
        <v>341</v>
      </c>
      <c r="Y1" s="31" t="s">
        <v>340</v>
      </c>
      <c r="Z1" s="31" t="s">
        <v>339</v>
      </c>
      <c r="AA1" s="31" t="s">
        <v>338</v>
      </c>
      <c r="AB1" s="31" t="s">
        <v>337</v>
      </c>
      <c r="AC1" s="31" t="s">
        <v>372</v>
      </c>
      <c r="AD1" s="31" t="s">
        <v>371</v>
      </c>
    </row>
    <row r="2" spans="1:30" x14ac:dyDescent="0.25">
      <c r="A2" s="27" t="s">
        <v>370</v>
      </c>
      <c r="B2" s="30" t="s">
        <v>294</v>
      </c>
      <c r="C2" s="30" t="s">
        <v>294</v>
      </c>
      <c r="D2" s="30" t="s">
        <v>294</v>
      </c>
      <c r="E2" s="30" t="s">
        <v>294</v>
      </c>
      <c r="F2" s="30" t="s">
        <v>294</v>
      </c>
      <c r="G2" s="30" t="s">
        <v>294</v>
      </c>
      <c r="H2" s="30" t="s">
        <v>294</v>
      </c>
      <c r="I2" s="30" t="s">
        <v>294</v>
      </c>
      <c r="J2" s="30" t="s">
        <v>294</v>
      </c>
      <c r="K2" s="30" t="s">
        <v>294</v>
      </c>
      <c r="L2" s="30" t="s">
        <v>294</v>
      </c>
      <c r="M2" s="30" t="s">
        <v>294</v>
      </c>
      <c r="N2" s="30" t="s">
        <v>294</v>
      </c>
      <c r="O2" s="30" t="s">
        <v>294</v>
      </c>
      <c r="P2" s="30" t="s">
        <v>294</v>
      </c>
      <c r="Q2" s="30" t="s">
        <v>294</v>
      </c>
      <c r="R2" s="30" t="s">
        <v>294</v>
      </c>
      <c r="S2" s="30" t="s">
        <v>294</v>
      </c>
      <c r="T2" s="30" t="s">
        <v>294</v>
      </c>
      <c r="U2" s="30" t="s">
        <v>294</v>
      </c>
      <c r="V2" s="30" t="s">
        <v>294</v>
      </c>
      <c r="W2" s="30" t="s">
        <v>294</v>
      </c>
      <c r="X2" s="30" t="s">
        <v>294</v>
      </c>
      <c r="Y2" s="30" t="s">
        <v>294</v>
      </c>
      <c r="Z2" s="30" t="s">
        <v>294</v>
      </c>
      <c r="AA2" s="30" t="s">
        <v>294</v>
      </c>
      <c r="AB2" s="30" t="s">
        <v>294</v>
      </c>
      <c r="AC2" s="30" t="s">
        <v>294</v>
      </c>
      <c r="AD2" s="30" t="s">
        <v>294</v>
      </c>
    </row>
    <row r="3" spans="1:30" x14ac:dyDescent="0.25">
      <c r="A3" s="29" t="s">
        <v>333</v>
      </c>
      <c r="B3" s="28">
        <v>9770888.2219999991</v>
      </c>
      <c r="C3" s="28">
        <v>10242530.994000001</v>
      </c>
      <c r="D3" s="28">
        <v>9610079.0510000009</v>
      </c>
      <c r="E3" s="28">
        <v>10263771.676999999</v>
      </c>
      <c r="F3" s="28">
        <v>10964285.789000001</v>
      </c>
      <c r="G3" s="28">
        <v>11534536.972999999</v>
      </c>
      <c r="H3" s="28">
        <v>11845212.813999999</v>
      </c>
      <c r="I3" s="28">
        <v>12444502.521</v>
      </c>
      <c r="J3" s="28">
        <v>12387981.108999999</v>
      </c>
      <c r="K3" s="28">
        <v>12379672.982000001</v>
      </c>
      <c r="L3" s="28">
        <v>12559105.17</v>
      </c>
      <c r="M3" s="28">
        <v>13050687.194</v>
      </c>
      <c r="N3" s="28">
        <v>13347721.872</v>
      </c>
      <c r="O3" s="28">
        <v>13931383.748</v>
      </c>
      <c r="P3" s="28">
        <v>14254464.239</v>
      </c>
      <c r="Q3" s="28">
        <v>14402756.626</v>
      </c>
      <c r="R3" s="28">
        <v>13648546.978</v>
      </c>
      <c r="S3" s="28">
        <v>14352400.664999999</v>
      </c>
      <c r="T3" s="28">
        <v>14875796.592</v>
      </c>
      <c r="U3" s="28">
        <v>15430992.503</v>
      </c>
      <c r="V3" s="28">
        <v>15642619.845000001</v>
      </c>
      <c r="W3" s="28">
        <v>16067157.785</v>
      </c>
      <c r="X3" s="28">
        <v>16579413.518999999</v>
      </c>
      <c r="Y3" s="28">
        <v>16982550.285</v>
      </c>
      <c r="Z3" s="28">
        <v>17329809.355</v>
      </c>
      <c r="AA3" s="28">
        <v>17701264.596000001</v>
      </c>
      <c r="AB3" s="28">
        <v>17666059.238000002</v>
      </c>
      <c r="AC3" s="28">
        <v>16296526.888</v>
      </c>
      <c r="AD3" s="28">
        <v>17040693.697000001</v>
      </c>
    </row>
    <row r="4" spans="1:30" x14ac:dyDescent="0.25">
      <c r="A4" s="27" t="s">
        <v>332</v>
      </c>
      <c r="B4" s="26">
        <v>791528.51</v>
      </c>
      <c r="C4" s="26">
        <v>799238.02500000002</v>
      </c>
      <c r="D4" s="26">
        <v>787590.74899999995</v>
      </c>
      <c r="E4" s="26">
        <v>809084.75199999998</v>
      </c>
      <c r="F4" s="26">
        <v>858184.83400000003</v>
      </c>
      <c r="G4" s="26">
        <v>923285.48300000001</v>
      </c>
      <c r="H4" s="26">
        <v>946917.24800000002</v>
      </c>
      <c r="I4" s="26">
        <v>975304.39599999995</v>
      </c>
      <c r="J4" s="26">
        <v>1009425.246</v>
      </c>
      <c r="K4" s="26">
        <v>1016260.995</v>
      </c>
      <c r="L4" s="26">
        <v>1042236.311</v>
      </c>
      <c r="M4" s="26">
        <v>1110725.9950000001</v>
      </c>
      <c r="N4" s="26">
        <v>1112858.71</v>
      </c>
      <c r="O4" s="26">
        <v>1162645.0649999999</v>
      </c>
      <c r="P4" s="26">
        <v>1212909.79</v>
      </c>
      <c r="Q4" s="26">
        <v>1270769.5660000001</v>
      </c>
      <c r="R4" s="26">
        <v>1201662.085</v>
      </c>
      <c r="S4" s="26">
        <v>1228799.4410000001</v>
      </c>
      <c r="T4" s="26">
        <v>1264245.932</v>
      </c>
      <c r="U4" s="26">
        <v>1304619.4990000001</v>
      </c>
      <c r="V4" s="26">
        <v>1332001.3740000001</v>
      </c>
      <c r="W4" s="26">
        <v>1351402.0959999999</v>
      </c>
      <c r="X4" s="26">
        <v>1395221.7579999999</v>
      </c>
      <c r="Y4" s="26">
        <v>1427736.311</v>
      </c>
      <c r="Z4" s="26">
        <v>1471601.925</v>
      </c>
      <c r="AA4" s="26">
        <v>1501088.7409999999</v>
      </c>
      <c r="AB4" s="26">
        <v>1505031.105</v>
      </c>
      <c r="AC4" s="26">
        <v>1127745.9439999999</v>
      </c>
      <c r="AD4" s="26">
        <v>1296294.0360000001</v>
      </c>
    </row>
    <row r="5" spans="1:30" x14ac:dyDescent="0.25">
      <c r="A5" s="29" t="s">
        <v>331</v>
      </c>
      <c r="B5" s="28">
        <v>96770.740999999995</v>
      </c>
      <c r="C5" s="28">
        <v>100345.41899999999</v>
      </c>
      <c r="D5" s="28">
        <v>93804.082999999999</v>
      </c>
      <c r="E5" s="28">
        <v>96658.77</v>
      </c>
      <c r="F5" s="28">
        <v>102294.28599999999</v>
      </c>
      <c r="G5" s="28">
        <v>107494.643</v>
      </c>
      <c r="H5" s="28">
        <v>109069.478</v>
      </c>
      <c r="I5" s="28">
        <v>112879.308</v>
      </c>
      <c r="J5" s="28">
        <v>116601.845</v>
      </c>
      <c r="K5" s="28">
        <v>118016.09299999999</v>
      </c>
      <c r="L5" s="28">
        <v>122738.505</v>
      </c>
      <c r="M5" s="28">
        <v>128299.00599999999</v>
      </c>
      <c r="N5" s="28">
        <v>131538.37700000001</v>
      </c>
      <c r="O5" s="28">
        <v>138749.427</v>
      </c>
      <c r="P5" s="28">
        <v>145256.212</v>
      </c>
      <c r="Q5" s="28">
        <v>151398.06299999999</v>
      </c>
      <c r="R5" s="28">
        <v>147745.16399999999</v>
      </c>
      <c r="S5" s="28">
        <v>151205.21299999999</v>
      </c>
      <c r="T5" s="28">
        <v>154619.18900000001</v>
      </c>
      <c r="U5" s="28">
        <v>157263.72200000001</v>
      </c>
      <c r="V5" s="28">
        <v>156368.36900000001</v>
      </c>
      <c r="W5" s="28">
        <v>150750.579</v>
      </c>
      <c r="X5" s="28">
        <v>148057.16500000001</v>
      </c>
      <c r="Y5" s="28">
        <v>140368.30499999999</v>
      </c>
      <c r="Z5" s="28">
        <v>148826.533</v>
      </c>
      <c r="AA5" s="28">
        <v>133022.45699999999</v>
      </c>
      <c r="AB5" s="28">
        <v>136738.802</v>
      </c>
      <c r="AC5" s="28">
        <v>119278.208</v>
      </c>
      <c r="AD5" s="28">
        <v>123934.90399999999</v>
      </c>
    </row>
    <row r="6" spans="1:30" x14ac:dyDescent="0.25">
      <c r="A6" s="27" t="s">
        <v>328</v>
      </c>
      <c r="B6" s="26">
        <v>694757.76899999997</v>
      </c>
      <c r="C6" s="26">
        <v>698892.60600000003</v>
      </c>
      <c r="D6" s="26">
        <v>693786.66599999997</v>
      </c>
      <c r="E6" s="26">
        <v>712425.98199999996</v>
      </c>
      <c r="F6" s="26">
        <v>755890.54799999995</v>
      </c>
      <c r="G6" s="26">
        <v>815790.84</v>
      </c>
      <c r="H6" s="26">
        <v>837847.77</v>
      </c>
      <c r="I6" s="26">
        <v>862425.08799999999</v>
      </c>
      <c r="J6" s="26">
        <v>892823.40099999995</v>
      </c>
      <c r="K6" s="26">
        <v>898244.902</v>
      </c>
      <c r="L6" s="26">
        <v>919497.80599999998</v>
      </c>
      <c r="M6" s="26">
        <v>982426.98899999994</v>
      </c>
      <c r="N6" s="26">
        <v>981320.33299999998</v>
      </c>
      <c r="O6" s="26">
        <v>1023895.638</v>
      </c>
      <c r="P6" s="26">
        <v>1067653.578</v>
      </c>
      <c r="Q6" s="26">
        <v>1119371.503</v>
      </c>
      <c r="R6" s="26">
        <v>1053916.9210000001</v>
      </c>
      <c r="S6" s="26">
        <v>1077594.2279999999</v>
      </c>
      <c r="T6" s="26">
        <v>1109626.743</v>
      </c>
      <c r="U6" s="26">
        <v>1147355.777</v>
      </c>
      <c r="V6" s="26">
        <v>1175633.0049999999</v>
      </c>
      <c r="W6" s="26">
        <v>1200651.517</v>
      </c>
      <c r="X6" s="26">
        <v>1247164.5930000001</v>
      </c>
      <c r="Y6" s="26">
        <v>1287368.0060000001</v>
      </c>
      <c r="Z6" s="26">
        <v>1322775.392</v>
      </c>
      <c r="AA6" s="26">
        <v>1368066.284</v>
      </c>
      <c r="AB6" s="26">
        <v>1368292.3030000001</v>
      </c>
      <c r="AC6" s="26">
        <v>1008467.736</v>
      </c>
      <c r="AD6" s="26">
        <v>1172359.132</v>
      </c>
    </row>
    <row r="7" spans="1:30" ht="17.25" x14ac:dyDescent="0.25">
      <c r="A7" s="29" t="s">
        <v>312</v>
      </c>
      <c r="B7" s="28">
        <v>114889.958</v>
      </c>
      <c r="C7" s="28">
        <v>118776.19</v>
      </c>
      <c r="D7" s="28">
        <v>120277.82399999999</v>
      </c>
      <c r="E7" s="28">
        <v>129287.216</v>
      </c>
      <c r="F7" s="28">
        <v>142469.79699999999</v>
      </c>
      <c r="G7" s="28">
        <v>157421.465</v>
      </c>
      <c r="H7" s="28">
        <v>159284.83300000001</v>
      </c>
      <c r="I7" s="28">
        <v>161788.84299999999</v>
      </c>
      <c r="J7" s="28">
        <v>173358.80100000001</v>
      </c>
      <c r="K7" s="28">
        <v>171335.24299999999</v>
      </c>
      <c r="L7" s="28">
        <v>178792.943</v>
      </c>
      <c r="M7" s="28">
        <v>175819.84899999999</v>
      </c>
      <c r="N7" s="28">
        <v>173132.40599999999</v>
      </c>
      <c r="O7" s="28">
        <v>178678.00099999999</v>
      </c>
      <c r="P7" s="28">
        <v>186898.432</v>
      </c>
      <c r="Q7" s="28">
        <v>200149.07699999999</v>
      </c>
      <c r="R7" s="28">
        <v>175196.37299999999</v>
      </c>
      <c r="S7" s="28">
        <v>169104.56700000001</v>
      </c>
      <c r="T7" s="28">
        <v>174084.39600000001</v>
      </c>
      <c r="U7" s="28">
        <v>184126.97399999999</v>
      </c>
      <c r="V7" s="28">
        <v>193356.33799999999</v>
      </c>
      <c r="W7" s="28">
        <v>191648.10200000001</v>
      </c>
      <c r="X7" s="28">
        <v>202172.69500000001</v>
      </c>
      <c r="Y7" s="28">
        <v>208239.06599999999</v>
      </c>
      <c r="Z7" s="28">
        <v>212473.47</v>
      </c>
      <c r="AA7" s="28">
        <v>216244.948</v>
      </c>
      <c r="AB7" s="28">
        <v>221106.78099999999</v>
      </c>
      <c r="AC7" s="28">
        <v>147284.99799999999</v>
      </c>
      <c r="AD7" s="28">
        <v>169307.97399999999</v>
      </c>
    </row>
    <row r="9" spans="1:30" ht="17.25" x14ac:dyDescent="0.25">
      <c r="A9" s="32" t="s">
        <v>364</v>
      </c>
      <c r="B9" s="31" t="s">
        <v>363</v>
      </c>
      <c r="C9" s="31" t="s">
        <v>362</v>
      </c>
      <c r="D9" s="31" t="s">
        <v>361</v>
      </c>
      <c r="E9" s="31" t="s">
        <v>360</v>
      </c>
      <c r="F9" s="31" t="s">
        <v>359</v>
      </c>
      <c r="G9" s="31" t="s">
        <v>358</v>
      </c>
      <c r="H9" s="31" t="s">
        <v>357</v>
      </c>
      <c r="I9" s="31" t="s">
        <v>356</v>
      </c>
      <c r="J9" s="31" t="s">
        <v>355</v>
      </c>
      <c r="K9" s="31" t="s">
        <v>354</v>
      </c>
      <c r="L9" s="31" t="s">
        <v>353</v>
      </c>
      <c r="M9" s="31" t="s">
        <v>352</v>
      </c>
      <c r="N9" s="31" t="s">
        <v>351</v>
      </c>
      <c r="O9" s="31" t="s">
        <v>350</v>
      </c>
      <c r="P9" s="31" t="s">
        <v>349</v>
      </c>
      <c r="Q9" s="31" t="s">
        <v>348</v>
      </c>
      <c r="R9" s="31" t="s">
        <v>347</v>
      </c>
      <c r="S9" s="31" t="s">
        <v>346</v>
      </c>
      <c r="T9" s="31" t="s">
        <v>345</v>
      </c>
      <c r="U9" s="31" t="s">
        <v>344</v>
      </c>
      <c r="V9" s="31" t="s">
        <v>343</v>
      </c>
      <c r="W9" s="31" t="s">
        <v>342</v>
      </c>
      <c r="X9" s="31" t="s">
        <v>341</v>
      </c>
      <c r="Y9" s="31" t="s">
        <v>340</v>
      </c>
      <c r="Z9" s="31" t="s">
        <v>339</v>
      </c>
      <c r="AA9" s="31" t="s">
        <v>338</v>
      </c>
      <c r="AB9" s="31" t="s">
        <v>337</v>
      </c>
      <c r="AC9" s="31" t="s">
        <v>372</v>
      </c>
      <c r="AD9" s="31" t="s">
        <v>371</v>
      </c>
    </row>
    <row r="10" spans="1:30" x14ac:dyDescent="0.25">
      <c r="A10" s="27" t="s">
        <v>370</v>
      </c>
      <c r="B10" s="30" t="s">
        <v>294</v>
      </c>
      <c r="C10" s="30" t="s">
        <v>294</v>
      </c>
      <c r="D10" s="30" t="s">
        <v>294</v>
      </c>
      <c r="E10" s="30" t="s">
        <v>294</v>
      </c>
      <c r="F10" s="30" t="s">
        <v>294</v>
      </c>
      <c r="G10" s="30" t="s">
        <v>294</v>
      </c>
      <c r="H10" s="30" t="s">
        <v>294</v>
      </c>
      <c r="I10" s="30" t="s">
        <v>294</v>
      </c>
      <c r="J10" s="30" t="s">
        <v>294</v>
      </c>
      <c r="K10" s="30" t="s">
        <v>294</v>
      </c>
      <c r="L10" s="30" t="s">
        <v>294</v>
      </c>
      <c r="M10" s="30" t="s">
        <v>294</v>
      </c>
      <c r="N10" s="30" t="s">
        <v>294</v>
      </c>
      <c r="O10" s="30" t="s">
        <v>294</v>
      </c>
      <c r="P10" s="30" t="s">
        <v>294</v>
      </c>
      <c r="Q10" s="30" t="s">
        <v>294</v>
      </c>
      <c r="R10" s="30" t="s">
        <v>294</v>
      </c>
      <c r="S10" s="30" t="s">
        <v>294</v>
      </c>
      <c r="T10" s="30" t="s">
        <v>294</v>
      </c>
      <c r="U10" s="30" t="s">
        <v>294</v>
      </c>
      <c r="V10" s="30" t="s">
        <v>294</v>
      </c>
      <c r="W10" s="30" t="s">
        <v>294</v>
      </c>
      <c r="X10" s="30" t="s">
        <v>294</v>
      </c>
      <c r="Y10" s="30" t="s">
        <v>294</v>
      </c>
      <c r="Z10" s="30" t="s">
        <v>294</v>
      </c>
      <c r="AA10" s="30" t="s">
        <v>294</v>
      </c>
      <c r="AB10" s="30" t="s">
        <v>294</v>
      </c>
      <c r="AC10" s="30" t="s">
        <v>294</v>
      </c>
      <c r="AD10" s="30" t="s">
        <v>294</v>
      </c>
    </row>
    <row r="11" spans="1:30" x14ac:dyDescent="0.25">
      <c r="A11" s="29" t="s">
        <v>333</v>
      </c>
      <c r="B11" s="35">
        <f t="shared" ref="B11:AD11" si="0">+B3/B$3</f>
        <v>1</v>
      </c>
      <c r="C11" s="35">
        <f t="shared" si="0"/>
        <v>1</v>
      </c>
      <c r="D11" s="35">
        <f t="shared" si="0"/>
        <v>1</v>
      </c>
      <c r="E11" s="35">
        <f t="shared" si="0"/>
        <v>1</v>
      </c>
      <c r="F11" s="35">
        <f t="shared" si="0"/>
        <v>1</v>
      </c>
      <c r="G11" s="35">
        <f t="shared" si="0"/>
        <v>1</v>
      </c>
      <c r="H11" s="35">
        <f t="shared" si="0"/>
        <v>1</v>
      </c>
      <c r="I11" s="35">
        <f t="shared" si="0"/>
        <v>1</v>
      </c>
      <c r="J11" s="35">
        <f t="shared" si="0"/>
        <v>1</v>
      </c>
      <c r="K11" s="35">
        <f t="shared" si="0"/>
        <v>1</v>
      </c>
      <c r="L11" s="35">
        <f t="shared" si="0"/>
        <v>1</v>
      </c>
      <c r="M11" s="35">
        <f t="shared" si="0"/>
        <v>1</v>
      </c>
      <c r="N11" s="35">
        <f t="shared" si="0"/>
        <v>1</v>
      </c>
      <c r="O11" s="35">
        <f t="shared" si="0"/>
        <v>1</v>
      </c>
      <c r="P11" s="35">
        <f t="shared" si="0"/>
        <v>1</v>
      </c>
      <c r="Q11" s="35">
        <f t="shared" si="0"/>
        <v>1</v>
      </c>
      <c r="R11" s="35">
        <f t="shared" si="0"/>
        <v>1</v>
      </c>
      <c r="S11" s="35">
        <f t="shared" si="0"/>
        <v>1</v>
      </c>
      <c r="T11" s="35">
        <f t="shared" si="0"/>
        <v>1</v>
      </c>
      <c r="U11" s="35">
        <f t="shared" si="0"/>
        <v>1</v>
      </c>
      <c r="V11" s="35">
        <f t="shared" si="0"/>
        <v>1</v>
      </c>
      <c r="W11" s="35">
        <f t="shared" si="0"/>
        <v>1</v>
      </c>
      <c r="X11" s="35">
        <f t="shared" si="0"/>
        <v>1</v>
      </c>
      <c r="Y11" s="35">
        <f t="shared" si="0"/>
        <v>1</v>
      </c>
      <c r="Z11" s="35">
        <f t="shared" si="0"/>
        <v>1</v>
      </c>
      <c r="AA11" s="35">
        <f t="shared" si="0"/>
        <v>1</v>
      </c>
      <c r="AB11" s="35">
        <f t="shared" si="0"/>
        <v>1</v>
      </c>
      <c r="AC11" s="35">
        <f t="shared" si="0"/>
        <v>1</v>
      </c>
      <c r="AD11" s="35">
        <f t="shared" si="0"/>
        <v>1</v>
      </c>
    </row>
    <row r="12" spans="1:30" x14ac:dyDescent="0.25">
      <c r="A12" s="27" t="s">
        <v>332</v>
      </c>
      <c r="B12" s="35">
        <f t="shared" ref="B12:AD12" si="1">+B4/B$3</f>
        <v>8.1008859380645171E-2</v>
      </c>
      <c r="C12" s="35">
        <f t="shared" si="1"/>
        <v>7.8031301586315702E-2</v>
      </c>
      <c r="D12" s="35">
        <f t="shared" si="1"/>
        <v>8.1954658730725549E-2</v>
      </c>
      <c r="E12" s="35">
        <f t="shared" si="1"/>
        <v>7.8829184578713032E-2</v>
      </c>
      <c r="F12" s="35">
        <f t="shared" si="1"/>
        <v>7.8270928951977903E-2</v>
      </c>
      <c r="G12" s="35">
        <f t="shared" si="1"/>
        <v>8.0045300922024276E-2</v>
      </c>
      <c r="H12" s="35">
        <f t="shared" si="1"/>
        <v>7.9940923212525758E-2</v>
      </c>
      <c r="I12" s="35">
        <f t="shared" si="1"/>
        <v>7.8372308925501968E-2</v>
      </c>
      <c r="J12" s="35">
        <f t="shared" si="1"/>
        <v>8.1484241630514112E-2</v>
      </c>
      <c r="K12" s="35">
        <f t="shared" si="1"/>
        <v>8.2091101798701771E-2</v>
      </c>
      <c r="L12" s="35">
        <f t="shared" si="1"/>
        <v>8.2986510335911132E-2</v>
      </c>
      <c r="M12" s="35">
        <f t="shared" si="1"/>
        <v>8.5108621369045748E-2</v>
      </c>
      <c r="N12" s="35">
        <f t="shared" si="1"/>
        <v>8.337443053368411E-2</v>
      </c>
      <c r="O12" s="35">
        <f t="shared" si="1"/>
        <v>8.3455102955362223E-2</v>
      </c>
      <c r="P12" s="35">
        <f t="shared" si="1"/>
        <v>8.5089819558527999E-2</v>
      </c>
      <c r="Q12" s="35">
        <f t="shared" si="1"/>
        <v>8.8230996259840572E-2</v>
      </c>
      <c r="R12" s="35">
        <f t="shared" si="1"/>
        <v>8.8043224449968982E-2</v>
      </c>
      <c r="S12" s="35">
        <f t="shared" si="1"/>
        <v>8.561629999617909E-2</v>
      </c>
      <c r="T12" s="35">
        <f t="shared" si="1"/>
        <v>8.4986771913773962E-2</v>
      </c>
      <c r="U12" s="35">
        <f t="shared" si="1"/>
        <v>8.454540424061277E-2</v>
      </c>
      <c r="V12" s="35">
        <f t="shared" si="1"/>
        <v>8.5152064500612426E-2</v>
      </c>
      <c r="W12" s="35">
        <f t="shared" si="1"/>
        <v>8.410959262886207E-2</v>
      </c>
      <c r="X12" s="35">
        <f t="shared" si="1"/>
        <v>8.4153866866344615E-2</v>
      </c>
      <c r="Y12" s="35">
        <f t="shared" si="1"/>
        <v>8.4070783659687537E-2</v>
      </c>
      <c r="Z12" s="35">
        <f t="shared" si="1"/>
        <v>8.4917375307156109E-2</v>
      </c>
      <c r="AA12" s="35">
        <f t="shared" si="1"/>
        <v>8.4801214786609361E-2</v>
      </c>
      <c r="AB12" s="35">
        <f t="shared" si="1"/>
        <v>8.5193369088373244E-2</v>
      </c>
      <c r="AC12" s="35">
        <f t="shared" si="1"/>
        <v>6.9201612819135047E-2</v>
      </c>
      <c r="AD12" s="35">
        <f t="shared" si="1"/>
        <v>7.6070496838295476E-2</v>
      </c>
    </row>
    <row r="13" spans="1:30" x14ac:dyDescent="0.25">
      <c r="A13" s="29" t="s">
        <v>331</v>
      </c>
      <c r="B13" s="35">
        <f t="shared" ref="B13:AD13" si="2">+B5/B$3</f>
        <v>9.9039860861484738E-3</v>
      </c>
      <c r="C13" s="35">
        <f t="shared" si="2"/>
        <v>9.7969358412272906E-3</v>
      </c>
      <c r="D13" s="35">
        <f t="shared" si="2"/>
        <v>9.7610105496727401E-3</v>
      </c>
      <c r="E13" s="35">
        <f t="shared" si="2"/>
        <v>9.4174707935682014E-3</v>
      </c>
      <c r="F13" s="35">
        <f t="shared" si="2"/>
        <v>9.3297719494531486E-3</v>
      </c>
      <c r="G13" s="35">
        <f t="shared" si="2"/>
        <v>9.3193721821364008E-3</v>
      </c>
      <c r="H13" s="35">
        <f t="shared" si="2"/>
        <v>9.2078951820172856E-3</v>
      </c>
      <c r="I13" s="35">
        <f t="shared" si="2"/>
        <v>9.0706163472197513E-3</v>
      </c>
      <c r="J13" s="35">
        <f t="shared" si="2"/>
        <v>9.4124978052547662E-3</v>
      </c>
      <c r="K13" s="35">
        <f t="shared" si="2"/>
        <v>9.533054158344486E-3</v>
      </c>
      <c r="L13" s="35">
        <f t="shared" si="2"/>
        <v>9.7728702275052294E-3</v>
      </c>
      <c r="M13" s="35">
        <f t="shared" si="2"/>
        <v>9.8308237790715684E-3</v>
      </c>
      <c r="N13" s="35">
        <f t="shared" si="2"/>
        <v>9.8547436230247525E-3</v>
      </c>
      <c r="O13" s="35">
        <f t="shared" si="2"/>
        <v>9.9594864020538503E-3</v>
      </c>
      <c r="P13" s="35">
        <f t="shared" si="2"/>
        <v>1.0190225992681028E-2</v>
      </c>
      <c r="Q13" s="35">
        <f t="shared" si="2"/>
        <v>1.051174208739282E-2</v>
      </c>
      <c r="R13" s="35">
        <f t="shared" si="2"/>
        <v>1.0824973840669589E-2</v>
      </c>
      <c r="S13" s="35">
        <f t="shared" si="2"/>
        <v>1.053518617054299E-2</v>
      </c>
      <c r="T13" s="35">
        <f t="shared" si="2"/>
        <v>1.0394010703477358E-2</v>
      </c>
      <c r="U13" s="35">
        <f t="shared" si="2"/>
        <v>1.0191419765736115E-2</v>
      </c>
      <c r="V13" s="35">
        <f t="shared" si="2"/>
        <v>9.9963030841014478E-3</v>
      </c>
      <c r="W13" s="35">
        <f t="shared" si="2"/>
        <v>9.3825293195749868E-3</v>
      </c>
      <c r="X13" s="35">
        <f t="shared" si="2"/>
        <v>8.930181084531523E-3</v>
      </c>
      <c r="Y13" s="35">
        <f t="shared" si="2"/>
        <v>8.2654432134366563E-3</v>
      </c>
      <c r="Z13" s="35">
        <f t="shared" si="2"/>
        <v>8.5878921084068666E-3</v>
      </c>
      <c r="AA13" s="35">
        <f t="shared" si="2"/>
        <v>7.5148561436711933E-3</v>
      </c>
      <c r="AB13" s="35">
        <f t="shared" si="2"/>
        <v>7.7401983180194738E-3</v>
      </c>
      <c r="AC13" s="35">
        <f t="shared" si="2"/>
        <v>7.319241014957051E-3</v>
      </c>
      <c r="AD13" s="35">
        <f t="shared" si="2"/>
        <v>7.2728790390627482E-3</v>
      </c>
    </row>
    <row r="14" spans="1:30" x14ac:dyDescent="0.25">
      <c r="A14" s="27" t="s">
        <v>328</v>
      </c>
      <c r="B14" s="35">
        <f t="shared" ref="B14:AD14" si="3">+B6/B$3</f>
        <v>7.110487329449669E-2</v>
      </c>
      <c r="C14" s="35">
        <f t="shared" si="3"/>
        <v>6.8234365745088413E-2</v>
      </c>
      <c r="D14" s="35">
        <f t="shared" si="3"/>
        <v>7.2193648181052811E-2</v>
      </c>
      <c r="E14" s="35">
        <f t="shared" si="3"/>
        <v>6.9411713785144838E-2</v>
      </c>
      <c r="F14" s="35">
        <f t="shared" si="3"/>
        <v>6.8941157002524747E-2</v>
      </c>
      <c r="G14" s="35">
        <f t="shared" si="3"/>
        <v>7.0725928739887881E-2</v>
      </c>
      <c r="H14" s="35">
        <f t="shared" si="3"/>
        <v>7.073302803050846E-2</v>
      </c>
      <c r="I14" s="35">
        <f t="shared" si="3"/>
        <v>6.9301692578282212E-2</v>
      </c>
      <c r="J14" s="35">
        <f t="shared" si="3"/>
        <v>7.2071743825259327E-2</v>
      </c>
      <c r="K14" s="35">
        <f t="shared" si="3"/>
        <v>7.2558047640357282E-2</v>
      </c>
      <c r="L14" s="35">
        <f t="shared" si="3"/>
        <v>7.3213640108405906E-2</v>
      </c>
      <c r="M14" s="35">
        <f t="shared" si="3"/>
        <v>7.5277797589974174E-2</v>
      </c>
      <c r="N14" s="35">
        <f t="shared" si="3"/>
        <v>7.3519686910659354E-2</v>
      </c>
      <c r="O14" s="35">
        <f t="shared" si="3"/>
        <v>7.3495616553308371E-2</v>
      </c>
      <c r="P14" s="35">
        <f t="shared" si="3"/>
        <v>7.4899593565846953E-2</v>
      </c>
      <c r="Q14" s="35">
        <f t="shared" si="3"/>
        <v>7.7719254172447752E-2</v>
      </c>
      <c r="R14" s="35">
        <f t="shared" si="3"/>
        <v>7.7218250609299405E-2</v>
      </c>
      <c r="S14" s="35">
        <f t="shared" si="3"/>
        <v>7.5081113825636078E-2</v>
      </c>
      <c r="T14" s="35">
        <f t="shared" si="3"/>
        <v>7.4592761210296607E-2</v>
      </c>
      <c r="U14" s="35">
        <f t="shared" si="3"/>
        <v>7.435398447487665E-2</v>
      </c>
      <c r="V14" s="35">
        <f t="shared" si="3"/>
        <v>7.5155761416510966E-2</v>
      </c>
      <c r="W14" s="35">
        <f t="shared" si="3"/>
        <v>7.4727063309287092E-2</v>
      </c>
      <c r="X14" s="35">
        <f t="shared" si="3"/>
        <v>7.5223685781813099E-2</v>
      </c>
      <c r="Y14" s="35">
        <f t="shared" si="3"/>
        <v>7.5805340446250882E-2</v>
      </c>
      <c r="Z14" s="35">
        <f t="shared" si="3"/>
        <v>7.6329483198749243E-2</v>
      </c>
      <c r="AA14" s="35">
        <f t="shared" si="3"/>
        <v>7.728635864293816E-2</v>
      </c>
      <c r="AB14" s="35">
        <f t="shared" si="3"/>
        <v>7.7453170770353783E-2</v>
      </c>
      <c r="AC14" s="35">
        <f t="shared" si="3"/>
        <v>6.1882371804178007E-2</v>
      </c>
      <c r="AD14" s="35">
        <f t="shared" si="3"/>
        <v>6.8797617799232713E-2</v>
      </c>
    </row>
    <row r="15" spans="1:30" ht="17.25" x14ac:dyDescent="0.25">
      <c r="A15" s="29" t="s">
        <v>312</v>
      </c>
      <c r="B15" s="35">
        <f t="shared" ref="B15:AD15" si="4">+B7/B$3</f>
        <v>1.1758394466258997E-2</v>
      </c>
      <c r="C15" s="35">
        <f t="shared" si="4"/>
        <v>1.1596371060002476E-2</v>
      </c>
      <c r="D15" s="35">
        <f t="shared" si="4"/>
        <v>1.2515799647608954E-2</v>
      </c>
      <c r="E15" s="35">
        <f t="shared" si="4"/>
        <v>1.2596462593738192E-2</v>
      </c>
      <c r="F15" s="35">
        <f t="shared" si="4"/>
        <v>1.2993987911454648E-2</v>
      </c>
      <c r="G15" s="35">
        <f t="shared" si="4"/>
        <v>1.3647835658118879E-2</v>
      </c>
      <c r="H15" s="35">
        <f t="shared" si="4"/>
        <v>1.3447190481182352E-2</v>
      </c>
      <c r="I15" s="35">
        <f t="shared" si="4"/>
        <v>1.3000828496517446E-2</v>
      </c>
      <c r="J15" s="35">
        <f t="shared" si="4"/>
        <v>1.3994112476814563E-2</v>
      </c>
      <c r="K15" s="35">
        <f t="shared" si="4"/>
        <v>1.384004595671637E-2</v>
      </c>
      <c r="L15" s="35">
        <f t="shared" si="4"/>
        <v>1.423612117104359E-2</v>
      </c>
      <c r="M15" s="35">
        <f t="shared" si="4"/>
        <v>1.3472075944079974E-2</v>
      </c>
      <c r="N15" s="35">
        <f t="shared" si="4"/>
        <v>1.2970932992182443E-2</v>
      </c>
      <c r="O15" s="35">
        <f t="shared" si="4"/>
        <v>1.2825574561152344E-2</v>
      </c>
      <c r="P15" s="35">
        <f t="shared" si="4"/>
        <v>1.3111571846288595E-2</v>
      </c>
      <c r="Q15" s="35">
        <f t="shared" si="4"/>
        <v>1.3896581202982273E-2</v>
      </c>
      <c r="R15" s="35">
        <f t="shared" si="4"/>
        <v>1.2836265522066036E-2</v>
      </c>
      <c r="S15" s="35">
        <f t="shared" si="4"/>
        <v>1.1782319275156609E-2</v>
      </c>
      <c r="T15" s="35">
        <f t="shared" si="4"/>
        <v>1.1702525973877609E-2</v>
      </c>
      <c r="U15" s="35">
        <f t="shared" si="4"/>
        <v>1.1932283290540328E-2</v>
      </c>
      <c r="V15" s="35">
        <f t="shared" si="4"/>
        <v>1.236086665251309E-2</v>
      </c>
      <c r="W15" s="35">
        <f t="shared" si="4"/>
        <v>1.1927940496042126E-2</v>
      </c>
      <c r="X15" s="35">
        <f t="shared" si="4"/>
        <v>1.2194200643364749E-2</v>
      </c>
      <c r="Y15" s="35">
        <f t="shared" si="4"/>
        <v>1.2261943141951368E-2</v>
      </c>
      <c r="Z15" s="35">
        <f t="shared" si="4"/>
        <v>1.226057746207676E-2</v>
      </c>
      <c r="AA15" s="35">
        <f t="shared" si="4"/>
        <v>1.2216355889559745E-2</v>
      </c>
      <c r="AB15" s="35">
        <f t="shared" si="4"/>
        <v>1.2515908501223376E-2</v>
      </c>
      <c r="AC15" s="35">
        <f t="shared" si="4"/>
        <v>9.037815174499161E-3</v>
      </c>
      <c r="AD15" s="35">
        <f t="shared" si="4"/>
        <v>9.9355094933609722E-3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CIP-Final</vt:lpstr>
      <vt:lpstr>Viajeros internacionales</vt:lpstr>
      <vt:lpstr>Acividades turísticas</vt:lpstr>
      <vt:lpstr>Viajeros int-BP</vt:lpstr>
      <vt:lpstr>Núm viaj</vt:lpstr>
      <vt:lpstr>empleos_CST</vt:lpstr>
      <vt:lpstr>empleos_CST_1</vt:lpstr>
      <vt:lpstr>pib_cst</vt:lpstr>
      <vt:lpstr>pib_cst_1</vt:lpstr>
      <vt:lpstr>ocupa_ent</vt:lpstr>
      <vt:lpstr>ocupa_ent_1</vt:lpstr>
      <vt:lpstr>ocupa_ent_resumen</vt:lpstr>
      <vt:lpstr>ocupa_centros_tur</vt:lpstr>
      <vt:lpstr>ocupa_centros_tur_1</vt:lpstr>
      <vt:lpstr>ocupa_centros_tur_cuadros</vt:lpstr>
      <vt:lpstr>llegadas_no_res</vt:lpstr>
      <vt:lpstr>llegadas_no_res1</vt:lpstr>
      <vt:lpstr>llegadas_no_res_resumen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Relaciones Productivas en México UAM Azcapotzalco</dc:creator>
  <cp:lastModifiedBy>Relaciones Productivas en México UAM Azcapotzalco</cp:lastModifiedBy>
  <dcterms:created xsi:type="dcterms:W3CDTF">2023-03-30T22:54:49Z</dcterms:created>
  <dcterms:modified xsi:type="dcterms:W3CDTF">2023-04-03T18:15:32Z</dcterms:modified>
</cp:coreProperties>
</file>