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a01c5e3f1ed1135/Desktop/Finance-project/"/>
    </mc:Choice>
  </mc:AlternateContent>
  <xr:revisionPtr revIDLastSave="332" documentId="13_ncr:1_{DA79AB9D-E168-4C81-B469-52790A55BF11}" xr6:coauthVersionLast="47" xr6:coauthVersionMax="47" xr10:uidLastSave="{3B5B7D46-3C01-4753-A305-02673CD9938B}"/>
  <bookViews>
    <workbookView minimized="1" xWindow="390" yWindow="390" windowWidth="15375" windowHeight="7635" activeTab="6" xr2:uid="{00000000-000D-0000-FFFF-FFFF00000000}"/>
  </bookViews>
  <sheets>
    <sheet name="Data" sheetId="1" r:id="rId1"/>
    <sheet name="Capabilities" sheetId="2" r:id="rId2"/>
    <sheet name="Task estimate" sheetId="13" r:id="rId3"/>
    <sheet name="Tools" sheetId="12" r:id="rId4"/>
    <sheet name="CheckList" sheetId="3" r:id="rId5"/>
    <sheet name="Login" sheetId="10" r:id="rId6"/>
    <sheet name="Register" sheetId="11" r:id="rId7"/>
    <sheet name="Compra" sheetId="14" r:id="rId8"/>
    <sheet name="Venta" sheetId="15" r:id="rId9"/>
    <sheet name="Quote" sheetId="18" r:id="rId10"/>
    <sheet name="Histories" sheetId="17" r:id="rId11"/>
    <sheet name="Logout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g/eWi2jkM4EIxL+G+rVVWHmGhGSw=="/>
    </ext>
  </extLst>
</workbook>
</file>

<file path=xl/calcChain.xml><?xml version="1.0" encoding="utf-8"?>
<calcChain xmlns="http://schemas.openxmlformats.org/spreadsheetml/2006/main">
  <c r="E10" i="13" l="1"/>
  <c r="E4" i="13"/>
  <c r="D10" i="13"/>
  <c r="D23" i="13" s="1"/>
  <c r="D3" i="2"/>
  <c r="D4" i="2"/>
  <c r="D5" i="2"/>
  <c r="D6" i="2"/>
  <c r="D7" i="2"/>
  <c r="D8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2" i="2"/>
</calcChain>
</file>

<file path=xl/sharedStrings.xml><?xml version="1.0" encoding="utf-8"?>
<sst xmlns="http://schemas.openxmlformats.org/spreadsheetml/2006/main" count="512" uniqueCount="208">
  <si>
    <t>Status Capability</t>
  </si>
  <si>
    <t>Status TestCase</t>
  </si>
  <si>
    <t>Prioridad Historia</t>
  </si>
  <si>
    <t>No Coverage</t>
  </si>
  <si>
    <t>New</t>
  </si>
  <si>
    <t>Low Coverage</t>
  </si>
  <si>
    <t>In Progress</t>
  </si>
  <si>
    <t>Good Coverage</t>
  </si>
  <si>
    <t>Ready for Automation</t>
  </si>
  <si>
    <t>Automated</t>
  </si>
  <si>
    <t>Capability ID</t>
  </si>
  <si>
    <t>Name</t>
  </si>
  <si>
    <t>Coverage</t>
  </si>
  <si>
    <t># TC</t>
  </si>
  <si>
    <t>Priority</t>
  </si>
  <si>
    <t>Login</t>
  </si>
  <si>
    <t>Register</t>
  </si>
  <si>
    <t>Compra</t>
  </si>
  <si>
    <t>Venta</t>
  </si>
  <si>
    <t>ESTIMADO</t>
  </si>
  <si>
    <t>TIEMPO TOTAL</t>
  </si>
  <si>
    <t>Capability</t>
  </si>
  <si>
    <t>Activity Number\</t>
  </si>
  <si>
    <t>Duracion (hrs)</t>
  </si>
  <si>
    <t>Duracion</t>
  </si>
  <si>
    <t>Status</t>
  </si>
  <si>
    <t>Comentarios</t>
  </si>
  <si>
    <t>formato de planeacion</t>
  </si>
  <si>
    <t>listar las capacidades del sistema en la pestana de capabilities</t>
  </si>
  <si>
    <t>crear escenarios de negocio en la pestana de checklist</t>
  </si>
  <si>
    <t>crear el paso a paso de los escenarios</t>
  </si>
  <si>
    <t>complementar con datos</t>
  </si>
  <si>
    <t>incluir los elementos de la pagina y localizadores</t>
  </si>
  <si>
    <t>crear metodos de prueba</t>
  </si>
  <si>
    <t>implementar los casos de prueba</t>
  </si>
  <si>
    <t>junta con omar para la retro</t>
  </si>
  <si>
    <t>retrabajo sobre la retro</t>
  </si>
  <si>
    <t>revision final</t>
  </si>
  <si>
    <t>N°</t>
  </si>
  <si>
    <t>Herramienta</t>
  </si>
  <si>
    <t>ChromeDriver</t>
  </si>
  <si>
    <t>Google Chrome</t>
  </si>
  <si>
    <t>TC ID</t>
  </si>
  <si>
    <t>Data</t>
  </si>
  <si>
    <t>Ingreso exitoso</t>
  </si>
  <si>
    <t>Ingreso con usuario que no existe</t>
  </si>
  <si>
    <t>Register exitoso</t>
  </si>
  <si>
    <t>Usuario repetido</t>
  </si>
  <si>
    <t>Contraseña no coincide</t>
  </si>
  <si>
    <t>Compra exitosa</t>
  </si>
  <si>
    <t>Fondos insuficientes</t>
  </si>
  <si>
    <t>Venta exitosa</t>
  </si>
  <si>
    <t>ID</t>
  </si>
  <si>
    <t xml:space="preserve">Nombre </t>
  </si>
  <si>
    <t>Precondiciones</t>
  </si>
  <si>
    <t>Registrar a la aplicacion de manera exitosa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</si>
  <si>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</si>
  <si>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</si>
  <si>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</si>
  <si>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</si>
  <si>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</si>
  <si>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</si>
  <si>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</si>
  <si>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t>url: https://vamonos-finance.herokuapp.com/register</t>
  </si>
  <si>
    <t>Login (Usuario, contraseña)</t>
  </si>
  <si>
    <t>ingreso usuario</t>
  </si>
  <si>
    <t>name = "username"</t>
  </si>
  <si>
    <t>ingreso password</t>
  </si>
  <si>
    <t xml:space="preserve">ingreso de la contraseña
</t>
  </si>
  <si>
    <t>name = "password"</t>
  </si>
  <si>
    <t>presionar el botón de login</t>
  </si>
  <si>
    <t>Ingresar a la cuenta asociada</t>
  </si>
  <si>
    <t>Login (Usuario)</t>
  </si>
  <si>
    <t>ingresode usuario</t>
  </si>
  <si>
    <t>usuario: ******</t>
  </si>
  <si>
    <t>ingreso de cuenta asociada</t>
  </si>
  <si>
    <t>Login(Usuario, Contraseña)</t>
  </si>
  <si>
    <t>ingreso del usuario</t>
  </si>
  <si>
    <t>ingreso de la contraseña</t>
  </si>
  <si>
    <t xml:space="preserve">password: </t>
  </si>
  <si>
    <t>Login(contraseña)</t>
  </si>
  <si>
    <t>Ingresar a la aplicacion de manera exitosa</t>
  </si>
  <si>
    <t>Hay un usuario registrado.</t>
  </si>
  <si>
    <r>
      <rPr>
        <u/>
        <sz val="11"/>
        <color rgb="FF000000"/>
        <rFont val="Calibri"/>
      </rPr>
      <t xml:space="preserve">url: </t>
    </r>
    <r>
      <rPr>
        <u/>
        <sz val="11"/>
        <color rgb="FF0563C1"/>
        <rFont val="Calibri"/>
      </rPr>
      <t>https://vamonos-finance.herokuapp.com/login</t>
    </r>
  </si>
  <si>
    <t>ingreso con usuario que no existe</t>
  </si>
  <si>
    <t>url: https://vamonos-finance.herokuapp.com/login</t>
  </si>
  <si>
    <t>Dinero suficiente</t>
  </si>
  <si>
    <t>url: https://vamonos-finance.herokuapp.com/buy</t>
  </si>
  <si>
    <t>AMZN</t>
  </si>
  <si>
    <t>ingreso de la cantidad de acciones a comprar</t>
  </si>
  <si>
    <t>presionar el botón de buy</t>
  </si>
  <si>
    <t>compra de la acción</t>
  </si>
  <si>
    <t>saldo insuficiente</t>
  </si>
  <si>
    <t>Error: ingreso de usuario erroneo "invalid username and/or password"</t>
  </si>
  <si>
    <t>Ingresar a la aplicacion con contraseña erronea</t>
  </si>
  <si>
    <t>Error: contraseña incorrecta "invalid username and/or password."</t>
  </si>
  <si>
    <t>ingreso de la acción</t>
  </si>
  <si>
    <t xml:space="preserve">Ingresa nombre de la accion
</t>
  </si>
  <si>
    <t xml:space="preserve">Ingresar cantidad
</t>
  </si>
  <si>
    <t>Buy (Symbol, Quantity)</t>
  </si>
  <si>
    <t>Error: saldo insuficiente: "You are short for this transaction"</t>
  </si>
  <si>
    <t>Comprar menos de una accion</t>
  </si>
  <si>
    <t>Error: No comprar nada: "You must enter a number greater than 0"</t>
  </si>
  <si>
    <t>Venta de manera exitosa</t>
  </si>
  <si>
    <t>Acciones adquiridas</t>
  </si>
  <si>
    <t>url: https://vamonos-finance.herokuapp.com/sell</t>
  </si>
  <si>
    <t>presionar el botón de sell</t>
  </si>
  <si>
    <t>Sell (Symbol, Quantity)</t>
  </si>
  <si>
    <t>Seleccionar la accion para vender</t>
  </si>
  <si>
    <t>Selección de accion</t>
  </si>
  <si>
    <t>Seleccionar la cantidad de venta</t>
  </si>
  <si>
    <t>Selección de cantidad</t>
  </si>
  <si>
    <t>Venta Exitosa</t>
  </si>
  <si>
    <t>Vender mas acciones de las que se tienen</t>
  </si>
  <si>
    <t>Error:Cantidad no valida:"You can't sell 100 shares. You only have 1."</t>
  </si>
  <si>
    <t>Vender menos de una accion</t>
  </si>
  <si>
    <t>Error:Cantidad no valida:"You need to select a positive number"</t>
  </si>
  <si>
    <t>alert</t>
  </si>
  <si>
    <t>Ingreso con contraseña erronea</t>
  </si>
  <si>
    <t>llenado de campos</t>
  </si>
  <si>
    <t xml:space="preserve">ingreso de los datos en los campos correspondientes
</t>
  </si>
  <si>
    <t>Campo usuario: name = "username"</t>
  </si>
  <si>
    <t>Campo contraseña: name = "password"</t>
  </si>
  <si>
    <t>Campo symbol: name = "symbol"</t>
  </si>
  <si>
    <t>Campo cantidad: name = "qty"</t>
  </si>
  <si>
    <t>Campo simbolo: name = "symbol"</t>
  </si>
  <si>
    <t xml:space="preserve">First name: joel***, Last name: castañeda, username: joel***, Email: joel***@gmail.com, password: 12345678, Repeat password: 12345678, Phone nomber: 8110492616, date: 04/05/22, Credit Card: 0123456789123456, expiration date: 10/22, CVV: 153 </t>
  </si>
  <si>
    <t>Primer nombre: name="first_name", name="last_name",name="username",name=" email",name=" password", name="repeat_password", name="phone",name="birthdate" ,name="cc" ,name="expiration",name="cvv"</t>
  </si>
  <si>
    <t>Ingresar con un Usuario valido</t>
  </si>
  <si>
    <t>Fecha estimada</t>
  </si>
  <si>
    <t>ingreso de los datos a los campos correspondientes</t>
  </si>
  <si>
    <t>presionar el botón de register</t>
  </si>
  <si>
    <t>Campos vacios</t>
  </si>
  <si>
    <t>compra</t>
  </si>
  <si>
    <t>Compra con valores negativos</t>
  </si>
  <si>
    <t>venta con valores negativos</t>
  </si>
  <si>
    <t>Registro con campos vacios</t>
  </si>
  <si>
    <t>contraseña no coincide</t>
  </si>
  <si>
    <t>Redirección a la pagina de login</t>
  </si>
  <si>
    <t>Botón: class = "btn"</t>
  </si>
  <si>
    <t>Error: campos vacios "joel*** was already taken"</t>
  </si>
  <si>
    <t>ingreso password incorrecta</t>
  </si>
  <si>
    <t>repeat password: 0123456789999</t>
  </si>
  <si>
    <t>name = "repeat_password"</t>
  </si>
  <si>
    <t>Primer nombre: name="first_name", name="last_name",name="username",name=" email",name=" password", name="phone",name="birthdate" ,name="cc" ,name="expiration",name="cvv"</t>
  </si>
  <si>
    <t xml:space="preserve">First name: joel***, Last name: castañeda, username: joel***, Email: joel***@gmail.com, password: 12345678, Phone nomber: 8110492616, date: 04/05/22, Credit Card: 0123456789123456, expiration date: 10/22, CVV: 153 </t>
  </si>
  <si>
    <t>Error: contraseña incorrecta "password doesnt match"</t>
  </si>
  <si>
    <t>ingreso de usuario repetido</t>
  </si>
  <si>
    <t>Username: joel***</t>
  </si>
  <si>
    <t>Primer nombre: name="first_name", name="last_name",name=" email",name=" password", name="repeat_password", name="phone",name="birthdate" ,name="cc" ,name="expiration",name="cvv"</t>
  </si>
  <si>
    <t xml:space="preserve">First name: joel***, Last name: castañeda, Email: joel***@gmail.com, password: 12345678, Repeat password: 12345678, Phone nomber: 8110492616, date: 04/05/22, Credit Card: 0123456789123456, expiration date: 10/22, CVV: 153 </t>
  </si>
  <si>
    <t>omitir algun campo</t>
  </si>
  <si>
    <t>Error: "completa x campo"</t>
  </si>
  <si>
    <t>Logout</t>
  </si>
  <si>
    <t>Quote</t>
  </si>
  <si>
    <t>Sell</t>
  </si>
  <si>
    <t>Buy</t>
  </si>
  <si>
    <t>History</t>
  </si>
  <si>
    <t>low</t>
  </si>
  <si>
    <t>Average</t>
  </si>
  <si>
    <t>High</t>
  </si>
  <si>
    <t>31/05/2022</t>
  </si>
  <si>
    <t>Capacitacion WebDriver IO</t>
  </si>
  <si>
    <t>In progress</t>
  </si>
  <si>
    <t>Instalacion de Node.js</t>
  </si>
  <si>
    <t>instalacion WebDriver IO</t>
  </si>
  <si>
    <t>Crear proyecto WebDriver IO</t>
  </si>
  <si>
    <t>instalar visual studio code</t>
  </si>
  <si>
    <t>crear casos en js</t>
  </si>
  <si>
    <t>JavaScript</t>
  </si>
  <si>
    <t>WebDriver IO</t>
  </si>
  <si>
    <t>visual studio code</t>
  </si>
  <si>
    <t>crear casos en cucumber</t>
  </si>
  <si>
    <t>Instalacion de herramientas</t>
  </si>
  <si>
    <t xml:space="preserve">Total </t>
  </si>
  <si>
    <t>Cucumber</t>
  </si>
  <si>
    <t>ingresar una cantidad de acciones superior a las  que se tienen</t>
  </si>
  <si>
    <t>Logout exitoso</t>
  </si>
  <si>
    <t>Ingreasar accion valida</t>
  </si>
  <si>
    <t>ingresar accion inexistente</t>
  </si>
  <si>
    <t>url: https://vamonos-finance.herokuapp.com</t>
  </si>
  <si>
    <t>Seleccionar la opcion logout</t>
  </si>
  <si>
    <t>Salir de la sesion, me redirige a la pagina de login</t>
  </si>
  <si>
    <t>Campo logout:  href=/logout</t>
  </si>
  <si>
    <t>verificar ultima transaccion</t>
  </si>
  <si>
    <t>Verificar ultima transaccion</t>
  </si>
  <si>
    <t>verificar ultimo cambio</t>
  </si>
  <si>
    <t>ver la ultima compra/venta</t>
  </si>
  <si>
    <t>url: https://vamonos-finance.herokuapp.com/history</t>
  </si>
  <si>
    <t>Campo tabla tag = tbody</t>
  </si>
  <si>
    <t>Ingresar accion valida</t>
  </si>
  <si>
    <t>estar loggeado</t>
  </si>
  <si>
    <t>url: https://vamonos-finance.herokuapp.com/quote</t>
  </si>
  <si>
    <t>acicion = AMZN</t>
  </si>
  <si>
    <t>Campo symbol name = symbol</t>
  </si>
  <si>
    <t>ingresar nombre de la accion</t>
  </si>
  <si>
    <t>varificar accion</t>
  </si>
  <si>
    <t>presionar el boton quote</t>
  </si>
  <si>
    <t>verificar que la accion existe</t>
  </si>
  <si>
    <t>Boton quote class=btn</t>
  </si>
  <si>
    <t>Ingresar accion inexistente</t>
  </si>
  <si>
    <t>acicion =</t>
  </si>
  <si>
    <t>Error " accion no existe "</t>
  </si>
  <si>
    <t xml:space="preserve">Finished </t>
  </si>
  <si>
    <t>usuario: Pedro</t>
  </si>
  <si>
    <t>password: Pedro</t>
  </si>
  <si>
    <t>usuario:Pedro</t>
  </si>
  <si>
    <t>password:5431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</si>
</sst>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u/>
      <sz val="11"/>
      <color rgb="FF0563C1"/>
      <name val="Calibri"/>
    </font>
    <font>
      <sz val="11"/>
      <color theme="0"/>
      <name val="Calibri"/>
      <family val="2"/>
      <scheme val="minor"/>
    </font>
    <font>
      <sz val="11"/>
      <color rgb="FF000000"/>
      <name val="Ubuntu"/>
      <family val="2"/>
    </font>
    <font>
      <sz val="11"/>
      <color theme="0"/>
      <name val="Ubuntu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</font>
    <font>
      <sz val="8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-0.49998474074526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4C028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4" fillId="0" borderId="0" xfId="0" applyFont="1" applyAlignment="1">
      <alignment wrapText="1"/>
    </xf>
    <xf numFmtId="0" fontId="4" fillId="5" borderId="1" xfId="0" applyFont="1" applyFill="1" applyBorder="1"/>
    <xf numFmtId="0" fontId="10" fillId="7" borderId="0" xfId="0" applyFont="1" applyFill="1"/>
    <xf numFmtId="0" fontId="10" fillId="0" borderId="0" xfId="0" applyFont="1"/>
    <xf numFmtId="0" fontId="11" fillId="8" borderId="0" xfId="0" applyFont="1" applyFill="1"/>
    <xf numFmtId="0" fontId="10" fillId="9" borderId="0" xfId="0" applyFont="1" applyFill="1"/>
    <xf numFmtId="0" fontId="10" fillId="11" borderId="0" xfId="0" applyFont="1" applyFill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wrapText="1"/>
    </xf>
    <xf numFmtId="0" fontId="0" fillId="14" borderId="2" xfId="0" applyFill="1" applyBorder="1"/>
    <xf numFmtId="0" fontId="4" fillId="0" borderId="2" xfId="0" applyFont="1" applyBorder="1"/>
    <xf numFmtId="0" fontId="4" fillId="6" borderId="2" xfId="0" applyFont="1" applyFill="1" applyBorder="1"/>
    <xf numFmtId="0" fontId="15" fillId="15" borderId="2" xfId="0" applyFont="1" applyFill="1" applyBorder="1"/>
    <xf numFmtId="0" fontId="0" fillId="15" borderId="2" xfId="0" applyFill="1" applyBorder="1"/>
    <xf numFmtId="0" fontId="12" fillId="15" borderId="2" xfId="0" applyFont="1" applyFill="1" applyBorder="1"/>
    <xf numFmtId="0" fontId="16" fillId="0" borderId="0" xfId="0" applyFont="1"/>
    <xf numFmtId="0" fontId="3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16" borderId="1" xfId="0" applyFont="1" applyFill="1" applyBorder="1"/>
    <xf numFmtId="0" fontId="17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17" borderId="0" xfId="0" applyFont="1" applyFill="1"/>
    <xf numFmtId="0" fontId="10" fillId="18" borderId="0" xfId="0" applyFont="1" applyFill="1"/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2" fillId="14" borderId="2" xfId="0" applyFont="1" applyFill="1" applyBorder="1"/>
    <xf numFmtId="14" fontId="15" fillId="15" borderId="2" xfId="0" applyNumberFormat="1" applyFont="1" applyFill="1" applyBorder="1"/>
    <xf numFmtId="0" fontId="10" fillId="7" borderId="0" xfId="0" applyFont="1" applyFill="1" applyAlignment="1">
      <alignment vertical="top"/>
    </xf>
    <xf numFmtId="0" fontId="10" fillId="11" borderId="0" xfId="0" applyFont="1" applyFill="1" applyAlignment="1">
      <alignment vertical="top"/>
    </xf>
    <xf numFmtId="0" fontId="0" fillId="0" borderId="0" xfId="0" applyAlignment="1">
      <alignment vertical="top"/>
    </xf>
    <xf numFmtId="0" fontId="11" fillId="8" borderId="0" xfId="0" applyFont="1" applyFill="1" applyAlignment="1">
      <alignment vertical="top"/>
    </xf>
    <xf numFmtId="0" fontId="10" fillId="9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0" fillId="7" borderId="2" xfId="0" applyFill="1" applyBorder="1"/>
    <xf numFmtId="0" fontId="0" fillId="7" borderId="7" xfId="0" applyFill="1" applyBorder="1"/>
    <xf numFmtId="0" fontId="0" fillId="7" borderId="6" xfId="0" applyFill="1" applyBorder="1"/>
    <xf numFmtId="0" fontId="19" fillId="7" borderId="7" xfId="0" applyFont="1" applyFill="1" applyBorder="1"/>
    <xf numFmtId="0" fontId="9" fillId="7" borderId="6" xfId="0" applyFont="1" applyFill="1" applyBorder="1"/>
    <xf numFmtId="0" fontId="9" fillId="7" borderId="2" xfId="0" applyFont="1" applyFill="1" applyBorder="1"/>
    <xf numFmtId="0" fontId="9" fillId="7" borderId="7" xfId="0" applyFont="1" applyFill="1" applyBorder="1"/>
    <xf numFmtId="0" fontId="18" fillId="7" borderId="6" xfId="0" applyFont="1" applyFill="1" applyBorder="1"/>
    <xf numFmtId="0" fontId="18" fillId="7" borderId="2" xfId="0" applyFont="1" applyFill="1" applyBorder="1"/>
    <xf numFmtId="0" fontId="18" fillId="7" borderId="7" xfId="0" applyFont="1" applyFill="1" applyBorder="1"/>
    <xf numFmtId="0" fontId="9" fillId="0" borderId="0" xfId="0" applyFont="1"/>
    <xf numFmtId="0" fontId="20" fillId="0" borderId="0" xfId="0" applyFont="1"/>
    <xf numFmtId="0" fontId="1" fillId="0" borderId="2" xfId="0" applyFont="1" applyBorder="1"/>
    <xf numFmtId="0" fontId="0" fillId="0" borderId="1" xfId="0" applyBorder="1"/>
    <xf numFmtId="0" fontId="15" fillId="15" borderId="2" xfId="0" applyFont="1" applyFill="1" applyBorder="1" applyAlignment="1">
      <alignment horizontal="right"/>
    </xf>
    <xf numFmtId="0" fontId="12" fillId="15" borderId="2" xfId="0" applyFont="1" applyFill="1" applyBorder="1" applyAlignment="1">
      <alignment horizontal="right"/>
    </xf>
    <xf numFmtId="0" fontId="21" fillId="12" borderId="2" xfId="0" applyFont="1" applyFill="1" applyBorder="1"/>
    <xf numFmtId="0" fontId="21" fillId="13" borderId="2" xfId="0" applyFont="1" applyFill="1" applyBorder="1"/>
    <xf numFmtId="0" fontId="15" fillId="7" borderId="6" xfId="0" applyFont="1" applyFill="1" applyBorder="1"/>
    <xf numFmtId="0" fontId="15" fillId="7" borderId="2" xfId="0" applyFont="1" applyFill="1" applyBorder="1"/>
    <xf numFmtId="0" fontId="15" fillId="0" borderId="0" xfId="0" applyFont="1"/>
    <xf numFmtId="0" fontId="22" fillId="7" borderId="7" xfId="0" applyFont="1" applyFill="1" applyBorder="1"/>
    <xf numFmtId="0" fontId="16" fillId="0" borderId="0" xfId="0" applyFont="1" applyAlignment="1">
      <alignment wrapText="1"/>
    </xf>
  </cellXfs>
  <cellStyles count="1">
    <cellStyle name="Normal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Capabilities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CheckList-style" pivot="0" count="3" xr9:uid="{00000000-0011-0000-FFFF-FFFF01000000}">
      <tableStyleElement type="headerRow" dxfId="20"/>
      <tableStyleElement type="firstRowStripe" dxfId="19"/>
      <tableStyleElement type="secondRowStripe" dxfId="18"/>
    </tableStyle>
  </tableStyles>
  <colors>
    <mruColors>
      <color rgb="FF4C02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4">
  <tableColumns count="5">
    <tableColumn id="1" xr3:uid="{00000000-0010-0000-0000-000001000000}" name="Capability ID"/>
    <tableColumn id="2" xr3:uid="{00000000-0010-0000-0000-000002000000}" name="Name"/>
    <tableColumn id="3" xr3:uid="{00000000-0010-0000-0000-000003000000}" name="Coverage"/>
    <tableColumn id="4" xr3:uid="{00000000-0010-0000-0000-000004000000}" name="# TC"/>
    <tableColumn id="5" xr3:uid="{00000000-0010-0000-0000-000005000000}" name="Priority"/>
  </tableColumns>
  <tableStyleInfo name="Capabilit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20" headerRowDxfId="8" totalsRowDxfId="5" headerRowBorderDxfId="7" tableBorderDxfId="6">
  <tableColumns count="5">
    <tableColumn id="1" xr3:uid="{00000000-0010-0000-0100-000001000000}" name="Capability" dataDxfId="4"/>
    <tableColumn id="2" xr3:uid="{00000000-0010-0000-0100-000002000000}" name="TC ID" dataDxfId="3"/>
    <tableColumn id="3" xr3:uid="{00000000-0010-0000-0100-000003000000}" name="Name" dataDxfId="2"/>
    <tableColumn id="4" xr3:uid="{00000000-0010-0000-0100-000004000000}" name="Data" dataDxfId="1"/>
    <tableColumn id="5" xr3:uid="{00000000-0010-0000-0100-000005000000}" name="Status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inatra-internet-songbase.herokuapp.com/" TargetMode="External"/><Relationship Id="rId1" Type="http://schemas.openxmlformats.org/officeDocument/2006/relationships/hyperlink" Target="https://sinatra-internet-songbase.herokuapp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220" zoomScaleNormal="220" workbookViewId="0">
      <selection activeCell="B11" sqref="B11"/>
    </sheetView>
  </sheetViews>
  <sheetFormatPr defaultColWidth="14.42578125" defaultRowHeight="15" customHeight="1" x14ac:dyDescent="0.25"/>
  <cols>
    <col min="1" max="1" width="23.7109375" customWidth="1"/>
    <col min="2" max="2" width="20.5703125" customWidth="1"/>
    <col min="3" max="3" width="13.28515625" customWidth="1"/>
    <col min="4" max="26" width="10.7109375" customWidth="1"/>
  </cols>
  <sheetData>
    <row r="1" spans="1:3" x14ac:dyDescent="0.25">
      <c r="A1" s="24" t="s">
        <v>0</v>
      </c>
      <c r="B1" s="25" t="s">
        <v>1</v>
      </c>
      <c r="C1" s="25" t="s">
        <v>2</v>
      </c>
    </row>
    <row r="2" spans="1:3" x14ac:dyDescent="0.25">
      <c r="A2" s="1" t="s">
        <v>3</v>
      </c>
      <c r="B2" s="25" t="s">
        <v>4</v>
      </c>
      <c r="C2" s="25" t="s">
        <v>158</v>
      </c>
    </row>
    <row r="3" spans="1:3" x14ac:dyDescent="0.25">
      <c r="A3" s="2" t="s">
        <v>5</v>
      </c>
      <c r="B3" s="25" t="s">
        <v>6</v>
      </c>
      <c r="C3" s="25" t="s">
        <v>159</v>
      </c>
    </row>
    <row r="4" spans="1:3" x14ac:dyDescent="0.25">
      <c r="A4" s="3" t="s">
        <v>7</v>
      </c>
      <c r="B4" s="25" t="s">
        <v>8</v>
      </c>
      <c r="C4" s="25" t="s">
        <v>160</v>
      </c>
    </row>
    <row r="5" spans="1:3" x14ac:dyDescent="0.25">
      <c r="B5" s="25" t="s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ED70-3C89-4849-9CBF-A449DEAB8B0E}">
  <dimension ref="A1:E20"/>
  <sheetViews>
    <sheetView workbookViewId="0">
      <selection activeCell="A13" sqref="A13"/>
    </sheetView>
  </sheetViews>
  <sheetFormatPr defaultRowHeight="15" x14ac:dyDescent="0.25"/>
  <cols>
    <col min="2" max="2" width="24.140625" customWidth="1"/>
    <col min="3" max="3" width="40.28515625" customWidth="1"/>
    <col min="4" max="4" width="37.42578125" customWidth="1"/>
    <col min="5" max="5" width="28" customWidth="1"/>
  </cols>
  <sheetData>
    <row r="1" spans="1:5" x14ac:dyDescent="0.25">
      <c r="A1" s="8" t="s">
        <v>52</v>
      </c>
      <c r="B1" s="8" t="s">
        <v>53</v>
      </c>
      <c r="C1" s="8" t="s">
        <v>54</v>
      </c>
    </row>
    <row r="2" spans="1:5" x14ac:dyDescent="0.25">
      <c r="A2" s="4">
        <v>14</v>
      </c>
      <c r="B2" s="31" t="s">
        <v>190</v>
      </c>
      <c r="C2" s="31" t="s">
        <v>191</v>
      </c>
    </row>
    <row r="6" spans="1:5" x14ac:dyDescent="0.25">
      <c r="A6" s="8" t="s">
        <v>56</v>
      </c>
      <c r="B6" s="8" t="s">
        <v>57</v>
      </c>
      <c r="C6" s="8" t="s">
        <v>58</v>
      </c>
      <c r="D6" s="8" t="s">
        <v>59</v>
      </c>
      <c r="E6" s="8" t="s">
        <v>60</v>
      </c>
    </row>
    <row r="7" spans="1:5" ht="30" x14ac:dyDescent="0.25">
      <c r="A7" s="4">
        <v>1</v>
      </c>
      <c r="B7" s="5" t="s">
        <v>61</v>
      </c>
      <c r="C7" s="16" t="s">
        <v>62</v>
      </c>
      <c r="D7" s="68" t="s">
        <v>192</v>
      </c>
    </row>
    <row r="8" spans="1:5" ht="30" customHeight="1" x14ac:dyDescent="0.25">
      <c r="A8" s="4">
        <v>2</v>
      </c>
      <c r="B8" s="31" t="s">
        <v>196</v>
      </c>
      <c r="C8" s="16" t="s">
        <v>195</v>
      </c>
      <c r="D8" s="16" t="s">
        <v>193</v>
      </c>
      <c r="E8" s="14" t="s">
        <v>194</v>
      </c>
    </row>
    <row r="9" spans="1:5" x14ac:dyDescent="0.25">
      <c r="A9" s="4">
        <v>3</v>
      </c>
      <c r="B9" s="31" t="s">
        <v>197</v>
      </c>
      <c r="C9" s="16" t="s">
        <v>198</v>
      </c>
      <c r="D9" s="5"/>
      <c r="E9" s="14" t="s">
        <v>199</v>
      </c>
    </row>
    <row r="10" spans="1:5" x14ac:dyDescent="0.25">
      <c r="A10" s="4"/>
      <c r="B10" s="7"/>
      <c r="C10" s="5"/>
      <c r="D10" s="5"/>
    </row>
    <row r="12" spans="1:5" x14ac:dyDescent="0.25">
      <c r="A12" s="8" t="s">
        <v>52</v>
      </c>
      <c r="B12" s="8" t="s">
        <v>53</v>
      </c>
      <c r="C12" s="8" t="s">
        <v>54</v>
      </c>
    </row>
    <row r="13" spans="1:5" ht="30" x14ac:dyDescent="0.25">
      <c r="A13" s="4">
        <v>15</v>
      </c>
      <c r="B13" s="31" t="s">
        <v>200</v>
      </c>
      <c r="C13" s="31" t="s">
        <v>191</v>
      </c>
    </row>
    <row r="17" spans="1:5" x14ac:dyDescent="0.25">
      <c r="A17" s="8" t="s">
        <v>56</v>
      </c>
      <c r="B17" s="8" t="s">
        <v>57</v>
      </c>
      <c r="C17" s="8" t="s">
        <v>58</v>
      </c>
      <c r="D17" s="8" t="s">
        <v>59</v>
      </c>
      <c r="E17" s="8" t="s">
        <v>60</v>
      </c>
    </row>
    <row r="18" spans="1:5" ht="30" x14ac:dyDescent="0.25">
      <c r="A18" s="4">
        <v>1</v>
      </c>
      <c r="B18" s="5" t="s">
        <v>61</v>
      </c>
      <c r="C18" s="16" t="s">
        <v>62</v>
      </c>
      <c r="D18" s="68" t="s">
        <v>192</v>
      </c>
    </row>
    <row r="19" spans="1:5" x14ac:dyDescent="0.25">
      <c r="A19" s="4">
        <v>2</v>
      </c>
      <c r="B19" s="31" t="s">
        <v>196</v>
      </c>
      <c r="C19" s="16" t="s">
        <v>195</v>
      </c>
      <c r="D19" s="16" t="s">
        <v>201</v>
      </c>
      <c r="E19" s="14" t="s">
        <v>194</v>
      </c>
    </row>
    <row r="20" spans="1:5" ht="15.75" x14ac:dyDescent="0.25">
      <c r="A20" s="4">
        <v>3</v>
      </c>
      <c r="B20" s="31" t="s">
        <v>197</v>
      </c>
      <c r="C20" s="16" t="s">
        <v>202</v>
      </c>
      <c r="D20" s="5"/>
      <c r="E20" s="14" t="s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78A3-25D8-4F70-86B3-F020B92879FC}">
  <dimension ref="A1:E10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2" max="2" width="38.140625" customWidth="1"/>
    <col min="3" max="3" width="61.42578125" customWidth="1"/>
    <col min="4" max="4" width="49" customWidth="1"/>
    <col min="5" max="5" width="36.140625" customWidth="1"/>
  </cols>
  <sheetData>
    <row r="1" spans="1:5" x14ac:dyDescent="0.25">
      <c r="A1" s="8" t="s">
        <v>52</v>
      </c>
      <c r="B1" s="8" t="s">
        <v>53</v>
      </c>
      <c r="C1" s="8" t="s">
        <v>54</v>
      </c>
    </row>
    <row r="2" spans="1:5" x14ac:dyDescent="0.25">
      <c r="A2" s="4">
        <v>16</v>
      </c>
      <c r="B2" s="31" t="s">
        <v>185</v>
      </c>
      <c r="C2" s="7"/>
    </row>
    <row r="6" spans="1:5" x14ac:dyDescent="0.25">
      <c r="A6" s="8" t="s">
        <v>56</v>
      </c>
      <c r="B6" s="8" t="s">
        <v>57</v>
      </c>
      <c r="C6" s="8" t="s">
        <v>58</v>
      </c>
      <c r="D6" s="8" t="s">
        <v>59</v>
      </c>
      <c r="E6" s="8" t="s">
        <v>60</v>
      </c>
    </row>
    <row r="7" spans="1:5" ht="20.25" customHeight="1" x14ac:dyDescent="0.25">
      <c r="A7" s="4">
        <v>1</v>
      </c>
      <c r="B7" s="5" t="s">
        <v>61</v>
      </c>
      <c r="C7" s="10" t="s">
        <v>62</v>
      </c>
      <c r="D7" s="23" t="s">
        <v>188</v>
      </c>
      <c r="E7" t="s">
        <v>72</v>
      </c>
    </row>
    <row r="8" spans="1:5" ht="23.25" customHeight="1" x14ac:dyDescent="0.25">
      <c r="A8" s="4">
        <v>2</v>
      </c>
      <c r="B8" s="31" t="s">
        <v>186</v>
      </c>
      <c r="C8" s="16" t="s">
        <v>187</v>
      </c>
      <c r="D8" s="16"/>
      <c r="E8" s="14" t="s">
        <v>189</v>
      </c>
    </row>
    <row r="9" spans="1:5" ht="23.25" customHeight="1" x14ac:dyDescent="0.25">
      <c r="A9" s="4">
        <v>3</v>
      </c>
      <c r="B9" s="7"/>
      <c r="C9" s="5"/>
      <c r="D9" s="5"/>
      <c r="E9" s="14"/>
    </row>
    <row r="10" spans="1:5" ht="42.75" customHeight="1" x14ac:dyDescent="0.25">
      <c r="A10" s="4">
        <v>4</v>
      </c>
      <c r="B10" s="7"/>
      <c r="C10" s="5"/>
      <c r="D1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8481-A5FF-4333-B6B0-C41B8BA92E74}">
  <dimension ref="A1:E9"/>
  <sheetViews>
    <sheetView zoomScale="140" zoomScaleNormal="140" workbookViewId="0">
      <selection activeCell="D7" sqref="D6:D7"/>
    </sheetView>
  </sheetViews>
  <sheetFormatPr defaultRowHeight="15" x14ac:dyDescent="0.25"/>
  <cols>
    <col min="2" max="2" width="37.7109375" customWidth="1"/>
    <col min="3" max="3" width="54" customWidth="1"/>
    <col min="4" max="4" width="43.28515625" customWidth="1"/>
    <col min="5" max="5" width="36.7109375" customWidth="1"/>
  </cols>
  <sheetData>
    <row r="1" spans="1:5" x14ac:dyDescent="0.25">
      <c r="A1" s="9" t="s">
        <v>52</v>
      </c>
      <c r="B1" s="9" t="s">
        <v>53</v>
      </c>
      <c r="C1" s="9" t="s">
        <v>54</v>
      </c>
      <c r="D1" s="10"/>
      <c r="E1" s="10"/>
    </row>
    <row r="2" spans="1:5" x14ac:dyDescent="0.25">
      <c r="A2" s="10">
        <v>17</v>
      </c>
      <c r="B2" s="10" t="s">
        <v>177</v>
      </c>
      <c r="C2" s="10" t="s">
        <v>128</v>
      </c>
      <c r="D2" s="10"/>
      <c r="E2" s="10"/>
    </row>
    <row r="3" spans="1:5" x14ac:dyDescent="0.25">
      <c r="A3" s="10"/>
      <c r="B3" s="10"/>
      <c r="C3" s="10"/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3" t="s">
        <v>56</v>
      </c>
      <c r="B6" s="13" t="s">
        <v>57</v>
      </c>
      <c r="C6" s="13" t="s">
        <v>58</v>
      </c>
      <c r="D6" s="13" t="s">
        <v>59</v>
      </c>
      <c r="E6" s="13" t="s">
        <v>60</v>
      </c>
    </row>
    <row r="7" spans="1:5" x14ac:dyDescent="0.25">
      <c r="A7" s="10">
        <v>1</v>
      </c>
      <c r="B7" s="10" t="s">
        <v>61</v>
      </c>
      <c r="C7" s="10" t="s">
        <v>62</v>
      </c>
      <c r="D7" s="10" t="s">
        <v>180</v>
      </c>
      <c r="E7" s="10"/>
    </row>
    <row r="8" spans="1:5" x14ac:dyDescent="0.25">
      <c r="A8" s="10">
        <v>2</v>
      </c>
      <c r="B8" s="10" t="s">
        <v>181</v>
      </c>
      <c r="C8" s="10" t="s">
        <v>182</v>
      </c>
      <c r="D8" s="10"/>
      <c r="E8" s="10" t="s">
        <v>183</v>
      </c>
    </row>
    <row r="9" spans="1:5" x14ac:dyDescent="0.25">
      <c r="A9" s="10"/>
      <c r="B9" s="10"/>
      <c r="C9" s="10"/>
      <c r="D9" s="10"/>
      <c r="E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90" zoomScaleNormal="190" workbookViewId="0">
      <selection activeCell="B8" sqref="B8"/>
    </sheetView>
  </sheetViews>
  <sheetFormatPr defaultColWidth="14.42578125" defaultRowHeight="15" customHeight="1" x14ac:dyDescent="0.25"/>
  <cols>
    <col min="1" max="1" width="14.28515625" customWidth="1"/>
    <col min="2" max="2" width="10.7109375" customWidth="1"/>
    <col min="3" max="3" width="14.85546875" customWidth="1"/>
    <col min="4" max="4" width="11.85546875" hidden="1" customWidth="1"/>
    <col min="5" max="26" width="10.7109375" customWidth="1"/>
  </cols>
  <sheetData>
    <row r="1" spans="1:7" x14ac:dyDescent="0.25">
      <c r="A1" s="26" t="s">
        <v>10</v>
      </c>
      <c r="B1" s="26" t="s">
        <v>11</v>
      </c>
      <c r="C1" s="26" t="s">
        <v>12</v>
      </c>
      <c r="D1" s="18" t="s">
        <v>13</v>
      </c>
      <c r="E1" s="26" t="s">
        <v>14</v>
      </c>
    </row>
    <row r="2" spans="1:7" x14ac:dyDescent="0.25">
      <c r="A2" s="26">
        <v>1</v>
      </c>
      <c r="B2" s="26" t="s">
        <v>15</v>
      </c>
      <c r="C2" s="19" t="s">
        <v>5</v>
      </c>
      <c r="D2" s="26">
        <f>IF(B2 &lt;&gt; "", COUNTIF(CheckList!A$2:A$982, B2), "")</f>
        <v>3</v>
      </c>
      <c r="E2" s="26" t="s">
        <v>160</v>
      </c>
      <c r="G2" s="14"/>
    </row>
    <row r="3" spans="1:7" x14ac:dyDescent="0.25">
      <c r="A3" s="26">
        <v>2</v>
      </c>
      <c r="B3" s="26" t="s">
        <v>16</v>
      </c>
      <c r="C3" s="26" t="s">
        <v>5</v>
      </c>
      <c r="D3" s="26">
        <f>IF(B3 &lt;&gt; "", COUNTIF(CheckList!A$2:A$982, B3), "")</f>
        <v>4</v>
      </c>
      <c r="E3" s="26" t="s">
        <v>160</v>
      </c>
      <c r="G3" s="14"/>
    </row>
    <row r="4" spans="1:7" x14ac:dyDescent="0.25">
      <c r="A4" s="26">
        <v>3</v>
      </c>
      <c r="B4" s="58" t="s">
        <v>156</v>
      </c>
      <c r="C4" s="26" t="s">
        <v>3</v>
      </c>
      <c r="D4" s="26">
        <f>IF(B4 &lt;&gt; "", COUNTIF(CheckList!A$2:A$982, B4), "")</f>
        <v>0</v>
      </c>
      <c r="E4" s="26" t="s">
        <v>160</v>
      </c>
      <c r="G4" s="14"/>
    </row>
    <row r="5" spans="1:7" x14ac:dyDescent="0.25">
      <c r="A5" s="26">
        <v>4</v>
      </c>
      <c r="B5" s="58" t="s">
        <v>155</v>
      </c>
      <c r="C5" s="26" t="s">
        <v>3</v>
      </c>
      <c r="D5" s="26">
        <f>IF(B5 &lt;&gt; "", COUNTIF(CheckList!A$2:A$982, B5), "")</f>
        <v>0</v>
      </c>
      <c r="E5" s="26" t="s">
        <v>160</v>
      </c>
      <c r="G5" s="14"/>
    </row>
    <row r="6" spans="1:7" x14ac:dyDescent="0.25">
      <c r="A6" s="26">
        <v>5</v>
      </c>
      <c r="B6" s="26" t="s">
        <v>154</v>
      </c>
      <c r="C6" s="26"/>
      <c r="D6" s="26">
        <f>IF(B8 &lt;&gt; "", COUNTIF(CheckList!A$2:A$982, B8), "")</f>
        <v>1</v>
      </c>
      <c r="E6" s="26" t="s">
        <v>159</v>
      </c>
      <c r="G6" s="14"/>
    </row>
    <row r="7" spans="1:7" x14ac:dyDescent="0.25">
      <c r="A7" s="26">
        <v>6</v>
      </c>
      <c r="B7" t="s">
        <v>157</v>
      </c>
      <c r="C7" s="26"/>
      <c r="D7" s="26">
        <f>IF(B6 &lt;&gt; "", COUNTIF(CheckList!A$2:A$982, B6), "")</f>
        <v>2</v>
      </c>
      <c r="E7" s="26" t="s">
        <v>158</v>
      </c>
      <c r="G7" s="14"/>
    </row>
    <row r="8" spans="1:7" x14ac:dyDescent="0.25">
      <c r="A8" s="26">
        <v>7</v>
      </c>
      <c r="B8" s="26" t="s">
        <v>153</v>
      </c>
      <c r="C8" s="59" t="s">
        <v>3</v>
      </c>
      <c r="D8" s="26" t="e">
        <f>IF(#REF! &lt;&gt; "", COUNTIF(CheckList!A$2:A$982,#REF!), "")</f>
        <v>#REF!</v>
      </c>
      <c r="E8" s="26" t="s">
        <v>160</v>
      </c>
      <c r="G8" s="14"/>
    </row>
    <row r="9" spans="1:7" x14ac:dyDescent="0.25">
      <c r="A9" s="26"/>
      <c r="B9" s="26"/>
      <c r="C9" s="26"/>
      <c r="D9" s="26" t="str">
        <f>IF(B9 &lt;&gt; "", COUNTIF(CheckList!A$2:A$982, B9), "")</f>
        <v/>
      </c>
      <c r="E9" s="26"/>
    </row>
    <row r="10" spans="1:7" x14ac:dyDescent="0.25">
      <c r="A10" s="26"/>
      <c r="B10" s="26"/>
      <c r="C10" s="26"/>
      <c r="D10" s="26" t="str">
        <f>IF(B10 &lt;&gt; "", COUNTIF(CheckList!A$2:A$982, B10), "")</f>
        <v/>
      </c>
      <c r="E10" s="26"/>
    </row>
    <row r="11" spans="1:7" x14ac:dyDescent="0.25">
      <c r="A11" s="26"/>
      <c r="B11" s="26"/>
      <c r="C11" s="26"/>
      <c r="D11" s="26" t="str">
        <f>IF(B11 &lt;&gt; "", COUNTIF(CheckList!A$2:A$982, B11), "")</f>
        <v/>
      </c>
      <c r="E11" s="26"/>
    </row>
    <row r="12" spans="1:7" x14ac:dyDescent="0.25">
      <c r="A12" s="26"/>
      <c r="B12" s="26"/>
      <c r="C12" s="26"/>
      <c r="D12" s="26" t="str">
        <f>IF(B12 &lt;&gt; "", COUNTIF(CheckList!A$2:A$982, B12), "")</f>
        <v/>
      </c>
      <c r="E12" s="26"/>
    </row>
    <row r="13" spans="1:7" x14ac:dyDescent="0.25">
      <c r="A13" s="26"/>
      <c r="B13" s="26"/>
      <c r="C13" s="26"/>
      <c r="D13" s="26" t="str">
        <f>IF(B13 &lt;&gt; "", COUNTIF(CheckList!A$2:A$982, B13), "")</f>
        <v/>
      </c>
      <c r="E13" s="26"/>
    </row>
    <row r="14" spans="1:7" x14ac:dyDescent="0.25">
      <c r="A14" s="26"/>
      <c r="B14" s="26"/>
      <c r="C14" s="26"/>
      <c r="D14" s="26" t="str">
        <f>IF(B14 &lt;&gt; "", COUNTIF(CheckList!A$2:A$982, B14), "")</f>
        <v/>
      </c>
      <c r="E14" s="26"/>
    </row>
    <row r="15" spans="1:7" x14ac:dyDescent="0.25">
      <c r="A15" s="26"/>
      <c r="B15" s="26"/>
      <c r="C15" s="26"/>
      <c r="D15" s="26" t="str">
        <f>IF(B15 &lt;&gt; "", COUNTIF(CheckList!A$2:A$982, B15), "")</f>
        <v/>
      </c>
      <c r="E15" s="26"/>
    </row>
    <row r="16" spans="1:7" x14ac:dyDescent="0.25">
      <c r="A16" s="26"/>
      <c r="B16" s="26"/>
      <c r="C16" s="26"/>
      <c r="D16" s="26" t="str">
        <f>IF(B16 &lt;&gt; "", COUNTIF(CheckList!A$2:A$982, B16), "")</f>
        <v/>
      </c>
      <c r="E16" s="26"/>
    </row>
    <row r="17" spans="1:5" x14ac:dyDescent="0.25">
      <c r="A17" s="26"/>
      <c r="B17" s="26"/>
      <c r="C17" s="26"/>
      <c r="D17" s="26" t="str">
        <f>IF(B17 &lt;&gt; "", COUNTIF(CheckList!A$2:A$982, B17), "")</f>
        <v/>
      </c>
      <c r="E17" s="26"/>
    </row>
    <row r="18" spans="1:5" x14ac:dyDescent="0.25">
      <c r="A18" s="26"/>
      <c r="B18" s="26"/>
      <c r="C18" s="26"/>
      <c r="D18" s="26" t="str">
        <f>IF(B18 &lt;&gt; "", COUNTIF(CheckList!A$2:A$982, B18), "")</f>
        <v/>
      </c>
      <c r="E18" s="26"/>
    </row>
    <row r="19" spans="1:5" x14ac:dyDescent="0.25">
      <c r="A19" s="26"/>
      <c r="B19" s="26"/>
      <c r="C19" s="26"/>
      <c r="D19" s="26" t="str">
        <f>IF(B19 &lt;&gt; "", COUNTIF(CheckList!A$2:A$982, B19), "")</f>
        <v/>
      </c>
      <c r="E19" s="26"/>
    </row>
    <row r="20" spans="1:5" x14ac:dyDescent="0.25">
      <c r="A20" s="25"/>
      <c r="B20" s="25"/>
      <c r="C20" s="25"/>
      <c r="D20" s="25" t="str">
        <f>IF(B20 &lt;&gt; "", COUNTIF(CheckList!A$2:A$982, B20), "")</f>
        <v/>
      </c>
      <c r="E20" s="25"/>
    </row>
    <row r="21" spans="1:5" ht="15.75" customHeight="1" x14ac:dyDescent="0.25">
      <c r="A21" s="25"/>
      <c r="B21" s="25"/>
      <c r="C21" s="25"/>
      <c r="D21" s="25" t="str">
        <f>IF(B21 &lt;&gt; "", COUNTIF(CheckList!A$2:A$982, B21), "")</f>
        <v/>
      </c>
      <c r="E21" s="25"/>
    </row>
    <row r="22" spans="1:5" ht="15.75" customHeight="1" x14ac:dyDescent="0.25">
      <c r="A22" s="25"/>
      <c r="B22" s="25"/>
      <c r="C22" s="25"/>
      <c r="D22" s="25" t="str">
        <f>IF(B22 &lt;&gt; "", COUNTIF(CheckList!A$2:A$982, B22), "")</f>
        <v/>
      </c>
      <c r="E22" s="25"/>
    </row>
    <row r="23" spans="1:5" ht="15.75" customHeight="1" x14ac:dyDescent="0.25">
      <c r="A23" s="25"/>
      <c r="B23" s="25"/>
      <c r="C23" s="25"/>
      <c r="D23" s="25" t="str">
        <f>IF(B23 &lt;&gt; "", COUNTIF(CheckList!A$2:A$982, B23), "")</f>
        <v/>
      </c>
      <c r="E23" s="25"/>
    </row>
    <row r="24" spans="1:5" ht="15.75" customHeight="1" x14ac:dyDescent="0.25">
      <c r="A24" s="25"/>
      <c r="B24" s="25"/>
      <c r="C24" s="25"/>
      <c r="D24" s="25" t="str">
        <f>IF(B24 &lt;&gt; "", COUNTIF(CheckList!A$2:A$982, B24), "")</f>
        <v/>
      </c>
      <c r="E24" s="25"/>
    </row>
    <row r="25" spans="1:5" ht="15.75" customHeight="1" x14ac:dyDescent="0.25">
      <c r="A25" s="25"/>
      <c r="B25" s="25"/>
      <c r="C25" s="25"/>
      <c r="D25" s="25" t="str">
        <f>IF(B25 &lt;&gt; "", COUNTIF(CheckList!A$2:A$982, B25), "")</f>
        <v/>
      </c>
      <c r="E25" s="25"/>
    </row>
    <row r="26" spans="1:5" ht="15.75" customHeight="1" x14ac:dyDescent="0.25">
      <c r="A26" s="25"/>
      <c r="B26" s="25"/>
      <c r="C26" s="25"/>
      <c r="D26" s="25" t="str">
        <f>IF(B26 &lt;&gt; "", COUNTIF(CheckList!A$2:A$982, B26), "")</f>
        <v/>
      </c>
      <c r="E26" s="25"/>
    </row>
    <row r="27" spans="1:5" ht="15.75" customHeight="1" x14ac:dyDescent="0.25">
      <c r="A27" s="25"/>
      <c r="B27" s="25"/>
      <c r="C27" s="25"/>
      <c r="D27" s="25" t="str">
        <f>IF(B27 &lt;&gt; "", COUNTIF(CheckList!A$2:A$982, B27), "")</f>
        <v/>
      </c>
      <c r="E27" s="25"/>
    </row>
    <row r="28" spans="1:5" ht="15.75" customHeight="1" x14ac:dyDescent="0.25">
      <c r="A28" s="25"/>
      <c r="B28" s="25"/>
      <c r="C28" s="25"/>
      <c r="D28" s="25" t="str">
        <f>IF(B28 &lt;&gt; "", COUNTIF(CheckList!A$2:A$982, B28), "")</f>
        <v/>
      </c>
      <c r="E28" s="25"/>
    </row>
    <row r="29" spans="1:5" ht="15.75" customHeight="1" x14ac:dyDescent="0.25">
      <c r="A29" s="25"/>
      <c r="B29" s="25"/>
      <c r="C29" s="25"/>
      <c r="D29" s="25" t="str">
        <f>IF(B29 &lt;&gt; "", COUNTIF(CheckList!A$2:A$982, B29), "")</f>
        <v/>
      </c>
      <c r="E29" s="25"/>
    </row>
    <row r="30" spans="1:5" ht="15.75" customHeight="1" x14ac:dyDescent="0.25">
      <c r="A30" s="25"/>
      <c r="B30" s="25"/>
      <c r="C30" s="25"/>
      <c r="D30" s="25" t="str">
        <f>IF(B30 &lt;&gt; "", COUNTIF(CheckList!A$2:A$982, B30), "")</f>
        <v/>
      </c>
      <c r="E30" s="25"/>
    </row>
    <row r="31" spans="1:5" ht="15.75" customHeight="1" x14ac:dyDescent="0.25">
      <c r="A31" s="25"/>
      <c r="B31" s="25"/>
      <c r="C31" s="25"/>
      <c r="D31" s="25" t="str">
        <f>IF(B31 &lt;&gt; "", COUNTIF(CheckList!A$2:A$982, B31), "")</f>
        <v/>
      </c>
      <c r="E31" s="25"/>
    </row>
    <row r="32" spans="1:5" ht="15.75" customHeight="1" x14ac:dyDescent="0.25">
      <c r="A32" s="25"/>
      <c r="B32" s="25"/>
      <c r="C32" s="25"/>
      <c r="D32" s="25" t="str">
        <f>IF(B32 &lt;&gt; "", COUNTIF(CheckList!A$2:A$982, B32), "")</f>
        <v/>
      </c>
      <c r="E32" s="25"/>
    </row>
    <row r="33" spans="1:5" ht="15.75" customHeight="1" x14ac:dyDescent="0.25">
      <c r="A33" s="25"/>
      <c r="B33" s="25"/>
      <c r="C33" s="25"/>
      <c r="D33" s="25" t="str">
        <f>IF(B33 &lt;&gt; "", COUNTIF(CheckList!A$2:A$982, B33), "")</f>
        <v/>
      </c>
      <c r="E33" s="25"/>
    </row>
    <row r="34" spans="1:5" ht="15.75" customHeight="1" x14ac:dyDescent="0.25">
      <c r="A34" s="25"/>
      <c r="B34" s="25"/>
      <c r="C34" s="25"/>
      <c r="D34" s="25" t="str">
        <f>IF(B34 &lt;&gt; "", COUNTIF(CheckList!A$2:A$982, B34), "")</f>
        <v/>
      </c>
      <c r="E34" s="25"/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34">
    <cfRule type="expression" dxfId="17" priority="1">
      <formula>_xludf.ODD(_xludf.ROW())=_xludf.ROW()</formula>
    </cfRule>
  </conditionalFormatting>
  <conditionalFormatting sqref="C2:C34">
    <cfRule type="expression" dxfId="16" priority="2">
      <formula>_xludf.EVEN(_xludf.ROW())=_xludf.ROW()</formula>
    </cfRule>
  </conditionalFormatting>
  <conditionalFormatting sqref="C2:C34">
    <cfRule type="expression" dxfId="15" priority="3">
      <formula>D2=""</formula>
    </cfRule>
  </conditionalFormatting>
  <conditionalFormatting sqref="C2:C34">
    <cfRule type="expression" dxfId="14" priority="4">
      <formula>D2=""</formula>
    </cfRule>
  </conditionalFormatting>
  <conditionalFormatting sqref="C2:C34">
    <cfRule type="expression" dxfId="13" priority="5">
      <formula>D2=0</formula>
    </cfRule>
  </conditionalFormatting>
  <conditionalFormatting sqref="C2:C34">
    <cfRule type="expression" dxfId="12" priority="6">
      <formula>D2&lt;4</formula>
    </cfRule>
  </conditionalFormatting>
  <conditionalFormatting sqref="C2:C34">
    <cfRule type="expression" dxfId="11" priority="7">
      <formula>D2&gt;=4</formula>
    </cfRule>
  </conditionalFormatting>
  <conditionalFormatting sqref="C2:C6 C9:C34">
    <cfRule type="expression" dxfId="10" priority="8">
      <formula>D4&gt;=4</formula>
    </cfRule>
  </conditionalFormatting>
  <conditionalFormatting sqref="C7:C8">
    <cfRule type="expression" dxfId="9" priority="25">
      <formula>#REF!&gt;=4</formula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Data!$A$2:$A$4</xm:f>
          </x14:formula1>
          <xm:sqref>C2:C34</xm:sqref>
        </x14:dataValidation>
        <x14:dataValidation type="list" allowBlank="1" showErrorMessage="1" xr:uid="{00000000-0002-0000-0100-000001000000}">
          <x14:formula1>
            <xm:f>Data!$C$2:$C$4</xm:f>
          </x14:formula1>
          <xm:sqref>E2:E34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85A3-B5D4-4198-B979-6DF696CE170A}">
  <dimension ref="A1:H29"/>
  <sheetViews>
    <sheetView topLeftCell="C1" zoomScale="160" zoomScaleNormal="160" workbookViewId="0">
      <selection activeCell="E16" sqref="E16"/>
    </sheetView>
  </sheetViews>
  <sheetFormatPr defaultColWidth="11.42578125" defaultRowHeight="15" x14ac:dyDescent="0.25"/>
  <cols>
    <col min="2" max="2" width="15.5703125" customWidth="1"/>
    <col min="3" max="3" width="56.140625" customWidth="1"/>
    <col min="4" max="4" width="18.5703125" customWidth="1"/>
    <col min="8" max="8" width="15.42578125" customWidth="1"/>
  </cols>
  <sheetData>
    <row r="1" spans="1:8" x14ac:dyDescent="0.25">
      <c r="A1" s="17"/>
      <c r="B1" s="17"/>
      <c r="C1" s="17"/>
      <c r="D1" s="17" t="s">
        <v>19</v>
      </c>
      <c r="E1" s="17" t="s">
        <v>20</v>
      </c>
      <c r="F1" s="17"/>
      <c r="G1" s="17"/>
      <c r="H1" s="17"/>
    </row>
    <row r="2" spans="1:8" x14ac:dyDescent="0.25">
      <c r="A2" s="17" t="s">
        <v>21</v>
      </c>
      <c r="B2" s="17" t="s">
        <v>22</v>
      </c>
      <c r="C2" s="17" t="s">
        <v>11</v>
      </c>
      <c r="D2" s="17" t="s">
        <v>23</v>
      </c>
      <c r="E2" s="17" t="s">
        <v>24</v>
      </c>
      <c r="F2" s="17" t="s">
        <v>25</v>
      </c>
      <c r="G2" s="17" t="s">
        <v>26</v>
      </c>
      <c r="H2" s="38" t="s">
        <v>129</v>
      </c>
    </row>
    <row r="3" spans="1:8" x14ac:dyDescent="0.25">
      <c r="A3" s="20"/>
      <c r="B3" s="20">
        <v>1</v>
      </c>
      <c r="C3" s="20" t="s">
        <v>162</v>
      </c>
      <c r="D3" s="20">
        <v>2</v>
      </c>
      <c r="E3" s="20"/>
      <c r="F3" s="20" t="s">
        <v>163</v>
      </c>
      <c r="G3" s="20"/>
      <c r="H3" s="60" t="s">
        <v>161</v>
      </c>
    </row>
    <row r="4" spans="1:8" x14ac:dyDescent="0.25">
      <c r="A4" s="21"/>
      <c r="B4" s="20">
        <v>2</v>
      </c>
      <c r="C4" s="20" t="s">
        <v>27</v>
      </c>
      <c r="D4" s="20">
        <v>17.5</v>
      </c>
      <c r="E4" s="20">
        <f>SUM(E5:E9)</f>
        <v>3.8</v>
      </c>
      <c r="F4" s="20" t="s">
        <v>203</v>
      </c>
      <c r="G4" s="20"/>
      <c r="H4" s="39">
        <v>44598</v>
      </c>
    </row>
    <row r="5" spans="1:8" x14ac:dyDescent="0.25">
      <c r="A5" s="21"/>
      <c r="B5" s="21"/>
      <c r="C5" s="21" t="s">
        <v>28</v>
      </c>
      <c r="D5" s="21">
        <v>0.5</v>
      </c>
      <c r="E5" s="21">
        <v>0.3</v>
      </c>
      <c r="F5" s="21"/>
      <c r="G5" s="21"/>
      <c r="H5" s="21"/>
    </row>
    <row r="6" spans="1:8" x14ac:dyDescent="0.25">
      <c r="A6" s="21"/>
      <c r="B6" s="21"/>
      <c r="C6" s="21" t="s">
        <v>29</v>
      </c>
      <c r="D6" s="21">
        <v>1</v>
      </c>
      <c r="E6" s="21">
        <v>0.5</v>
      </c>
      <c r="F6" s="21"/>
      <c r="G6" s="21"/>
      <c r="H6" s="21"/>
    </row>
    <row r="7" spans="1:8" x14ac:dyDescent="0.25">
      <c r="A7" s="21"/>
      <c r="B7" s="21"/>
      <c r="C7" s="21" t="s">
        <v>30</v>
      </c>
      <c r="D7" s="21">
        <v>7</v>
      </c>
      <c r="E7" s="21">
        <v>2</v>
      </c>
      <c r="F7" s="21"/>
      <c r="G7" s="21"/>
      <c r="H7" s="21"/>
    </row>
    <row r="8" spans="1:8" x14ac:dyDescent="0.25">
      <c r="A8" s="20"/>
      <c r="B8" s="21"/>
      <c r="C8" s="21" t="s">
        <v>31</v>
      </c>
      <c r="D8" s="21">
        <v>2</v>
      </c>
      <c r="E8" s="21">
        <v>0.5</v>
      </c>
      <c r="F8" s="21"/>
      <c r="G8" s="21"/>
      <c r="H8" s="21"/>
    </row>
    <row r="9" spans="1:8" x14ac:dyDescent="0.25">
      <c r="A9" s="21"/>
      <c r="B9" s="21"/>
      <c r="C9" s="21" t="s">
        <v>32</v>
      </c>
      <c r="D9" s="21">
        <v>7</v>
      </c>
      <c r="E9" s="21">
        <v>0.5</v>
      </c>
      <c r="F9" s="21"/>
      <c r="G9" s="21"/>
      <c r="H9" s="21"/>
    </row>
    <row r="10" spans="1:8" x14ac:dyDescent="0.25">
      <c r="A10" s="21"/>
      <c r="B10" s="20">
        <v>3</v>
      </c>
      <c r="C10" s="20" t="s">
        <v>173</v>
      </c>
      <c r="D10" s="20">
        <f>SUM(D11:D14)</f>
        <v>2.5</v>
      </c>
      <c r="E10" s="20">
        <f>SUM(E11:E14)</f>
        <v>0.6</v>
      </c>
      <c r="F10" s="20"/>
      <c r="G10" s="20"/>
      <c r="H10" s="39">
        <v>44598</v>
      </c>
    </row>
    <row r="11" spans="1:8" x14ac:dyDescent="0.25">
      <c r="A11" s="21"/>
      <c r="B11" s="20"/>
      <c r="C11" s="22" t="s">
        <v>164</v>
      </c>
      <c r="D11" s="22">
        <v>0.5</v>
      </c>
      <c r="E11" s="20">
        <v>0.1</v>
      </c>
      <c r="F11" s="20"/>
      <c r="G11" s="20"/>
      <c r="H11" s="39"/>
    </row>
    <row r="12" spans="1:8" x14ac:dyDescent="0.25">
      <c r="A12" s="21"/>
      <c r="B12" s="21"/>
      <c r="C12" s="22" t="s">
        <v>165</v>
      </c>
      <c r="D12" s="21">
        <v>0.5</v>
      </c>
      <c r="E12" s="21">
        <v>0.1</v>
      </c>
      <c r="F12" s="21"/>
      <c r="G12" s="21"/>
      <c r="H12" s="21"/>
    </row>
    <row r="13" spans="1:8" x14ac:dyDescent="0.25">
      <c r="A13" s="21"/>
      <c r="B13" s="21"/>
      <c r="C13" s="22" t="s">
        <v>166</v>
      </c>
      <c r="D13" s="21">
        <v>0.5</v>
      </c>
      <c r="E13" s="21">
        <v>0.3</v>
      </c>
      <c r="F13" s="21"/>
      <c r="G13" s="21"/>
      <c r="H13" s="21"/>
    </row>
    <row r="14" spans="1:8" x14ac:dyDescent="0.25">
      <c r="A14" s="20"/>
      <c r="B14" s="21"/>
      <c r="C14" s="22" t="s">
        <v>167</v>
      </c>
      <c r="D14" s="21">
        <v>1</v>
      </c>
      <c r="E14" s="21">
        <v>0.1</v>
      </c>
      <c r="F14" s="21"/>
      <c r="G14" s="21"/>
      <c r="H14" s="21"/>
    </row>
    <row r="15" spans="1:8" x14ac:dyDescent="0.25">
      <c r="A15" s="21"/>
      <c r="B15" s="20">
        <v>4</v>
      </c>
      <c r="C15" s="20" t="s">
        <v>33</v>
      </c>
      <c r="D15" s="20">
        <v>12</v>
      </c>
      <c r="E15" s="20">
        <v>4</v>
      </c>
      <c r="F15" s="20"/>
      <c r="G15" s="20"/>
      <c r="H15" s="39">
        <v>44748</v>
      </c>
    </row>
    <row r="16" spans="1:8" x14ac:dyDescent="0.25">
      <c r="A16" s="20"/>
      <c r="B16" s="20"/>
      <c r="C16" s="22" t="s">
        <v>168</v>
      </c>
      <c r="D16" s="21">
        <v>9</v>
      </c>
      <c r="E16" s="21"/>
      <c r="F16" s="21"/>
      <c r="G16" s="21"/>
      <c r="H16" s="21"/>
    </row>
    <row r="17" spans="1:8" x14ac:dyDescent="0.25">
      <c r="A17" s="20"/>
      <c r="B17" s="21"/>
      <c r="C17" s="22" t="s">
        <v>172</v>
      </c>
      <c r="D17" s="21">
        <v>3</v>
      </c>
      <c r="E17" s="21"/>
      <c r="F17" s="21"/>
      <c r="G17" s="21"/>
      <c r="H17" s="21"/>
    </row>
    <row r="18" spans="1:8" x14ac:dyDescent="0.25">
      <c r="A18" s="20"/>
      <c r="B18" s="21">
        <v>5</v>
      </c>
      <c r="C18" s="20" t="s">
        <v>34</v>
      </c>
      <c r="D18" s="20">
        <v>1</v>
      </c>
      <c r="E18" s="20"/>
      <c r="F18" s="20"/>
      <c r="G18" s="20"/>
      <c r="H18" s="39">
        <v>44748</v>
      </c>
    </row>
    <row r="19" spans="1:8" x14ac:dyDescent="0.25">
      <c r="A19" s="20"/>
      <c r="B19" s="21">
        <v>6</v>
      </c>
      <c r="C19" s="20" t="s">
        <v>35</v>
      </c>
      <c r="D19" s="20">
        <v>1</v>
      </c>
      <c r="E19" s="20"/>
      <c r="F19" s="20"/>
      <c r="G19" s="20"/>
      <c r="H19" s="39">
        <v>44779</v>
      </c>
    </row>
    <row r="20" spans="1:8" x14ac:dyDescent="0.25">
      <c r="A20" s="21"/>
      <c r="B20" s="20">
        <v>7</v>
      </c>
      <c r="C20" s="20" t="s">
        <v>36</v>
      </c>
      <c r="D20" s="20">
        <v>2</v>
      </c>
      <c r="E20" s="20"/>
      <c r="F20" s="20"/>
      <c r="G20" s="20"/>
      <c r="H20" s="39">
        <v>44779</v>
      </c>
    </row>
    <row r="21" spans="1:8" x14ac:dyDescent="0.25">
      <c r="A21" s="21"/>
      <c r="B21" s="20">
        <v>8</v>
      </c>
      <c r="C21" s="20" t="s">
        <v>37</v>
      </c>
      <c r="D21" s="20">
        <v>1</v>
      </c>
      <c r="E21" s="20"/>
      <c r="F21" s="20"/>
      <c r="G21" s="20"/>
      <c r="H21" s="39">
        <v>44810</v>
      </c>
    </row>
    <row r="22" spans="1:8" x14ac:dyDescent="0.25">
      <c r="A22" s="21"/>
      <c r="B22" s="21"/>
      <c r="C22" s="21"/>
      <c r="D22" s="21"/>
      <c r="E22" s="21"/>
      <c r="F22" s="21"/>
      <c r="G22" s="21"/>
      <c r="H22" s="21"/>
    </row>
    <row r="23" spans="1:8" x14ac:dyDescent="0.25">
      <c r="A23" s="21"/>
      <c r="B23" s="21"/>
      <c r="C23" s="61" t="s">
        <v>174</v>
      </c>
      <c r="D23" s="21">
        <f>SUM(D3,D4, D10,D15,D16,D17,D18,D19,D20,D21)</f>
        <v>51</v>
      </c>
      <c r="E23" s="21"/>
      <c r="F23" s="21"/>
      <c r="G23" s="21"/>
      <c r="H23" s="21"/>
    </row>
    <row r="24" spans="1:8" x14ac:dyDescent="0.25">
      <c r="A24" s="21"/>
      <c r="B24" s="21"/>
      <c r="C24" s="21"/>
      <c r="D24" s="21"/>
      <c r="E24" s="21"/>
      <c r="F24" s="21"/>
      <c r="G24" s="21"/>
      <c r="H24" s="21"/>
    </row>
    <row r="25" spans="1:8" x14ac:dyDescent="0.25">
      <c r="A25" s="21"/>
      <c r="B25" s="21"/>
      <c r="C25" s="21"/>
      <c r="D25" s="21"/>
      <c r="E25" s="21"/>
      <c r="F25" s="21"/>
      <c r="G25" s="21"/>
      <c r="H25" s="21"/>
    </row>
    <row r="26" spans="1:8" x14ac:dyDescent="0.25">
      <c r="A26" s="21"/>
      <c r="B26" s="21"/>
      <c r="C26" s="21"/>
      <c r="D26" s="21"/>
      <c r="E26" s="21"/>
      <c r="F26" s="21"/>
      <c r="G26" s="21"/>
      <c r="H26" s="21"/>
    </row>
    <row r="27" spans="1:8" x14ac:dyDescent="0.25">
      <c r="A27" s="21"/>
      <c r="B27" s="21"/>
      <c r="C27" s="21"/>
      <c r="D27" s="21"/>
      <c r="E27" s="21"/>
      <c r="F27" s="21"/>
      <c r="G27" s="21"/>
      <c r="H27" s="21"/>
    </row>
    <row r="28" spans="1:8" x14ac:dyDescent="0.25">
      <c r="A28" s="21"/>
      <c r="B28" s="21"/>
      <c r="C28" s="21"/>
      <c r="D28" s="21"/>
      <c r="E28" s="21"/>
      <c r="F28" s="21"/>
      <c r="G28" s="21"/>
      <c r="H28" s="21"/>
    </row>
    <row r="29" spans="1:8" x14ac:dyDescent="0.25">
      <c r="A29" s="21"/>
      <c r="B29" s="21"/>
      <c r="C29" s="21"/>
      <c r="D29" s="21"/>
      <c r="E29" s="21"/>
      <c r="F29" s="21"/>
      <c r="G29" s="21"/>
      <c r="H2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F4B-C6DA-4500-B061-FB89F7FDF860}">
  <dimension ref="A1:B10"/>
  <sheetViews>
    <sheetView workbookViewId="0">
      <selection activeCell="B28" sqref="B28"/>
    </sheetView>
  </sheetViews>
  <sheetFormatPr defaultColWidth="11.42578125" defaultRowHeight="15" x14ac:dyDescent="0.25"/>
  <cols>
    <col min="1" max="1" width="8.7109375" customWidth="1"/>
    <col min="2" max="2" width="66.7109375" customWidth="1"/>
  </cols>
  <sheetData>
    <row r="1" spans="1:2" ht="31.5" x14ac:dyDescent="0.5">
      <c r="A1" s="62" t="s">
        <v>38</v>
      </c>
      <c r="B1" s="62" t="s">
        <v>39</v>
      </c>
    </row>
    <row r="2" spans="1:2" ht="31.5" x14ac:dyDescent="0.5">
      <c r="A2" s="63">
        <v>1</v>
      </c>
      <c r="B2" s="63" t="s">
        <v>169</v>
      </c>
    </row>
    <row r="3" spans="1:2" ht="31.5" x14ac:dyDescent="0.5">
      <c r="A3" s="63">
        <v>2</v>
      </c>
      <c r="B3" s="63" t="s">
        <v>170</v>
      </c>
    </row>
    <row r="4" spans="1:2" ht="31.5" x14ac:dyDescent="0.5">
      <c r="A4" s="63">
        <v>4</v>
      </c>
      <c r="B4" s="63" t="s">
        <v>40</v>
      </c>
    </row>
    <row r="5" spans="1:2" ht="31.5" x14ac:dyDescent="0.5">
      <c r="A5" s="63">
        <v>5</v>
      </c>
      <c r="B5" s="63" t="s">
        <v>171</v>
      </c>
    </row>
    <row r="6" spans="1:2" ht="31.5" x14ac:dyDescent="0.5">
      <c r="A6" s="63">
        <v>6</v>
      </c>
      <c r="B6" s="63" t="s">
        <v>41</v>
      </c>
    </row>
    <row r="7" spans="1:2" ht="31.5" x14ac:dyDescent="0.5">
      <c r="A7" s="63">
        <v>7</v>
      </c>
      <c r="B7" s="63" t="s">
        <v>175</v>
      </c>
    </row>
    <row r="8" spans="1:2" ht="31.5" x14ac:dyDescent="0.5">
      <c r="A8" s="63">
        <v>8</v>
      </c>
      <c r="B8" s="63"/>
    </row>
    <row r="9" spans="1:2" ht="31.5" x14ac:dyDescent="0.5">
      <c r="A9" s="63">
        <v>9</v>
      </c>
      <c r="B9" s="63"/>
    </row>
    <row r="10" spans="1:2" ht="31.5" x14ac:dyDescent="0.5">
      <c r="A10" s="63">
        <v>10</v>
      </c>
      <c r="B10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6"/>
  <sheetViews>
    <sheetView zoomScale="190" zoomScaleNormal="190" workbookViewId="0">
      <selection activeCell="B18" sqref="B18"/>
    </sheetView>
  </sheetViews>
  <sheetFormatPr defaultColWidth="14.42578125" defaultRowHeight="15" customHeight="1" x14ac:dyDescent="0.25"/>
  <cols>
    <col min="1" max="1" width="12.140625" customWidth="1"/>
    <col min="2" max="2" width="10.7109375" customWidth="1"/>
    <col min="3" max="3" width="58.85546875" customWidth="1"/>
    <col min="4" max="26" width="10.7109375" customWidth="1"/>
  </cols>
  <sheetData>
    <row r="1" spans="1:5" x14ac:dyDescent="0.25">
      <c r="A1" s="27" t="s">
        <v>21</v>
      </c>
      <c r="B1" s="28" t="s">
        <v>42</v>
      </c>
      <c r="C1" s="28" t="s">
        <v>11</v>
      </c>
      <c r="D1" s="28" t="s">
        <v>43</v>
      </c>
      <c r="E1" s="29" t="s">
        <v>25</v>
      </c>
    </row>
    <row r="2" spans="1:5" x14ac:dyDescent="0.25">
      <c r="A2" s="53" t="s">
        <v>15</v>
      </c>
      <c r="B2" s="54">
        <v>1</v>
      </c>
      <c r="C2" s="54" t="s">
        <v>44</v>
      </c>
      <c r="D2" s="54"/>
      <c r="E2" s="55" t="s">
        <v>6</v>
      </c>
    </row>
    <row r="3" spans="1:5" s="56" customFormat="1" x14ac:dyDescent="0.25">
      <c r="A3" s="50" t="s">
        <v>15</v>
      </c>
      <c r="B3" s="51">
        <v>2</v>
      </c>
      <c r="C3" s="51" t="s">
        <v>45</v>
      </c>
      <c r="D3" s="51"/>
      <c r="E3" s="52" t="s">
        <v>6</v>
      </c>
    </row>
    <row r="4" spans="1:5" x14ac:dyDescent="0.25">
      <c r="A4" s="50" t="s">
        <v>15</v>
      </c>
      <c r="B4" s="54">
        <v>3</v>
      </c>
      <c r="C4" s="51" t="s">
        <v>118</v>
      </c>
      <c r="D4" s="51"/>
      <c r="E4" s="52" t="s">
        <v>6</v>
      </c>
    </row>
    <row r="5" spans="1:5" s="57" customFormat="1" x14ac:dyDescent="0.25">
      <c r="A5" s="53" t="s">
        <v>16</v>
      </c>
      <c r="B5" s="51">
        <v>4</v>
      </c>
      <c r="C5" s="54" t="s">
        <v>46</v>
      </c>
      <c r="D5" s="54"/>
      <c r="E5" s="55" t="s">
        <v>6</v>
      </c>
    </row>
    <row r="6" spans="1:5" x14ac:dyDescent="0.25">
      <c r="A6" s="50" t="s">
        <v>16</v>
      </c>
      <c r="B6" s="54">
        <v>5</v>
      </c>
      <c r="C6" s="51" t="s">
        <v>132</v>
      </c>
      <c r="D6" s="51"/>
      <c r="E6" s="52" t="s">
        <v>6</v>
      </c>
    </row>
    <row r="7" spans="1:5" x14ac:dyDescent="0.25">
      <c r="A7" s="50" t="s">
        <v>16</v>
      </c>
      <c r="B7" s="51">
        <v>6</v>
      </c>
      <c r="C7" s="51" t="s">
        <v>47</v>
      </c>
      <c r="D7" s="51"/>
      <c r="E7" s="52" t="s">
        <v>6</v>
      </c>
    </row>
    <row r="8" spans="1:5" x14ac:dyDescent="0.25">
      <c r="A8" s="50" t="s">
        <v>16</v>
      </c>
      <c r="B8" s="54">
        <v>7</v>
      </c>
      <c r="C8" s="51" t="s">
        <v>48</v>
      </c>
      <c r="D8" s="51"/>
      <c r="E8" s="52" t="s">
        <v>6</v>
      </c>
    </row>
    <row r="9" spans="1:5" s="57" customFormat="1" x14ac:dyDescent="0.25">
      <c r="A9" s="53" t="s">
        <v>17</v>
      </c>
      <c r="B9" s="51">
        <v>8</v>
      </c>
      <c r="C9" s="54" t="s">
        <v>49</v>
      </c>
      <c r="D9" s="54"/>
      <c r="E9" s="55" t="s">
        <v>6</v>
      </c>
    </row>
    <row r="10" spans="1:5" ht="15.75" customHeight="1" x14ac:dyDescent="0.25">
      <c r="A10" s="50" t="s">
        <v>17</v>
      </c>
      <c r="B10" s="54">
        <v>9</v>
      </c>
      <c r="C10" s="51" t="s">
        <v>50</v>
      </c>
      <c r="D10" s="51"/>
      <c r="E10" s="52" t="s">
        <v>6</v>
      </c>
    </row>
    <row r="11" spans="1:5" x14ac:dyDescent="0.25">
      <c r="A11" s="50" t="s">
        <v>133</v>
      </c>
      <c r="B11" s="51">
        <v>10</v>
      </c>
      <c r="C11" s="51" t="s">
        <v>134</v>
      </c>
      <c r="D11" s="51"/>
      <c r="E11" s="52" t="s">
        <v>6</v>
      </c>
    </row>
    <row r="12" spans="1:5" s="57" customFormat="1" x14ac:dyDescent="0.25">
      <c r="A12" s="53" t="s">
        <v>18</v>
      </c>
      <c r="B12" s="54">
        <v>11</v>
      </c>
      <c r="C12" s="54" t="s">
        <v>51</v>
      </c>
      <c r="D12" s="54"/>
      <c r="E12" s="55" t="s">
        <v>6</v>
      </c>
    </row>
    <row r="13" spans="1:5" x14ac:dyDescent="0.25">
      <c r="A13" s="50" t="s">
        <v>18</v>
      </c>
      <c r="B13" s="51">
        <v>12</v>
      </c>
      <c r="C13" s="51" t="s">
        <v>176</v>
      </c>
      <c r="D13" s="51"/>
      <c r="E13" s="49" t="s">
        <v>6</v>
      </c>
    </row>
    <row r="14" spans="1:5" x14ac:dyDescent="0.25">
      <c r="A14" s="50" t="s">
        <v>18</v>
      </c>
      <c r="B14" s="54">
        <v>13</v>
      </c>
      <c r="C14" s="51" t="s">
        <v>135</v>
      </c>
      <c r="D14" s="51"/>
      <c r="E14" s="52" t="s">
        <v>6</v>
      </c>
    </row>
    <row r="15" spans="1:5" x14ac:dyDescent="0.25">
      <c r="A15" s="64" t="s">
        <v>154</v>
      </c>
      <c r="B15" s="51">
        <v>14</v>
      </c>
      <c r="C15" s="65" t="s">
        <v>178</v>
      </c>
      <c r="D15" s="65"/>
      <c r="E15" s="67" t="s">
        <v>6</v>
      </c>
    </row>
    <row r="16" spans="1:5" x14ac:dyDescent="0.25">
      <c r="A16" s="50" t="s">
        <v>154</v>
      </c>
      <c r="B16" s="54">
        <v>15</v>
      </c>
      <c r="C16" s="51" t="s">
        <v>179</v>
      </c>
      <c r="D16" s="51"/>
      <c r="E16" s="52" t="s">
        <v>6</v>
      </c>
    </row>
    <row r="17" spans="1:5" s="66" customFormat="1" x14ac:dyDescent="0.25">
      <c r="A17" s="64" t="s">
        <v>157</v>
      </c>
      <c r="B17" s="51">
        <v>16</v>
      </c>
      <c r="C17" s="65" t="s">
        <v>184</v>
      </c>
      <c r="D17" s="65"/>
      <c r="E17" s="67" t="s">
        <v>6</v>
      </c>
    </row>
    <row r="18" spans="1:5" ht="15.75" customHeight="1" x14ac:dyDescent="0.25">
      <c r="A18" s="64" t="s">
        <v>153</v>
      </c>
      <c r="B18" s="51">
        <v>17</v>
      </c>
      <c r="C18" s="65" t="s">
        <v>177</v>
      </c>
      <c r="D18" s="65"/>
      <c r="E18" s="67" t="s">
        <v>6</v>
      </c>
    </row>
    <row r="19" spans="1:5" ht="15.75" customHeight="1" x14ac:dyDescent="0.25">
      <c r="A19" s="48"/>
      <c r="B19" s="46"/>
      <c r="C19" s="46"/>
      <c r="D19" s="46"/>
      <c r="E19" s="47"/>
    </row>
    <row r="20" spans="1:5" ht="15.75" customHeight="1" x14ac:dyDescent="0.25">
      <c r="A20" s="48"/>
      <c r="B20" s="46"/>
      <c r="C20" s="46"/>
      <c r="D20" s="46"/>
      <c r="E20" s="47"/>
    </row>
    <row r="21" spans="1:5" ht="15.75" customHeight="1" x14ac:dyDescent="0.25">
      <c r="A21" s="25"/>
      <c r="E21" s="25"/>
    </row>
    <row r="22" spans="1:5" ht="15.75" customHeight="1" x14ac:dyDescent="0.25">
      <c r="A22" s="25"/>
      <c r="E22" s="25"/>
    </row>
    <row r="23" spans="1:5" ht="15.75" customHeight="1" x14ac:dyDescent="0.25">
      <c r="A23" s="25"/>
      <c r="E23" s="25"/>
    </row>
    <row r="24" spans="1:5" ht="15.75" customHeight="1" x14ac:dyDescent="0.25">
      <c r="A24" s="25"/>
      <c r="E24" s="25"/>
    </row>
    <row r="25" spans="1:5" ht="15.75" customHeight="1" x14ac:dyDescent="0.25">
      <c r="A25" s="25"/>
      <c r="E25" s="25"/>
    </row>
    <row r="26" spans="1:5" ht="15.75" customHeight="1" x14ac:dyDescent="0.25">
      <c r="A26" s="25"/>
      <c r="E26" s="25"/>
    </row>
    <row r="27" spans="1:5" ht="15.75" customHeight="1" x14ac:dyDescent="0.25">
      <c r="A27" s="25"/>
      <c r="E27" s="25"/>
    </row>
    <row r="28" spans="1:5" ht="15.75" customHeight="1" x14ac:dyDescent="0.25">
      <c r="A28" s="25"/>
      <c r="E28" s="25"/>
    </row>
    <row r="29" spans="1:5" ht="15.75" customHeight="1" x14ac:dyDescent="0.25">
      <c r="A29" s="25"/>
      <c r="E29" s="25"/>
    </row>
    <row r="30" spans="1:5" ht="15.75" customHeight="1" x14ac:dyDescent="0.25">
      <c r="A30" s="25"/>
      <c r="E30" s="25"/>
    </row>
    <row r="31" spans="1:5" ht="15.75" customHeight="1" x14ac:dyDescent="0.25">
      <c r="A31" s="25"/>
      <c r="E31" s="25"/>
    </row>
    <row r="32" spans="1:5" ht="15.75" customHeight="1" x14ac:dyDescent="0.25">
      <c r="A32" s="25"/>
      <c r="E32" s="25"/>
    </row>
    <row r="33" spans="1:5" ht="15.75" customHeight="1" x14ac:dyDescent="0.25">
      <c r="A33" s="25"/>
      <c r="E33" s="25"/>
    </row>
    <row r="34" spans="1:5" ht="15.75" customHeight="1" x14ac:dyDescent="0.25">
      <c r="A34" s="25"/>
      <c r="E34" s="25"/>
    </row>
    <row r="35" spans="1:5" ht="15.75" customHeight="1" x14ac:dyDescent="0.25">
      <c r="A35" s="25"/>
      <c r="E35" s="25"/>
    </row>
    <row r="36" spans="1:5" ht="15.75" customHeight="1" x14ac:dyDescent="0.25">
      <c r="A36" s="25"/>
      <c r="E36" s="25"/>
    </row>
    <row r="37" spans="1:5" ht="15.75" customHeight="1" x14ac:dyDescent="0.25">
      <c r="A37" s="25"/>
      <c r="E37" s="25"/>
    </row>
    <row r="38" spans="1:5" ht="15.75" customHeight="1" x14ac:dyDescent="0.25">
      <c r="A38" s="25"/>
      <c r="E38" s="25"/>
    </row>
    <row r="39" spans="1:5" ht="15.75" customHeight="1" x14ac:dyDescent="0.25">
      <c r="A39" s="25"/>
      <c r="E39" s="25"/>
    </row>
    <row r="40" spans="1:5" ht="15.75" customHeight="1" x14ac:dyDescent="0.25">
      <c r="A40" s="25"/>
      <c r="E40" s="25"/>
    </row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Data!$B$2:$B$5</xm:f>
          </x14:formula1>
          <xm:sqref>E21:E40 E2:E10 E12:E18</xm:sqref>
        </x14:dataValidation>
        <x14:dataValidation type="list" allowBlank="1" showErrorMessage="1" xr:uid="{00000000-0002-0000-0200-000000000000}">
          <x14:formula1>
            <xm:f>Capabilities!$B$2:$B$119</xm:f>
          </x14:formula1>
          <xm:sqref>A21:A40 A12:A14 A2:A10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90"/>
  <sheetViews>
    <sheetView topLeftCell="A16" zoomScale="130" zoomScaleNormal="130" workbookViewId="0">
      <selection activeCell="E12" sqref="E12"/>
    </sheetView>
  </sheetViews>
  <sheetFormatPr defaultColWidth="14.42578125" defaultRowHeight="15" customHeight="1" x14ac:dyDescent="0.25"/>
  <cols>
    <col min="1" max="1" width="11.42578125" customWidth="1"/>
    <col min="2" max="2" width="29.7109375" customWidth="1"/>
    <col min="3" max="3" width="64.85546875" bestFit="1" customWidth="1"/>
    <col min="4" max="4" width="53.7109375" customWidth="1"/>
    <col min="5" max="5" width="33" customWidth="1"/>
    <col min="6" max="6" width="21.140625" customWidth="1"/>
    <col min="7" max="26" width="17.28515625" customWidth="1"/>
  </cols>
  <sheetData>
    <row r="1" spans="1:5" x14ac:dyDescent="0.25">
      <c r="A1" s="2" t="s">
        <v>52</v>
      </c>
      <c r="B1" s="2" t="s">
        <v>53</v>
      </c>
      <c r="C1" s="2" t="s">
        <v>54</v>
      </c>
    </row>
    <row r="2" spans="1:5" ht="45" customHeight="1" x14ac:dyDescent="0.25">
      <c r="A2" s="4">
        <v>1</v>
      </c>
      <c r="B2" s="7" t="s">
        <v>81</v>
      </c>
      <c r="C2" s="7" t="s">
        <v>82</v>
      </c>
    </row>
    <row r="6" spans="1:5" x14ac:dyDescent="0.25">
      <c r="A6" s="2" t="s">
        <v>56</v>
      </c>
      <c r="B6" s="2" t="s">
        <v>57</v>
      </c>
      <c r="C6" s="2" t="s">
        <v>58</v>
      </c>
      <c r="D6" s="2" t="s">
        <v>59</v>
      </c>
      <c r="E6" s="2" t="s">
        <v>60</v>
      </c>
    </row>
    <row r="7" spans="1:5" ht="45" customHeight="1" x14ac:dyDescent="0.25">
      <c r="A7" s="4">
        <v>1</v>
      </c>
      <c r="B7" s="5" t="s">
        <v>61</v>
      </c>
      <c r="C7" s="6" t="s">
        <v>62</v>
      </c>
      <c r="D7" s="15" t="s">
        <v>83</v>
      </c>
      <c r="E7" t="s">
        <v>64</v>
      </c>
    </row>
    <row r="8" spans="1:5" ht="24" customHeight="1" x14ac:dyDescent="0.25">
      <c r="A8" s="4">
        <v>2</v>
      </c>
      <c r="B8" s="7" t="s">
        <v>65</v>
      </c>
      <c r="C8" s="5" t="s">
        <v>77</v>
      </c>
      <c r="D8" s="16" t="s">
        <v>204</v>
      </c>
      <c r="E8" s="14" t="s">
        <v>121</v>
      </c>
    </row>
    <row r="9" spans="1:5" ht="30" customHeight="1" x14ac:dyDescent="0.25">
      <c r="A9" s="4">
        <v>3</v>
      </c>
      <c r="B9" s="7" t="s">
        <v>67</v>
      </c>
      <c r="C9" s="5" t="s">
        <v>68</v>
      </c>
      <c r="D9" s="16" t="s">
        <v>205</v>
      </c>
      <c r="E9" s="14" t="s">
        <v>122</v>
      </c>
    </row>
    <row r="10" spans="1:5" ht="30" customHeight="1" x14ac:dyDescent="0.25">
      <c r="A10" s="4">
        <v>4</v>
      </c>
      <c r="B10" s="7" t="s">
        <v>70</v>
      </c>
      <c r="C10" s="5" t="s">
        <v>71</v>
      </c>
      <c r="D10" s="5"/>
    </row>
    <row r="11" spans="1:5" x14ac:dyDescent="0.25">
      <c r="A11" s="6"/>
      <c r="B11" s="6"/>
      <c r="C11" s="6"/>
      <c r="D11" s="6"/>
    </row>
    <row r="12" spans="1:5" x14ac:dyDescent="0.25">
      <c r="A12" s="6"/>
      <c r="B12" s="6"/>
      <c r="C12" s="6"/>
    </row>
    <row r="13" spans="1:5" x14ac:dyDescent="0.25">
      <c r="A13" s="8" t="s">
        <v>52</v>
      </c>
      <c r="B13" s="8" t="s">
        <v>53</v>
      </c>
      <c r="C13" s="8" t="s">
        <v>54</v>
      </c>
    </row>
    <row r="14" spans="1:5" ht="29.25" customHeight="1" x14ac:dyDescent="0.25">
      <c r="A14" s="4">
        <v>2</v>
      </c>
      <c r="B14" s="7" t="s">
        <v>84</v>
      </c>
      <c r="C14" s="7"/>
    </row>
    <row r="18" spans="1:5" ht="15" customHeight="1" x14ac:dyDescent="0.25">
      <c r="A18" s="8" t="s">
        <v>56</v>
      </c>
      <c r="B18" s="8" t="s">
        <v>57</v>
      </c>
      <c r="C18" s="8" t="s">
        <v>58</v>
      </c>
      <c r="D18" s="8" t="s">
        <v>59</v>
      </c>
      <c r="E18" s="8" t="s">
        <v>60</v>
      </c>
    </row>
    <row r="19" spans="1:5" ht="15" customHeight="1" x14ac:dyDescent="0.25">
      <c r="A19" s="4">
        <v>1</v>
      </c>
      <c r="B19" s="5" t="s">
        <v>61</v>
      </c>
      <c r="C19" s="6" t="s">
        <v>62</v>
      </c>
      <c r="D19" s="23" t="s">
        <v>85</v>
      </c>
      <c r="E19" t="s">
        <v>72</v>
      </c>
    </row>
    <row r="20" spans="1:5" ht="30" customHeight="1" x14ac:dyDescent="0.25">
      <c r="A20" s="4">
        <v>2</v>
      </c>
      <c r="B20" s="7" t="s">
        <v>65</v>
      </c>
      <c r="C20" s="5" t="s">
        <v>73</v>
      </c>
      <c r="D20" s="5" t="s">
        <v>74</v>
      </c>
      <c r="E20" s="14" t="s">
        <v>121</v>
      </c>
    </row>
    <row r="21" spans="1:5" ht="15.75" customHeight="1" x14ac:dyDescent="0.25">
      <c r="A21" s="4">
        <v>3</v>
      </c>
      <c r="B21" s="7" t="s">
        <v>67</v>
      </c>
      <c r="C21" s="5" t="s">
        <v>75</v>
      </c>
      <c r="D21" s="5" t="s">
        <v>205</v>
      </c>
      <c r="E21" s="14" t="s">
        <v>122</v>
      </c>
    </row>
    <row r="22" spans="1:5" ht="36" customHeight="1" x14ac:dyDescent="0.25">
      <c r="A22" s="4">
        <v>4</v>
      </c>
      <c r="B22" s="7" t="s">
        <v>70</v>
      </c>
      <c r="C22" s="5" t="s">
        <v>93</v>
      </c>
      <c r="D22" s="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>
      <c r="A26" s="30" t="s">
        <v>52</v>
      </c>
      <c r="B26" s="30" t="s">
        <v>53</v>
      </c>
      <c r="C26" s="30" t="s">
        <v>54</v>
      </c>
    </row>
    <row r="27" spans="1:5" ht="26.25" customHeight="1" x14ac:dyDescent="0.25">
      <c r="A27" s="4">
        <v>3</v>
      </c>
      <c r="B27" s="31" t="s">
        <v>94</v>
      </c>
      <c r="C27" s="7"/>
    </row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>
      <c r="A31" s="30" t="s">
        <v>56</v>
      </c>
      <c r="B31" s="30" t="s">
        <v>57</v>
      </c>
      <c r="C31" s="30" t="s">
        <v>58</v>
      </c>
      <c r="D31" s="30" t="s">
        <v>59</v>
      </c>
      <c r="E31" s="30" t="s">
        <v>60</v>
      </c>
    </row>
    <row r="32" spans="1:5" ht="15.75" customHeight="1" x14ac:dyDescent="0.25">
      <c r="A32" s="4">
        <v>1</v>
      </c>
      <c r="B32" s="5" t="s">
        <v>61</v>
      </c>
      <c r="C32" s="6" t="s">
        <v>62</v>
      </c>
      <c r="D32" s="15" t="s">
        <v>83</v>
      </c>
      <c r="E32" t="s">
        <v>76</v>
      </c>
    </row>
    <row r="33" spans="1:5" ht="15.75" customHeight="1" x14ac:dyDescent="0.25">
      <c r="A33" s="4">
        <v>2</v>
      </c>
      <c r="B33" s="7" t="s">
        <v>65</v>
      </c>
      <c r="C33" s="5" t="s">
        <v>77</v>
      </c>
      <c r="D33" s="5" t="s">
        <v>206</v>
      </c>
      <c r="E33" s="14" t="s">
        <v>121</v>
      </c>
    </row>
    <row r="34" spans="1:5" ht="15.75" customHeight="1" x14ac:dyDescent="0.25">
      <c r="A34" s="4">
        <v>3</v>
      </c>
      <c r="B34" s="7" t="s">
        <v>67</v>
      </c>
      <c r="C34" s="5" t="s">
        <v>78</v>
      </c>
      <c r="D34" s="16" t="s">
        <v>207</v>
      </c>
      <c r="E34" s="14" t="s">
        <v>122</v>
      </c>
    </row>
    <row r="35" spans="1:5" ht="29.25" customHeight="1" x14ac:dyDescent="0.25">
      <c r="A35" s="4">
        <v>4</v>
      </c>
      <c r="B35" s="7" t="s">
        <v>70</v>
      </c>
      <c r="C35" s="16" t="s">
        <v>95</v>
      </c>
      <c r="D35" s="5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hyperlinks>
    <hyperlink ref="D7" r:id="rId1" display="url: https://sinatra-internet-songbase.herokuapp.com/" xr:uid="{00000000-0004-0000-0900-000000000000}"/>
    <hyperlink ref="D32" r:id="rId2" display="url: https://sinatra-internet-songbase.herokuapp.com/" xr:uid="{6559284B-BF8F-45F2-8FA1-32FC616679A1}"/>
  </hyperlinks>
  <pageMargins left="0.7" right="0.7" top="0.75" bottom="0.75" header="0" footer="0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E89B-0883-4766-AF99-7ADE5E410C3F}">
  <dimension ref="A1:E47"/>
  <sheetViews>
    <sheetView tabSelected="1" topLeftCell="D7" zoomScale="120" zoomScaleNormal="120" workbookViewId="0">
      <selection activeCell="D19" sqref="D19"/>
    </sheetView>
  </sheetViews>
  <sheetFormatPr defaultColWidth="11.42578125" defaultRowHeight="15" x14ac:dyDescent="0.25"/>
  <cols>
    <col min="1" max="1" width="14.5703125" customWidth="1"/>
    <col min="2" max="2" width="44.7109375" customWidth="1"/>
    <col min="3" max="3" width="77.85546875" customWidth="1"/>
    <col min="4" max="4" width="56.5703125" customWidth="1"/>
    <col min="5" max="5" width="54.5703125" customWidth="1"/>
  </cols>
  <sheetData>
    <row r="1" spans="1:5" x14ac:dyDescent="0.25">
      <c r="A1" s="40" t="s">
        <v>52</v>
      </c>
      <c r="B1" s="40" t="s">
        <v>53</v>
      </c>
      <c r="C1" s="40" t="s">
        <v>54</v>
      </c>
      <c r="D1" s="35"/>
      <c r="E1" s="35"/>
    </row>
    <row r="2" spans="1:5" x14ac:dyDescent="0.25">
      <c r="A2" s="35">
        <v>4</v>
      </c>
      <c r="B2" s="35" t="s">
        <v>55</v>
      </c>
      <c r="C2" s="35"/>
      <c r="D2" s="35"/>
      <c r="E2" s="35"/>
    </row>
    <row r="3" spans="1:5" x14ac:dyDescent="0.25">
      <c r="A3" s="35"/>
      <c r="B3" s="35"/>
      <c r="C3" s="35"/>
      <c r="D3" s="35"/>
      <c r="E3" s="35"/>
    </row>
    <row r="4" spans="1:5" x14ac:dyDescent="0.25">
      <c r="A4" s="35"/>
      <c r="B4" s="35"/>
      <c r="C4" s="35"/>
      <c r="D4" s="35"/>
      <c r="E4" s="35"/>
    </row>
    <row r="5" spans="1:5" x14ac:dyDescent="0.25">
      <c r="A5" s="35"/>
      <c r="B5" s="35"/>
      <c r="C5" s="35"/>
      <c r="D5" s="35"/>
      <c r="E5" s="35"/>
    </row>
    <row r="6" spans="1:5" x14ac:dyDescent="0.25">
      <c r="A6" s="41" t="s">
        <v>56</v>
      </c>
      <c r="B6" s="41" t="s">
        <v>57</v>
      </c>
      <c r="C6" s="41" t="s">
        <v>58</v>
      </c>
      <c r="D6" s="41" t="s">
        <v>59</v>
      </c>
      <c r="E6" s="41" t="s">
        <v>60</v>
      </c>
    </row>
    <row r="7" spans="1:5" x14ac:dyDescent="0.25">
      <c r="A7" s="35">
        <v>1</v>
      </c>
      <c r="B7" s="35" t="s">
        <v>61</v>
      </c>
      <c r="C7" s="35" t="s">
        <v>62</v>
      </c>
      <c r="D7" s="35" t="s">
        <v>63</v>
      </c>
      <c r="E7" s="35" t="s">
        <v>64</v>
      </c>
    </row>
    <row r="8" spans="1:5" ht="104.25" customHeight="1" x14ac:dyDescent="0.25">
      <c r="A8" s="35">
        <v>2</v>
      </c>
      <c r="B8" s="35" t="s">
        <v>119</v>
      </c>
      <c r="C8" s="36" t="s">
        <v>120</v>
      </c>
      <c r="D8" s="37" t="s">
        <v>126</v>
      </c>
      <c r="E8" s="36" t="s">
        <v>127</v>
      </c>
    </row>
    <row r="9" spans="1:5" x14ac:dyDescent="0.25">
      <c r="A9" s="35">
        <v>3</v>
      </c>
      <c r="B9" s="35" t="s">
        <v>131</v>
      </c>
      <c r="C9" s="35" t="s">
        <v>138</v>
      </c>
      <c r="D9" s="35"/>
      <c r="E9" s="35" t="s">
        <v>139</v>
      </c>
    </row>
    <row r="11" spans="1:5" x14ac:dyDescent="0.25">
      <c r="A11" s="35"/>
      <c r="B11" s="35"/>
      <c r="C11" s="35"/>
      <c r="D11" s="35"/>
      <c r="E11" s="35"/>
    </row>
    <row r="12" spans="1:5" x14ac:dyDescent="0.25">
      <c r="A12" s="35"/>
      <c r="B12" s="35"/>
      <c r="C12" s="35"/>
      <c r="D12" s="35"/>
      <c r="E12" s="35"/>
    </row>
    <row r="13" spans="1:5" x14ac:dyDescent="0.25">
      <c r="A13" s="43" t="s">
        <v>52</v>
      </c>
      <c r="B13" s="43" t="s">
        <v>53</v>
      </c>
      <c r="C13" s="43" t="s">
        <v>54</v>
      </c>
      <c r="D13" s="35"/>
      <c r="E13" s="35"/>
    </row>
    <row r="14" spans="1:5" x14ac:dyDescent="0.25">
      <c r="A14" s="35">
        <v>5</v>
      </c>
      <c r="B14" s="35" t="s">
        <v>136</v>
      </c>
      <c r="C14" s="35"/>
      <c r="D14" s="35"/>
      <c r="E14" s="35"/>
    </row>
    <row r="15" spans="1:5" x14ac:dyDescent="0.25">
      <c r="A15" s="35"/>
      <c r="B15" s="35"/>
      <c r="C15" s="35"/>
      <c r="D15" s="35"/>
      <c r="E15" s="35"/>
    </row>
    <row r="16" spans="1:5" x14ac:dyDescent="0.25">
      <c r="A16" s="35"/>
      <c r="B16" s="35"/>
      <c r="C16" s="35"/>
      <c r="D16" s="35"/>
      <c r="E16" s="35"/>
    </row>
    <row r="17" spans="1:5" x14ac:dyDescent="0.25">
      <c r="A17" s="35"/>
      <c r="B17" s="35"/>
      <c r="C17" s="35"/>
      <c r="D17" s="35"/>
      <c r="E17" s="35"/>
    </row>
    <row r="18" spans="1:5" x14ac:dyDescent="0.25">
      <c r="A18" s="41" t="s">
        <v>56</v>
      </c>
      <c r="B18" s="41" t="s">
        <v>57</v>
      </c>
      <c r="C18" s="41" t="s">
        <v>58</v>
      </c>
      <c r="D18" s="41" t="s">
        <v>59</v>
      </c>
      <c r="E18" s="41" t="s">
        <v>60</v>
      </c>
    </row>
    <row r="19" spans="1:5" x14ac:dyDescent="0.25">
      <c r="A19" s="35">
        <v>1</v>
      </c>
      <c r="B19" s="35" t="s">
        <v>61</v>
      </c>
      <c r="C19" s="35" t="s">
        <v>62</v>
      </c>
      <c r="D19" s="35" t="s">
        <v>63</v>
      </c>
      <c r="E19" s="35" t="s">
        <v>72</v>
      </c>
    </row>
    <row r="20" spans="1:5" ht="96.75" customHeight="1" x14ac:dyDescent="0.25">
      <c r="A20" s="35">
        <v>2</v>
      </c>
      <c r="B20" s="35" t="s">
        <v>65</v>
      </c>
      <c r="C20" s="35" t="s">
        <v>130</v>
      </c>
      <c r="D20" s="36" t="s">
        <v>126</v>
      </c>
      <c r="E20" s="36" t="s">
        <v>127</v>
      </c>
    </row>
    <row r="21" spans="1:5" x14ac:dyDescent="0.25">
      <c r="A21" s="35">
        <v>3</v>
      </c>
      <c r="B21" s="35" t="s">
        <v>151</v>
      </c>
      <c r="C21" s="35"/>
      <c r="D21" s="35" t="s">
        <v>79</v>
      </c>
      <c r="E21" s="35" t="s">
        <v>69</v>
      </c>
    </row>
    <row r="22" spans="1:5" ht="15.75" x14ac:dyDescent="0.25">
      <c r="A22" s="35">
        <v>4</v>
      </c>
      <c r="B22" s="35" t="s">
        <v>131</v>
      </c>
      <c r="C22" s="35" t="s">
        <v>152</v>
      </c>
      <c r="D22" s="35"/>
      <c r="E22" s="35" t="s">
        <v>139</v>
      </c>
    </row>
    <row r="23" spans="1:5" ht="15.75" x14ac:dyDescent="0.25">
      <c r="A23" s="35"/>
      <c r="B23" s="35"/>
      <c r="C23" s="35"/>
      <c r="D23" s="35"/>
      <c r="E23" s="35"/>
    </row>
    <row r="24" spans="1:5" ht="15.75" x14ac:dyDescent="0.25">
      <c r="A24" s="44" t="s">
        <v>52</v>
      </c>
      <c r="B24" s="44" t="s">
        <v>53</v>
      </c>
      <c r="C24" s="44" t="s">
        <v>54</v>
      </c>
      <c r="D24" s="35"/>
      <c r="E24" s="35"/>
    </row>
    <row r="25" spans="1:5" ht="15.75" x14ac:dyDescent="0.25">
      <c r="A25" s="35">
        <v>6</v>
      </c>
      <c r="B25" s="35" t="s">
        <v>47</v>
      </c>
      <c r="C25" s="35"/>
      <c r="D25" s="35"/>
      <c r="E25" s="35"/>
    </row>
    <row r="26" spans="1:5" ht="15.75" x14ac:dyDescent="0.25">
      <c r="A26" s="35"/>
      <c r="B26" s="35"/>
      <c r="C26" s="35"/>
      <c r="D26" s="35"/>
      <c r="E26" s="35"/>
    </row>
    <row r="27" spans="1:5" ht="15.75" x14ac:dyDescent="0.25">
      <c r="A27" s="35"/>
      <c r="B27" s="35"/>
      <c r="C27" s="35"/>
      <c r="D27" s="35"/>
      <c r="E27" s="35"/>
    </row>
    <row r="28" spans="1:5" ht="15.75" x14ac:dyDescent="0.25">
      <c r="A28" s="35"/>
      <c r="B28" s="35"/>
      <c r="C28" s="35"/>
      <c r="D28" s="35"/>
      <c r="E28" s="35"/>
    </row>
    <row r="29" spans="1:5" ht="15.75" x14ac:dyDescent="0.25">
      <c r="A29" s="41" t="s">
        <v>56</v>
      </c>
      <c r="B29" s="41" t="s">
        <v>57</v>
      </c>
      <c r="C29" s="41" t="s">
        <v>58</v>
      </c>
      <c r="D29" s="41" t="s">
        <v>59</v>
      </c>
      <c r="E29" s="41" t="s">
        <v>60</v>
      </c>
    </row>
    <row r="30" spans="1:5" ht="29.25" customHeight="1" x14ac:dyDescent="0.25">
      <c r="A30" s="35">
        <v>1</v>
      </c>
      <c r="B30" s="35" t="s">
        <v>61</v>
      </c>
      <c r="C30" s="35" t="s">
        <v>62</v>
      </c>
      <c r="D30" s="35" t="s">
        <v>63</v>
      </c>
      <c r="E30" s="35" t="s">
        <v>76</v>
      </c>
    </row>
    <row r="31" spans="1:5" ht="81" customHeight="1" x14ac:dyDescent="0.25">
      <c r="A31" s="35">
        <v>2</v>
      </c>
      <c r="B31" s="35" t="s">
        <v>65</v>
      </c>
      <c r="C31" s="35" t="s">
        <v>77</v>
      </c>
      <c r="D31" s="36" t="s">
        <v>150</v>
      </c>
      <c r="E31" s="36" t="s">
        <v>149</v>
      </c>
    </row>
    <row r="32" spans="1:5" ht="15.75" x14ac:dyDescent="0.25">
      <c r="A32" s="35">
        <v>3</v>
      </c>
      <c r="B32" s="35" t="s">
        <v>67</v>
      </c>
      <c r="C32" s="35" t="s">
        <v>147</v>
      </c>
      <c r="D32" s="35" t="s">
        <v>148</v>
      </c>
      <c r="E32" s="35" t="s">
        <v>66</v>
      </c>
    </row>
    <row r="33" spans="1:5" ht="15.75" x14ac:dyDescent="0.25">
      <c r="A33" s="35">
        <v>4</v>
      </c>
      <c r="B33" s="35" t="s">
        <v>131</v>
      </c>
      <c r="C33" s="35" t="s">
        <v>140</v>
      </c>
      <c r="D33" s="35"/>
      <c r="E33" s="35" t="s">
        <v>139</v>
      </c>
    </row>
    <row r="34" spans="1:5" ht="15.75" x14ac:dyDescent="0.25">
      <c r="A34" s="35"/>
      <c r="B34" s="35"/>
      <c r="C34" s="35"/>
      <c r="D34" s="35"/>
      <c r="E34" s="35"/>
    </row>
    <row r="35" spans="1:5" ht="15.75" x14ac:dyDescent="0.25">
      <c r="A35" s="35"/>
      <c r="B35" s="35"/>
      <c r="C35" s="35"/>
      <c r="D35" s="35"/>
      <c r="E35" s="35"/>
    </row>
    <row r="36" spans="1:5" ht="15.75" x14ac:dyDescent="0.25">
      <c r="A36" s="45" t="s">
        <v>52</v>
      </c>
      <c r="B36" s="45" t="s">
        <v>53</v>
      </c>
      <c r="C36" s="45" t="s">
        <v>54</v>
      </c>
      <c r="D36" s="35"/>
      <c r="E36" s="35"/>
    </row>
    <row r="37" spans="1:5" ht="15.75" x14ac:dyDescent="0.25">
      <c r="A37" s="35">
        <v>7</v>
      </c>
      <c r="B37" s="35" t="s">
        <v>137</v>
      </c>
      <c r="C37" s="35"/>
      <c r="D37" s="35"/>
      <c r="E37" s="35"/>
    </row>
    <row r="38" spans="1:5" ht="15.75" x14ac:dyDescent="0.25">
      <c r="A38" s="35"/>
      <c r="B38" s="35"/>
      <c r="C38" s="35"/>
      <c r="D38" s="35"/>
      <c r="E38" s="35"/>
    </row>
    <row r="39" spans="1:5" ht="15.75" x14ac:dyDescent="0.25">
      <c r="A39" s="35"/>
      <c r="B39" s="35"/>
      <c r="C39" s="35"/>
      <c r="D39" s="35"/>
      <c r="E39" s="35"/>
    </row>
    <row r="40" spans="1:5" ht="15.75" x14ac:dyDescent="0.25">
      <c r="A40" s="35"/>
      <c r="B40" s="35"/>
      <c r="C40" s="35"/>
      <c r="D40" s="35"/>
      <c r="E40" s="35"/>
    </row>
    <row r="41" spans="1:5" ht="15.75" x14ac:dyDescent="0.25">
      <c r="A41" s="41" t="s">
        <v>56</v>
      </c>
      <c r="B41" s="41" t="s">
        <v>57</v>
      </c>
      <c r="C41" s="41" t="s">
        <v>58</v>
      </c>
      <c r="D41" s="41" t="s">
        <v>59</v>
      </c>
      <c r="E41" s="41" t="s">
        <v>60</v>
      </c>
    </row>
    <row r="42" spans="1:5" ht="15.75" x14ac:dyDescent="0.25">
      <c r="A42" s="35">
        <v>1</v>
      </c>
      <c r="B42" s="35" t="s">
        <v>61</v>
      </c>
      <c r="C42" s="35" t="s">
        <v>62</v>
      </c>
      <c r="D42" s="35" t="s">
        <v>63</v>
      </c>
      <c r="E42" s="35" t="s">
        <v>80</v>
      </c>
    </row>
    <row r="43" spans="1:5" ht="78.75" x14ac:dyDescent="0.25">
      <c r="A43" s="35">
        <v>2</v>
      </c>
      <c r="B43" s="35" t="s">
        <v>65</v>
      </c>
      <c r="C43" s="35" t="s">
        <v>77</v>
      </c>
      <c r="D43" s="36" t="s">
        <v>145</v>
      </c>
      <c r="E43" s="36" t="s">
        <v>144</v>
      </c>
    </row>
    <row r="44" spans="1:5" ht="15.75" x14ac:dyDescent="0.25">
      <c r="A44" s="35">
        <v>3</v>
      </c>
      <c r="B44" s="35" t="s">
        <v>141</v>
      </c>
      <c r="C44" s="35" t="s">
        <v>78</v>
      </c>
      <c r="D44" s="35" t="s">
        <v>142</v>
      </c>
      <c r="E44" s="35" t="s">
        <v>143</v>
      </c>
    </row>
    <row r="45" spans="1:5" ht="15.75" x14ac:dyDescent="0.25">
      <c r="A45" s="35">
        <v>4</v>
      </c>
      <c r="B45" s="35" t="s">
        <v>131</v>
      </c>
      <c r="C45" s="35" t="s">
        <v>146</v>
      </c>
      <c r="D45" s="35"/>
      <c r="E45" s="35" t="s">
        <v>139</v>
      </c>
    </row>
    <row r="46" spans="1:5" x14ac:dyDescent="0.25">
      <c r="A46" s="42"/>
      <c r="B46" s="42"/>
      <c r="C46" s="42"/>
      <c r="D46" s="42"/>
      <c r="E46" s="42"/>
    </row>
    <row r="47" spans="1:5" x14ac:dyDescent="0.25">
      <c r="A47" s="42"/>
      <c r="B47" s="42"/>
      <c r="C47" s="42"/>
      <c r="D47" s="42"/>
      <c r="E47" s="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1794-5F43-4F19-B91E-AE3270176E07}">
  <dimension ref="A1:E34"/>
  <sheetViews>
    <sheetView topLeftCell="A13" zoomScale="110" zoomScaleNormal="110" workbookViewId="0">
      <selection activeCell="A26" sqref="A26"/>
    </sheetView>
  </sheetViews>
  <sheetFormatPr defaultColWidth="11.42578125" defaultRowHeight="15" x14ac:dyDescent="0.25"/>
  <cols>
    <col min="1" max="1" width="12" customWidth="1"/>
    <col min="2" max="2" width="57.5703125" customWidth="1"/>
    <col min="3" max="3" width="77.42578125" customWidth="1"/>
    <col min="4" max="4" width="56.85546875" customWidth="1"/>
    <col min="5" max="5" width="32" customWidth="1"/>
  </cols>
  <sheetData>
    <row r="1" spans="1:5" x14ac:dyDescent="0.25">
      <c r="A1" s="9" t="s">
        <v>52</v>
      </c>
      <c r="B1" s="9" t="s">
        <v>53</v>
      </c>
      <c r="C1" s="9" t="s">
        <v>54</v>
      </c>
      <c r="D1" s="10"/>
      <c r="E1" s="10"/>
    </row>
    <row r="2" spans="1:5" x14ac:dyDescent="0.25">
      <c r="A2" s="10">
        <v>8</v>
      </c>
      <c r="B2" s="10" t="s">
        <v>49</v>
      </c>
      <c r="C2" s="10" t="s">
        <v>128</v>
      </c>
      <c r="D2" s="10"/>
      <c r="E2" s="10"/>
    </row>
    <row r="3" spans="1:5" x14ac:dyDescent="0.25">
      <c r="A3" s="10"/>
      <c r="B3" s="10"/>
      <c r="C3" s="10" t="s">
        <v>86</v>
      </c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33" t="s">
        <v>56</v>
      </c>
      <c r="B6" s="33" t="s">
        <v>57</v>
      </c>
      <c r="C6" s="33" t="s">
        <v>58</v>
      </c>
      <c r="D6" s="33" t="s">
        <v>59</v>
      </c>
      <c r="E6" s="33" t="s">
        <v>60</v>
      </c>
    </row>
    <row r="7" spans="1:5" x14ac:dyDescent="0.25">
      <c r="A7" s="10">
        <v>1</v>
      </c>
      <c r="B7" s="10" t="s">
        <v>61</v>
      </c>
      <c r="C7" s="10" t="s">
        <v>62</v>
      </c>
      <c r="D7" s="10" t="s">
        <v>87</v>
      </c>
      <c r="E7" s="10" t="s">
        <v>99</v>
      </c>
    </row>
    <row r="8" spans="1:5" ht="29.25" x14ac:dyDescent="0.25">
      <c r="A8" s="10">
        <v>2</v>
      </c>
      <c r="B8" s="10" t="s">
        <v>96</v>
      </c>
      <c r="C8" s="16" t="s">
        <v>97</v>
      </c>
      <c r="D8" s="10" t="s">
        <v>88</v>
      </c>
      <c r="E8" s="10" t="s">
        <v>123</v>
      </c>
    </row>
    <row r="9" spans="1:5" ht="29.25" x14ac:dyDescent="0.25">
      <c r="A9" s="10">
        <v>3</v>
      </c>
      <c r="B9" s="10" t="s">
        <v>89</v>
      </c>
      <c r="C9" s="16" t="s">
        <v>98</v>
      </c>
      <c r="D9" s="32">
        <v>1</v>
      </c>
      <c r="E9" s="10" t="s">
        <v>124</v>
      </c>
    </row>
    <row r="10" spans="1:5" x14ac:dyDescent="0.25">
      <c r="A10" s="10">
        <v>4</v>
      </c>
      <c r="B10" s="10" t="s">
        <v>90</v>
      </c>
      <c r="C10" s="10" t="s">
        <v>91</v>
      </c>
      <c r="D10" s="10"/>
      <c r="E10" s="10"/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1" t="s">
        <v>52</v>
      </c>
      <c r="B13" s="11" t="s">
        <v>53</v>
      </c>
      <c r="C13" s="11" t="s">
        <v>54</v>
      </c>
      <c r="D13" s="10"/>
      <c r="E13" s="10"/>
    </row>
    <row r="14" spans="1:5" x14ac:dyDescent="0.25">
      <c r="A14" s="10">
        <v>9</v>
      </c>
      <c r="B14" s="10" t="s">
        <v>92</v>
      </c>
      <c r="C14" s="10" t="s">
        <v>128</v>
      </c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1" t="s">
        <v>56</v>
      </c>
      <c r="B18" s="11" t="s">
        <v>57</v>
      </c>
      <c r="C18" s="11" t="s">
        <v>58</v>
      </c>
      <c r="D18" s="11" t="s">
        <v>59</v>
      </c>
      <c r="E18" s="11" t="s">
        <v>60</v>
      </c>
    </row>
    <row r="19" spans="1:5" x14ac:dyDescent="0.25">
      <c r="A19" s="10">
        <v>1</v>
      </c>
      <c r="B19" s="10" t="s">
        <v>61</v>
      </c>
      <c r="C19" s="10" t="s">
        <v>62</v>
      </c>
      <c r="D19" s="10" t="s">
        <v>87</v>
      </c>
      <c r="E19" s="10" t="s">
        <v>99</v>
      </c>
    </row>
    <row r="20" spans="1:5" ht="29.25" x14ac:dyDescent="0.25">
      <c r="A20" s="10">
        <v>2</v>
      </c>
      <c r="B20" s="10" t="s">
        <v>96</v>
      </c>
      <c r="C20" s="16" t="s">
        <v>97</v>
      </c>
      <c r="D20" s="10" t="s">
        <v>88</v>
      </c>
      <c r="E20" s="10" t="s">
        <v>123</v>
      </c>
    </row>
    <row r="21" spans="1:5" ht="29.25" x14ac:dyDescent="0.25">
      <c r="A21" s="10">
        <v>3</v>
      </c>
      <c r="B21" s="10" t="s">
        <v>89</v>
      </c>
      <c r="C21" s="16" t="s">
        <v>98</v>
      </c>
      <c r="D21" s="32">
        <v>100</v>
      </c>
      <c r="E21" s="10" t="s">
        <v>124</v>
      </c>
    </row>
    <row r="22" spans="1:5" x14ac:dyDescent="0.25">
      <c r="A22" s="10">
        <v>4</v>
      </c>
      <c r="B22" s="10" t="s">
        <v>90</v>
      </c>
      <c r="C22" s="10" t="s">
        <v>100</v>
      </c>
      <c r="D22" s="10"/>
      <c r="E22" s="10"/>
    </row>
    <row r="23" spans="1:5" x14ac:dyDescent="0.25">
      <c r="A23" s="10"/>
      <c r="B23" s="10"/>
      <c r="C23" s="10"/>
      <c r="D23" s="10"/>
      <c r="E23" s="10"/>
    </row>
    <row r="24" spans="1:5" x14ac:dyDescent="0.25">
      <c r="A24" s="10"/>
      <c r="B24" s="10"/>
      <c r="C24" s="10"/>
      <c r="D24" s="10"/>
      <c r="E24" s="10"/>
    </row>
    <row r="25" spans="1:5" x14ac:dyDescent="0.25">
      <c r="A25" s="34" t="s">
        <v>52</v>
      </c>
      <c r="B25" s="34" t="s">
        <v>53</v>
      </c>
      <c r="C25" s="34" t="s">
        <v>54</v>
      </c>
      <c r="D25" s="10"/>
      <c r="E25" s="10"/>
    </row>
    <row r="26" spans="1:5" x14ac:dyDescent="0.25">
      <c r="A26" s="10">
        <v>10</v>
      </c>
      <c r="B26" s="10" t="s">
        <v>101</v>
      </c>
      <c r="C26" s="10" t="s">
        <v>128</v>
      </c>
      <c r="D26" s="10"/>
      <c r="E26" s="10"/>
    </row>
    <row r="27" spans="1:5" x14ac:dyDescent="0.25">
      <c r="A27" s="10"/>
      <c r="B27" s="10"/>
      <c r="C27" s="10"/>
      <c r="D27" s="10"/>
      <c r="E27" s="10"/>
    </row>
    <row r="28" spans="1:5" x14ac:dyDescent="0.25">
      <c r="A28" s="10"/>
      <c r="B28" s="10"/>
      <c r="C28" s="10"/>
      <c r="D28" s="10"/>
      <c r="E28" s="10"/>
    </row>
    <row r="29" spans="1:5" x14ac:dyDescent="0.25">
      <c r="A29" s="10"/>
      <c r="B29" s="10"/>
      <c r="C29" s="10"/>
      <c r="D29" s="10"/>
      <c r="E29" s="10"/>
    </row>
    <row r="30" spans="1:5" x14ac:dyDescent="0.25">
      <c r="A30" s="34" t="s">
        <v>56</v>
      </c>
      <c r="B30" s="34" t="s">
        <v>57</v>
      </c>
      <c r="C30" s="34" t="s">
        <v>58</v>
      </c>
      <c r="D30" s="34" t="s">
        <v>59</v>
      </c>
      <c r="E30" s="34" t="s">
        <v>60</v>
      </c>
    </row>
    <row r="31" spans="1:5" x14ac:dyDescent="0.25">
      <c r="A31" s="10">
        <v>1</v>
      </c>
      <c r="B31" s="10" t="s">
        <v>61</v>
      </c>
      <c r="C31" s="10" t="s">
        <v>62</v>
      </c>
      <c r="D31" s="10" t="s">
        <v>87</v>
      </c>
      <c r="E31" s="10" t="s">
        <v>99</v>
      </c>
    </row>
    <row r="32" spans="1:5" ht="31.5" x14ac:dyDescent="0.25">
      <c r="A32" s="10">
        <v>2</v>
      </c>
      <c r="B32" s="10" t="s">
        <v>96</v>
      </c>
      <c r="C32" s="16" t="s">
        <v>97</v>
      </c>
      <c r="D32" s="10" t="s">
        <v>88</v>
      </c>
      <c r="E32" s="10" t="s">
        <v>123</v>
      </c>
    </row>
    <row r="33" spans="1:5" ht="31.5" x14ac:dyDescent="0.25">
      <c r="A33" s="10">
        <v>3</v>
      </c>
      <c r="B33" s="10" t="s">
        <v>89</v>
      </c>
      <c r="C33" s="16" t="s">
        <v>98</v>
      </c>
      <c r="D33" s="32">
        <v>-1</v>
      </c>
      <c r="E33" s="10" t="s">
        <v>124</v>
      </c>
    </row>
    <row r="34" spans="1:5" ht="15.75" x14ac:dyDescent="0.25">
      <c r="A34" s="10">
        <v>4</v>
      </c>
      <c r="B34" s="10" t="s">
        <v>90</v>
      </c>
      <c r="C34" s="10" t="s">
        <v>102</v>
      </c>
      <c r="D34" s="10"/>
      <c r="E3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ABD1-A5C4-4CD2-A79E-28F0AD01EAA3}">
  <dimension ref="A1:E35"/>
  <sheetViews>
    <sheetView zoomScale="110" zoomScaleNormal="110" workbookViewId="0">
      <selection activeCell="A25" sqref="A25"/>
    </sheetView>
  </sheetViews>
  <sheetFormatPr defaultColWidth="11.42578125" defaultRowHeight="15" x14ac:dyDescent="0.25"/>
  <cols>
    <col min="2" max="2" width="44.42578125" customWidth="1"/>
    <col min="3" max="3" width="70.28515625" bestFit="1" customWidth="1"/>
    <col min="4" max="4" width="55.85546875" customWidth="1"/>
    <col min="5" max="5" width="31.140625" customWidth="1"/>
  </cols>
  <sheetData>
    <row r="1" spans="1:5" x14ac:dyDescent="0.25">
      <c r="A1" s="9" t="s">
        <v>52</v>
      </c>
      <c r="B1" s="9" t="s">
        <v>53</v>
      </c>
      <c r="C1" s="9" t="s">
        <v>54</v>
      </c>
      <c r="D1" s="10"/>
      <c r="E1" s="10"/>
    </row>
    <row r="2" spans="1:5" x14ac:dyDescent="0.25">
      <c r="A2" s="10">
        <v>11</v>
      </c>
      <c r="B2" s="10" t="s">
        <v>103</v>
      </c>
      <c r="C2" s="10" t="s">
        <v>128</v>
      </c>
      <c r="D2" s="10"/>
      <c r="E2" s="10"/>
    </row>
    <row r="3" spans="1:5" x14ac:dyDescent="0.25">
      <c r="A3" s="10"/>
      <c r="B3" s="10"/>
      <c r="C3" s="10" t="s">
        <v>104</v>
      </c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3" t="s">
        <v>56</v>
      </c>
      <c r="B6" s="13" t="s">
        <v>57</v>
      </c>
      <c r="C6" s="13" t="s">
        <v>58</v>
      </c>
      <c r="D6" s="13" t="s">
        <v>59</v>
      </c>
      <c r="E6" s="13" t="s">
        <v>60</v>
      </c>
    </row>
    <row r="7" spans="1:5" x14ac:dyDescent="0.25">
      <c r="A7" s="10">
        <v>1</v>
      </c>
      <c r="B7" s="10" t="s">
        <v>61</v>
      </c>
      <c r="C7" s="10" t="s">
        <v>62</v>
      </c>
      <c r="D7" s="10" t="s">
        <v>105</v>
      </c>
      <c r="E7" s="10" t="s">
        <v>107</v>
      </c>
    </row>
    <row r="8" spans="1:5" x14ac:dyDescent="0.25">
      <c r="A8" s="10">
        <v>2</v>
      </c>
      <c r="B8" s="10" t="s">
        <v>108</v>
      </c>
      <c r="C8" s="10" t="s">
        <v>109</v>
      </c>
      <c r="D8" s="10" t="s">
        <v>88</v>
      </c>
      <c r="E8" s="10" t="s">
        <v>125</v>
      </c>
    </row>
    <row r="9" spans="1:5" x14ac:dyDescent="0.25">
      <c r="A9" s="10">
        <v>3</v>
      </c>
      <c r="B9" s="10" t="s">
        <v>110</v>
      </c>
      <c r="C9" s="10" t="s">
        <v>111</v>
      </c>
      <c r="D9" s="32">
        <v>1</v>
      </c>
      <c r="E9" s="10" t="s">
        <v>124</v>
      </c>
    </row>
    <row r="10" spans="1:5" x14ac:dyDescent="0.25">
      <c r="A10" s="10">
        <v>4</v>
      </c>
      <c r="B10" s="10" t="s">
        <v>106</v>
      </c>
      <c r="C10" s="10" t="s">
        <v>112</v>
      </c>
      <c r="D10" s="10"/>
      <c r="E10" s="10" t="s">
        <v>117</v>
      </c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1" t="s">
        <v>52</v>
      </c>
      <c r="B13" s="11" t="s">
        <v>53</v>
      </c>
      <c r="C13" s="11" t="s">
        <v>54</v>
      </c>
      <c r="D13" s="10"/>
      <c r="E13" s="10"/>
    </row>
    <row r="14" spans="1:5" x14ac:dyDescent="0.25">
      <c r="A14" s="10">
        <v>12</v>
      </c>
      <c r="B14" s="10" t="s">
        <v>113</v>
      </c>
      <c r="C14" s="10" t="s">
        <v>128</v>
      </c>
      <c r="D14" s="10"/>
      <c r="E14" s="10"/>
    </row>
    <row r="15" spans="1:5" x14ac:dyDescent="0.25">
      <c r="A15" s="10"/>
      <c r="B15" s="10"/>
      <c r="C15" s="10" t="s">
        <v>104</v>
      </c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3" t="s">
        <v>56</v>
      </c>
      <c r="B18" s="13" t="s">
        <v>57</v>
      </c>
      <c r="C18" s="13" t="s">
        <v>58</v>
      </c>
      <c r="D18" s="13" t="s">
        <v>59</v>
      </c>
      <c r="E18" s="13" t="s">
        <v>60</v>
      </c>
    </row>
    <row r="19" spans="1:5" x14ac:dyDescent="0.25">
      <c r="A19" s="10">
        <v>1</v>
      </c>
      <c r="B19" s="10" t="s">
        <v>61</v>
      </c>
      <c r="C19" s="10" t="s">
        <v>62</v>
      </c>
      <c r="D19" s="10" t="s">
        <v>105</v>
      </c>
      <c r="E19" s="10" t="s">
        <v>107</v>
      </c>
    </row>
    <row r="20" spans="1:5" x14ac:dyDescent="0.25">
      <c r="A20" s="10">
        <v>2</v>
      </c>
      <c r="B20" s="10" t="s">
        <v>108</v>
      </c>
      <c r="C20" s="10" t="s">
        <v>109</v>
      </c>
      <c r="D20" s="10" t="s">
        <v>88</v>
      </c>
      <c r="E20" s="10" t="s">
        <v>125</v>
      </c>
    </row>
    <row r="21" spans="1:5" x14ac:dyDescent="0.25">
      <c r="A21" s="10">
        <v>3</v>
      </c>
      <c r="B21" s="10" t="s">
        <v>110</v>
      </c>
      <c r="C21" s="10" t="s">
        <v>111</v>
      </c>
      <c r="D21" s="32">
        <v>100</v>
      </c>
      <c r="E21" s="10" t="s">
        <v>124</v>
      </c>
    </row>
    <row r="22" spans="1:5" ht="15.75" x14ac:dyDescent="0.25">
      <c r="A22" s="10">
        <v>4</v>
      </c>
      <c r="B22" s="10" t="s">
        <v>106</v>
      </c>
      <c r="C22" s="10" t="s">
        <v>114</v>
      </c>
      <c r="D22" s="10"/>
      <c r="E22" s="10" t="s">
        <v>117</v>
      </c>
    </row>
    <row r="23" spans="1:5" ht="15.75" x14ac:dyDescent="0.25">
      <c r="A23" s="10"/>
      <c r="B23" s="10"/>
      <c r="C23" s="10"/>
      <c r="D23" s="10"/>
      <c r="E23" s="10"/>
    </row>
    <row r="24" spans="1:5" ht="15.75" x14ac:dyDescent="0.25">
      <c r="A24" s="12" t="s">
        <v>52</v>
      </c>
      <c r="B24" s="12" t="s">
        <v>53</v>
      </c>
      <c r="C24" s="12" t="s">
        <v>54</v>
      </c>
      <c r="D24" s="10"/>
      <c r="E24" s="10"/>
    </row>
    <row r="25" spans="1:5" ht="15.75" x14ac:dyDescent="0.25">
      <c r="A25" s="10">
        <v>13</v>
      </c>
      <c r="B25" s="10" t="s">
        <v>115</v>
      </c>
      <c r="C25" s="10" t="s">
        <v>128</v>
      </c>
      <c r="D25" s="10"/>
      <c r="E25" s="10"/>
    </row>
    <row r="26" spans="1:5" ht="15.75" x14ac:dyDescent="0.25">
      <c r="A26" s="10"/>
      <c r="B26" s="10"/>
      <c r="C26" s="10" t="s">
        <v>104</v>
      </c>
      <c r="D26" s="10"/>
      <c r="E26" s="10"/>
    </row>
    <row r="27" spans="1:5" ht="15.75" x14ac:dyDescent="0.25">
      <c r="A27" s="10"/>
      <c r="B27" s="10"/>
      <c r="C27" s="10"/>
      <c r="D27" s="10"/>
      <c r="E27" s="10"/>
    </row>
    <row r="28" spans="1:5" ht="15.75" x14ac:dyDescent="0.25">
      <c r="A28" s="10"/>
      <c r="B28" s="10"/>
      <c r="C28" s="10"/>
      <c r="D28" s="10"/>
      <c r="E28" s="10"/>
    </row>
    <row r="29" spans="1:5" ht="15.75" x14ac:dyDescent="0.25">
      <c r="A29" s="13" t="s">
        <v>56</v>
      </c>
      <c r="B29" s="13" t="s">
        <v>57</v>
      </c>
      <c r="C29" s="13" t="s">
        <v>58</v>
      </c>
      <c r="D29" s="13" t="s">
        <v>59</v>
      </c>
      <c r="E29" s="13" t="s">
        <v>60</v>
      </c>
    </row>
    <row r="30" spans="1:5" ht="15.75" x14ac:dyDescent="0.25">
      <c r="A30" s="10">
        <v>1</v>
      </c>
      <c r="B30" s="10" t="s">
        <v>61</v>
      </c>
      <c r="C30" s="10" t="s">
        <v>62</v>
      </c>
      <c r="D30" s="10" t="s">
        <v>105</v>
      </c>
      <c r="E30" s="10" t="s">
        <v>107</v>
      </c>
    </row>
    <row r="31" spans="1:5" ht="15.75" x14ac:dyDescent="0.25">
      <c r="A31" s="10">
        <v>2</v>
      </c>
      <c r="B31" s="10" t="s">
        <v>108</v>
      </c>
      <c r="C31" s="10" t="s">
        <v>109</v>
      </c>
      <c r="D31" s="10" t="s">
        <v>88</v>
      </c>
      <c r="E31" s="10" t="s">
        <v>125</v>
      </c>
    </row>
    <row r="32" spans="1:5" ht="15.75" x14ac:dyDescent="0.25">
      <c r="A32" s="10">
        <v>3</v>
      </c>
      <c r="B32" s="10" t="s">
        <v>110</v>
      </c>
      <c r="C32" s="10" t="s">
        <v>111</v>
      </c>
      <c r="D32" s="32">
        <v>-1</v>
      </c>
      <c r="E32" s="10" t="s">
        <v>124</v>
      </c>
    </row>
    <row r="33" spans="1:5" ht="15.75" x14ac:dyDescent="0.25">
      <c r="A33" s="10">
        <v>4</v>
      </c>
      <c r="B33" s="10" t="s">
        <v>106</v>
      </c>
      <c r="C33" s="10" t="s">
        <v>116</v>
      </c>
      <c r="D33" s="10"/>
      <c r="E33" s="10" t="s">
        <v>117</v>
      </c>
    </row>
    <row r="34" spans="1:5" ht="15.75" x14ac:dyDescent="0.25">
      <c r="A34" s="10"/>
      <c r="B34" s="10"/>
      <c r="C34" s="10"/>
      <c r="D34" s="10"/>
      <c r="E34" s="10"/>
    </row>
    <row r="35" spans="1:5" ht="15.75" x14ac:dyDescent="0.25">
      <c r="A35" s="10"/>
      <c r="B35" s="10"/>
      <c r="C35" s="10"/>
      <c r="D35" s="10"/>
      <c r="E3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Capabilities</vt:lpstr>
      <vt:lpstr>Task estimate</vt:lpstr>
      <vt:lpstr>Tools</vt:lpstr>
      <vt:lpstr>CheckList</vt:lpstr>
      <vt:lpstr>Login</vt:lpstr>
      <vt:lpstr>Register</vt:lpstr>
      <vt:lpstr>Compra</vt:lpstr>
      <vt:lpstr>Venta</vt:lpstr>
      <vt:lpstr>Quote</vt:lpstr>
      <vt:lpstr>Histories</vt:lpstr>
      <vt:lpstr>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OmarPapa</dc:creator>
  <cp:keywords/>
  <dc:description/>
  <cp:lastModifiedBy>Omar Navarro</cp:lastModifiedBy>
  <cp:revision/>
  <dcterms:created xsi:type="dcterms:W3CDTF">2019-03-22T23:12:44Z</dcterms:created>
  <dcterms:modified xsi:type="dcterms:W3CDTF">2022-06-03T20:02:50Z</dcterms:modified>
  <cp:category/>
  <cp:contentStatus/>
</cp:coreProperties>
</file>