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OneDrive\Documentos\Universidad Ingeniería Industrial\Primer Año\Primer Semestre\Informática\Prácticas\"/>
    </mc:Choice>
  </mc:AlternateContent>
  <xr:revisionPtr revIDLastSave="0" documentId="10_ncr:100000_{B08F4C65-7F3F-4239-9385-E25704F0A90F}" xr6:coauthVersionLast="31" xr6:coauthVersionMax="31" xr10:uidLastSave="{00000000-0000-0000-0000-000000000000}"/>
  <bookViews>
    <workbookView xWindow="0" yWindow="0" windowWidth="10590" windowHeight="7350" activeTab="1" xr2:uid="{00000000-000D-0000-FFFF-FFFF00000000}"/>
  </bookViews>
  <sheets>
    <sheet name="almacen" sheetId="1" r:id="rId1"/>
    <sheet name="factura" sheetId="2" r:id="rId2"/>
  </sheets>
  <calcPr calcId="179017"/>
</workbook>
</file>

<file path=xl/calcChain.xml><?xml version="1.0" encoding="utf-8"?>
<calcChain xmlns="http://schemas.openxmlformats.org/spreadsheetml/2006/main">
  <c r="F5" i="2" l="1"/>
  <c r="F6" i="2"/>
  <c r="G6" i="2" s="1"/>
  <c r="F7" i="2"/>
  <c r="F8" i="2"/>
  <c r="F9" i="2"/>
  <c r="G9" i="2" s="1"/>
  <c r="F10" i="2"/>
  <c r="G10" i="2" s="1"/>
  <c r="G5" i="2"/>
  <c r="G7" i="2"/>
  <c r="G8" i="2"/>
  <c r="G4" i="2"/>
  <c r="F4" i="2" l="1"/>
  <c r="E5" i="2"/>
  <c r="E6" i="2"/>
  <c r="E7" i="2"/>
  <c r="E8" i="2"/>
  <c r="E9" i="2"/>
  <c r="E10" i="2"/>
  <c r="E4" i="2"/>
  <c r="D5" i="2" l="1"/>
  <c r="D6" i="2"/>
  <c r="D7" i="2"/>
  <c r="D8" i="2"/>
  <c r="D9" i="2"/>
  <c r="D10" i="2"/>
  <c r="D4" i="2"/>
</calcChain>
</file>

<file path=xl/sharedStrings.xml><?xml version="1.0" encoding="utf-8"?>
<sst xmlns="http://schemas.openxmlformats.org/spreadsheetml/2006/main" count="48" uniqueCount="31">
  <si>
    <t>%Descuento</t>
  </si>
  <si>
    <t>Alimentos</t>
  </si>
  <si>
    <t>Leche</t>
  </si>
  <si>
    <t>Azúcar</t>
  </si>
  <si>
    <t>Harina</t>
  </si>
  <si>
    <t>Lentejas</t>
  </si>
  <si>
    <t>Alubias</t>
  </si>
  <si>
    <t>Descuent. por grandes cantidades</t>
  </si>
  <si>
    <t>Nº palés mayor o igual que</t>
  </si>
  <si>
    <t>Mes</t>
  </si>
  <si>
    <t>Tipo tarifa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</si>
  <si>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</si>
  <si>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</si>
  <si>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</si>
  <si>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</si>
  <si>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</si>
  <si>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</si>
  <si>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</si>
  <si>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</si>
  <si>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</si>
  <si>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</si>
  <si>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</si>
  <si>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</si>
  <si>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Copia factura anual</t>
  </si>
  <si>
    <t>Arroz</t>
  </si>
  <si>
    <t>Precio</t>
  </si>
  <si>
    <t>Total</t>
  </si>
  <si>
    <t>precio palé según tipo de tarifa</t>
  </si>
  <si>
    <t>Aceite</t>
  </si>
  <si>
    <t>Palés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</si>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</sst>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2" fillId="0" borderId="0" xfId="0" applyFont="1" applyBorder="1"/>
    <xf numFmtId="44" fontId="0" fillId="2" borderId="1" xfId="1" applyFont="1" applyFill="1" applyBorder="1" applyAlignment="1">
      <alignment horizontal="center"/>
    </xf>
    <xf numFmtId="44" fontId="0" fillId="3" borderId="1" xfId="0" applyNumberFormat="1" applyFill="1" applyBorder="1"/>
    <xf numFmtId="44" fontId="0" fillId="2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3" workbookViewId="0">
      <selection activeCell="B30" sqref="B30:F30"/>
    </sheetView>
  </sheetViews>
  <sheetFormatPr baseColWidth="10" defaultRowHeight="12.75" x14ac:dyDescent="0.2"/>
  <cols>
    <col min="1" max="1" width="30.7109375" customWidth="1"/>
    <col min="2" max="2" width="12.5703125" customWidth="1"/>
  </cols>
  <sheetData>
    <row r="1" spans="1:5" x14ac:dyDescent="0.2">
      <c r="A1" s="3" t="s">
        <v>1</v>
      </c>
      <c r="B1" s="3" t="s">
        <v>27</v>
      </c>
    </row>
    <row r="2" spans="1:5" x14ac:dyDescent="0.2">
      <c r="A2" s="1"/>
      <c r="B2" s="1">
        <v>1</v>
      </c>
      <c r="C2" s="1">
        <v>2</v>
      </c>
      <c r="D2" s="1">
        <v>3</v>
      </c>
      <c r="E2" s="1">
        <v>4</v>
      </c>
    </row>
    <row r="3" spans="1:5" x14ac:dyDescent="0.2">
      <c r="A3" s="1" t="s">
        <v>2</v>
      </c>
      <c r="B3" s="1">
        <v>640</v>
      </c>
      <c r="C3" s="1">
        <v>620</v>
      </c>
      <c r="D3" s="1">
        <v>585</v>
      </c>
      <c r="E3" s="1">
        <v>450</v>
      </c>
    </row>
    <row r="4" spans="1:5" x14ac:dyDescent="0.2">
      <c r="A4" s="1" t="s">
        <v>3</v>
      </c>
      <c r="B4" s="1">
        <v>567</v>
      </c>
      <c r="C4" s="1">
        <v>510</v>
      </c>
      <c r="D4" s="1">
        <v>460</v>
      </c>
      <c r="E4" s="1">
        <v>450</v>
      </c>
    </row>
    <row r="5" spans="1:5" x14ac:dyDescent="0.2">
      <c r="A5" s="1" t="s">
        <v>4</v>
      </c>
      <c r="B5" s="1">
        <v>320</v>
      </c>
      <c r="C5" s="1">
        <v>310</v>
      </c>
      <c r="D5" s="1">
        <v>286</v>
      </c>
      <c r="E5" s="1">
        <v>250</v>
      </c>
    </row>
    <row r="6" spans="1:5" x14ac:dyDescent="0.2">
      <c r="A6" s="6" t="s">
        <v>5</v>
      </c>
      <c r="B6" s="1">
        <v>450</v>
      </c>
      <c r="C6" s="1">
        <v>434</v>
      </c>
      <c r="D6" s="1">
        <v>412</v>
      </c>
      <c r="E6" s="1">
        <v>400</v>
      </c>
    </row>
    <row r="7" spans="1:5" x14ac:dyDescent="0.2">
      <c r="A7" s="6" t="s">
        <v>6</v>
      </c>
      <c r="B7" s="1">
        <v>520</v>
      </c>
      <c r="C7" s="1">
        <v>510</v>
      </c>
      <c r="D7" s="1">
        <v>490</v>
      </c>
      <c r="E7" s="1">
        <v>440</v>
      </c>
    </row>
    <row r="8" spans="1:5" x14ac:dyDescent="0.2">
      <c r="A8" s="6" t="s">
        <v>24</v>
      </c>
      <c r="B8" s="1">
        <v>380</v>
      </c>
      <c r="C8" s="1">
        <v>350</v>
      </c>
      <c r="D8" s="1">
        <v>310</v>
      </c>
      <c r="E8" s="1">
        <v>290</v>
      </c>
    </row>
    <row r="9" spans="1:5" x14ac:dyDescent="0.2">
      <c r="A9" s="6" t="s">
        <v>28</v>
      </c>
      <c r="B9" s="1">
        <v>870</v>
      </c>
      <c r="C9" s="1">
        <v>855</v>
      </c>
      <c r="D9" s="1">
        <v>800</v>
      </c>
      <c r="E9" s="1">
        <v>790</v>
      </c>
    </row>
    <row r="10" spans="1:5" x14ac:dyDescent="0.2">
      <c r="A10" s="7"/>
      <c r="B10" s="8"/>
      <c r="C10" s="8"/>
      <c r="D10" s="8"/>
      <c r="E10" s="8"/>
    </row>
    <row r="11" spans="1:5" x14ac:dyDescent="0.2">
      <c r="A11" s="7"/>
      <c r="B11" s="8"/>
      <c r="C11" s="8"/>
      <c r="D11" s="8"/>
      <c r="E11" s="8"/>
    </row>
    <row r="13" spans="1:5" x14ac:dyDescent="0.2">
      <c r="A13" s="4" t="s">
        <v>9</v>
      </c>
      <c r="B13" s="4" t="s">
        <v>10</v>
      </c>
    </row>
    <row r="14" spans="1:5" x14ac:dyDescent="0.2">
      <c r="A14" s="1" t="s">
        <v>11</v>
      </c>
      <c r="B14" s="1">
        <v>1</v>
      </c>
    </row>
    <row r="15" spans="1:5" x14ac:dyDescent="0.2">
      <c r="A15" s="1" t="s">
        <v>12</v>
      </c>
      <c r="B15" s="1">
        <v>1</v>
      </c>
    </row>
    <row r="16" spans="1:5" x14ac:dyDescent="0.2">
      <c r="A16" s="1" t="s">
        <v>13</v>
      </c>
      <c r="B16" s="1">
        <v>2</v>
      </c>
    </row>
    <row r="17" spans="1:6" x14ac:dyDescent="0.2">
      <c r="A17" s="1" t="s">
        <v>14</v>
      </c>
      <c r="B17" s="1">
        <v>2</v>
      </c>
    </row>
    <row r="18" spans="1:6" x14ac:dyDescent="0.2">
      <c r="A18" s="1" t="s">
        <v>15</v>
      </c>
      <c r="B18" s="1">
        <v>3</v>
      </c>
    </row>
    <row r="19" spans="1:6" x14ac:dyDescent="0.2">
      <c r="A19" s="1" t="s">
        <v>16</v>
      </c>
      <c r="B19" s="1">
        <v>4</v>
      </c>
    </row>
    <row r="20" spans="1:6" x14ac:dyDescent="0.2">
      <c r="A20" s="1" t="s">
        <v>17</v>
      </c>
      <c r="B20" s="1">
        <v>4</v>
      </c>
    </row>
    <row r="21" spans="1:6" x14ac:dyDescent="0.2">
      <c r="A21" s="1" t="s">
        <v>18</v>
      </c>
      <c r="B21" s="1">
        <v>4</v>
      </c>
    </row>
    <row r="22" spans="1:6" x14ac:dyDescent="0.2">
      <c r="A22" s="1" t="s">
        <v>19</v>
      </c>
      <c r="B22" s="1">
        <v>3</v>
      </c>
    </row>
    <row r="23" spans="1:6" x14ac:dyDescent="0.2">
      <c r="A23" s="1" t="s">
        <v>20</v>
      </c>
      <c r="B23" s="1">
        <v>3</v>
      </c>
    </row>
    <row r="24" spans="1:6" x14ac:dyDescent="0.2">
      <c r="A24" s="1" t="s">
        <v>21</v>
      </c>
      <c r="B24" s="1">
        <v>2</v>
      </c>
    </row>
    <row r="25" spans="1:6" x14ac:dyDescent="0.2">
      <c r="A25" s="6" t="s">
        <v>22</v>
      </c>
      <c r="B25" s="1">
        <v>2</v>
      </c>
    </row>
    <row r="26" spans="1:6" x14ac:dyDescent="0.2">
      <c r="A26" s="7"/>
      <c r="B26" s="8"/>
    </row>
    <row r="27" spans="1:6" x14ac:dyDescent="0.2">
      <c r="A27" s="7"/>
      <c r="B27" s="8"/>
    </row>
    <row r="29" spans="1:6" x14ac:dyDescent="0.2">
      <c r="A29" s="4" t="s">
        <v>7</v>
      </c>
      <c r="B29" s="1"/>
      <c r="C29" s="1"/>
      <c r="D29" s="1"/>
      <c r="E29" s="1"/>
      <c r="F29" s="1"/>
    </row>
    <row r="30" spans="1:6" x14ac:dyDescent="0.2">
      <c r="A30" s="1" t="s">
        <v>8</v>
      </c>
      <c r="B30" s="1">
        <v>0</v>
      </c>
      <c r="C30" s="1">
        <v>5</v>
      </c>
      <c r="D30" s="1">
        <v>10</v>
      </c>
      <c r="E30" s="1">
        <v>15</v>
      </c>
      <c r="F30" s="1">
        <v>20</v>
      </c>
    </row>
    <row r="31" spans="1:6" x14ac:dyDescent="0.2">
      <c r="A31" s="1" t="s">
        <v>0</v>
      </c>
      <c r="B31" s="2">
        <v>0</v>
      </c>
      <c r="C31" s="2">
        <v>-0.02</v>
      </c>
      <c r="D31" s="2">
        <v>-0.04</v>
      </c>
      <c r="E31" s="2">
        <v>-0.06</v>
      </c>
      <c r="F31" s="2">
        <v>-0.08</v>
      </c>
    </row>
  </sheetData>
  <phoneticPr fontId="1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"/>
  <sheetViews>
    <sheetView tabSelected="1" zoomScale="80" zoomScaleNormal="80" workbookViewId="0">
      <selection activeCell="G4" sqref="G4"/>
    </sheetView>
  </sheetViews>
  <sheetFormatPr baseColWidth="10" defaultRowHeight="12.75" x14ac:dyDescent="0.2"/>
  <cols>
    <col min="1" max="1" width="24.140625" customWidth="1"/>
    <col min="2" max="2" width="8.42578125" customWidth="1"/>
    <col min="3" max="3" width="9.28515625" customWidth="1"/>
    <col min="4" max="4" width="11.42578125" customWidth="1"/>
    <col min="5" max="5" width="19.28515625" customWidth="1"/>
    <col min="6" max="6" width="20.140625" customWidth="1"/>
    <col min="7" max="7" width="14.140625" customWidth="1"/>
    <col min="8" max="8" width="15.42578125" customWidth="1"/>
  </cols>
  <sheetData>
    <row r="2" spans="1:7" x14ac:dyDescent="0.2">
      <c r="A2" s="11" t="s">
        <v>23</v>
      </c>
      <c r="B2" s="8"/>
    </row>
    <row r="3" spans="1:7" x14ac:dyDescent="0.2">
      <c r="A3" s="5" t="s">
        <v>1</v>
      </c>
      <c r="B3" s="5" t="s">
        <v>9</v>
      </c>
      <c r="C3" s="5" t="s">
        <v>29</v>
      </c>
      <c r="D3" s="5" t="s">
        <v>10</v>
      </c>
      <c r="E3" s="5" t="s">
        <v>25</v>
      </c>
      <c r="F3" s="5" t="s">
        <v>30</v>
      </c>
      <c r="G3" s="4" t="s">
        <v>26</v>
      </c>
    </row>
    <row r="4" spans="1:7" x14ac:dyDescent="0.2">
      <c r="A4" s="1" t="s">
        <v>2</v>
      </c>
      <c r="B4" s="1" t="s">
        <v>11</v>
      </c>
      <c r="C4" s="10">
        <v>12</v>
      </c>
      <c r="D4" s="9">
        <f>VLOOKUP(B4,almacen!$A$14:$B$25,2,FALSE)</f>
        <v>1</v>
      </c>
      <c r="E4" s="12">
        <f>VLOOKUP(A4,almacen!$A$3:$E$9,MATCH(D4,almacen!$A$2:$E$2,0),FALSE)*C4</f>
        <v>7680</v>
      </c>
      <c r="F4" s="14">
        <f>IF(OR(A4="leche",A4="aceite"),_xlfn.IFS(C4&gt;=almacen!$F$30,E4*almacen!$F$31,C4&gt;=almacen!$E$30,E4*almacen!$E$31,C4&gt;=almacen!$D$30,E4*almacen!$D$31,C4&gt;=almacen!$C$30,E4*almacen!$C$31,C4&gt;=almacen!$B$30,E4*almacen!$B$31),0)</f>
        <v>-307.2</v>
      </c>
      <c r="G4" s="13">
        <f>SUM(E4:F4)</f>
        <v>7372.8</v>
      </c>
    </row>
    <row r="5" spans="1:7" x14ac:dyDescent="0.2">
      <c r="A5" s="1" t="s">
        <v>3</v>
      </c>
      <c r="B5" s="1" t="s">
        <v>13</v>
      </c>
      <c r="C5" s="10">
        <v>34</v>
      </c>
      <c r="D5" s="9">
        <f>VLOOKUP(B5,almacen!$A$14:$B$25,2,FALSE)</f>
        <v>2</v>
      </c>
      <c r="E5" s="12">
        <f>VLOOKUP(A5,almacen!$A$3:$E$9,MATCH(D5,almacen!$A$2:$E$2,0),FALSE)*C5</f>
        <v>17340</v>
      </c>
      <c r="F5" s="14">
        <f>IF(OR(A5="leche",A5="aceite"),_xlfn.IFS(C5&gt;=almacen!$F$30,E5*almacen!$F$31,C5&gt;=almacen!$E$30,E5*almacen!$E$31,C5&gt;=almacen!$D$30,E5*almacen!$D$31,C5&gt;=almacen!$C$30,E5*almacen!$C$31,C5&gt;=almacen!$B$30,E5*almacen!$B$31),0)</f>
        <v>0</v>
      </c>
      <c r="G5" s="13">
        <f t="shared" ref="G5:G10" si="0">SUM(E5:F5)</f>
        <v>17340</v>
      </c>
    </row>
    <row r="6" spans="1:7" x14ac:dyDescent="0.2">
      <c r="A6" s="1" t="s">
        <v>2</v>
      </c>
      <c r="B6" s="1" t="s">
        <v>15</v>
      </c>
      <c r="C6" s="10">
        <v>5</v>
      </c>
      <c r="D6" s="9">
        <f>VLOOKUP(B6,almacen!$A$14:$B$25,2,FALSE)</f>
        <v>3</v>
      </c>
      <c r="E6" s="12">
        <f>VLOOKUP(A6,almacen!$A$3:$E$9,MATCH(D6,almacen!$A$2:$E$2,0),FALSE)*C6</f>
        <v>2925</v>
      </c>
      <c r="F6" s="14">
        <f>IF(OR(A6="leche",A6="aceite"),_xlfn.IFS(C6&gt;=almacen!$F$30,E6*almacen!$F$31,C6&gt;=almacen!$E$30,E6*almacen!$E$31,C6&gt;=almacen!$D$30,E6*almacen!$D$31,C6&gt;=almacen!$C$30,E6*almacen!$C$31,C6&gt;=almacen!$B$30,E6*almacen!$B$31),0)</f>
        <v>-58.5</v>
      </c>
      <c r="G6" s="13">
        <f t="shared" si="0"/>
        <v>2866.5</v>
      </c>
    </row>
    <row r="7" spans="1:7" x14ac:dyDescent="0.2">
      <c r="A7" s="1" t="s">
        <v>4</v>
      </c>
      <c r="B7" s="1" t="s">
        <v>17</v>
      </c>
      <c r="C7" s="10">
        <v>12</v>
      </c>
      <c r="D7" s="9">
        <f>VLOOKUP(B7,almacen!$A$14:$B$25,2,FALSE)</f>
        <v>4</v>
      </c>
      <c r="E7" s="12">
        <f>VLOOKUP(A7,almacen!$A$3:$E$9,MATCH(D7,almacen!$A$2:$E$2,0),FALSE)*C7</f>
        <v>3000</v>
      </c>
      <c r="F7" s="14">
        <f>IF(OR(A7="leche",A7="aceite"),_xlfn.IFS(C7&gt;=almacen!$F$30,E7*almacen!$F$31,C7&gt;=almacen!$E$30,E7*almacen!$E$31,C7&gt;=almacen!$D$30,E7*almacen!$D$31,C7&gt;=almacen!$C$30,E7*almacen!$C$31,C7&gt;=almacen!$B$30,E7*almacen!$B$31),0)</f>
        <v>0</v>
      </c>
      <c r="G7" s="13">
        <f t="shared" si="0"/>
        <v>3000</v>
      </c>
    </row>
    <row r="8" spans="1:7" x14ac:dyDescent="0.2">
      <c r="A8" s="1" t="s">
        <v>3</v>
      </c>
      <c r="B8" s="1" t="s">
        <v>14</v>
      </c>
      <c r="C8" s="10">
        <v>3</v>
      </c>
      <c r="D8" s="9">
        <f>VLOOKUP(B8,almacen!$A$14:$B$25,2,FALSE)</f>
        <v>2</v>
      </c>
      <c r="E8" s="12">
        <f>VLOOKUP(A8,almacen!$A$3:$E$9,MATCH(D8,almacen!$A$2:$E$2,0),FALSE)*C8</f>
        <v>1530</v>
      </c>
      <c r="F8" s="14">
        <f>IF(OR(A8="leche",A8="aceite"),_xlfn.IFS(C8&gt;=almacen!$F$30,E8*almacen!$F$31,C8&gt;=almacen!$E$30,E8*almacen!$E$31,C8&gt;=almacen!$D$30,E8*almacen!$D$31,C8&gt;=almacen!$C$30,E8*almacen!$C$31,C8&gt;=almacen!$B$30,E8*almacen!$B$31),0)</f>
        <v>0</v>
      </c>
      <c r="G8" s="13">
        <f t="shared" si="0"/>
        <v>1530</v>
      </c>
    </row>
    <row r="9" spans="1:7" x14ac:dyDescent="0.2">
      <c r="A9" s="6" t="s">
        <v>24</v>
      </c>
      <c r="B9" s="6" t="s">
        <v>18</v>
      </c>
      <c r="C9" s="1">
        <v>8</v>
      </c>
      <c r="D9" s="9">
        <f>VLOOKUP(B9,almacen!$A$14:$B$25,2,FALSE)</f>
        <v>4</v>
      </c>
      <c r="E9" s="12">
        <f>VLOOKUP(A9,almacen!$A$3:$E$9,MATCH(D9,almacen!$A$2:$E$2,0),FALSE)*C9</f>
        <v>2320</v>
      </c>
      <c r="F9" s="14">
        <f>IF(OR(A9="leche",A9="aceite"),_xlfn.IFS(C9&gt;=almacen!$F$30,E9*almacen!$F$31,C9&gt;=almacen!$E$30,E9*almacen!$E$31,C9&gt;=almacen!$D$30,E9*almacen!$D$31,C9&gt;=almacen!$C$30,E9*almacen!$C$31,C9&gt;=almacen!$B$30,E9*almacen!$B$31),0)</f>
        <v>0</v>
      </c>
      <c r="G9" s="13">
        <f t="shared" si="0"/>
        <v>2320</v>
      </c>
    </row>
    <row r="10" spans="1:7" x14ac:dyDescent="0.2">
      <c r="A10" s="1" t="s">
        <v>28</v>
      </c>
      <c r="B10" s="1" t="s">
        <v>15</v>
      </c>
      <c r="C10" s="1">
        <v>10</v>
      </c>
      <c r="D10" s="9">
        <f>VLOOKUP(B10,almacen!$A$14:$B$25,2,FALSE)</f>
        <v>3</v>
      </c>
      <c r="E10" s="12">
        <f>VLOOKUP(A10,almacen!$A$3:$E$9,MATCH(D10,almacen!$A$2:$E$2,0),FALSE)*C10</f>
        <v>8000</v>
      </c>
      <c r="F10" s="14">
        <f>IF(OR(A10="leche",A10="aceite"),_xlfn.IFS(C10&gt;=almacen!$F$30,E10*almacen!$F$31,C10&gt;=almacen!$E$30,E10*almacen!$E$31,C10&gt;=almacen!$D$30,E10*almacen!$D$31,C10&gt;=almacen!$C$30,E10*almacen!$C$31,C10&gt;=almacen!$B$30,E10*almacen!$B$31),0)</f>
        <v>-320</v>
      </c>
      <c r="G10" s="13">
        <f t="shared" si="0"/>
        <v>7680</v>
      </c>
    </row>
  </sheetData>
  <phoneticPr fontId="1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almacen</vt:lpstr>
      <vt:lpstr>factura</vt:lpstr>
    </vt:vector>
  </TitlesOfParts>
  <Company>upna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burusco</dc:creator>
  <cp:lastModifiedBy>Jaime Osés</cp:lastModifiedBy>
  <dcterms:created xsi:type="dcterms:W3CDTF">2011-01-07T11:42:12Z</dcterms:created>
  <dcterms:modified xsi:type="dcterms:W3CDTF">2018-12-27T22:40:03Z</dcterms:modified>
</cp:coreProperties>
</file>