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39f741c16e3954/Documentos/Universidad Ingeniería Industrial/Primer Año/Primer Semestre/Informática/Prácticas/"/>
    </mc:Choice>
  </mc:AlternateContent>
  <xr:revisionPtr revIDLastSave="0" documentId="10_ncr:100000_{C272E330-2168-476F-AD95-36A1C868DC0A}" xr6:coauthVersionLast="31" xr6:coauthVersionMax="31" xr10:uidLastSave="{00000000-0000-0000-0000-000000000000}"/>
  <bookViews>
    <workbookView xWindow="0" yWindow="0" windowWidth="10725" windowHeight="6750" tabRatio="254" firstSheet="1" activeTab="1" xr2:uid="{00000000-000D-0000-FFFF-FFFF00000000}"/>
  </bookViews>
  <sheets>
    <sheet name="Datos" sheetId="3" r:id="rId1"/>
    <sheet name="Viajes" sheetId="6" r:id="rId2"/>
  </sheets>
  <definedNames>
    <definedName name="_xlnm.Print_Area" localSheetId="0">Datos!$A$1:$I$21</definedName>
  </definedNames>
  <calcPr calcId="179017"/>
</workbook>
</file>

<file path=xl/calcChain.xml><?xml version="1.0" encoding="utf-8"?>
<calcChain xmlns="http://schemas.openxmlformats.org/spreadsheetml/2006/main">
  <c r="E6" i="6" l="1"/>
  <c r="E7" i="6"/>
  <c r="E8" i="6"/>
  <c r="E9" i="6"/>
  <c r="E5" i="6"/>
  <c r="D6" i="6"/>
  <c r="D7" i="6"/>
  <c r="D8" i="6"/>
  <c r="D9" i="6"/>
  <c r="D5" i="6"/>
  <c r="F2" i="6"/>
  <c r="D2" i="6"/>
  <c r="H2" i="6" s="1"/>
</calcChain>
</file>

<file path=xl/sharedStrings.xml><?xml version="1.0" encoding="utf-8"?>
<sst xmlns="http://schemas.openxmlformats.org/spreadsheetml/2006/main" count="54" uniqueCount="32">
  <si>
    <t>Mario Garcia</t>
  </si>
  <si>
    <t>Jose Luis Lopez</t>
  </si>
  <si>
    <t>Clara Martinez</t>
  </si>
  <si>
    <t>Aitor Buendia</t>
  </si>
  <si>
    <t>Aitana Gerome</t>
  </si>
  <si>
    <t>Auditor</t>
  </si>
  <si>
    <t>Asesor</t>
  </si>
  <si>
    <t>Consultor</t>
  </si>
  <si>
    <t>Dia</t>
  </si>
  <si>
    <t>Pamplona</t>
  </si>
  <si>
    <t>Madrid</t>
  </si>
  <si>
    <t>Barcelona</t>
  </si>
  <si>
    <t>Sevilla</t>
  </si>
  <si>
    <t>Puesto</t>
  </si>
  <si>
    <t>Nombre</t>
  </si>
  <si>
    <t>Ciudad</t>
  </si>
  <si>
    <t>Cargo</t>
  </si>
  <si>
    <t>Dietas</t>
  </si>
  <si>
    <t>Kms</t>
  </si>
  <si>
    <t>Valencia</t>
  </si>
  <si>
    <t>Euro/Km.</t>
  </si>
  <si>
    <t>Euros Dietas</t>
  </si>
  <si>
    <t>B</t>
  </si>
  <si>
    <t>Tipo cargo</t>
  </si>
  <si>
    <t>Begoña Flores</t>
  </si>
  <si>
    <t>Pedro Gonzalez</t>
  </si>
  <si>
    <t>A</t>
  </si>
  <si>
    <t>Grupo</t>
  </si>
  <si>
    <t>Escala</t>
  </si>
  <si>
    <t>Días Estancia</t>
  </si>
  <si>
    <t xml:space="preserve"> Por Kms.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</si>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</sst>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/>
    <xf numFmtId="0" fontId="1" fillId="0" borderId="10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14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1" fillId="0" borderId="4" xfId="0" applyFont="1" applyBorder="1" applyAlignment="1">
      <alignment horizontal="center"/>
    </xf>
    <xf numFmtId="44" fontId="0" fillId="2" borderId="0" xfId="1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A7" workbookViewId="0">
      <selection activeCell="B11" sqref="B11"/>
    </sheetView>
  </sheetViews>
  <sheetFormatPr baseColWidth="10" defaultRowHeight="17.100000000000001" customHeight="1" x14ac:dyDescent="0.2"/>
  <cols>
    <col min="1" max="1" width="14.42578125" bestFit="1" customWidth="1"/>
    <col min="2" max="2" width="9.28515625" bestFit="1" customWidth="1"/>
    <col min="3" max="3" width="9.28515625" customWidth="1"/>
    <col min="4" max="4" width="10.5703125" customWidth="1"/>
    <col min="5" max="6" width="10" bestFit="1" customWidth="1"/>
    <col min="7" max="7" width="7.7109375" customWidth="1"/>
    <col min="8" max="8" width="7.5703125" bestFit="1" customWidth="1"/>
  </cols>
  <sheetData>
    <row r="1" spans="1:8" ht="17.100000000000001" customHeight="1" x14ac:dyDescent="0.2">
      <c r="A1" s="15" t="s">
        <v>14</v>
      </c>
      <c r="B1" s="7" t="s">
        <v>13</v>
      </c>
      <c r="C1" s="8" t="s">
        <v>28</v>
      </c>
      <c r="E1" s="26"/>
      <c r="F1" s="26"/>
    </row>
    <row r="2" spans="1:8" ht="17.100000000000001" customHeight="1" x14ac:dyDescent="0.2">
      <c r="A2" s="10" t="s">
        <v>0</v>
      </c>
      <c r="B2" s="25" t="s">
        <v>5</v>
      </c>
      <c r="C2" s="16" t="s">
        <v>26</v>
      </c>
      <c r="E2" s="11"/>
      <c r="F2" s="11"/>
    </row>
    <row r="3" spans="1:8" ht="17.100000000000001" customHeight="1" x14ac:dyDescent="0.2">
      <c r="A3" s="10" t="s">
        <v>1</v>
      </c>
      <c r="B3" s="25" t="s">
        <v>5</v>
      </c>
      <c r="C3" s="16" t="s">
        <v>22</v>
      </c>
      <c r="E3" s="11"/>
      <c r="F3" s="11"/>
    </row>
    <row r="4" spans="1:8" ht="17.100000000000001" customHeight="1" x14ac:dyDescent="0.2">
      <c r="A4" s="10" t="s">
        <v>2</v>
      </c>
      <c r="B4" s="25" t="s">
        <v>6</v>
      </c>
      <c r="C4" s="16" t="s">
        <v>26</v>
      </c>
      <c r="E4" s="11"/>
      <c r="F4" s="11"/>
    </row>
    <row r="5" spans="1:8" ht="17.100000000000001" customHeight="1" x14ac:dyDescent="0.2">
      <c r="A5" s="10" t="s">
        <v>3</v>
      </c>
      <c r="B5" s="25" t="s">
        <v>6</v>
      </c>
      <c r="C5" s="16" t="s">
        <v>22</v>
      </c>
      <c r="E5" s="11"/>
      <c r="F5" s="11"/>
    </row>
    <row r="6" spans="1:8" ht="17.100000000000001" customHeight="1" x14ac:dyDescent="0.2">
      <c r="A6" s="10" t="s">
        <v>4</v>
      </c>
      <c r="B6" s="25" t="s">
        <v>7</v>
      </c>
      <c r="C6" s="16" t="s">
        <v>26</v>
      </c>
      <c r="E6" s="11"/>
      <c r="F6" s="11"/>
    </row>
    <row r="7" spans="1:8" ht="17.100000000000001" customHeight="1" x14ac:dyDescent="0.2">
      <c r="A7" s="28" t="s">
        <v>24</v>
      </c>
      <c r="B7" s="25" t="s">
        <v>7</v>
      </c>
      <c r="C7" s="16" t="s">
        <v>22</v>
      </c>
      <c r="E7" s="11"/>
      <c r="F7" s="11"/>
    </row>
    <row r="8" spans="1:8" ht="17.100000000000001" customHeight="1" thickBot="1" x14ac:dyDescent="0.25">
      <c r="A8" s="29" t="s">
        <v>25</v>
      </c>
      <c r="B8" s="30" t="s">
        <v>7</v>
      </c>
      <c r="C8" s="17" t="s">
        <v>22</v>
      </c>
      <c r="E8" s="11"/>
      <c r="F8" s="11"/>
    </row>
    <row r="9" spans="1:8" ht="17.100000000000001" customHeight="1" thickBot="1" x14ac:dyDescent="0.25">
      <c r="B9" s="1"/>
      <c r="C9" s="1"/>
    </row>
    <row r="10" spans="1:8" ht="17.100000000000001" customHeight="1" thickBot="1" x14ac:dyDescent="0.25">
      <c r="D10" s="6"/>
      <c r="E10" s="38" t="s">
        <v>21</v>
      </c>
      <c r="F10" s="38"/>
      <c r="G10" s="38"/>
      <c r="H10" s="23"/>
    </row>
    <row r="11" spans="1:8" ht="17.100000000000001" customHeight="1" thickBot="1" x14ac:dyDescent="0.25">
      <c r="A11" s="4" t="s">
        <v>20</v>
      </c>
      <c r="B11" s="5">
        <v>0.23</v>
      </c>
      <c r="C11" s="26"/>
      <c r="D11" s="9" t="s">
        <v>23</v>
      </c>
      <c r="E11" s="20">
        <v>1</v>
      </c>
      <c r="F11" s="20">
        <v>2</v>
      </c>
      <c r="G11" s="20">
        <v>3</v>
      </c>
      <c r="H11" s="21">
        <v>4</v>
      </c>
    </row>
    <row r="12" spans="1:8" ht="17.100000000000001" customHeight="1" x14ac:dyDescent="0.2">
      <c r="A12" s="1"/>
      <c r="D12" s="18" t="s">
        <v>10</v>
      </c>
      <c r="E12" s="11">
        <v>50</v>
      </c>
      <c r="F12" s="11">
        <v>52</v>
      </c>
      <c r="G12" s="11">
        <v>60</v>
      </c>
      <c r="H12" s="12">
        <v>75</v>
      </c>
    </row>
    <row r="13" spans="1:8" ht="17.100000000000001" customHeight="1" x14ac:dyDescent="0.2">
      <c r="A13" s="1"/>
      <c r="D13" s="18" t="s">
        <v>9</v>
      </c>
      <c r="E13" s="11">
        <v>52</v>
      </c>
      <c r="F13" s="11">
        <v>55</v>
      </c>
      <c r="G13" s="11">
        <v>67</v>
      </c>
      <c r="H13" s="12">
        <v>77</v>
      </c>
    </row>
    <row r="14" spans="1:8" ht="17.100000000000001" customHeight="1" x14ac:dyDescent="0.2">
      <c r="A14" s="1"/>
      <c r="D14" s="18" t="s">
        <v>11</v>
      </c>
      <c r="E14" s="11">
        <v>55</v>
      </c>
      <c r="F14" s="11">
        <v>57</v>
      </c>
      <c r="G14" s="27">
        <v>70</v>
      </c>
      <c r="H14" s="12">
        <v>80</v>
      </c>
    </row>
    <row r="15" spans="1:8" ht="17.100000000000001" customHeight="1" x14ac:dyDescent="0.2">
      <c r="D15" s="18" t="s">
        <v>19</v>
      </c>
      <c r="E15" s="11">
        <v>57</v>
      </c>
      <c r="F15" s="11">
        <v>60</v>
      </c>
      <c r="G15" s="27">
        <v>75</v>
      </c>
      <c r="H15" s="12">
        <v>82</v>
      </c>
    </row>
    <row r="16" spans="1:8" ht="17.100000000000001" customHeight="1" thickBot="1" x14ac:dyDescent="0.25">
      <c r="D16" s="19" t="s">
        <v>12</v>
      </c>
      <c r="E16" s="13">
        <v>60</v>
      </c>
      <c r="F16" s="13">
        <v>62</v>
      </c>
      <c r="G16" s="13">
        <v>80</v>
      </c>
      <c r="H16" s="14">
        <v>85</v>
      </c>
    </row>
    <row r="18" spans="1:7" ht="17.100000000000001" customHeight="1" thickBot="1" x14ac:dyDescent="0.25"/>
    <row r="19" spans="1:7" ht="17.100000000000001" customHeight="1" x14ac:dyDescent="0.2">
      <c r="A19" s="15" t="s">
        <v>15</v>
      </c>
      <c r="B19" s="22" t="s">
        <v>10</v>
      </c>
      <c r="C19" s="22" t="s">
        <v>9</v>
      </c>
      <c r="D19" s="22" t="s">
        <v>11</v>
      </c>
      <c r="E19" s="22" t="s">
        <v>19</v>
      </c>
      <c r="F19" s="23" t="s">
        <v>12</v>
      </c>
      <c r="G19" s="11"/>
    </row>
    <row r="20" spans="1:7" ht="17.100000000000001" customHeight="1" thickBot="1" x14ac:dyDescent="0.25">
      <c r="A20" s="24" t="s">
        <v>18</v>
      </c>
      <c r="B20" s="13">
        <v>25</v>
      </c>
      <c r="C20" s="13">
        <v>410</v>
      </c>
      <c r="D20" s="13">
        <v>425</v>
      </c>
      <c r="E20" s="13">
        <v>375</v>
      </c>
      <c r="F20" s="14">
        <v>425</v>
      </c>
      <c r="G20" s="11"/>
    </row>
  </sheetData>
  <mergeCells count="1">
    <mergeCell ref="E10:G10"/>
  </mergeCells>
  <phoneticPr fontId="0" type="noConversion"/>
  <printOptions horizontalCentered="1" headings="1" gridLines="1"/>
  <pageMargins left="0.75" right="0.75" top="0.78740157480314965" bottom="1" header="0.59055118110236227" footer="0"/>
  <pageSetup paperSize="9" orientation="landscape" horizontalDpi="1200" verticalDpi="1200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6"/>
  <sheetViews>
    <sheetView tabSelected="1" workbookViewId="0">
      <selection activeCell="G11" sqref="G11"/>
    </sheetView>
  </sheetViews>
  <sheetFormatPr baseColWidth="10" defaultRowHeight="12.75" x14ac:dyDescent="0.2"/>
  <cols>
    <col min="1" max="1" width="11.5703125" customWidth="1"/>
    <col min="2" max="2" width="14.42578125" bestFit="1" customWidth="1"/>
    <col min="3" max="3" width="12.42578125" customWidth="1"/>
    <col min="4" max="4" width="10.28515625" customWidth="1"/>
    <col min="6" max="6" width="6.28515625" customWidth="1"/>
  </cols>
  <sheetData>
    <row r="2" spans="1:8" x14ac:dyDescent="0.2">
      <c r="A2" s="3" t="s">
        <v>31</v>
      </c>
      <c r="B2" t="s">
        <v>1</v>
      </c>
      <c r="C2" s="31" t="s">
        <v>16</v>
      </c>
      <c r="D2" s="34" t="str">
        <f>VLOOKUP(B2,Datos!A2:C8,2,FALSE)</f>
        <v>Auditor</v>
      </c>
      <c r="E2" s="31" t="s">
        <v>28</v>
      </c>
      <c r="F2" s="34" t="str">
        <f>VLOOKUP(B2,Datos!A2:C8,3,FALSE)</f>
        <v>B</v>
      </c>
      <c r="G2" s="31" t="s">
        <v>27</v>
      </c>
      <c r="H2" s="32">
        <f>IF(D2="auditor",4,IF(D2="asesor",3,IF(D2="consultor",IF(F2="A",2,IF(F2="B",1,0)))))</f>
        <v>4</v>
      </c>
    </row>
    <row r="4" spans="1:8" x14ac:dyDescent="0.2">
      <c r="A4" s="2" t="s">
        <v>8</v>
      </c>
      <c r="B4" s="2" t="s">
        <v>15</v>
      </c>
      <c r="C4" s="2" t="s">
        <v>29</v>
      </c>
      <c r="D4" s="2" t="s">
        <v>30</v>
      </c>
      <c r="E4" s="2" t="s">
        <v>17</v>
      </c>
      <c r="F4" s="2"/>
    </row>
    <row r="5" spans="1:8" x14ac:dyDescent="0.2">
      <c r="A5" s="35">
        <v>40970</v>
      </c>
      <c r="B5" t="s">
        <v>9</v>
      </c>
      <c r="C5">
        <v>3</v>
      </c>
      <c r="D5" s="39">
        <f>HLOOKUP(B5,Datos!$B$19:$F$20,2,FALSE)*Datos!$B$11*2</f>
        <v>188.6</v>
      </c>
      <c r="E5" s="39">
        <f>VLOOKUP(B5,Datos!$D$12:$H$16,MATCH($H$2,Datos!$D$11:$H$11,0),FALSE)*C5</f>
        <v>231</v>
      </c>
      <c r="F5" s="36"/>
    </row>
    <row r="6" spans="1:8" x14ac:dyDescent="0.2">
      <c r="A6" s="35">
        <v>41004</v>
      </c>
      <c r="B6" t="s">
        <v>10</v>
      </c>
      <c r="C6">
        <v>4</v>
      </c>
      <c r="D6" s="39">
        <f>HLOOKUP(B6,Datos!$B$19:$F$20,2,FALSE)*Datos!$B$11*2</f>
        <v>11.5</v>
      </c>
      <c r="E6" s="39">
        <f>VLOOKUP(B6,Datos!$D$12:$H$16,MATCH($H$2,Datos!$D$11:$H$11,0),FALSE)*C6</f>
        <v>300</v>
      </c>
      <c r="F6" s="36"/>
    </row>
    <row r="7" spans="1:8" x14ac:dyDescent="0.2">
      <c r="A7" s="35">
        <v>41036</v>
      </c>
      <c r="B7" t="s">
        <v>11</v>
      </c>
      <c r="C7">
        <v>4</v>
      </c>
      <c r="D7" s="39">
        <f>HLOOKUP(B7,Datos!$B$19:$F$20,2,FALSE)*Datos!$B$11*2</f>
        <v>195.5</v>
      </c>
      <c r="E7" s="39">
        <f>VLOOKUP(B7,Datos!$D$12:$H$16,MATCH($H$2,Datos!$D$11:$H$11,0),FALSE)*C7</f>
        <v>320</v>
      </c>
      <c r="F7" s="36"/>
    </row>
    <row r="8" spans="1:8" x14ac:dyDescent="0.2">
      <c r="A8" s="35">
        <v>41049</v>
      </c>
      <c r="B8" t="s">
        <v>19</v>
      </c>
      <c r="C8">
        <v>2</v>
      </c>
      <c r="D8" s="39">
        <f>HLOOKUP(B8,Datos!$B$19:$F$20,2,FALSE)*Datos!$B$11*2</f>
        <v>172.5</v>
      </c>
      <c r="E8" s="39">
        <f>VLOOKUP(B8,Datos!$D$12:$H$16,MATCH($H$2,Datos!$D$11:$H$11,0),FALSE)*C8</f>
        <v>164</v>
      </c>
      <c r="F8" s="36"/>
    </row>
    <row r="9" spans="1:8" x14ac:dyDescent="0.2">
      <c r="A9" s="35">
        <v>41063</v>
      </c>
      <c r="B9" t="s">
        <v>12</v>
      </c>
      <c r="C9">
        <v>3</v>
      </c>
      <c r="D9" s="39">
        <f>HLOOKUP(B9,Datos!$B$19:$F$20,2,FALSE)*Datos!$B$11*2</f>
        <v>195.5</v>
      </c>
      <c r="E9" s="39">
        <f>VLOOKUP(B9,Datos!$D$12:$H$16,MATCH($H$2,Datos!$D$11:$H$11,0),FALSE)*C9</f>
        <v>255</v>
      </c>
      <c r="F9" s="36"/>
    </row>
    <row r="10" spans="1:8" x14ac:dyDescent="0.2">
      <c r="F10" s="37"/>
    </row>
    <row r="26" spans="3:3" x14ac:dyDescent="0.2">
      <c r="C26" s="33"/>
    </row>
  </sheetData>
  <printOptions horizontalCentered="1" verticalCentered="1" gridLines="1"/>
  <pageMargins left="0.75" right="0.75" top="1" bottom="1" header="0" footer="0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Viajes</vt:lpstr>
      <vt:lpstr>Datos!Área_de_impresión</vt:lpstr>
    </vt:vector>
  </TitlesOfParts>
  <Company>HOME,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Home</dc:creator>
  <cp:lastModifiedBy>Jaime Osés</cp:lastModifiedBy>
  <cp:lastPrinted>2008-02-05T12:29:22Z</cp:lastPrinted>
  <dcterms:created xsi:type="dcterms:W3CDTF">2002-02-02T16:45:03Z</dcterms:created>
  <dcterms:modified xsi:type="dcterms:W3CDTF">2018-12-27T23:44:21Z</dcterms:modified>
</cp:coreProperties>
</file>