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\Documentos\PAYC\PROYECTO 10. REPLANIFICACIÓN PAYC\ANALISIS\OTRO SÍS, LA REC. DE CLI. Y LA SAT.  DE LOS CLI\SCRIPTS\"/>
    </mc:Choice>
  </mc:AlternateContent>
  <xr:revisionPtr revIDLastSave="0" documentId="13_ncr:40009_{A42DFEA6-93C6-413A-948D-31A4971671D9}" xr6:coauthVersionLast="36" xr6:coauthVersionMax="36" xr10:uidLastSave="{00000000-0000-0000-0000-000000000000}"/>
  <bookViews>
    <workbookView xWindow="0" yWindow="0" windowWidth="20490" windowHeight="6945"/>
  </bookViews>
  <sheets>
    <sheet name="LINEAL_PREGUNTA_SATISFACCION" sheetId="1" r:id="rId1"/>
    <sheet name="BORUTA" sheetId="4" r:id="rId2"/>
    <sheet name="MAS IMPACTO RANDOM FOREST" sheetId="2" r:id="rId3"/>
    <sheet name="SIGNIFICATIVAS LINEAL" sheetId="3" r:id="rId4"/>
  </sheets>
  <externalReferences>
    <externalReference r:id="rId5"/>
    <externalReference r:id="rId6"/>
  </externalReferences>
  <definedNames>
    <definedName name="_xlnm._FilterDatabase" localSheetId="0" hidden="1">LINEAL_PREGUNTA_SATISFACCION!$A$1:$I$31</definedName>
  </definedNames>
  <calcPr calcId="0" calcOnSave="0"/>
</workbook>
</file>

<file path=xl/calcChain.xml><?xml version="1.0" encoding="utf-8"?>
<calcChain xmlns="http://schemas.openxmlformats.org/spreadsheetml/2006/main">
  <c r="F3" i="1" l="1"/>
  <c r="G3" i="1" s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F17" i="1"/>
  <c r="F18" i="1"/>
  <c r="G18" i="1" s="1"/>
  <c r="F19" i="1"/>
  <c r="G19" i="1" s="1"/>
  <c r="F20" i="1"/>
  <c r="F21" i="1"/>
  <c r="G21" i="1" s="1"/>
  <c r="F22" i="1"/>
  <c r="G22" i="1" s="1"/>
  <c r="F23" i="1"/>
  <c r="F24" i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" i="1"/>
  <c r="E4" i="1"/>
  <c r="E5" i="1"/>
  <c r="E6" i="1"/>
  <c r="G6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6" i="1"/>
  <c r="C4" i="1"/>
  <c r="C17" i="1"/>
  <c r="C24" i="1"/>
  <c r="C13" i="1"/>
  <c r="C2" i="1"/>
  <c r="C26" i="1"/>
  <c r="C25" i="1"/>
  <c r="C20" i="1"/>
  <c r="C14" i="1"/>
  <c r="C12" i="1"/>
  <c r="C27" i="1"/>
  <c r="C28" i="1"/>
  <c r="C15" i="1"/>
  <c r="C30" i="1"/>
  <c r="C10" i="1"/>
  <c r="C21" i="1"/>
  <c r="C7" i="1"/>
  <c r="C5" i="1"/>
  <c r="C19" i="1"/>
  <c r="C11" i="1"/>
  <c r="C18" i="1"/>
  <c r="C22" i="1"/>
  <c r="C3" i="1"/>
  <c r="C29" i="1"/>
  <c r="C23" i="1"/>
  <c r="C8" i="1"/>
  <c r="C9" i="1"/>
  <c r="C16" i="1"/>
  <c r="C31" i="1"/>
  <c r="G23" i="1" l="1"/>
  <c r="G11" i="1"/>
  <c r="G7" i="1"/>
  <c r="G25" i="1"/>
  <c r="G17" i="1"/>
  <c r="G13" i="1"/>
  <c r="G9" i="1"/>
  <c r="G5" i="1"/>
  <c r="G26" i="1"/>
  <c r="G14" i="1"/>
  <c r="G10" i="1"/>
  <c r="G2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<sst xmlns="http://schemas.openxmlformats.org/spreadsheetml/2006/main" count="97" uniqueCount="45">
  <si>
    <t>BD$COMPROMISOS001</t>
  </si>
  <si>
    <t>BD$COMPROMISOS002</t>
  </si>
  <si>
    <t>BD$COMPROMISOS003</t>
  </si>
  <si>
    <t>BD$COMPROMISOS004</t>
  </si>
  <si>
    <t>BD$COMPROMISOS005</t>
  </si>
  <si>
    <t>BD$PERSONAL001</t>
  </si>
  <si>
    <t>BD$PERSONAL002</t>
  </si>
  <si>
    <t>BD$PERSONAL003</t>
  </si>
  <si>
    <t>BD$PERSONAL004</t>
  </si>
  <si>
    <t>BD$PERSONAL005</t>
  </si>
  <si>
    <t>BD$PRODUCTOS001</t>
  </si>
  <si>
    <t>BD$PRODUCTOS002</t>
  </si>
  <si>
    <t>BD$PRODUCTOS003</t>
  </si>
  <si>
    <t>BD$PRODUCTOS004</t>
  </si>
  <si>
    <t>BD$PRODUCTOS005</t>
  </si>
  <si>
    <t>BD$SOPORTE_ADMON001</t>
  </si>
  <si>
    <t>BD$SOPORTE_ADMON002</t>
  </si>
  <si>
    <t>BD$SOPORTE_ADMON003</t>
  </si>
  <si>
    <t>BD$SOPORTE_ADMON004</t>
  </si>
  <si>
    <t>BD$SOPORTE_ADMON005</t>
  </si>
  <si>
    <t>BD$SOPORTE_DIR001</t>
  </si>
  <si>
    <t>BD$SOPORTE_DIR002</t>
  </si>
  <si>
    <t>BD$SOPORTE_DIR003</t>
  </si>
  <si>
    <t>BD$SOPORTE_DIR004</t>
  </si>
  <si>
    <t>BD$SOPORTE_DIR005</t>
  </si>
  <si>
    <t>BD$SOPORTE_TEC001</t>
  </si>
  <si>
    <t>BD$SOPORTE_TEC002</t>
  </si>
  <si>
    <t>BD$SOPORTE_TEC003</t>
  </si>
  <si>
    <t>BD$SOPORTE_TEC004</t>
  </si>
  <si>
    <t>BD$SOPORTE_TEC005</t>
  </si>
  <si>
    <t>P_VALOR</t>
  </si>
  <si>
    <t>IMPACTO RANDOM FOREST</t>
  </si>
  <si>
    <t>VARIABLE</t>
  </si>
  <si>
    <t>SIGNIFICATIVA LINEAL</t>
  </si>
  <si>
    <t>MAYOR IMPACTO RANDOM FOREST</t>
  </si>
  <si>
    <t>COMBINACION</t>
  </si>
  <si>
    <t>PREGUNTA TEXTO</t>
  </si>
  <si>
    <t>ASPECTO TEXTO</t>
  </si>
  <si>
    <t>Etiquetas de fila</t>
  </si>
  <si>
    <t>Confirmed</t>
  </si>
  <si>
    <t>Rejected</t>
  </si>
  <si>
    <t>Tentative</t>
  </si>
  <si>
    <t>(en blanco)</t>
  </si>
  <si>
    <t>Total general</t>
  </si>
  <si>
    <t>BORUTA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</si>
</sst>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NDOM_FOREST_PREGUNTA_SATISFAC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YECTO/Documentos/PAYC/PROYECTO%2010.%20REPLANIFICACI&#211;N%20PAYC/RECOLECCI&#211;N%20DE%20INFORMACI&#211;N/ENCUESTA%20DE%20SATISFACCI&#211;N/BD%20ENCUESTAS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_FOREST_PREGUNTA_SATISFAC"/>
    </sheetNames>
    <sheetDataSet>
      <sheetData sheetId="0">
        <row r="2">
          <cell r="A2" t="str">
            <v>BD$COMPROMISOS005</v>
          </cell>
          <cell r="B2">
            <v>0.27663295017407002</v>
          </cell>
        </row>
        <row r="3">
          <cell r="A3" t="str">
            <v>BD$SOPORTE_TEC002</v>
          </cell>
          <cell r="B3">
            <v>0.231251433402588</v>
          </cell>
        </row>
        <row r="4">
          <cell r="A4" t="str">
            <v>BD$PERSONAL001</v>
          </cell>
          <cell r="B4">
            <v>0.19921267615572999</v>
          </cell>
        </row>
        <row r="5">
          <cell r="A5" t="str">
            <v>BD$COMPROMISOS002</v>
          </cell>
          <cell r="B5">
            <v>0.16565269890847001</v>
          </cell>
        </row>
        <row r="6">
          <cell r="A6" t="str">
            <v>BD$PERSONAL005</v>
          </cell>
          <cell r="B6">
            <v>0.112110166723075</v>
          </cell>
        </row>
        <row r="7">
          <cell r="A7" t="str">
            <v>BD$PRODUCTOS001</v>
          </cell>
          <cell r="B7">
            <v>9.5457579807076406E-2</v>
          </cell>
        </row>
        <row r="8">
          <cell r="A8" t="str">
            <v>BD$PERSONAL002</v>
          </cell>
          <cell r="B8">
            <v>8.0979029183580895E-2</v>
          </cell>
        </row>
        <row r="9">
          <cell r="A9" t="str">
            <v>BD$PERSONAL004</v>
          </cell>
          <cell r="B9">
            <v>7.1773988420068796E-2</v>
          </cell>
        </row>
        <row r="10">
          <cell r="A10" t="str">
            <v>BD$SOPORTE_DIR001</v>
          </cell>
          <cell r="B10">
            <v>6.5089666814928906E-2</v>
          </cell>
        </row>
        <row r="11">
          <cell r="A11" t="str">
            <v>BD$SOPORTE_ADMON004</v>
          </cell>
          <cell r="B11">
            <v>6.4421069361523906E-2</v>
          </cell>
        </row>
        <row r="12">
          <cell r="A12" t="str">
            <v>BD$SOPORTE_TEC001</v>
          </cell>
          <cell r="B12">
            <v>4.7783760784210601E-2</v>
          </cell>
        </row>
        <row r="13">
          <cell r="A13" t="str">
            <v>BD$PERSONAL003</v>
          </cell>
          <cell r="B13">
            <v>4.36727055366085E-2</v>
          </cell>
        </row>
        <row r="14">
          <cell r="A14" t="str">
            <v>BD$COMPROMISOS003</v>
          </cell>
          <cell r="B14">
            <v>4.0899654845075802E-2</v>
          </cell>
        </row>
        <row r="15">
          <cell r="A15" t="str">
            <v>BD$SOPORTE_ADMON003</v>
          </cell>
          <cell r="B15">
            <v>3.79718918492453E-2</v>
          </cell>
        </row>
        <row r="16">
          <cell r="A16" t="str">
            <v>BD$COMPROMISOS001</v>
          </cell>
          <cell r="B16">
            <v>3.6409076602205701E-2</v>
          </cell>
        </row>
        <row r="17">
          <cell r="A17" t="str">
            <v>BD$SOPORTE_ADMON005</v>
          </cell>
          <cell r="B17">
            <v>3.5747843158296697E-2</v>
          </cell>
        </row>
        <row r="18">
          <cell r="A18" t="str">
            <v>BD$SOPORTE_TEC004</v>
          </cell>
          <cell r="B18">
            <v>1.9535709587934599E-2</v>
          </cell>
        </row>
        <row r="19">
          <cell r="A19" t="str">
            <v>BD$COMPROMISOS004</v>
          </cell>
          <cell r="B19">
            <v>1.8985726175360301E-2</v>
          </cell>
        </row>
        <row r="20">
          <cell r="A20" t="str">
            <v>BD$SOPORTE_ADMON001</v>
          </cell>
          <cell r="B20">
            <v>1.30387907406116E-2</v>
          </cell>
        </row>
        <row r="21">
          <cell r="A21" t="str">
            <v>BD$SOPORTE_TEC003</v>
          </cell>
          <cell r="B21">
            <v>9.1555560176514294E-3</v>
          </cell>
        </row>
        <row r="22">
          <cell r="A22" t="str">
            <v>BD$PRODUCTOS002</v>
          </cell>
          <cell r="B22">
            <v>8.0306293289253705E-3</v>
          </cell>
        </row>
        <row r="23">
          <cell r="A23" t="str">
            <v>BD$SOPORTE_DIR005</v>
          </cell>
          <cell r="B23">
            <v>7.3971992710897203E-3</v>
          </cell>
        </row>
        <row r="24">
          <cell r="A24" t="str">
            <v>BD$PRODUCTOS004</v>
          </cell>
          <cell r="B24">
            <v>6.7981461808072604E-3</v>
          </cell>
        </row>
        <row r="25">
          <cell r="A25" t="str">
            <v>BD$SOPORTE_ADMON002</v>
          </cell>
          <cell r="B25">
            <v>6.7583754238141804E-3</v>
          </cell>
        </row>
        <row r="26">
          <cell r="A26" t="str">
            <v>BD$SOPORTE_DIR003</v>
          </cell>
          <cell r="B26">
            <v>4.7563833651321098E-3</v>
          </cell>
        </row>
        <row r="27">
          <cell r="A27" t="str">
            <v>BD$SOPORTE_DIR002</v>
          </cell>
          <cell r="B27">
            <v>2.2734050473132402E-3</v>
          </cell>
        </row>
        <row r="28">
          <cell r="A28" t="str">
            <v>BD$SOPORTE_DIR004</v>
          </cell>
          <cell r="B28">
            <v>2.2572549898185901E-3</v>
          </cell>
        </row>
        <row r="29">
          <cell r="A29" t="str">
            <v>BD$SOPORTE_TEC005</v>
          </cell>
          <cell r="B29">
            <v>2.1755593538815799E-3</v>
          </cell>
        </row>
        <row r="30">
          <cell r="A30" t="str">
            <v>BD$PRODUCTOS003</v>
          </cell>
          <cell r="B30">
            <v>8.2756292349888999E-4</v>
          </cell>
        </row>
        <row r="31">
          <cell r="A31" t="str">
            <v>BD$PRODUCTOS005</v>
          </cell>
          <cell r="B31">
            <v>-3.7459667704696398E-3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_PERSONAS"/>
      <sheetName val="RESUMEN"/>
      <sheetName val="CALIFICA. SIN CECO"/>
      <sheetName val="CALIFICA. PROM. ASPEC SIN CECO"/>
      <sheetName val="CALIFICACION PROMEDIO POR ASPEC"/>
      <sheetName val="GRAFICOS_DINAMICOS"/>
      <sheetName val="ESTADISTICOS_DESCRIPTIVOS"/>
      <sheetName val="BD_INDICADORES_FINANCIEROS"/>
      <sheetName val="RELACION_FINANCIERO_SATISFACCIO"/>
      <sheetName val="BD_INDICADORES"/>
      <sheetName val="VALORES_ENCUESTAS"/>
      <sheetName val="CODIFICACION_PREGUNTAS"/>
      <sheetName val="CLASIFICACIÓN_ENCUESTAS_FOR_DEB"/>
      <sheetName val="CECOS_SIN_IDENTIFICAR"/>
      <sheetName val="CECOS_SIN_IDENTIFICAR_V2"/>
      <sheetName val="NORMALIZACION_CATEGORIAS_FOR_DE"/>
      <sheetName val="ENCUESTAS"/>
      <sheetName val="HOJA_TRABAJO_2017_1"/>
      <sheetName val="HOJA_TRABAJO_2016_2"/>
      <sheetName val="HOJA_TRABAJO_2016_1"/>
      <sheetName val="HOJA_TRABAJO_2015_2"/>
      <sheetName val="HOJA_TRABAJO_2015_1"/>
      <sheetName val="HOJA_TRABAJO_2014_2"/>
      <sheetName val="HOJA_TRABAJO_2014_1"/>
      <sheetName val="HOJA_TRABAJO_2013_2"/>
      <sheetName val="HOJA_TRABAJO_2013_1"/>
      <sheetName val="HOJA_TRABAJO_2012_2"/>
      <sheetName val="HOJA_TRABAJO_2012_1"/>
      <sheetName val="HOJA_TRABAJO_2011_2"/>
      <sheetName val="INVENTARIO_ARCHIVOS"/>
      <sheetName val="HOJA_TRABAJO_2011_1"/>
      <sheetName val="HOJA_TRABAJO_2010_2"/>
      <sheetName val="PREGUNTAS_PA_COPIAR"/>
      <sheetName val="HOJA_TRABAJO_2010_I"/>
      <sheetName val="MAE_ENCUE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D2" t="str">
            <v>SOPORTE_TEC001</v>
          </cell>
          <cell r="E2" t="str">
            <v>a. Conocimiento específico de temas aplicables al proyecto</v>
          </cell>
          <cell r="F2" t="str">
            <v>Soporte Técnico</v>
          </cell>
        </row>
        <row r="3">
          <cell r="D3" t="str">
            <v>SOPORTE_TEC002</v>
          </cell>
          <cell r="E3" t="str">
            <v>b. Idoneidad y Calidad del soporte</v>
          </cell>
          <cell r="F3" t="str">
            <v>Soporte Técnico</v>
          </cell>
        </row>
        <row r="4">
          <cell r="D4" t="str">
            <v>SOPORTE_TEC003</v>
          </cell>
          <cell r="E4" t="str">
            <v>c. Cumplimiento de especificaciones técnicas de construcción</v>
          </cell>
          <cell r="F4" t="str">
            <v>Soporte Técnico</v>
          </cell>
        </row>
        <row r="5">
          <cell r="D5" t="str">
            <v>SOPORTE_TEC004</v>
          </cell>
          <cell r="E5" t="str">
            <v>d. Confiabilidad de los conceptos aplicados</v>
          </cell>
          <cell r="F5" t="str">
            <v>Soporte Técnico</v>
          </cell>
        </row>
        <row r="6">
          <cell r="D6" t="str">
            <v>SOPORTE_TEC005</v>
          </cell>
          <cell r="E6" t="str">
            <v>e. Oportunidad en entrega de información o requerimientos</v>
          </cell>
          <cell r="F6" t="str">
            <v>Soporte Técnico</v>
          </cell>
        </row>
        <row r="7">
          <cell r="D7" t="str">
            <v>SOPORTE_ADMON001</v>
          </cell>
          <cell r="E7" t="str">
            <v>a. Oportunidad de la gestión en obra</v>
          </cell>
          <cell r="F7" t="str">
            <v>Soporte Administrativo</v>
          </cell>
        </row>
        <row r="8">
          <cell r="D8" t="str">
            <v>SOPORTE_ADMON002</v>
          </cell>
          <cell r="E8" t="str">
            <v>b. Manejo administrativo del proyecto</v>
          </cell>
          <cell r="F8" t="str">
            <v>Soporte Administrativo</v>
          </cell>
        </row>
        <row r="9">
          <cell r="D9" t="str">
            <v>SOPORTE_ADMON003</v>
          </cell>
          <cell r="E9" t="str">
            <v>c. Información clara y veraz sobre la administración de proyecto</v>
          </cell>
          <cell r="F9" t="str">
            <v>Soporte Administrativo</v>
          </cell>
        </row>
        <row r="10">
          <cell r="D10" t="str">
            <v>SOPORTE_ADMON004</v>
          </cell>
          <cell r="E10" t="str">
            <v>d. Cumplimientos con expectativas del cliente</v>
          </cell>
          <cell r="F10" t="str">
            <v>Soporte Administrativo</v>
          </cell>
        </row>
        <row r="11">
          <cell r="D11" t="str">
            <v>SOPORTE_ADMON005</v>
          </cell>
          <cell r="E11" t="str">
            <v>e. Control de presupuesto</v>
          </cell>
          <cell r="F11" t="str">
            <v>Soporte Administrativo</v>
          </cell>
        </row>
        <row r="12">
          <cell r="D12" t="str">
            <v>SOPORTE_DIR001</v>
          </cell>
          <cell r="E12" t="str">
            <v>a. Apoyo y presencia en el proyecto</v>
          </cell>
          <cell r="F12" t="str">
            <v>Soporte Directivo (Coordinador y Gerencia)</v>
          </cell>
        </row>
        <row r="13">
          <cell r="D13" t="str">
            <v>SOPORTE_DIR002</v>
          </cell>
          <cell r="E13" t="str">
            <v>b. Conocimiento del proyecto</v>
          </cell>
          <cell r="F13" t="str">
            <v>Soporte Directivo (Coordinador y Gerencia)</v>
          </cell>
        </row>
        <row r="14">
          <cell r="D14" t="str">
            <v>SOPORTE_DIR003</v>
          </cell>
          <cell r="E14" t="str">
            <v>c. Planteamiento de soluciones y manejo de conflictos</v>
          </cell>
          <cell r="F14" t="str">
            <v>Soporte Directivo (Coordinador y Gerencia)</v>
          </cell>
        </row>
        <row r="15">
          <cell r="D15" t="str">
            <v>SOPORTE_DIR004</v>
          </cell>
          <cell r="E15" t="str">
            <v>d. Cumplimiento de compromisos</v>
          </cell>
          <cell r="F15" t="str">
            <v>Soporte Directivo (Coordinador y Gerencia)</v>
          </cell>
        </row>
        <row r="16">
          <cell r="D16" t="str">
            <v>SOPORTE_DIR005</v>
          </cell>
          <cell r="E16" t="str">
            <v>e. Manejo del cliente</v>
          </cell>
          <cell r="F16" t="str">
            <v>Soporte Directivo (Coordinador y Gerencia)</v>
          </cell>
        </row>
        <row r="17">
          <cell r="D17" t="str">
            <v>PERSONAL001</v>
          </cell>
          <cell r="E17" t="str">
            <v>a. Idoneidad del personal</v>
          </cell>
          <cell r="F17" t="str">
            <v>Personal que presta el servicio en obra</v>
          </cell>
        </row>
        <row r="18">
          <cell r="D18" t="str">
            <v>PERSONAL002</v>
          </cell>
          <cell r="E18" t="str">
            <v>b. Oportuna atención al cliente</v>
          </cell>
          <cell r="F18" t="str">
            <v>Personal que presta el servicio en obra</v>
          </cell>
        </row>
        <row r="19">
          <cell r="D19" t="str">
            <v>PERSONAL003</v>
          </cell>
          <cell r="E19" t="str">
            <v>c. Compromiso con el proyecto</v>
          </cell>
          <cell r="F19" t="str">
            <v>Personal que presta el servicio en obra</v>
          </cell>
        </row>
        <row r="20">
          <cell r="D20" t="str">
            <v>PERSONAL004</v>
          </cell>
          <cell r="E20" t="str">
            <v>d. Cumplimiento de compromisos</v>
          </cell>
          <cell r="F20" t="str">
            <v>Personal que presta el servicio en obra</v>
          </cell>
        </row>
        <row r="21">
          <cell r="D21" t="str">
            <v>PERSONAL005</v>
          </cell>
          <cell r="E21" t="str">
            <v>e. Proactividad en desarrollo de funciones</v>
          </cell>
          <cell r="F21" t="str">
            <v>Personal que presta el servicio en obra</v>
          </cell>
        </row>
        <row r="22">
          <cell r="D22" t="str">
            <v>PRODUCTOS001</v>
          </cell>
          <cell r="E22" t="str">
            <v>a. Calidad del Contenido</v>
          </cell>
          <cell r="F22" t="str">
            <v>Productos Asociados de PAYC (Informes, Control de presupuesto y Programación y actas)</v>
          </cell>
        </row>
        <row r="23">
          <cell r="D23" t="str">
            <v>PRODUCTOS002</v>
          </cell>
          <cell r="E23" t="str">
            <v>b. Claridad del Contenido</v>
          </cell>
          <cell r="F23" t="str">
            <v>Productos Asociados de PAYC (Informes, Control de presupuesto y Programación y actas)</v>
          </cell>
        </row>
        <row r="24">
          <cell r="D24" t="str">
            <v>PRODUCTOS003</v>
          </cell>
          <cell r="E24" t="str">
            <v>c. Oportunidad en la entrega</v>
          </cell>
          <cell r="F24" t="str">
            <v>Productos Asociados de PAYC (Informes, Control de presupuesto y Programación y actas)</v>
          </cell>
        </row>
        <row r="25">
          <cell r="D25" t="str">
            <v>PRODUCTOS004</v>
          </cell>
          <cell r="E25" t="str">
            <v>d. Precisión de la información</v>
          </cell>
          <cell r="F25" t="str">
            <v>Productos Asociados de PAYC (Informes, Control de presupuesto y Programación y actas)</v>
          </cell>
        </row>
        <row r="26">
          <cell r="D26" t="str">
            <v>PRODUCTOS005</v>
          </cell>
          <cell r="E26" t="str">
            <v>e. Diagramación</v>
          </cell>
          <cell r="F26" t="str">
            <v>Productos Asociados de PAYC (Informes, Control de presupuesto y Programación y actas)</v>
          </cell>
        </row>
        <row r="27">
          <cell r="D27" t="str">
            <v>COMPROMISOS001</v>
          </cell>
          <cell r="E27" t="str">
            <v>a. Cumplimiento</v>
          </cell>
          <cell r="F27" t="str">
            <v>Compromisos Pactados</v>
          </cell>
        </row>
        <row r="28">
          <cell r="D28" t="str">
            <v>COMPROMISOS002</v>
          </cell>
          <cell r="E28" t="str">
            <v>b. Satisface expectativas</v>
          </cell>
          <cell r="F28" t="str">
            <v>Compromisos Pactados</v>
          </cell>
        </row>
        <row r="29">
          <cell r="D29" t="str">
            <v>COMPROMISOS003</v>
          </cell>
          <cell r="E29" t="str">
            <v>c. Calidad de la Información suministrada</v>
          </cell>
          <cell r="F29" t="str">
            <v>Compromisos Pactados</v>
          </cell>
        </row>
        <row r="30">
          <cell r="D30" t="str">
            <v>COMPROMISOS004</v>
          </cell>
          <cell r="E30" t="str">
            <v>d. Disposición del personal de PAYC a las solicitudes del cliente</v>
          </cell>
          <cell r="F30" t="str">
            <v>Compromisos Pactados</v>
          </cell>
        </row>
        <row r="31">
          <cell r="D31" t="str">
            <v>COMPROMISOS005</v>
          </cell>
          <cell r="E31" t="str">
            <v>e. Coherencia entre lo solicitado y lo entregado</v>
          </cell>
          <cell r="F31" t="str">
            <v>Compromisos Pactados</v>
          </cell>
        </row>
        <row r="32">
          <cell r="D32" t="str">
            <v>SATISFACCION001</v>
          </cell>
          <cell r="E32" t="str">
            <v>Grado de Satisfacción con el Servicio Prestado</v>
          </cell>
          <cell r="F32" t="str">
            <v>Grado de Satisfacción con el Servicio Prestado</v>
          </cell>
        </row>
        <row r="33">
          <cell r="D33" t="str">
            <v>VOLVER001</v>
          </cell>
          <cell r="E33" t="str">
            <v>Posibilidad de Volver a Contratar con PAYC</v>
          </cell>
          <cell r="F33" t="str">
            <v>Posibilidad de Volver a Contratar con PAYC</v>
          </cell>
        </row>
        <row r="34">
          <cell r="D34" t="str">
            <v>FORT001</v>
          </cell>
          <cell r="E34" t="str">
            <v>Principales fortalezas en el servicio que presta PAYC</v>
          </cell>
          <cell r="F34" t="str">
            <v>Fortalezas PAYC</v>
          </cell>
        </row>
        <row r="35">
          <cell r="D35" t="str">
            <v>DEB001</v>
          </cell>
          <cell r="E35" t="str">
            <v>Principales debilidades en el servicio que presta PAYC</v>
          </cell>
          <cell r="F35" t="str">
            <v>Debilidades PAYC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1"/>
  <sheetViews>
    <sheetView tabSelected="1" workbookViewId="0">
      <selection activeCell="H1" sqref="H1:I11"/>
    </sheetView>
  </sheetViews>
  <sheetFormatPr baseColWidth="10" defaultRowHeight="15" x14ac:dyDescent="0.25"/>
  <cols>
    <col min="1" max="1" width="28.42578125" customWidth="1"/>
    <col min="2" max="7" width="11.42578125" customWidth="1"/>
    <col min="8" max="8" width="54.5703125" customWidth="1"/>
    <col min="10" max="10" width="0" hidden="1" customWidth="1"/>
  </cols>
  <sheetData>
    <row r="1" spans="1:11" x14ac:dyDescent="0.25">
      <c r="A1" t="s">
        <v>32</v>
      </c>
      <c r="B1" t="s">
        <v>30</v>
      </c>
      <c r="C1" t="s">
        <v>31</v>
      </c>
      <c r="D1" t="s">
        <v>33</v>
      </c>
      <c r="E1" t="s">
        <v>34</v>
      </c>
      <c r="F1" t="s">
        <v>44</v>
      </c>
      <c r="G1" t="s">
        <v>35</v>
      </c>
      <c r="H1" t="s">
        <v>36</v>
      </c>
      <c r="I1" t="s">
        <v>37</v>
      </c>
      <c r="J1" t="s">
        <v>31</v>
      </c>
      <c r="K1" t="s">
        <v>30</v>
      </c>
    </row>
    <row r="2" spans="1:11" x14ac:dyDescent="0.25">
      <c r="A2" t="s">
        <v>5</v>
      </c>
      <c r="B2">
        <v>2.3962597578104298E-3</v>
      </c>
      <c r="C2">
        <f>VLOOKUP(A2,[1]RANDOM_FOREST_PREGUNTA_SATISFAC!$A$2:$B$31,2,0)</f>
        <v>0.19921267615572999</v>
      </c>
      <c r="D2">
        <f>IF(ISNA(VLOOKUP(A2,'SIGNIFICATIVAS LINEAL'!$A$1:$A$10,1,0)),0,1)</f>
        <v>1</v>
      </c>
      <c r="E2">
        <f>IF(ISNA(VLOOKUP(A2,'MAS IMPACTO RANDOM FOREST'!$A$1:$A$10,1,0)),0,1)</f>
        <v>1</v>
      </c>
      <c r="F2">
        <f>VLOOKUP(A2,BORUTA!$A$2:$E$31,2,0)</f>
        <v>1</v>
      </c>
      <c r="G2">
        <f>IF(F2&gt;0.9,D2*E2,0)</f>
        <v>1</v>
      </c>
      <c r="H2" t="str">
        <f>VLOOKUP(RIGHT(A2,LEN(A2)-3),[2]CODIFICACION_PREGUNTAS!$D$2:$E$35,2,0)</f>
        <v>a. Idoneidad del personal</v>
      </c>
      <c r="I2" t="str">
        <f>VLOOKUP(RIGHT(A2,LEN(A2)-3),[2]CODIFICACION_PREGUNTAS!$D$2:$F$35,3,0)</f>
        <v>Personal que presta el servicio en obra</v>
      </c>
      <c r="J2">
        <v>0.19921267615572999</v>
      </c>
      <c r="K2">
        <v>2.3962597578104298E-3</v>
      </c>
    </row>
    <row r="3" spans="1:11" hidden="1" x14ac:dyDescent="0.25">
      <c r="A3" t="s">
        <v>23</v>
      </c>
      <c r="B3">
        <v>2.6982240920265898E-3</v>
      </c>
      <c r="C3">
        <f>VLOOKUP(A3,[1]RANDOM_FOREST_PREGUNTA_SATISFAC!$A$2:$B$31,2,0)</f>
        <v>2.2572549898185901E-3</v>
      </c>
      <c r="D3">
        <f>IF(ISNA(VLOOKUP(A3,'SIGNIFICATIVAS LINEAL'!$A$1:$A$10,1,0)),0,1)</f>
        <v>1</v>
      </c>
      <c r="E3">
        <f>IF(ISNA(VLOOKUP(A3,'MAS IMPACTO RANDOM FOREST'!$A$1:$A$10,1,0)),0,1)</f>
        <v>0</v>
      </c>
      <c r="F3">
        <f>VLOOKUP(A3,BORUTA!$A$2:$E$31,2,0)</f>
        <v>0</v>
      </c>
      <c r="G3">
        <f t="shared" ref="G3:G31" si="0">IF(F3&gt;0.9,D3*E3,0)</f>
        <v>0</v>
      </c>
      <c r="H3" t="str">
        <f>VLOOKUP(RIGHT(A3,LEN(A3)-3),[2]CODIFICACION_PREGUNTAS!$D$2:$E$35,2,0)</f>
        <v>d. Cumplimiento de compromisos</v>
      </c>
      <c r="I3" t="str">
        <f>VLOOKUP(RIGHT(A3,LEN(A3)-3),[2]CODIFICACION_PREGUNTAS!$D$2:$F$35,3,0)</f>
        <v>Soporte Directivo (Coordinador y Gerencia)</v>
      </c>
      <c r="J3">
        <v>2.2572549898185901E-3</v>
      </c>
      <c r="K3">
        <v>2.6982240920265898E-3</v>
      </c>
    </row>
    <row r="4" spans="1:11" x14ac:dyDescent="0.25">
      <c r="A4" t="s">
        <v>1</v>
      </c>
      <c r="B4">
        <v>1.00620420708484E-2</v>
      </c>
      <c r="C4">
        <f>VLOOKUP(A4,[1]RANDOM_FOREST_PREGUNTA_SATISFAC!$A$2:$B$31,2,0)</f>
        <v>0.16565269890847001</v>
      </c>
      <c r="D4">
        <f>IF(ISNA(VLOOKUP(A4,'SIGNIFICATIVAS LINEAL'!$A$1:$A$10,1,0)),0,1)</f>
        <v>1</v>
      </c>
      <c r="E4">
        <f>IF(ISNA(VLOOKUP(A4,'MAS IMPACTO RANDOM FOREST'!$A$1:$A$10,1,0)),0,1)</f>
        <v>1</v>
      </c>
      <c r="F4">
        <f>VLOOKUP(A4,BORUTA!$A$2:$E$31,2,0)</f>
        <v>1</v>
      </c>
      <c r="G4">
        <f t="shared" si="0"/>
        <v>1</v>
      </c>
      <c r="H4" t="str">
        <f>VLOOKUP(RIGHT(A4,LEN(A4)-3),[2]CODIFICACION_PREGUNTAS!$D$2:$E$35,2,0)</f>
        <v>b. Satisface expectativas</v>
      </c>
      <c r="I4" t="str">
        <f>VLOOKUP(RIGHT(A4,LEN(A4)-3),[2]CODIFICACION_PREGUNTAS!$D$2:$F$35,3,0)</f>
        <v>Compromisos Pactados</v>
      </c>
      <c r="J4">
        <v>0.16565269890847001</v>
      </c>
      <c r="K4">
        <v>1.00620420708484E-2</v>
      </c>
    </row>
    <row r="5" spans="1:11" x14ac:dyDescent="0.25">
      <c r="A5" t="s">
        <v>18</v>
      </c>
      <c r="B5">
        <v>1.1460782356105301E-2</v>
      </c>
      <c r="C5">
        <f>VLOOKUP(A5,[1]RANDOM_FOREST_PREGUNTA_SATISFAC!$A$2:$B$31,2,0)</f>
        <v>6.4421069361523906E-2</v>
      </c>
      <c r="D5">
        <f>IF(ISNA(VLOOKUP(A5,'SIGNIFICATIVAS LINEAL'!$A$1:$A$10,1,0)),0,1)</f>
        <v>1</v>
      </c>
      <c r="E5">
        <f>IF(ISNA(VLOOKUP(A5,'MAS IMPACTO RANDOM FOREST'!$A$1:$A$10,1,0)),0,1)</f>
        <v>1</v>
      </c>
      <c r="F5">
        <f>VLOOKUP(A5,BORUTA!$A$2:$E$31,2,0)</f>
        <v>1</v>
      </c>
      <c r="G5">
        <f t="shared" si="0"/>
        <v>1</v>
      </c>
      <c r="H5" t="str">
        <f>VLOOKUP(RIGHT(A5,LEN(A5)-3),[2]CODIFICACION_PREGUNTAS!$D$2:$E$35,2,0)</f>
        <v>d. Cumplimientos con expectativas del cliente</v>
      </c>
      <c r="I5" t="str">
        <f>VLOOKUP(RIGHT(A5,LEN(A5)-3),[2]CODIFICACION_PREGUNTAS!$D$2:$F$35,3,0)</f>
        <v>Soporte Administrativo</v>
      </c>
      <c r="J5">
        <v>6.4421069361523906E-2</v>
      </c>
      <c r="K5">
        <v>1.1460782356105301E-2</v>
      </c>
    </row>
    <row r="6" spans="1:11" hidden="1" x14ac:dyDescent="0.25">
      <c r="A6" t="s">
        <v>0</v>
      </c>
      <c r="B6">
        <v>2.85275012563788E-2</v>
      </c>
      <c r="C6">
        <f>VLOOKUP(A6,[1]RANDOM_FOREST_PREGUNTA_SATISFAC!$A$2:$B$31,2,0)</f>
        <v>3.6409076602205701E-2</v>
      </c>
      <c r="D6">
        <f>IF(ISNA(VLOOKUP(A6,'SIGNIFICATIVAS LINEAL'!$A$1:$A$10,1,0)),0,1)</f>
        <v>1</v>
      </c>
      <c r="E6">
        <f>IF(ISNA(VLOOKUP(A6,'MAS IMPACTO RANDOM FOREST'!$A$1:$A$10,1,0)),0,1)</f>
        <v>0</v>
      </c>
      <c r="F6">
        <f>VLOOKUP(A6,BORUTA!$A$2:$E$31,2,0)</f>
        <v>1</v>
      </c>
      <c r="G6">
        <f t="shared" si="0"/>
        <v>0</v>
      </c>
      <c r="H6" t="str">
        <f>VLOOKUP(RIGHT(A6,LEN(A6)-3),[2]CODIFICACION_PREGUNTAS!$D$2:$E$35,2,0)</f>
        <v>a. Cumplimiento</v>
      </c>
      <c r="I6" t="str">
        <f>VLOOKUP(RIGHT(A6,LEN(A6)-3),[2]CODIFICACION_PREGUNTAS!$D$2:$F$35,3,0)</f>
        <v>Compromisos Pactados</v>
      </c>
      <c r="J6">
        <v>3.6409076602205701E-2</v>
      </c>
      <c r="K6">
        <v>2.85275012563788E-2</v>
      </c>
    </row>
    <row r="7" spans="1:11" hidden="1" x14ac:dyDescent="0.25">
      <c r="A7" t="s">
        <v>17</v>
      </c>
      <c r="B7">
        <v>3.5412382117588501E-2</v>
      </c>
      <c r="C7">
        <f>VLOOKUP(A7,[1]RANDOM_FOREST_PREGUNTA_SATISFAC!$A$2:$B$31,2,0)</f>
        <v>3.79718918492453E-2</v>
      </c>
      <c r="D7">
        <f>IF(ISNA(VLOOKUP(A7,'SIGNIFICATIVAS LINEAL'!$A$1:$A$10,1,0)),0,1)</f>
        <v>1</v>
      </c>
      <c r="E7">
        <f>IF(ISNA(VLOOKUP(A7,'MAS IMPACTO RANDOM FOREST'!$A$1:$A$10,1,0)),0,1)</f>
        <v>0</v>
      </c>
      <c r="F7">
        <f>VLOOKUP(A7,BORUTA!$A$2:$E$31,2,0)</f>
        <v>1</v>
      </c>
      <c r="G7">
        <f t="shared" si="0"/>
        <v>0</v>
      </c>
      <c r="H7" t="str">
        <f>VLOOKUP(RIGHT(A7,LEN(A7)-3),[2]CODIFICACION_PREGUNTAS!$D$2:$E$35,2,0)</f>
        <v>c. Información clara y veraz sobre la administración de proyecto</v>
      </c>
      <c r="I7" t="str">
        <f>VLOOKUP(RIGHT(A7,LEN(A7)-3),[2]CODIFICACION_PREGUNTAS!$D$2:$F$35,3,0)</f>
        <v>Soporte Administrativo</v>
      </c>
      <c r="J7">
        <v>3.79718918492453E-2</v>
      </c>
      <c r="K7">
        <v>3.5412382117588501E-2</v>
      </c>
    </row>
    <row r="8" spans="1:11" x14ac:dyDescent="0.25">
      <c r="A8" t="s">
        <v>26</v>
      </c>
      <c r="B8">
        <v>3.7030509594772401E-2</v>
      </c>
      <c r="C8">
        <f>VLOOKUP(A8,[1]RANDOM_FOREST_PREGUNTA_SATISFAC!$A$2:$B$31,2,0)</f>
        <v>0.231251433402588</v>
      </c>
      <c r="D8">
        <f>IF(ISNA(VLOOKUP(A8,'SIGNIFICATIVAS LINEAL'!$A$1:$A$10,1,0)),0,1)</f>
        <v>1</v>
      </c>
      <c r="E8">
        <f>IF(ISNA(VLOOKUP(A8,'MAS IMPACTO RANDOM FOREST'!$A$1:$A$10,1,0)),0,1)</f>
        <v>1</v>
      </c>
      <c r="F8">
        <f>VLOOKUP(A8,BORUTA!$A$2:$E$31,2,0)</f>
        <v>1</v>
      </c>
      <c r="G8">
        <f t="shared" si="0"/>
        <v>1</v>
      </c>
      <c r="H8" t="str">
        <f>VLOOKUP(RIGHT(A8,LEN(A8)-3),[2]CODIFICACION_PREGUNTAS!$D$2:$E$35,2,0)</f>
        <v>b. Idoneidad y Calidad del soporte</v>
      </c>
      <c r="I8" t="str">
        <f>VLOOKUP(RIGHT(A8,LEN(A8)-3),[2]CODIFICACION_PREGUNTAS!$D$2:$F$35,3,0)</f>
        <v>Soporte Técnico</v>
      </c>
      <c r="J8">
        <v>0.231251433402588</v>
      </c>
      <c r="K8">
        <v>3.7030509594772401E-2</v>
      </c>
    </row>
    <row r="9" spans="1:11" hidden="1" x14ac:dyDescent="0.25">
      <c r="A9" t="s">
        <v>27</v>
      </c>
      <c r="B9">
        <v>3.7586810290395498E-2</v>
      </c>
      <c r="C9">
        <f>VLOOKUP(A9,[1]RANDOM_FOREST_PREGUNTA_SATISFAC!$A$2:$B$31,2,0)</f>
        <v>9.1555560176514294E-3</v>
      </c>
      <c r="D9">
        <f>IF(ISNA(VLOOKUP(A9,'SIGNIFICATIVAS LINEAL'!$A$1:$A$10,1,0)),0,1)</f>
        <v>1</v>
      </c>
      <c r="E9">
        <f>IF(ISNA(VLOOKUP(A9,'MAS IMPACTO RANDOM FOREST'!$A$1:$A$10,1,0)),0,1)</f>
        <v>0</v>
      </c>
      <c r="F9">
        <f>VLOOKUP(A9,BORUTA!$A$2:$E$31,2,0)</f>
        <v>1</v>
      </c>
      <c r="G9">
        <f t="shared" si="0"/>
        <v>0</v>
      </c>
      <c r="H9" t="str">
        <f>VLOOKUP(RIGHT(A9,LEN(A9)-3),[2]CODIFICACION_PREGUNTAS!$D$2:$E$35,2,0)</f>
        <v>c. Cumplimiento de especificaciones técnicas de construcción</v>
      </c>
      <c r="I9" t="str">
        <f>VLOOKUP(RIGHT(A9,LEN(A9)-3),[2]CODIFICACION_PREGUNTAS!$D$2:$F$35,3,0)</f>
        <v>Soporte Técnico</v>
      </c>
      <c r="J9">
        <v>9.1555560176514294E-3</v>
      </c>
      <c r="K9">
        <v>3.7586810290395498E-2</v>
      </c>
    </row>
    <row r="10" spans="1:11" hidden="1" x14ac:dyDescent="0.25">
      <c r="A10" t="s">
        <v>15</v>
      </c>
      <c r="B10">
        <v>3.8401288869445702E-2</v>
      </c>
      <c r="C10">
        <f>VLOOKUP(A10,[1]RANDOM_FOREST_PREGUNTA_SATISFAC!$A$2:$B$31,2,0)</f>
        <v>1.30387907406116E-2</v>
      </c>
      <c r="D10">
        <f>IF(ISNA(VLOOKUP(A10,'SIGNIFICATIVAS LINEAL'!$A$1:$A$10,1,0)),0,1)</f>
        <v>1</v>
      </c>
      <c r="E10">
        <f>IF(ISNA(VLOOKUP(A10,'MAS IMPACTO RANDOM FOREST'!$A$1:$A$10,1,0)),0,1)</f>
        <v>0</v>
      </c>
      <c r="F10">
        <f>VLOOKUP(A10,BORUTA!$A$2:$E$31,2,0)</f>
        <v>0.98</v>
      </c>
      <c r="G10">
        <f t="shared" si="0"/>
        <v>0</v>
      </c>
      <c r="H10" t="str">
        <f>VLOOKUP(RIGHT(A10,LEN(A10)-3),[2]CODIFICACION_PREGUNTAS!$D$2:$E$35,2,0)</f>
        <v>a. Oportunidad de la gestión en obra</v>
      </c>
      <c r="I10" t="str">
        <f>VLOOKUP(RIGHT(A10,LEN(A10)-3),[2]CODIFICACION_PREGUNTAS!$D$2:$F$35,3,0)</f>
        <v>Soporte Administrativo</v>
      </c>
      <c r="J10">
        <v>1.30387907406116E-2</v>
      </c>
      <c r="K10">
        <v>3.8401288869445702E-2</v>
      </c>
    </row>
    <row r="11" spans="1:11" x14ac:dyDescent="0.25">
      <c r="A11" t="s">
        <v>20</v>
      </c>
      <c r="B11">
        <v>3.93756512559345E-2</v>
      </c>
      <c r="C11">
        <f>VLOOKUP(A11,[1]RANDOM_FOREST_PREGUNTA_SATISFAC!$A$2:$B$31,2,0)</f>
        <v>6.5089666814928906E-2</v>
      </c>
      <c r="D11">
        <f>IF(ISNA(VLOOKUP(A11,'SIGNIFICATIVAS LINEAL'!$A$1:$A$10,1,0)),0,1)</f>
        <v>1</v>
      </c>
      <c r="E11">
        <f>IF(ISNA(VLOOKUP(A11,'MAS IMPACTO RANDOM FOREST'!$A$1:$A$10,1,0)),0,1)</f>
        <v>1</v>
      </c>
      <c r="F11">
        <f>VLOOKUP(A11,BORUTA!$A$2:$E$31,2,0)</f>
        <v>1</v>
      </c>
      <c r="G11">
        <f t="shared" si="0"/>
        <v>1</v>
      </c>
      <c r="H11" t="str">
        <f>VLOOKUP(RIGHT(A11,LEN(A11)-3),[2]CODIFICACION_PREGUNTAS!$D$2:$E$35,2,0)</f>
        <v>a. Apoyo y presencia en el proyecto</v>
      </c>
      <c r="I11" t="str">
        <f>VLOOKUP(RIGHT(A11,LEN(A11)-3),[2]CODIFICACION_PREGUNTAS!$D$2:$F$35,3,0)</f>
        <v>Soporte Directivo (Coordinador y Gerencia)</v>
      </c>
      <c r="J11">
        <v>6.5089666814928906E-2</v>
      </c>
      <c r="K11">
        <v>3.93756512559345E-2</v>
      </c>
    </row>
    <row r="12" spans="1:11" hidden="1" x14ac:dyDescent="0.25">
      <c r="A12" t="s">
        <v>10</v>
      </c>
      <c r="B12">
        <v>0.103778946713784</v>
      </c>
      <c r="C12">
        <f>VLOOKUP(A12,[1]RANDOM_FOREST_PREGUNTA_SATISFAC!$A$2:$B$31,2,0)</f>
        <v>9.5457579807076406E-2</v>
      </c>
      <c r="D12">
        <f>IF(ISNA(VLOOKUP(A12,'SIGNIFICATIVAS LINEAL'!$A$1:$A$10,1,0)),0,1)</f>
        <v>0</v>
      </c>
      <c r="E12">
        <f>IF(ISNA(VLOOKUP(A12,'MAS IMPACTO RANDOM FOREST'!$A$1:$A$10,1,0)),0,1)</f>
        <v>1</v>
      </c>
      <c r="F12">
        <f>VLOOKUP(A12,BORUTA!$A$2:$E$31,2,0)</f>
        <v>1</v>
      </c>
      <c r="G12">
        <f t="shared" si="0"/>
        <v>0</v>
      </c>
      <c r="H12" t="str">
        <f>VLOOKUP(RIGHT(A12,LEN(A12)-3),[2]CODIFICACION_PREGUNTAS!$D$2:$E$35,2,0)</f>
        <v>a. Calidad del Contenido</v>
      </c>
      <c r="I12" t="str">
        <f>VLOOKUP(RIGHT(A12,LEN(A12)-3),[2]CODIFICACION_PREGUNTAS!$D$2:$F$35,3,0)</f>
        <v>Productos Asociados de PAYC (Informes, Control de presupuesto y Programación y actas)</v>
      </c>
      <c r="J12">
        <v>9.5457579807076406E-2</v>
      </c>
      <c r="K12">
        <v>0.103778946713784</v>
      </c>
    </row>
    <row r="13" spans="1:11" hidden="1" x14ac:dyDescent="0.25">
      <c r="A13" t="s">
        <v>4</v>
      </c>
      <c r="B13">
        <v>0.117419974703309</v>
      </c>
      <c r="C13">
        <f>VLOOKUP(A13,[1]RANDOM_FOREST_PREGUNTA_SATISFAC!$A$2:$B$31,2,0)</f>
        <v>0.27663295017407002</v>
      </c>
      <c r="D13">
        <f>IF(ISNA(VLOOKUP(A13,'SIGNIFICATIVAS LINEAL'!$A$1:$A$10,1,0)),0,1)</f>
        <v>0</v>
      </c>
      <c r="E13">
        <f>IF(ISNA(VLOOKUP(A13,'MAS IMPACTO RANDOM FOREST'!$A$1:$A$10,1,0)),0,1)</f>
        <v>1</v>
      </c>
      <c r="F13">
        <f>VLOOKUP(A13,BORUTA!$A$2:$E$31,2,0)</f>
        <v>1</v>
      </c>
      <c r="G13">
        <f t="shared" si="0"/>
        <v>0</v>
      </c>
      <c r="H13" t="str">
        <f>VLOOKUP(RIGHT(A13,LEN(A13)-3),[2]CODIFICACION_PREGUNTAS!$D$2:$E$35,2,0)</f>
        <v>e. Coherencia entre lo solicitado y lo entregado</v>
      </c>
      <c r="I13" t="str">
        <f>VLOOKUP(RIGHT(A13,LEN(A13)-3),[2]CODIFICACION_PREGUNTAS!$D$2:$F$35,3,0)</f>
        <v>Compromisos Pactados</v>
      </c>
      <c r="J13">
        <v>0.27663295017407002</v>
      </c>
      <c r="K13">
        <v>0.117419974703309</v>
      </c>
    </row>
    <row r="14" spans="1:11" hidden="1" x14ac:dyDescent="0.25">
      <c r="A14" t="s">
        <v>9</v>
      </c>
      <c r="B14">
        <v>0.12902671890287601</v>
      </c>
      <c r="C14">
        <f>VLOOKUP(A14,[1]RANDOM_FOREST_PREGUNTA_SATISFAC!$A$2:$B$31,2,0)</f>
        <v>0.112110166723075</v>
      </c>
      <c r="D14">
        <f>IF(ISNA(VLOOKUP(A14,'SIGNIFICATIVAS LINEAL'!$A$1:$A$10,1,0)),0,1)</f>
        <v>0</v>
      </c>
      <c r="E14">
        <f>IF(ISNA(VLOOKUP(A14,'MAS IMPACTO RANDOM FOREST'!$A$1:$A$10,1,0)),0,1)</f>
        <v>1</v>
      </c>
      <c r="F14">
        <f>VLOOKUP(A14,BORUTA!$A$2:$E$31,2,0)</f>
        <v>1</v>
      </c>
      <c r="G14">
        <f t="shared" si="0"/>
        <v>0</v>
      </c>
      <c r="H14" t="str">
        <f>VLOOKUP(RIGHT(A14,LEN(A14)-3),[2]CODIFICACION_PREGUNTAS!$D$2:$E$35,2,0)</f>
        <v>e. Proactividad en desarrollo de funciones</v>
      </c>
      <c r="I14" t="str">
        <f>VLOOKUP(RIGHT(A14,LEN(A14)-3),[2]CODIFICACION_PREGUNTAS!$D$2:$F$35,3,0)</f>
        <v>Personal que presta el servicio en obra</v>
      </c>
      <c r="J14">
        <v>0.112110166723075</v>
      </c>
      <c r="K14">
        <v>0.12902671890287601</v>
      </c>
    </row>
    <row r="15" spans="1:11" hidden="1" x14ac:dyDescent="0.25">
      <c r="A15" t="s">
        <v>13</v>
      </c>
      <c r="B15">
        <v>0.174940992550633</v>
      </c>
      <c r="C15">
        <f>VLOOKUP(A15,[1]RANDOM_FOREST_PREGUNTA_SATISFAC!$A$2:$B$31,2,0)</f>
        <v>6.7981461808072604E-3</v>
      </c>
      <c r="D15">
        <f>IF(ISNA(VLOOKUP(A15,'SIGNIFICATIVAS LINEAL'!$A$1:$A$10,1,0)),0,1)</f>
        <v>0</v>
      </c>
      <c r="E15">
        <f>IF(ISNA(VLOOKUP(A15,'MAS IMPACTO RANDOM FOREST'!$A$1:$A$10,1,0)),0,1)</f>
        <v>0</v>
      </c>
      <c r="F15">
        <f>VLOOKUP(A15,BORUTA!$A$2:$E$31,2,0)</f>
        <v>0</v>
      </c>
      <c r="G15">
        <f t="shared" si="0"/>
        <v>0</v>
      </c>
      <c r="H15" t="str">
        <f>VLOOKUP(RIGHT(A15,LEN(A15)-3),[2]CODIFICACION_PREGUNTAS!$D$2:$E$35,2,0)</f>
        <v>d. Precisión de la información</v>
      </c>
      <c r="I15" t="str">
        <f>VLOOKUP(RIGHT(A15,LEN(A15)-3),[2]CODIFICACION_PREGUNTAS!$D$2:$F$35,3,0)</f>
        <v>Productos Asociados de PAYC (Informes, Control de presupuesto y Programación y actas)</v>
      </c>
      <c r="J15">
        <v>6.7981461808072604E-3</v>
      </c>
      <c r="K15">
        <v>0.174940992550633</v>
      </c>
    </row>
    <row r="16" spans="1:11" hidden="1" x14ac:dyDescent="0.25">
      <c r="A16" t="s">
        <v>28</v>
      </c>
      <c r="B16">
        <v>0.18679087462244701</v>
      </c>
      <c r="C16">
        <f>VLOOKUP(A16,[1]RANDOM_FOREST_PREGUNTA_SATISFAC!$A$2:$B$31,2,0)</f>
        <v>1.9535709587934599E-2</v>
      </c>
      <c r="D16">
        <f>IF(ISNA(VLOOKUP(A16,'SIGNIFICATIVAS LINEAL'!$A$1:$A$10,1,0)),0,1)</f>
        <v>0</v>
      </c>
      <c r="E16">
        <f>IF(ISNA(VLOOKUP(A16,'MAS IMPACTO RANDOM FOREST'!$A$1:$A$10,1,0)),0,1)</f>
        <v>0</v>
      </c>
      <c r="F16">
        <f>VLOOKUP(A16,BORUTA!$A$2:$E$31,2,0)</f>
        <v>1</v>
      </c>
      <c r="G16">
        <f t="shared" si="0"/>
        <v>0</v>
      </c>
      <c r="H16" t="str">
        <f>VLOOKUP(RIGHT(A16,LEN(A16)-3),[2]CODIFICACION_PREGUNTAS!$D$2:$E$35,2,0)</f>
        <v>d. Confiabilidad de los conceptos aplicados</v>
      </c>
      <c r="I16" t="str">
        <f>VLOOKUP(RIGHT(A16,LEN(A16)-3),[2]CODIFICACION_PREGUNTAS!$D$2:$F$35,3,0)</f>
        <v>Soporte Técnico</v>
      </c>
      <c r="J16">
        <v>1.9535709587934599E-2</v>
      </c>
      <c r="K16">
        <v>0.18679087462244701</v>
      </c>
    </row>
    <row r="17" spans="1:11" hidden="1" x14ac:dyDescent="0.25">
      <c r="A17" t="s">
        <v>2</v>
      </c>
      <c r="B17">
        <v>0.20424550445235501</v>
      </c>
      <c r="C17">
        <f>VLOOKUP(A17,[1]RANDOM_FOREST_PREGUNTA_SATISFAC!$A$2:$B$31,2,0)</f>
        <v>4.0899654845075802E-2</v>
      </c>
      <c r="D17">
        <f>IF(ISNA(VLOOKUP(A17,'SIGNIFICATIVAS LINEAL'!$A$1:$A$10,1,0)),0,1)</f>
        <v>0</v>
      </c>
      <c r="E17">
        <f>IF(ISNA(VLOOKUP(A17,'MAS IMPACTO RANDOM FOREST'!$A$1:$A$10,1,0)),0,1)</f>
        <v>0</v>
      </c>
      <c r="F17">
        <f>VLOOKUP(A17,BORUTA!$A$2:$E$31,2,0)</f>
        <v>1</v>
      </c>
      <c r="G17">
        <f t="shared" si="0"/>
        <v>0</v>
      </c>
      <c r="H17" t="str">
        <f>VLOOKUP(RIGHT(A17,LEN(A17)-3),[2]CODIFICACION_PREGUNTAS!$D$2:$E$35,2,0)</f>
        <v>c. Calidad de la Información suministrada</v>
      </c>
      <c r="I17" t="str">
        <f>VLOOKUP(RIGHT(A17,LEN(A17)-3),[2]CODIFICACION_PREGUNTAS!$D$2:$F$35,3,0)</f>
        <v>Compromisos Pactados</v>
      </c>
      <c r="J17">
        <v>4.0899654845075802E-2</v>
      </c>
      <c r="K17">
        <v>0.20424550445235501</v>
      </c>
    </row>
    <row r="18" spans="1:11" hidden="1" x14ac:dyDescent="0.25">
      <c r="A18" t="s">
        <v>21</v>
      </c>
      <c r="B18">
        <v>0.20784999488764</v>
      </c>
      <c r="C18">
        <f>VLOOKUP(A18,[1]RANDOM_FOREST_PREGUNTA_SATISFAC!$A$2:$B$31,2,0)</f>
        <v>2.2734050473132402E-3</v>
      </c>
      <c r="D18">
        <f>IF(ISNA(VLOOKUP(A18,'SIGNIFICATIVAS LINEAL'!$A$1:$A$10,1,0)),0,1)</f>
        <v>0</v>
      </c>
      <c r="E18">
        <f>IF(ISNA(VLOOKUP(A18,'MAS IMPACTO RANDOM FOREST'!$A$1:$A$10,1,0)),0,1)</f>
        <v>0</v>
      </c>
      <c r="F18">
        <f>VLOOKUP(A18,BORUTA!$A$2:$E$31,2,0)</f>
        <v>0</v>
      </c>
      <c r="G18">
        <f t="shared" si="0"/>
        <v>0</v>
      </c>
      <c r="H18" t="str">
        <f>VLOOKUP(RIGHT(A18,LEN(A18)-3),[2]CODIFICACION_PREGUNTAS!$D$2:$E$35,2,0)</f>
        <v>b. Conocimiento del proyecto</v>
      </c>
      <c r="I18" t="str">
        <f>VLOOKUP(RIGHT(A18,LEN(A18)-3),[2]CODIFICACION_PREGUNTAS!$D$2:$F$35,3,0)</f>
        <v>Soporte Directivo (Coordinador y Gerencia)</v>
      </c>
      <c r="J18">
        <v>2.2734050473132402E-3</v>
      </c>
      <c r="K18">
        <v>0.20784999488764</v>
      </c>
    </row>
    <row r="19" spans="1:11" hidden="1" x14ac:dyDescent="0.25">
      <c r="A19" t="s">
        <v>19</v>
      </c>
      <c r="B19">
        <v>0.227111251234002</v>
      </c>
      <c r="C19">
        <f>VLOOKUP(A19,[1]RANDOM_FOREST_PREGUNTA_SATISFAC!$A$2:$B$31,2,0)</f>
        <v>3.5747843158296697E-2</v>
      </c>
      <c r="D19">
        <f>IF(ISNA(VLOOKUP(A19,'SIGNIFICATIVAS LINEAL'!$A$1:$A$10,1,0)),0,1)</f>
        <v>0</v>
      </c>
      <c r="E19">
        <f>IF(ISNA(VLOOKUP(A19,'MAS IMPACTO RANDOM FOREST'!$A$1:$A$10,1,0)),0,1)</f>
        <v>0</v>
      </c>
      <c r="F19">
        <f>VLOOKUP(A19,BORUTA!$A$2:$E$31,2,0)</f>
        <v>0.9</v>
      </c>
      <c r="G19">
        <f t="shared" si="0"/>
        <v>0</v>
      </c>
      <c r="H19" t="str">
        <f>VLOOKUP(RIGHT(A19,LEN(A19)-3),[2]CODIFICACION_PREGUNTAS!$D$2:$E$35,2,0)</f>
        <v>e. Control de presupuesto</v>
      </c>
      <c r="I19" t="str">
        <f>VLOOKUP(RIGHT(A19,LEN(A19)-3),[2]CODIFICACION_PREGUNTAS!$D$2:$F$35,3,0)</f>
        <v>Soporte Administrativo</v>
      </c>
      <c r="J19">
        <v>3.5747843158296697E-2</v>
      </c>
      <c r="K19">
        <v>0.227111251234002</v>
      </c>
    </row>
    <row r="20" spans="1:11" hidden="1" x14ac:dyDescent="0.25">
      <c r="A20" t="s">
        <v>8</v>
      </c>
      <c r="B20">
        <v>0.24971831227916899</v>
      </c>
      <c r="C20">
        <f>VLOOKUP(A20,[1]RANDOM_FOREST_PREGUNTA_SATISFAC!$A$2:$B$31,2,0)</f>
        <v>7.1773988420068796E-2</v>
      </c>
      <c r="D20">
        <f>IF(ISNA(VLOOKUP(A20,'SIGNIFICATIVAS LINEAL'!$A$1:$A$10,1,0)),0,1)</f>
        <v>0</v>
      </c>
      <c r="E20">
        <f>IF(ISNA(VLOOKUP(A20,'MAS IMPACTO RANDOM FOREST'!$A$1:$A$10,1,0)),0,1)</f>
        <v>1</v>
      </c>
      <c r="F20">
        <f>VLOOKUP(A20,BORUTA!$A$2:$E$31,2,0)</f>
        <v>1</v>
      </c>
      <c r="G20">
        <f t="shared" si="0"/>
        <v>0</v>
      </c>
      <c r="H20" t="str">
        <f>VLOOKUP(RIGHT(A20,LEN(A20)-3),[2]CODIFICACION_PREGUNTAS!$D$2:$E$35,2,0)</f>
        <v>d. Cumplimiento de compromisos</v>
      </c>
      <c r="I20" t="str">
        <f>VLOOKUP(RIGHT(A20,LEN(A20)-3),[2]CODIFICACION_PREGUNTAS!$D$2:$F$35,3,0)</f>
        <v>Personal que presta el servicio en obra</v>
      </c>
      <c r="J20">
        <v>7.1773988420068796E-2</v>
      </c>
      <c r="K20">
        <v>0.24971831227916899</v>
      </c>
    </row>
    <row r="21" spans="1:11" hidden="1" x14ac:dyDescent="0.25">
      <c r="A21" t="s">
        <v>16</v>
      </c>
      <c r="B21">
        <v>0.27629890343563701</v>
      </c>
      <c r="C21">
        <f>VLOOKUP(A21,[1]RANDOM_FOREST_PREGUNTA_SATISFAC!$A$2:$B$31,2,0)</f>
        <v>6.7583754238141804E-3</v>
      </c>
      <c r="D21">
        <f>IF(ISNA(VLOOKUP(A21,'SIGNIFICATIVAS LINEAL'!$A$1:$A$10,1,0)),0,1)</f>
        <v>0</v>
      </c>
      <c r="E21">
        <f>IF(ISNA(VLOOKUP(A21,'MAS IMPACTO RANDOM FOREST'!$A$1:$A$10,1,0)),0,1)</f>
        <v>0</v>
      </c>
      <c r="F21">
        <f>VLOOKUP(A21,BORUTA!$A$2:$E$31,2,0)</f>
        <v>0</v>
      </c>
      <c r="G21">
        <f t="shared" si="0"/>
        <v>0</v>
      </c>
      <c r="H21" t="str">
        <f>VLOOKUP(RIGHT(A21,LEN(A21)-3),[2]CODIFICACION_PREGUNTAS!$D$2:$E$35,2,0)</f>
        <v>b. Manejo administrativo del proyecto</v>
      </c>
      <c r="I21" t="str">
        <f>VLOOKUP(RIGHT(A21,LEN(A21)-3),[2]CODIFICACION_PREGUNTAS!$D$2:$F$35,3,0)</f>
        <v>Soporte Administrativo</v>
      </c>
      <c r="J21">
        <v>6.7583754238141804E-3</v>
      </c>
      <c r="K21">
        <v>0.27629890343563701</v>
      </c>
    </row>
    <row r="22" spans="1:11" hidden="1" x14ac:dyDescent="0.25">
      <c r="A22" t="s">
        <v>22</v>
      </c>
      <c r="B22">
        <v>0.29009691074955002</v>
      </c>
      <c r="C22">
        <f>VLOOKUP(A22,[1]RANDOM_FOREST_PREGUNTA_SATISFAC!$A$2:$B$31,2,0)</f>
        <v>4.7563833651321098E-3</v>
      </c>
      <c r="D22">
        <f>IF(ISNA(VLOOKUP(A22,'SIGNIFICATIVAS LINEAL'!$A$1:$A$10,1,0)),0,1)</f>
        <v>0</v>
      </c>
      <c r="E22">
        <f>IF(ISNA(VLOOKUP(A22,'MAS IMPACTO RANDOM FOREST'!$A$1:$A$10,1,0)),0,1)</f>
        <v>0</v>
      </c>
      <c r="F22">
        <f>VLOOKUP(A22,BORUTA!$A$2:$E$31,2,0)</f>
        <v>0</v>
      </c>
      <c r="G22">
        <f t="shared" si="0"/>
        <v>0</v>
      </c>
      <c r="H22" t="str">
        <f>VLOOKUP(RIGHT(A22,LEN(A22)-3),[2]CODIFICACION_PREGUNTAS!$D$2:$E$35,2,0)</f>
        <v>c. Planteamiento de soluciones y manejo de conflictos</v>
      </c>
      <c r="I22" t="str">
        <f>VLOOKUP(RIGHT(A22,LEN(A22)-3),[2]CODIFICACION_PREGUNTAS!$D$2:$F$35,3,0)</f>
        <v>Soporte Directivo (Coordinador y Gerencia)</v>
      </c>
      <c r="J22">
        <v>4.7563833651321098E-3</v>
      </c>
      <c r="K22">
        <v>0.29009691074955002</v>
      </c>
    </row>
    <row r="23" spans="1:11" hidden="1" x14ac:dyDescent="0.25">
      <c r="A23" t="s">
        <v>25</v>
      </c>
      <c r="B23">
        <v>0.30825593281980102</v>
      </c>
      <c r="C23">
        <f>VLOOKUP(A23,[1]RANDOM_FOREST_PREGUNTA_SATISFAC!$A$2:$B$31,2,0)</f>
        <v>4.7783760784210601E-2</v>
      </c>
      <c r="D23">
        <f>IF(ISNA(VLOOKUP(A23,'SIGNIFICATIVAS LINEAL'!$A$1:$A$10,1,0)),0,1)</f>
        <v>0</v>
      </c>
      <c r="E23">
        <f>IF(ISNA(VLOOKUP(A23,'MAS IMPACTO RANDOM FOREST'!$A$1:$A$10,1,0)),0,1)</f>
        <v>0</v>
      </c>
      <c r="F23">
        <f>VLOOKUP(A23,BORUTA!$A$2:$E$31,2,0)</f>
        <v>1</v>
      </c>
      <c r="G23">
        <f t="shared" si="0"/>
        <v>0</v>
      </c>
      <c r="H23" t="str">
        <f>VLOOKUP(RIGHT(A23,LEN(A23)-3),[2]CODIFICACION_PREGUNTAS!$D$2:$E$35,2,0)</f>
        <v>a. Conocimiento específico de temas aplicables al proyecto</v>
      </c>
      <c r="I23" t="str">
        <f>VLOOKUP(RIGHT(A23,LEN(A23)-3),[2]CODIFICACION_PREGUNTAS!$D$2:$F$35,3,0)</f>
        <v>Soporte Técnico</v>
      </c>
      <c r="J23">
        <v>4.7783760784210601E-2</v>
      </c>
      <c r="K23">
        <v>0.30825593281980102</v>
      </c>
    </row>
    <row r="24" spans="1:11" hidden="1" x14ac:dyDescent="0.25">
      <c r="A24" t="s">
        <v>3</v>
      </c>
      <c r="B24">
        <v>0.30976184660520401</v>
      </c>
      <c r="C24">
        <f>VLOOKUP(A24,[1]RANDOM_FOREST_PREGUNTA_SATISFAC!$A$2:$B$31,2,0)</f>
        <v>1.8985726175360301E-2</v>
      </c>
      <c r="D24">
        <f>IF(ISNA(VLOOKUP(A24,'SIGNIFICATIVAS LINEAL'!$A$1:$A$10,1,0)),0,1)</f>
        <v>0</v>
      </c>
      <c r="E24">
        <f>IF(ISNA(VLOOKUP(A24,'MAS IMPACTO RANDOM FOREST'!$A$1:$A$10,1,0)),0,1)</f>
        <v>0</v>
      </c>
      <c r="F24">
        <f>VLOOKUP(A24,BORUTA!$A$2:$E$31,2,0)</f>
        <v>1</v>
      </c>
      <c r="G24">
        <f t="shared" si="0"/>
        <v>0</v>
      </c>
      <c r="H24" t="str">
        <f>VLOOKUP(RIGHT(A24,LEN(A24)-3),[2]CODIFICACION_PREGUNTAS!$D$2:$E$35,2,0)</f>
        <v>d. Disposición del personal de PAYC a las solicitudes del cliente</v>
      </c>
      <c r="I24" t="str">
        <f>VLOOKUP(RIGHT(A24,LEN(A24)-3),[2]CODIFICACION_PREGUNTAS!$D$2:$F$35,3,0)</f>
        <v>Compromisos Pactados</v>
      </c>
      <c r="J24">
        <v>1.8985726175360301E-2</v>
      </c>
      <c r="K24">
        <v>0.30976184660520401</v>
      </c>
    </row>
    <row r="25" spans="1:11" hidden="1" x14ac:dyDescent="0.25">
      <c r="A25" t="s">
        <v>7</v>
      </c>
      <c r="B25">
        <v>0.44265962671244502</v>
      </c>
      <c r="C25">
        <f>VLOOKUP(A25,[1]RANDOM_FOREST_PREGUNTA_SATISFAC!$A$2:$B$31,2,0)</f>
        <v>4.36727055366085E-2</v>
      </c>
      <c r="D25">
        <f>IF(ISNA(VLOOKUP(A25,'SIGNIFICATIVAS LINEAL'!$A$1:$A$10,1,0)),0,1)</f>
        <v>0</v>
      </c>
      <c r="E25">
        <f>IF(ISNA(VLOOKUP(A25,'MAS IMPACTO RANDOM FOREST'!$A$1:$A$10,1,0)),0,1)</f>
        <v>0</v>
      </c>
      <c r="F25">
        <f>VLOOKUP(A25,BORUTA!$A$2:$E$31,2,0)</f>
        <v>1</v>
      </c>
      <c r="G25">
        <f t="shared" si="0"/>
        <v>0</v>
      </c>
      <c r="H25" t="str">
        <f>VLOOKUP(RIGHT(A25,LEN(A25)-3),[2]CODIFICACION_PREGUNTAS!$D$2:$E$35,2,0)</f>
        <v>c. Compromiso con el proyecto</v>
      </c>
      <c r="I25" t="str">
        <f>VLOOKUP(RIGHT(A25,LEN(A25)-3),[2]CODIFICACION_PREGUNTAS!$D$2:$F$35,3,0)</f>
        <v>Personal que presta el servicio en obra</v>
      </c>
      <c r="J25">
        <v>4.36727055366085E-2</v>
      </c>
      <c r="K25">
        <v>0.44265962671244502</v>
      </c>
    </row>
    <row r="26" spans="1:11" hidden="1" x14ac:dyDescent="0.25">
      <c r="A26" t="s">
        <v>6</v>
      </c>
      <c r="B26">
        <v>0.472027768290676</v>
      </c>
      <c r="C26">
        <f>VLOOKUP(A26,[1]RANDOM_FOREST_PREGUNTA_SATISFAC!$A$2:$B$31,2,0)</f>
        <v>8.0979029183580895E-2</v>
      </c>
      <c r="D26">
        <f>IF(ISNA(VLOOKUP(A26,'SIGNIFICATIVAS LINEAL'!$A$1:$A$10,1,0)),0,1)</f>
        <v>0</v>
      </c>
      <c r="E26">
        <f>IF(ISNA(VLOOKUP(A26,'MAS IMPACTO RANDOM FOREST'!$A$1:$A$10,1,0)),0,1)</f>
        <v>1</v>
      </c>
      <c r="F26">
        <f>VLOOKUP(A26,BORUTA!$A$2:$E$31,2,0)</f>
        <v>1</v>
      </c>
      <c r="G26">
        <f t="shared" si="0"/>
        <v>0</v>
      </c>
      <c r="H26" t="str">
        <f>VLOOKUP(RIGHT(A26,LEN(A26)-3),[2]CODIFICACION_PREGUNTAS!$D$2:$E$35,2,0)</f>
        <v>b. Oportuna atención al cliente</v>
      </c>
      <c r="I26" t="str">
        <f>VLOOKUP(RIGHT(A26,LEN(A26)-3),[2]CODIFICACION_PREGUNTAS!$D$2:$F$35,3,0)</f>
        <v>Personal que presta el servicio en obra</v>
      </c>
      <c r="J26">
        <v>8.0979029183580895E-2</v>
      </c>
      <c r="K26">
        <v>0.472027768290676</v>
      </c>
    </row>
    <row r="27" spans="1:11" hidden="1" x14ac:dyDescent="0.25">
      <c r="A27" t="s">
        <v>11</v>
      </c>
      <c r="B27">
        <v>0.49257032390318001</v>
      </c>
      <c r="C27">
        <f>VLOOKUP(A27,[1]RANDOM_FOREST_PREGUNTA_SATISFAC!$A$2:$B$31,2,0)</f>
        <v>8.0306293289253705E-3</v>
      </c>
      <c r="D27">
        <f>IF(ISNA(VLOOKUP(A27,'SIGNIFICATIVAS LINEAL'!$A$1:$A$10,1,0)),0,1)</f>
        <v>0</v>
      </c>
      <c r="E27">
        <f>IF(ISNA(VLOOKUP(A27,'MAS IMPACTO RANDOM FOREST'!$A$1:$A$10,1,0)),0,1)</f>
        <v>0</v>
      </c>
      <c r="F27">
        <f>VLOOKUP(A27,BORUTA!$A$2:$E$31,2,0)</f>
        <v>0</v>
      </c>
      <c r="G27">
        <f t="shared" si="0"/>
        <v>0</v>
      </c>
      <c r="H27" t="str">
        <f>VLOOKUP(RIGHT(A27,LEN(A27)-3),[2]CODIFICACION_PREGUNTAS!$D$2:$E$35,2,0)</f>
        <v>b. Claridad del Contenido</v>
      </c>
      <c r="I27" t="str">
        <f>VLOOKUP(RIGHT(A27,LEN(A27)-3),[2]CODIFICACION_PREGUNTAS!$D$2:$F$35,3,0)</f>
        <v>Productos Asociados de PAYC (Informes, Control de presupuesto y Programación y actas)</v>
      </c>
      <c r="J27">
        <v>8.0306293289253705E-3</v>
      </c>
      <c r="K27">
        <v>0.49257032390318001</v>
      </c>
    </row>
    <row r="28" spans="1:11" hidden="1" x14ac:dyDescent="0.25">
      <c r="A28" t="s">
        <v>12</v>
      </c>
      <c r="B28">
        <v>0.49276494155204098</v>
      </c>
      <c r="C28">
        <f>VLOOKUP(A28,[1]RANDOM_FOREST_PREGUNTA_SATISFAC!$A$2:$B$31,2,0)</f>
        <v>8.2756292349888999E-4</v>
      </c>
      <c r="D28">
        <f>IF(ISNA(VLOOKUP(A28,'SIGNIFICATIVAS LINEAL'!$A$1:$A$10,1,0)),0,1)</f>
        <v>0</v>
      </c>
      <c r="E28">
        <f>IF(ISNA(VLOOKUP(A28,'MAS IMPACTO RANDOM FOREST'!$A$1:$A$10,1,0)),0,1)</f>
        <v>0</v>
      </c>
      <c r="F28">
        <f>VLOOKUP(A28,BORUTA!$A$2:$E$31,2,0)</f>
        <v>0</v>
      </c>
      <c r="G28">
        <f t="shared" si="0"/>
        <v>0</v>
      </c>
      <c r="H28" t="str">
        <f>VLOOKUP(RIGHT(A28,LEN(A28)-3),[2]CODIFICACION_PREGUNTAS!$D$2:$E$35,2,0)</f>
        <v>c. Oportunidad en la entrega</v>
      </c>
      <c r="I28" t="str">
        <f>VLOOKUP(RIGHT(A28,LEN(A28)-3),[2]CODIFICACION_PREGUNTAS!$D$2:$F$35,3,0)</f>
        <v>Productos Asociados de PAYC (Informes, Control de presupuesto y Programación y actas)</v>
      </c>
      <c r="J28">
        <v>8.2756292349888999E-4</v>
      </c>
      <c r="K28">
        <v>0.49276494155204098</v>
      </c>
    </row>
    <row r="29" spans="1:11" hidden="1" x14ac:dyDescent="0.25">
      <c r="A29" t="s">
        <v>24</v>
      </c>
      <c r="B29">
        <v>0.51620448427172905</v>
      </c>
      <c r="C29">
        <f>VLOOKUP(A29,[1]RANDOM_FOREST_PREGUNTA_SATISFAC!$A$2:$B$31,2,0)</f>
        <v>7.3971992710897203E-3</v>
      </c>
      <c r="D29">
        <f>IF(ISNA(VLOOKUP(A29,'SIGNIFICATIVAS LINEAL'!$A$1:$A$10,1,0)),0,1)</f>
        <v>0</v>
      </c>
      <c r="E29">
        <f>IF(ISNA(VLOOKUP(A29,'MAS IMPACTO RANDOM FOREST'!$A$1:$A$10,1,0)),0,1)</f>
        <v>0</v>
      </c>
      <c r="F29">
        <f>VLOOKUP(A29,BORUTA!$A$2:$E$31,2,0)</f>
        <v>0.43</v>
      </c>
      <c r="G29">
        <f t="shared" si="0"/>
        <v>0</v>
      </c>
      <c r="H29" t="str">
        <f>VLOOKUP(RIGHT(A29,LEN(A29)-3),[2]CODIFICACION_PREGUNTAS!$D$2:$E$35,2,0)</f>
        <v>e. Manejo del cliente</v>
      </c>
      <c r="I29" t="str">
        <f>VLOOKUP(RIGHT(A29,LEN(A29)-3),[2]CODIFICACION_PREGUNTAS!$D$2:$F$35,3,0)</f>
        <v>Soporte Directivo (Coordinador y Gerencia)</v>
      </c>
      <c r="J29">
        <v>7.3971992710897203E-3</v>
      </c>
      <c r="K29">
        <v>0.51620448427172905</v>
      </c>
    </row>
    <row r="30" spans="1:11" hidden="1" x14ac:dyDescent="0.25">
      <c r="A30" t="s">
        <v>14</v>
      </c>
      <c r="B30">
        <v>0.62729800170320005</v>
      </c>
      <c r="C30">
        <f>VLOOKUP(A30,[1]RANDOM_FOREST_PREGUNTA_SATISFAC!$A$2:$B$31,2,0)</f>
        <v>-3.7459667704696398E-3</v>
      </c>
      <c r="D30">
        <f>IF(ISNA(VLOOKUP(A30,'SIGNIFICATIVAS LINEAL'!$A$1:$A$10,1,0)),0,1)</f>
        <v>0</v>
      </c>
      <c r="E30">
        <f>IF(ISNA(VLOOKUP(A30,'MAS IMPACTO RANDOM FOREST'!$A$1:$A$10,1,0)),0,1)</f>
        <v>0</v>
      </c>
      <c r="F30">
        <f>VLOOKUP(A30,BORUTA!$A$2:$E$31,2,0)</f>
        <v>0</v>
      </c>
      <c r="G30">
        <f t="shared" si="0"/>
        <v>0</v>
      </c>
      <c r="H30" t="str">
        <f>VLOOKUP(RIGHT(A30,LEN(A30)-3),[2]CODIFICACION_PREGUNTAS!$D$2:$E$35,2,0)</f>
        <v>e. Diagramación</v>
      </c>
      <c r="I30" t="str">
        <f>VLOOKUP(RIGHT(A30,LEN(A30)-3),[2]CODIFICACION_PREGUNTAS!$D$2:$F$35,3,0)</f>
        <v>Productos Asociados de PAYC (Informes, Control de presupuesto y Programación y actas)</v>
      </c>
      <c r="J30">
        <v>-3.7459667704696398E-3</v>
      </c>
      <c r="K30">
        <v>0.62729800170320005</v>
      </c>
    </row>
    <row r="31" spans="1:11" hidden="1" x14ac:dyDescent="0.25">
      <c r="A31" t="s">
        <v>29</v>
      </c>
      <c r="B31">
        <v>0.80270146440823298</v>
      </c>
      <c r="C31">
        <f>VLOOKUP(A31,[1]RANDOM_FOREST_PREGUNTA_SATISFAC!$A$2:$B$31,2,0)</f>
        <v>2.1755593538815799E-3</v>
      </c>
      <c r="D31">
        <f>IF(ISNA(VLOOKUP(A31,'SIGNIFICATIVAS LINEAL'!$A$1:$A$10,1,0)),0,1)</f>
        <v>0</v>
      </c>
      <c r="E31">
        <f>IF(ISNA(VLOOKUP(A31,'MAS IMPACTO RANDOM FOREST'!$A$1:$A$10,1,0)),0,1)</f>
        <v>0</v>
      </c>
      <c r="F31">
        <f>VLOOKUP(A31,BORUTA!$A$2:$E$31,2,0)</f>
        <v>0</v>
      </c>
      <c r="G31">
        <f t="shared" si="0"/>
        <v>0</v>
      </c>
      <c r="H31" t="str">
        <f>VLOOKUP(RIGHT(A31,LEN(A31)-3),[2]CODIFICACION_PREGUNTAS!$D$2:$E$35,2,0)</f>
        <v>e. Oportunidad en entrega de información o requerimientos</v>
      </c>
      <c r="I31" t="str">
        <f>VLOOKUP(RIGHT(A31,LEN(A31)-3),[2]CODIFICACION_PREGUNTAS!$D$2:$F$35,3,0)</f>
        <v>Soporte Técnico</v>
      </c>
      <c r="J31">
        <v>2.1755593538815799E-3</v>
      </c>
      <c r="K31">
        <v>0.80270146440823298</v>
      </c>
    </row>
  </sheetData>
  <autoFilter ref="A1:I31">
    <filterColumn colId="6">
      <filters>
        <filter val="1"/>
      </filters>
    </filterColumn>
  </autoFilter>
  <sortState ref="A2:C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4" workbookViewId="0">
      <selection sqref="A1:F31"/>
    </sheetView>
  </sheetViews>
  <sheetFormatPr baseColWidth="10" defaultRowHeight="15" x14ac:dyDescent="0.25"/>
  <sheetData>
    <row r="1" spans="1:6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25">
      <c r="A2" s="2" t="s">
        <v>0</v>
      </c>
      <c r="B2" s="3">
        <v>1</v>
      </c>
      <c r="C2" s="3">
        <v>0</v>
      </c>
      <c r="D2" s="3">
        <v>0</v>
      </c>
      <c r="E2" s="3">
        <v>0</v>
      </c>
      <c r="F2" s="3">
        <v>1</v>
      </c>
    </row>
    <row r="3" spans="1:6" x14ac:dyDescent="0.25">
      <c r="A3" s="2" t="s">
        <v>1</v>
      </c>
      <c r="B3" s="3">
        <v>1</v>
      </c>
      <c r="C3" s="3">
        <v>0</v>
      </c>
      <c r="D3" s="3">
        <v>0</v>
      </c>
      <c r="E3" s="3">
        <v>0</v>
      </c>
      <c r="F3" s="3">
        <v>1</v>
      </c>
    </row>
    <row r="4" spans="1:6" x14ac:dyDescent="0.25">
      <c r="A4" s="2" t="s">
        <v>2</v>
      </c>
      <c r="B4" s="3">
        <v>1</v>
      </c>
      <c r="C4" s="3">
        <v>0</v>
      </c>
      <c r="D4" s="3">
        <v>0</v>
      </c>
      <c r="E4" s="3">
        <v>0</v>
      </c>
      <c r="F4" s="3">
        <v>1</v>
      </c>
    </row>
    <row r="5" spans="1:6" x14ac:dyDescent="0.25">
      <c r="A5" s="2" t="s">
        <v>3</v>
      </c>
      <c r="B5" s="3">
        <v>1</v>
      </c>
      <c r="C5" s="3">
        <v>0</v>
      </c>
      <c r="D5" s="3">
        <v>0</v>
      </c>
      <c r="E5" s="3">
        <v>0</v>
      </c>
      <c r="F5" s="3">
        <v>1</v>
      </c>
    </row>
    <row r="6" spans="1:6" x14ac:dyDescent="0.25">
      <c r="A6" s="2" t="s">
        <v>4</v>
      </c>
      <c r="B6" s="3">
        <v>1</v>
      </c>
      <c r="C6" s="3">
        <v>0</v>
      </c>
      <c r="D6" s="3">
        <v>0</v>
      </c>
      <c r="E6" s="3">
        <v>0</v>
      </c>
      <c r="F6" s="3">
        <v>1</v>
      </c>
    </row>
    <row r="7" spans="1:6" x14ac:dyDescent="0.25">
      <c r="A7" s="2" t="s">
        <v>5</v>
      </c>
      <c r="B7" s="3">
        <v>1</v>
      </c>
      <c r="C7" s="3">
        <v>0</v>
      </c>
      <c r="D7" s="3">
        <v>0</v>
      </c>
      <c r="E7" s="3">
        <v>0</v>
      </c>
      <c r="F7" s="3">
        <v>1</v>
      </c>
    </row>
    <row r="8" spans="1:6" x14ac:dyDescent="0.25">
      <c r="A8" s="2" t="s">
        <v>6</v>
      </c>
      <c r="B8" s="3">
        <v>1</v>
      </c>
      <c r="C8" s="3">
        <v>0</v>
      </c>
      <c r="D8" s="3">
        <v>0</v>
      </c>
      <c r="E8" s="3">
        <v>0</v>
      </c>
      <c r="F8" s="3">
        <v>1</v>
      </c>
    </row>
    <row r="9" spans="1:6" x14ac:dyDescent="0.25">
      <c r="A9" s="2" t="s">
        <v>7</v>
      </c>
      <c r="B9" s="3">
        <v>1</v>
      </c>
      <c r="C9" s="3">
        <v>0</v>
      </c>
      <c r="D9" s="3">
        <v>0</v>
      </c>
      <c r="E9" s="3">
        <v>0</v>
      </c>
      <c r="F9" s="3">
        <v>1</v>
      </c>
    </row>
    <row r="10" spans="1:6" x14ac:dyDescent="0.25">
      <c r="A10" s="2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1</v>
      </c>
    </row>
    <row r="11" spans="1:6" x14ac:dyDescent="0.25">
      <c r="A11" s="2" t="s">
        <v>9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</row>
    <row r="12" spans="1:6" x14ac:dyDescent="0.25">
      <c r="A12" s="2" t="s">
        <v>10</v>
      </c>
      <c r="B12" s="3">
        <v>1</v>
      </c>
      <c r="C12" s="3">
        <v>0</v>
      </c>
      <c r="D12" s="3">
        <v>0</v>
      </c>
      <c r="E12" s="3">
        <v>0</v>
      </c>
      <c r="F12" s="3">
        <v>1</v>
      </c>
    </row>
    <row r="13" spans="1:6" x14ac:dyDescent="0.25">
      <c r="A13" s="2" t="s">
        <v>11</v>
      </c>
      <c r="B13" s="3">
        <v>0</v>
      </c>
      <c r="C13" s="3">
        <v>1</v>
      </c>
      <c r="D13" s="3">
        <v>0</v>
      </c>
      <c r="E13" s="3">
        <v>0</v>
      </c>
      <c r="F13" s="3">
        <v>1</v>
      </c>
    </row>
    <row r="14" spans="1:6" x14ac:dyDescent="0.25">
      <c r="A14" s="2" t="s">
        <v>12</v>
      </c>
      <c r="B14" s="3">
        <v>0</v>
      </c>
      <c r="C14" s="3">
        <v>1</v>
      </c>
      <c r="D14" s="3">
        <v>0</v>
      </c>
      <c r="E14" s="3">
        <v>0</v>
      </c>
      <c r="F14" s="3">
        <v>1</v>
      </c>
    </row>
    <row r="15" spans="1:6" x14ac:dyDescent="0.25">
      <c r="A15" s="2" t="s">
        <v>13</v>
      </c>
      <c r="B15" s="3">
        <v>0</v>
      </c>
      <c r="C15" s="3">
        <v>0.98</v>
      </c>
      <c r="D15" s="3">
        <v>0.02</v>
      </c>
      <c r="E15" s="3">
        <v>0</v>
      </c>
      <c r="F15" s="3">
        <v>1</v>
      </c>
    </row>
    <row r="16" spans="1:6" x14ac:dyDescent="0.25">
      <c r="A16" s="2" t="s">
        <v>14</v>
      </c>
      <c r="B16" s="3">
        <v>0</v>
      </c>
      <c r="C16" s="3">
        <v>1</v>
      </c>
      <c r="D16" s="3">
        <v>0</v>
      </c>
      <c r="E16" s="3">
        <v>0</v>
      </c>
      <c r="F16" s="3">
        <v>1</v>
      </c>
    </row>
    <row r="17" spans="1:6" x14ac:dyDescent="0.25">
      <c r="A17" s="2" t="s">
        <v>15</v>
      </c>
      <c r="B17" s="3">
        <v>0.98</v>
      </c>
      <c r="C17" s="3">
        <v>0</v>
      </c>
      <c r="D17" s="3">
        <v>0.02</v>
      </c>
      <c r="E17" s="3">
        <v>0</v>
      </c>
      <c r="F17" s="3">
        <v>1</v>
      </c>
    </row>
    <row r="18" spans="1:6" x14ac:dyDescent="0.25">
      <c r="A18" s="2" t="s">
        <v>16</v>
      </c>
      <c r="B18" s="3">
        <v>0</v>
      </c>
      <c r="C18" s="3">
        <v>0.78</v>
      </c>
      <c r="D18" s="3">
        <v>0.22</v>
      </c>
      <c r="E18" s="3">
        <v>0</v>
      </c>
      <c r="F18" s="3">
        <v>1</v>
      </c>
    </row>
    <row r="19" spans="1:6" x14ac:dyDescent="0.25">
      <c r="A19" s="2" t="s">
        <v>17</v>
      </c>
      <c r="B19" s="3">
        <v>1</v>
      </c>
      <c r="C19" s="3">
        <v>0</v>
      </c>
      <c r="D19" s="3">
        <v>0</v>
      </c>
      <c r="E19" s="3">
        <v>0</v>
      </c>
      <c r="F19" s="3">
        <v>1</v>
      </c>
    </row>
    <row r="20" spans="1:6" x14ac:dyDescent="0.25">
      <c r="A20" s="2" t="s">
        <v>18</v>
      </c>
      <c r="B20" s="3">
        <v>1</v>
      </c>
      <c r="C20" s="3">
        <v>0</v>
      </c>
      <c r="D20" s="3">
        <v>0</v>
      </c>
      <c r="E20" s="3">
        <v>0</v>
      </c>
      <c r="F20" s="3">
        <v>1</v>
      </c>
    </row>
    <row r="21" spans="1:6" x14ac:dyDescent="0.25">
      <c r="A21" s="2" t="s">
        <v>19</v>
      </c>
      <c r="B21" s="3">
        <v>0.9</v>
      </c>
      <c r="C21" s="3">
        <v>0</v>
      </c>
      <c r="D21" s="3">
        <v>0.1</v>
      </c>
      <c r="E21" s="3">
        <v>0</v>
      </c>
      <c r="F21" s="3">
        <v>1</v>
      </c>
    </row>
    <row r="22" spans="1:6" x14ac:dyDescent="0.25">
      <c r="A22" s="2" t="s">
        <v>20</v>
      </c>
      <c r="B22" s="3">
        <v>1</v>
      </c>
      <c r="C22" s="3">
        <v>0</v>
      </c>
      <c r="D22" s="3">
        <v>0</v>
      </c>
      <c r="E22" s="3">
        <v>0</v>
      </c>
      <c r="F22" s="3">
        <v>1</v>
      </c>
    </row>
    <row r="23" spans="1:6" x14ac:dyDescent="0.25">
      <c r="A23" s="2" t="s">
        <v>21</v>
      </c>
      <c r="B23" s="3">
        <v>0</v>
      </c>
      <c r="C23" s="3">
        <v>0.09</v>
      </c>
      <c r="D23" s="3">
        <v>0.91</v>
      </c>
      <c r="E23" s="3">
        <v>0</v>
      </c>
      <c r="F23" s="3">
        <v>1</v>
      </c>
    </row>
    <row r="24" spans="1:6" x14ac:dyDescent="0.25">
      <c r="A24" s="2" t="s">
        <v>22</v>
      </c>
      <c r="B24" s="3">
        <v>0</v>
      </c>
      <c r="C24" s="3">
        <v>1</v>
      </c>
      <c r="D24" s="3">
        <v>0</v>
      </c>
      <c r="E24" s="3">
        <v>0</v>
      </c>
      <c r="F24" s="3">
        <v>1</v>
      </c>
    </row>
    <row r="25" spans="1:6" x14ac:dyDescent="0.25">
      <c r="A25" s="2" t="s">
        <v>23</v>
      </c>
      <c r="B25" s="3">
        <v>0</v>
      </c>
      <c r="C25" s="3">
        <v>0.51</v>
      </c>
      <c r="D25" s="3">
        <v>0.49</v>
      </c>
      <c r="E25" s="3">
        <v>0</v>
      </c>
      <c r="F25" s="3">
        <v>1</v>
      </c>
    </row>
    <row r="26" spans="1:6" x14ac:dyDescent="0.25">
      <c r="A26" s="2" t="s">
        <v>24</v>
      </c>
      <c r="B26" s="3">
        <v>0.43</v>
      </c>
      <c r="C26" s="3">
        <v>0.06</v>
      </c>
      <c r="D26" s="3">
        <v>0.51</v>
      </c>
      <c r="E26" s="3">
        <v>0</v>
      </c>
      <c r="F26" s="3">
        <v>1</v>
      </c>
    </row>
    <row r="27" spans="1:6" x14ac:dyDescent="0.25">
      <c r="A27" s="2" t="s">
        <v>25</v>
      </c>
      <c r="B27" s="3">
        <v>1</v>
      </c>
      <c r="C27" s="3">
        <v>0</v>
      </c>
      <c r="D27" s="3">
        <v>0</v>
      </c>
      <c r="E27" s="3">
        <v>0</v>
      </c>
      <c r="F27" s="3">
        <v>1</v>
      </c>
    </row>
    <row r="28" spans="1:6" x14ac:dyDescent="0.25">
      <c r="A28" s="2" t="s">
        <v>26</v>
      </c>
      <c r="B28" s="3">
        <v>1</v>
      </c>
      <c r="C28" s="3">
        <v>0</v>
      </c>
      <c r="D28" s="3">
        <v>0</v>
      </c>
      <c r="E28" s="3">
        <v>0</v>
      </c>
      <c r="F28" s="3">
        <v>1</v>
      </c>
    </row>
    <row r="29" spans="1:6" x14ac:dyDescent="0.25">
      <c r="A29" s="2" t="s">
        <v>27</v>
      </c>
      <c r="B29" s="3">
        <v>1</v>
      </c>
      <c r="C29" s="3">
        <v>0</v>
      </c>
      <c r="D29" s="3">
        <v>0</v>
      </c>
      <c r="E29" s="3">
        <v>0</v>
      </c>
      <c r="F29" s="3">
        <v>1</v>
      </c>
    </row>
    <row r="30" spans="1:6" x14ac:dyDescent="0.25">
      <c r="A30" s="2" t="s">
        <v>28</v>
      </c>
      <c r="B30" s="3">
        <v>1</v>
      </c>
      <c r="C30" s="3">
        <v>0</v>
      </c>
      <c r="D30" s="3">
        <v>0</v>
      </c>
      <c r="E30" s="3">
        <v>0</v>
      </c>
      <c r="F30" s="3">
        <v>1</v>
      </c>
    </row>
    <row r="31" spans="1:6" x14ac:dyDescent="0.25">
      <c r="A31" s="2" t="s">
        <v>29</v>
      </c>
      <c r="B31" s="3">
        <v>0</v>
      </c>
      <c r="C31" s="3">
        <v>1</v>
      </c>
      <c r="D31" s="3">
        <v>0</v>
      </c>
      <c r="E31" s="3">
        <v>0</v>
      </c>
      <c r="F31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XFD1"/>
    </sheetView>
  </sheetViews>
  <sheetFormatPr baseColWidth="10" defaultRowHeight="15" x14ac:dyDescent="0.25"/>
  <cols>
    <col min="1" max="1" width="27.7109375" customWidth="1"/>
  </cols>
  <sheetData>
    <row r="1" spans="1:1" x14ac:dyDescent="0.25">
      <c r="A1" t="s">
        <v>4</v>
      </c>
    </row>
    <row r="2" spans="1:1" x14ac:dyDescent="0.25">
      <c r="A2" t="s">
        <v>26</v>
      </c>
    </row>
    <row r="3" spans="1:1" x14ac:dyDescent="0.25">
      <c r="A3" t="s">
        <v>5</v>
      </c>
    </row>
    <row r="4" spans="1:1" x14ac:dyDescent="0.25">
      <c r="A4" t="s">
        <v>1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6</v>
      </c>
    </row>
    <row r="8" spans="1:1" x14ac:dyDescent="0.25">
      <c r="A8" t="s">
        <v>8</v>
      </c>
    </row>
    <row r="9" spans="1:1" x14ac:dyDescent="0.25">
      <c r="A9" t="s">
        <v>20</v>
      </c>
    </row>
    <row r="10" spans="1:1" x14ac:dyDescent="0.25">
      <c r="A1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23</v>
      </c>
    </row>
    <row r="3" spans="1:1" x14ac:dyDescent="0.25">
      <c r="A3" t="s">
        <v>1</v>
      </c>
    </row>
    <row r="4" spans="1:1" x14ac:dyDescent="0.25">
      <c r="A4" t="s">
        <v>18</v>
      </c>
    </row>
    <row r="5" spans="1:1" x14ac:dyDescent="0.25">
      <c r="A5" t="s">
        <v>0</v>
      </c>
    </row>
    <row r="6" spans="1:1" x14ac:dyDescent="0.25">
      <c r="A6" t="s">
        <v>17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15</v>
      </c>
    </row>
    <row r="10" spans="1:1" x14ac:dyDescent="0.25">
      <c r="A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LINEAL_PREGUNTA_SATISFACCION</vt:lpstr>
      <vt:lpstr>BORUTA</vt:lpstr>
      <vt:lpstr>MAS IMPACTO RANDOM FOREST</vt:lpstr>
      <vt:lpstr>SIGNIFICATIVAS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PROYECTO</cp:lastModifiedBy>
  <dcterms:created xsi:type="dcterms:W3CDTF">2019-05-08T23:25:06Z</dcterms:created>
  <dcterms:modified xsi:type="dcterms:W3CDTF">2019-05-09T14:50:31Z</dcterms:modified>
</cp:coreProperties>
</file>