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53222"/>
  <bookViews>
    <workbookView/>
  </bookViews>
  <sheets>
    <sheet name="TABLA DINAMICA" sheetId="1" r:id="rId1"/>
    <sheet name="BASE DE DATOS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<sst xmlns="http://schemas.openxmlformats.org/spreadsheetml/2006/main" uniqueCount="49" count="96">
  <si>
    <t>Periodo Facturación</t>
  </si>
  <si>
    <t>No Factura</t>
  </si>
  <si>
    <t>Centro de costo</t>
  </si>
  <si>
    <t>Nombre del proyecto</t>
  </si>
  <si>
    <t>Tipo elemento (Persona o Item)</t>
  </si>
  <si>
    <t>Rol / Otros conceptos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</si>
  <si>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</si>
  <si>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</si>
  <si>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</si>
  <si>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</si>
  <si>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</si>
  <si>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</si>
  <si>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</si>
  <si>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</si>
  <si>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</si>
  <si>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</si>
  <si>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</si>
  <si>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</si>
  <si>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</si>
  <si>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</si>
  <si>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</si>
  <si>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</si>
  <si>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Dedicación</t>
  </si>
  <si>
    <t>Número factura proforma</t>
  </si>
  <si>
    <t>FACHADAS CENTRO COMERCIAL ATLANTIS</t>
  </si>
  <si>
    <t>PERSONAS</t>
  </si>
  <si>
    <t>INSPECTOR SISO</t>
  </si>
  <si>
    <t>NORA LILIA PINEDA RENDON</t>
  </si>
  <si>
    <t>feb. 01 2018</t>
  </si>
  <si>
    <t>feb. 28 2019</t>
  </si>
  <si>
    <t>TIPO NOVEDAD:VACACIONES - FECHA INICIO:Jan  2 2019 12:00AM - FECHA FIN:Jan  7 2019 12:00AM</t>
  </si>
  <si>
    <t>100.00%</t>
  </si>
  <si>
    <t>DIRECTOR RESIDENTE</t>
  </si>
  <si>
    <t>EDICSON FERNANDO GALVIS ROJAS</t>
  </si>
  <si>
    <t>nov. 01 2017</t>
  </si>
  <si>
    <t>AUXILIAR ADMINISTRATIVO</t>
  </si>
  <si>
    <t>JULIO ENRIQUE GUERRERO ROJAS</t>
  </si>
  <si>
    <t>abr. 01 2018</t>
  </si>
  <si>
    <t>SIN NOVEDADES ene. 2019</t>
  </si>
  <si>
    <t>INSPECTOR</t>
  </si>
  <si>
    <t>VICTOR MANUEL AVENDANO LEON</t>
  </si>
  <si>
    <t>sep. 25 2018</t>
  </si>
  <si>
    <t>SIN FECHA</t>
  </si>
  <si>
    <t>SIN NOVEDADES nov. 2018</t>
  </si>
  <si>
    <t>SIN NOVEDADES dic. 2018</t>
  </si>
  <si>
    <t>OTROS CONCEPTOS</t>
  </si>
  <si>
    <t>HONORARIOS</t>
  </si>
  <si>
    <t>N/A</t>
  </si>
  <si>
    <t>SIN NOVEDAD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</si>
</sst>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4">
    <numFmt numFmtId="164" formatCode="dd/mm/yyyy\ h:mm\ AM/PM"/>
    <numFmt numFmtId="165" formatCode="mmm\ yyyy"/>
    <numFmt numFmtId="166" formatCode="$ #,##0.0"/>
    <numFmt numFmtId="167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8" fillId="0" borderId="1" applyAlignment="0" applyBorder="0" applyNumberFormat="0" applyFill="0" applyProtection="0"/>
  </cellStyleXfs>
  <cellXfs>
    <xf numFmtId="0" fontId="0" fillId="0" borderId="0" xfId="0"/>
    <xf numFmtId="0" fontId="0" fillId="0" borderId="2" xfId="0" applyBorder="1"/>
    <xf numFmtId="0" fontId="6" fillId="2" borderId="3" xfId="0" applyBorder="1" applyFont="1" applyFill="1"/>
    <xf numFmtId="0" fontId="9" fillId="0" borderId="4" xfId="0" applyAlignment="1" applyBorder="1" applyFont="1">
      <alignment horizontal="justify" vertical="center"/>
    </xf>
    <xf numFmtId="0" fontId="9" fillId="0" borderId="4" xfId="0" applyAlignment="1" applyBorder="1" applyFont="1">
      <alignment horizontal="justify" vertical="center" wrapText="1"/>
    </xf>
    <xf numFmtId="0" fontId="9" fillId="0" borderId="4" xfId="0" applyAlignment="1" applyBorder="1" applyFont="1">
      <alignment horizontal="justify"/>
    </xf>
    <xf numFmtId="0" fontId="6" fillId="2" borderId="3" xfId="0" applyAlignment="1" applyBorder="1" applyFont="1" applyFill="1">
      <alignment wrapText="1"/>
    </xf>
    <xf numFmtId="164" fontId="0" fillId="0" borderId="2" xfId="0" applyAlignment="1" applyBorder="1" applyNumberFormat="1">
      <alignment wrapText="1"/>
    </xf>
    <xf numFmtId="0" fontId="0" fillId="0" borderId="2" xfId="0" applyAlignment="1" applyBorder="1">
      <alignment wrapText="1"/>
    </xf>
    <xf numFmtId="167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827912</xdr:colOff>
      <xdr:row>0</xdr:row>
      <xdr:rowOff>190500</xdr:rowOff>
    </xdr:from>
    <xdr:to>
      <xdr:col>0</xdr:col>
      <xdr:colOff>1207191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2049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539.516558414354" createdVersion="3" refreshedVersion="3" minRefreshableVersion="3" refreshOnLoad="1" recordCount="0">
  <cacheSource type="worksheet">
    <worksheetSource ref="A3:X12" sheet="BASE DE DATOS"/>
  </cacheSource>
  <cacheFields count="24">
    <cacheField name="Periodo Facturación" numFmtId="0">
      <sharedItems containsSemiMixedTypes="0" containsNonDate="0" containsDate="1" containsString="0">
        <d v="2019-01-01T00:00:00"/>
        <d v="2018-11-01T00:00:00"/>
        <d v="2018-12-01T00:00:00"/>
      </sharedItems>
    </cacheField>
    <cacheField name="No Factura" numFmtId="0">
      <sharedItems containsSemiMixedTypes="0" containsString="0" containsNumber="1" containsInteger="1">
        <n v="14589"/>
        <n v="14319"/>
        <n v="14320"/>
      </sharedItems>
    </cacheField>
    <cacheField name="Centro de costo" numFmtId="0">
      <sharedItems containsSemiMixedTypes="0" containsString="0" containsNumber="1" containsInteger="1">
        <n v="1753"/>
      </sharedItems>
    </cacheField>
    <cacheField name="Nombre del proyecto" numFmtId="0">
      <sharedItems>
        <s v="FACHADAS CENTRO COMERCIAL ATLANTIS"/>
      </sharedItems>
    </cacheField>
    <cacheField name="Tipo elemento (Persona o Item)" numFmtId="0">
      <sharedItems>
        <s v="PERSONAS"/>
        <s v="OTROS CONCEPTOS"/>
      </sharedItems>
    </cacheField>
    <cacheField name="Rol / Otros conceptos" numFmtId="0">
      <sharedItems>
        <s v="INSPECTOR SISO"/>
        <s v="DIRECTOR RESIDENTE"/>
        <s v="AUXILIAR ADMINISTRATIVO"/>
        <s v="INSPECTOR"/>
        <s v="HONORARIOS"/>
      </sharedItems>
    </cacheField>
    <cacheField name="Nombre colaborador / Item" numFmtId="0">
      <sharedItems>
        <s v="NORA LILIA PINEDA RENDON"/>
        <s v="EDICSON FERNANDO GALVIS ROJAS"/>
        <s v="JULIO ENRIQUE GUERRERO ROJAS"/>
        <s v="VICTOR MANUEL AVENDANO LEON"/>
        <s v="HONORARIOS"/>
      </sharedItems>
    </cacheField>
    <cacheField name="Fecha Ingreso" numFmtId="0">
      <sharedItems>
        <s v="feb. 01 2018"/>
        <s v="nov. 01 2017"/>
        <s v="abr. 01 2018"/>
        <s v="sep. 25 2018"/>
        <s v="N/A"/>
      </sharedItems>
    </cacheField>
    <cacheField name="Fecha Retiro" numFmtId="0">
      <sharedItems>
        <s v="feb. 28 2019"/>
        <s v="SIN FECHA"/>
        <s v="N/A"/>
      </sharedItems>
    </cacheField>
    <cacheField name="Valor a pagar" numFmtId="0">
      <sharedItems containsSemiMixedTypes="0" containsString="0" containsNumber="1" containsInteger="0">
        <n v="3641308.72248"/>
        <n v="6401957.874"/>
        <n v="2384999.99999857"/>
        <n v="3963688.74"/>
        <n v="4201510.0644"/>
        <n v="13500000"/>
        <n v="10000000"/>
      </sharedItems>
    </cacheField>
    <cacheField name="Salario básico" numFmtId="0">
      <sharedItems containsSemiMixedTypes="0" containsString="0" containsNumber="1" containsInteger="0">
        <n v="2642459.20358569"/>
        <n v="4924582.98"/>
        <n v="1589999.99999904"/>
        <n v="2492886.04111857"/>
        <n v="0"/>
      </sharedItems>
    </cacheField>
    <cacheField name="Prestaciones %" numFmtId="0">
      <sharedItems containsSemiMixedTypes="0" containsString="0" containsNumber="1" containsInteger="0">
        <n v="0.59"/>
        <n v="0.5"/>
        <n v="0"/>
      </sharedItems>
    </cacheField>
    <cacheField name="Salario incluidas prestaciones" numFmtId="0">
      <sharedItems containsSemiMixedTypes="0" containsString="0" containsNumber="1" containsInteger="0">
        <n v="4201510.0644"/>
        <n v="7386874.47"/>
        <n v="2384999.99999857"/>
        <n v="3963688.74"/>
        <n v="0"/>
      </sharedItems>
    </cacheField>
    <cacheField name="Descuentos (Novedades)" numFmtId="0">
      <sharedItems containsSemiMixedTypes="0" containsString="0" containsNumber="1" containsInteger="0">
        <n v="-560201.34192"/>
        <n v="-984916.596"/>
        <n v="0"/>
      </sharedItems>
    </cacheField>
    <cacheField name="Total horas novedades" numFmtId="0">
      <sharedItems containsSemiMixedTypes="0" containsString="0" containsNumber="1" containsInteger="1">
        <n v="32"/>
        <n v="0"/>
      </sharedItems>
    </cacheField>
    <cacheField name="Total días novedades" numFmtId="0">
      <sharedItems containsSemiMixedTypes="0" containsString="0" containsNumber="1" containsInteger="1">
        <n v="4"/>
        <n v="0"/>
      </sharedItems>
    </cacheField>
    <cacheField name="Horas Extra" numFmtId="0">
      <sharedItems containsSemiMixedTypes="0" containsString="0" containsNumber="1" containsInteger="1">
        <n v="0"/>
      </sharedItems>
    </cacheField>
    <cacheField name="HE Diurnas" numFmtId="0">
      <sharedItems containsSemiMixedTypes="0" containsString="0" containsNumber="1" containsInteger="1">
        <n v="0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  <cacheField name="Detalle Novedades" numFmtId="0">
      <sharedItems>
        <s v="TIPO NOVEDAD:VACACIONES - FECHA INICIO:Jan  2 2019 12:00AM - FECHA FIN:Jan  7 2019 12:00AM"/>
        <s v="SIN NOVEDADES ene. 2019"/>
        <s v="SIN NOVEDADES nov. 2018"/>
        <s v="SIN NOVEDADES dic. 2018"/>
        <s v="SIN NOVEDAD"/>
      </sharedItems>
    </cacheField>
    <cacheField name="Dedicación" numFmtId="0">
      <sharedItems>
        <s v="100.00%"/>
        <s v="N/A"/>
      </sharedItems>
    </cacheField>
    <cacheField name="Número factura proforma" numFmtId="0">
      <sharedItems containsSemiMixedTypes="0" containsString="0" containsNumber="1" containsInteger="1">
        <n v="14589"/>
        <n v="14319"/>
        <n v="14320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5" updatedVersion="5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1"/>
        <item x="2"/>
        <item x="0"/>
      </items>
    </pivotField>
    <pivotField outline="0" compact="0" showAll="0"/>
    <pivotField outline="0" compact="0" showAll="0"/>
    <pivotField outline="0" compact="0" multipleItemSelectionAllowed="1" showAll="0"/>
    <pivotField axis="axisRow" outline="0" compact="0" showAll="0" defaultSubtotal="0">
      <items>
        <item x="1"/>
        <item x="0"/>
      </items>
    </pivotField>
    <pivotField axis="axisRow" outline="0" compact="0" showAll="0" defaultSubtotal="0">
      <items>
        <item x="2"/>
        <item x="1"/>
        <item x="4"/>
        <item x="3"/>
        <item x="0"/>
      </items>
    </pivotField>
    <pivotField axis="axisRow" outline="0" compact="0" showAll="0" defaultSubtotal="0">
      <items>
        <item x="1"/>
        <item x="4"/>
        <item x="2"/>
        <item x="0"/>
        <item x="3"/>
      </items>
    </pivotField>
    <pivotField axis="axisRow" outline="0" compact="0" showAll="0" defaultSubtotal="0">
      <items>
        <item x="2"/>
        <item x="0"/>
        <item x="4"/>
        <item x="1"/>
        <item x="3"/>
      </items>
    </pivotField>
    <pivotField axis="axisRow" outline="0" compact="0" showAll="0" defaultSubtotal="0">
      <items>
        <item x="0"/>
        <item x="2"/>
        <item x="1"/>
      </items>
    </pivotField>
    <pivotField outline="0" compact="0" showAll="0" numFmtId="166" dataField="1"/>
    <pivotField outline="0" compact="0" showAll="0"/>
    <pivotField axis="axisRow" outline="0" compact="0" showAll="0" numFmtId="9" defaultSubtotal="0">
      <items>
        <item x="2"/>
        <item x="1"/>
        <item x="0"/>
      </items>
    </pivotField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axis="axisRow" outline="0" compact="0" showAll="0" defaultSubtotal="0">
      <items>
        <item x="0"/>
        <item x="1"/>
      </items>
    </pivotField>
    <pivotField outline="0" compact="0" showAll="0"/>
  </pivotFields>
  <rowFields>
    <field x="4"/>
    <field x="5"/>
    <field x="6"/>
    <field x="22"/>
    <field x="11"/>
    <field x="7"/>
    <field x="8"/>
  </rowFields>
  <rowItems>
    <i>
      <x/>
    </i>
    <i>
      <x/>
    </i>
    <i>
      <x/>
    </i>
    <i>
      <x/>
    </i>
    <i>
      <x/>
    </i>
    <i>
      <x/>
    </i>
    <i>
      <x/>
    </i>
  </rowItems>
  <colFields>
    <field x="0"/>
  </colFields>
  <colItems>
    <i>
      <x/>
    </i>
  </colItems>
  <dataFields count="1">
    <dataField name="Valor Facturación" fld="9" subtotal="sum" baseField="0" baseItem="0" numFmtId="166"/>
  </dataFields>
  <pivotTableStyleInfo name="PivotStyleMedium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pivotTable" Target="/xl/pivotTables/pivotTable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BB6"/>
  <sheetViews>
    <sheetView view="normal" tabSelected="1" workbookViewId="0">
      <selection pane="topLeft" activeCell="A1" sqref="A1"/>
    </sheetView>
  </sheetViews>
  <sheetFormatPr defaultRowHeight="15"/>
  <cols>
    <col min="1" max="1" width="33.27734375" bestFit="1" customWidth="1"/>
    <col min="2" max="2" width="24.140625" bestFit="1" customWidth="1"/>
    <col min="3" max="3" width="33.140625" bestFit="1" customWidth="1"/>
    <col min="4" max="4" width="14.84765625" bestFit="1" customWidth="1"/>
    <col min="5" max="5" width="18.41796875" bestFit="1" customWidth="1"/>
    <col min="6" max="6" width="17.27734375" bestFit="1" customWidth="1"/>
    <col min="7" max="7" width="16.140625" bestFit="1" customWidth="1"/>
  </cols>
  <sheetData>
    <row r="1" spans="1:10" ht="60" customHeight="1" thickBot="1">
      <c r="A1" s="5"/>
      <c r="B1" s="3">
        <f ca="1">"PAYC - PERIODO FACTURADO - enero de 2019"&amp;CHAR(10)&amp;"FACHADAS CENTRO COMERCIAL ATLANTIS" &amp;CHAR(10) &amp; "REPORTE DINÁMICO CON DETALLE ADJUNTO A LA FACTURA"</f>
        <v>0</v>
      </c>
      <c r="C1" s="3"/>
      <c r="D1" s="3"/>
      <c r="E1" s="3"/>
      <c r="F1" s="3"/>
      <c r="G1" s="3"/>
      <c r="H1" s="3"/>
      <c r="I1" s="3"/>
      <c r="J1" s="3"/>
    </row>
    <row r="5" spans="1:7">
      <c r="A5"/>
      <c r="B5"/>
      <c r="C5"/>
      <c r="D5"/>
      <c r="E5"/>
      <c r="F5"/>
      <c r="G5"/>
    </row>
    <row r="6" spans="4:54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</row>
  </sheetData>
  <mergeCells count="1">
    <mergeCell ref="B1:J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X13"/>
  <sheetViews>
    <sheetView view="normal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38.7109375" bestFit="1" customWidth="1"/>
    <col min="5" max="5" width="30.41796875" bestFit="1" customWidth="1"/>
    <col min="6" max="6" width="26.27734375" bestFit="1" customWidth="1"/>
    <col min="7" max="7" width="33.140625" bestFit="1" customWidth="1"/>
    <col min="8" max="8" width="14.27734375" bestFit="1" customWidth="1"/>
    <col min="9" max="9" width="13.140625" bestFit="1" customWidth="1"/>
    <col min="10" max="11" width="17.84765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2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4" ht="60" customHeight="1" thickBot="1">
      <c r="A1" s="5"/>
      <c r="B1" s="4">
        <f ca="1">"PAYC - PERIODO FACTURADO - enero de 2019"&amp;CHAR(10)&amp; "FACHADAS CENTRO COMERCIAL ATLANTIS"&amp; CHAR(10) &amp; "BASE DE DATOS ARCHIVO CON DETALLE ADJUNTO A LA FACTURA"</f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/>
    <row r="3" spans="1:24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2" t="s">
        <v>21</v>
      </c>
      <c r="W3" s="2" t="s">
        <v>22</v>
      </c>
      <c r="X3" s="2" t="s">
        <v>23</v>
      </c>
    </row>
    <row r="4" spans="1:24">
      <c r="A4" s="7">
        <v>43466</v>
      </c>
      <c r="B4" s="8">
        <v>14589</v>
      </c>
      <c r="C4" s="8">
        <v>1753</v>
      </c>
      <c r="D4" s="8" t="s">
        <v>24</v>
      </c>
      <c r="E4" s="8" t="s">
        <v>25</v>
      </c>
      <c r="F4" s="8" t="s">
        <v>26</v>
      </c>
      <c r="G4" s="8" t="s">
        <v>27</v>
      </c>
      <c r="H4" s="8" t="s">
        <v>28</v>
      </c>
      <c r="I4" s="8" t="s">
        <v>29</v>
      </c>
      <c r="J4" s="8">
        <v>3641308.72248</v>
      </c>
      <c r="K4" s="8">
        <v>2642459.20358569</v>
      </c>
      <c r="L4" s="8">
        <v>0.59</v>
      </c>
      <c r="M4" s="8">
        <v>4201510.0644</v>
      </c>
      <c r="N4" s="8">
        <v>-560201.34192</v>
      </c>
      <c r="O4" s="8">
        <v>32</v>
      </c>
      <c r="P4" s="8">
        <v>4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1" t="s">
        <v>30</v>
      </c>
      <c r="W4" s="1" t="s">
        <v>31</v>
      </c>
      <c r="X4" s="1">
        <v>14589</v>
      </c>
    </row>
    <row r="5" spans="1:24">
      <c r="A5" s="7">
        <v>43466</v>
      </c>
      <c r="B5" s="8">
        <v>14589</v>
      </c>
      <c r="C5" s="8">
        <v>1753</v>
      </c>
      <c r="D5" s="8" t="s">
        <v>24</v>
      </c>
      <c r="E5" s="8" t="s">
        <v>25</v>
      </c>
      <c r="F5" s="8" t="s">
        <v>32</v>
      </c>
      <c r="G5" s="8" t="s">
        <v>33</v>
      </c>
      <c r="H5" s="8" t="s">
        <v>34</v>
      </c>
      <c r="I5" s="8" t="s">
        <v>29</v>
      </c>
      <c r="J5" s="8">
        <v>6401957.874</v>
      </c>
      <c r="K5" s="8">
        <v>4924582.98</v>
      </c>
      <c r="L5" s="8">
        <v>0.5</v>
      </c>
      <c r="M5" s="8">
        <v>7386874.47</v>
      </c>
      <c r="N5" s="8">
        <v>-984916.596</v>
      </c>
      <c r="O5" s="8">
        <v>32</v>
      </c>
      <c r="P5" s="8">
        <v>4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1" t="s">
        <v>30</v>
      </c>
      <c r="W5" s="1" t="s">
        <v>31</v>
      </c>
      <c r="X5" s="1">
        <v>14589</v>
      </c>
    </row>
    <row r="6" spans="1:24">
      <c r="A6" s="7">
        <v>43466</v>
      </c>
      <c r="B6" s="8">
        <v>14589</v>
      </c>
      <c r="C6" s="8">
        <v>1753</v>
      </c>
      <c r="D6" s="8" t="s">
        <v>24</v>
      </c>
      <c r="E6" s="8" t="s">
        <v>25</v>
      </c>
      <c r="F6" s="8" t="s">
        <v>35</v>
      </c>
      <c r="G6" s="8" t="s">
        <v>36</v>
      </c>
      <c r="H6" s="8" t="s">
        <v>37</v>
      </c>
      <c r="I6" s="8" t="s">
        <v>29</v>
      </c>
      <c r="J6" s="8">
        <v>2384999.99999857</v>
      </c>
      <c r="K6" s="8">
        <v>1589999.99999904</v>
      </c>
      <c r="L6" s="8">
        <v>0.5</v>
      </c>
      <c r="M6" s="8">
        <v>2384999.99999857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1" t="s">
        <v>38</v>
      </c>
      <c r="W6" s="1" t="s">
        <v>31</v>
      </c>
      <c r="X6" s="1">
        <v>14589</v>
      </c>
    </row>
    <row r="7" spans="1:24">
      <c r="A7" s="7">
        <v>43405</v>
      </c>
      <c r="B7" s="8">
        <v>14319</v>
      </c>
      <c r="C7" s="8">
        <v>1753</v>
      </c>
      <c r="D7" s="8" t="s">
        <v>24</v>
      </c>
      <c r="E7" s="8" t="s">
        <v>25</v>
      </c>
      <c r="F7" s="8" t="s">
        <v>39</v>
      </c>
      <c r="G7" s="8" t="s">
        <v>40</v>
      </c>
      <c r="H7" s="8" t="s">
        <v>41</v>
      </c>
      <c r="I7" s="8" t="s">
        <v>42</v>
      </c>
      <c r="J7" s="8">
        <v>3963688.74</v>
      </c>
      <c r="K7" s="8">
        <v>2492886.04111857</v>
      </c>
      <c r="L7" s="8">
        <v>0.59</v>
      </c>
      <c r="M7" s="8">
        <v>3963688.74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1" t="s">
        <v>43</v>
      </c>
      <c r="W7" s="1" t="s">
        <v>31</v>
      </c>
      <c r="X7" s="1">
        <v>14319</v>
      </c>
    </row>
    <row r="8" spans="1:24">
      <c r="A8" s="7">
        <v>43435</v>
      </c>
      <c r="B8" s="8">
        <v>14320</v>
      </c>
      <c r="C8" s="8">
        <v>1753</v>
      </c>
      <c r="D8" s="8" t="s">
        <v>24</v>
      </c>
      <c r="E8" s="8" t="s">
        <v>25</v>
      </c>
      <c r="F8" s="8" t="s">
        <v>39</v>
      </c>
      <c r="G8" s="8" t="s">
        <v>40</v>
      </c>
      <c r="H8" s="8" t="s">
        <v>41</v>
      </c>
      <c r="I8" s="8" t="s">
        <v>42</v>
      </c>
      <c r="J8" s="8">
        <v>3963688.74</v>
      </c>
      <c r="K8" s="8">
        <v>2492886.04111857</v>
      </c>
      <c r="L8" s="8">
        <v>0.59</v>
      </c>
      <c r="M8" s="8">
        <v>3963688.74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1" t="s">
        <v>44</v>
      </c>
      <c r="W8" s="1" t="s">
        <v>31</v>
      </c>
      <c r="X8" s="1">
        <v>14320</v>
      </c>
    </row>
    <row r="9" spans="1:24">
      <c r="A9" s="7">
        <v>43466</v>
      </c>
      <c r="B9" s="8">
        <v>14589</v>
      </c>
      <c r="C9" s="8">
        <v>1753</v>
      </c>
      <c r="D9" s="8" t="s">
        <v>24</v>
      </c>
      <c r="E9" s="8" t="s">
        <v>25</v>
      </c>
      <c r="F9" s="8" t="s">
        <v>39</v>
      </c>
      <c r="G9" s="8" t="s">
        <v>40</v>
      </c>
      <c r="H9" s="8" t="s">
        <v>41</v>
      </c>
      <c r="I9" s="8" t="s">
        <v>42</v>
      </c>
      <c r="J9" s="8">
        <v>4201510.0644</v>
      </c>
      <c r="K9" s="8">
        <v>2642459.20358569</v>
      </c>
      <c r="L9" s="8">
        <v>0.59</v>
      </c>
      <c r="M9" s="8">
        <v>4201510.0644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1" t="s">
        <v>38</v>
      </c>
      <c r="W9" s="1" t="s">
        <v>31</v>
      </c>
      <c r="X9" s="1">
        <v>14589</v>
      </c>
    </row>
    <row r="10" spans="1:24">
      <c r="A10" s="7">
        <v>43405</v>
      </c>
      <c r="B10" s="8">
        <v>14319</v>
      </c>
      <c r="C10" s="8">
        <v>1753</v>
      </c>
      <c r="D10" s="8" t="s">
        <v>24</v>
      </c>
      <c r="E10" s="8" t="s">
        <v>45</v>
      </c>
      <c r="F10" s="8" t="s">
        <v>46</v>
      </c>
      <c r="G10" s="8" t="s">
        <v>46</v>
      </c>
      <c r="H10" s="8" t="s">
        <v>47</v>
      </c>
      <c r="I10" s="8" t="s">
        <v>47</v>
      </c>
      <c r="J10" s="8">
        <v>13500000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1" t="s">
        <v>48</v>
      </c>
      <c r="W10" s="1" t="s">
        <v>47</v>
      </c>
      <c r="X10" s="1">
        <v>14319</v>
      </c>
    </row>
    <row r="11" spans="1:24">
      <c r="A11" s="7">
        <v>43435</v>
      </c>
      <c r="B11" s="8">
        <v>14320</v>
      </c>
      <c r="C11" s="8">
        <v>1753</v>
      </c>
      <c r="D11" s="8" t="s">
        <v>24</v>
      </c>
      <c r="E11" s="8" t="s">
        <v>45</v>
      </c>
      <c r="F11" s="8" t="s">
        <v>46</v>
      </c>
      <c r="G11" s="8" t="s">
        <v>46</v>
      </c>
      <c r="H11" s="8" t="s">
        <v>47</v>
      </c>
      <c r="I11" s="8" t="s">
        <v>47</v>
      </c>
      <c r="J11" s="8">
        <v>13500000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1" t="s">
        <v>48</v>
      </c>
      <c r="W11" s="1" t="s">
        <v>47</v>
      </c>
      <c r="X11" s="1">
        <v>14320</v>
      </c>
    </row>
    <row r="12" spans="1:24">
      <c r="A12" s="7">
        <v>43466</v>
      </c>
      <c r="B12" s="8">
        <v>14589</v>
      </c>
      <c r="C12" s="8">
        <v>1753</v>
      </c>
      <c r="D12" s="8" t="s">
        <v>24</v>
      </c>
      <c r="E12" s="8" t="s">
        <v>45</v>
      </c>
      <c r="F12" s="8" t="s">
        <v>46</v>
      </c>
      <c r="G12" s="8" t="s">
        <v>46</v>
      </c>
      <c r="H12" s="8" t="s">
        <v>47</v>
      </c>
      <c r="I12" s="8" t="s">
        <v>47</v>
      </c>
      <c r="J12" s="8">
        <v>10000000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1" t="s">
        <v>48</v>
      </c>
      <c r="W12" s="1" t="s">
        <v>47</v>
      </c>
      <c r="X12" s="1">
        <v>14589</v>
      </c>
    </row>
    <row r="13" spans="1:24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</row>
  </sheetData>
  <mergeCells count="1">
    <mergeCell ref="B1:X1"/>
  </mergeCells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2019-03-15T17:23:51Z</dcterms:created>
  <dcterms:modified xsi:type="dcterms:W3CDTF">2019-03-15T17:23:51Z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