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ABLA DINAMICA" sheetId="1" r:id="rId1"/>
    <sheet name="BASE DE DATOS" sheetId="2" r:id="rId2"/>
  </sheets>
  <calcPr fullPrecision="1" calcId="125725"/>
  <pivotCaches>
    <pivotCache cacheId="0" r:id="rId3"/>
  </pivotCaches>
</workbook>
</file>

<file path=xl/sharedStrings.xml><?xml version="1.0" encoding="utf-8"?>
<sst xmlns="http://schemas.openxmlformats.org/spreadsheetml/2006/main" uniqueCount="54" count="168">
  <si>
    <t>Periodo Facturación</t>
  </si>
  <si>
    <t>No Factura</t>
  </si>
  <si>
    <t>Centro de costo</t>
  </si>
  <si>
    <t>Nombre del proyecto</t>
  </si>
  <si>
    <t>Tipo elemento (Persona o Item)</t>
  </si>
  <si>
    <t>Rol / Otros conceptos</t>
  </si>
  <si>
    <t>Nombre colaborador / Item</t>
  </si>
  <si>
    <t>Fecha Ingreso</t>
  </si>
  <si>
    <t>Fecha Retiro</t>
  </si>
  <si>
    <t>Valor a pagar</t>
  </si>
  <si>
    <t>Salario básico</t>
  </si>
  <si>
    <t>Prestaciones %</t>
  </si>
  <si>
    <t>Salario incluidas prestaciones</t>
  </si>
  <si>
    <t>Descuentos (Novedades)</t>
  </si>
  <si>
    <t>Total horas novedades</t>
  </si>
  <si>
    <t>Total días novedades</t>
  </si>
  <si>
    <t>Horas Extra</t>
  </si>
  <si>
    <t>HE Diurnas</t>
  </si>
  <si>
    <t>HE Nocturnas</t>
  </si>
  <si>
    <t>HE Festivas Diurnas</t>
  </si>
  <si>
    <t>HE Festivas Nocturnas</t>
  </si>
  <si>
    <t>Detalle Novedades</t>
  </si>
  <si>
    <t>Dedicación</t>
  </si>
  <si>
    <t>Número factura proforma</t>
  </si>
  <si>
    <t>EDIFICIO DE DIRECCION GENERAL BANCO AGRARIO</t>
  </si>
  <si>
    <t>PERSONAS</t>
  </si>
  <si>
    <t>DIRECTOR DE INTERVENTORIA</t>
  </si>
  <si>
    <t>JAIRO ELIAS ACOSTA CASTIBLANCO</t>
  </si>
  <si>
    <t>jul. 01 2018</t>
  </si>
  <si>
    <t>SIN FECHA</t>
  </si>
  <si>
    <t>SIN NOVEDADES ene. 2019</t>
  </si>
  <si>
    <t>100.00%</t>
  </si>
  <si>
    <t>SIN NOVEDADES feb. 2019</t>
  </si>
  <si>
    <t>RESIDENTE DE INTERVENTORIA</t>
  </si>
  <si>
    <t>YURY ANGELICA CAICEDO GALINDO</t>
  </si>
  <si>
    <t>jul. 31 2018</t>
  </si>
  <si>
    <t>RESIDENTE INTERVENTOR HIDROSANITARIAS</t>
  </si>
  <si>
    <t>LIDA CONSTANZA ROJAS CARRIZOSA</t>
  </si>
  <si>
    <t>RESIDENTE INTERVENTOR VM/AC</t>
  </si>
  <si>
    <t xml:space="preserve">MARIA VICTORIA  JARAMILLO </t>
  </si>
  <si>
    <t>ago. 01 2018</t>
  </si>
  <si>
    <t>INSPECTOR MECANICO</t>
  </si>
  <si>
    <t>JUAN CARLOS ESTUPINAN ESTUPINAN</t>
  </si>
  <si>
    <t>ago. 15 2018</t>
  </si>
  <si>
    <t>INSPECTOR DE OBRA 1</t>
  </si>
  <si>
    <t>JOSE ALEJANDRO GARZON VILLALOBOS</t>
  </si>
  <si>
    <t>INSPECTOR HSEQ</t>
  </si>
  <si>
    <t>JAVIER AUGUSTO BEJARANO GUTIERREZ</t>
  </si>
  <si>
    <t>HECTOR ORLANDO AVELLA BLANCO</t>
  </si>
  <si>
    <t>sep. 01 2018</t>
  </si>
  <si>
    <t>OTROS CONCEPTOS</t>
  </si>
  <si>
    <t>HONORARIOS</t>
  </si>
  <si>
    <t>N/A</t>
  </si>
  <si>
    <t>SIN NOVEDAD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</si>
</sst>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dd/mm/yyyy\ h:mm\ AM/PM"/>
    <numFmt numFmtId="165" formatCode="mmm\ yyyy"/>
    <numFmt numFmtId="166" formatCode="$ #,##0.0"/>
    <numFmt numFmtId="167" formatCode="mmm\ dd\ yyyy"/>
  </numFmts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b/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1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  <xf numFmtId="0" fontId="8" fillId="0" borderId="1" applyAlignment="0" applyBorder="0" applyNumberFormat="0" applyFill="0" applyProtection="0"/>
  </cellStyleXfs>
  <cellXfs>
    <xf numFmtId="0" fontId="0" fillId="0" borderId="0" xfId="0"/>
    <xf numFmtId="0" fontId="0" fillId="0" borderId="2" xfId="0" applyBorder="1"/>
    <xf numFmtId="0" fontId="6" fillId="2" borderId="3" xfId="0" applyBorder="1" applyFont="1" applyFill="1"/>
    <xf numFmtId="0" fontId="9" fillId="0" borderId="4" xfId="0" applyAlignment="1" applyBorder="1" applyFont="1">
      <alignment horizontal="justify" vertical="center"/>
    </xf>
    <xf numFmtId="0" fontId="9" fillId="0" borderId="4" xfId="0" applyAlignment="1" applyBorder="1" applyFont="1">
      <alignment horizontal="justify" vertical="center" wrapText="1"/>
    </xf>
    <xf numFmtId="0" fontId="9" fillId="0" borderId="4" xfId="0" applyAlignment="1" applyBorder="1" applyFont="1">
      <alignment horizontal="justify"/>
    </xf>
    <xf numFmtId="0" fontId="6" fillId="2" borderId="3" xfId="0" applyAlignment="1" applyBorder="1" applyFont="1" applyFill="1">
      <alignment wrapText="1"/>
    </xf>
    <xf numFmtId="164" fontId="0" fillId="0" borderId="2" xfId="0" applyAlignment="1" applyBorder="1" applyNumberFormat="1">
      <alignment wrapText="1"/>
    </xf>
    <xf numFmtId="0" fontId="0" fillId="0" borderId="2" xfId="0" applyAlignment="1" applyBorder="1">
      <alignment wrapText="1"/>
    </xf>
    <xf numFmtId="167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/xl/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827912</xdr:colOff>
      <xdr:row>0</xdr:row>
      <xdr:rowOff>190500</xdr:rowOff>
    </xdr:from>
    <xdr:to>
      <xdr:col>0</xdr:col>
      <xdr:colOff>1207191</xdr:colOff>
      <xdr:row>0</xdr:row>
      <xdr:rowOff>571500</xdr:rowOff>
    </xdr:to>
    <xdr:pic>
      <xdr:nvPicPr>
        <xdr:cNvPr id="1025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190500</xdr:rowOff>
    </xdr:from>
    <xdr:to>
      <xdr:col>0</xdr:col>
      <xdr:colOff>923255</xdr:colOff>
      <xdr:row>0</xdr:row>
      <xdr:rowOff>571500</xdr:rowOff>
    </xdr:to>
    <xdr:pic>
      <xdr:nvPicPr>
        <xdr:cNvPr id="2049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 /></Relationships>
</file>

<file path=xl/pivotCache/pivotCacheDefinition1.xml><?xml version="1.0" encoding="utf-8"?>
<pivotCacheDefinition xmlns:d1p1="http://schemas.openxmlformats.org/officeDocument/2006/relationships" xmlns="http://schemas.openxmlformats.org/spreadsheetml/2006/main" d1p1:id="rId1" refreshedBy="director_analitica" refreshedDate="43559.46819028935" createdVersion="3" refreshedVersion="3" minRefreshableVersion="3" refreshOnLoad="1" recordCount="0">
  <cacheSource type="worksheet">
    <worksheetSource ref="A3:X21" sheet="BASE DE DATOS"/>
  </cacheSource>
  <cacheFields count="24">
    <cacheField name="Periodo Facturación" numFmtId="0">
      <sharedItems containsSemiMixedTypes="0" containsNonDate="0" containsDate="1" containsString="0">
        <d v="2019-01-01T00:00:00"/>
        <d v="2019-02-01T00:00:00"/>
      </sharedItems>
    </cacheField>
    <cacheField name="No Factura" numFmtId="0">
      <sharedItems containsSemiMixedTypes="0" containsString="0" containsNumber="1" containsInteger="1">
        <n v="14627"/>
        <n v="14628"/>
      </sharedItems>
    </cacheField>
    <cacheField name="Centro de costo" numFmtId="0">
      <sharedItems containsSemiMixedTypes="0" containsString="0" containsNumber="1" containsInteger="1">
        <n v="1858"/>
      </sharedItems>
    </cacheField>
    <cacheField name="Nombre del proyecto" numFmtId="0">
      <sharedItems>
        <s v="EDIFICIO DE DIRECCION GENERAL BANCO AGRARIO"/>
      </sharedItems>
    </cacheField>
    <cacheField name="Tipo elemento (Persona o Item)" numFmtId="0">
      <sharedItems>
        <s v="PERSONAS"/>
        <s v="OTROS CONCEPTOS"/>
      </sharedItems>
    </cacheField>
    <cacheField name="Rol / Otros conceptos" numFmtId="0">
      <sharedItems>
        <s v="DIRECTOR DE INTERVENTORIA"/>
        <s v="RESIDENTE DE INTERVENTORIA"/>
        <s v="RESIDENTE INTERVENTOR HIDROSANITARIAS"/>
        <s v="RESIDENTE INTERVENTOR VM/AC"/>
        <s v="INSPECTOR MECANICO"/>
        <s v="INSPECTOR DE OBRA 1"/>
        <s v="INSPECTOR HSEQ"/>
        <s v="HONORARIOS"/>
      </sharedItems>
    </cacheField>
    <cacheField name="Nombre colaborador / Item" numFmtId="0">
      <sharedItems>
        <s v="JAIRO ELIAS ACOSTA CASTIBLANCO"/>
        <s v="YURY ANGELICA CAICEDO GALINDO"/>
        <s v="LIDA CONSTANZA ROJAS CARRIZOSA"/>
        <s v="MARIA VICTORIA  JARAMILLO "/>
        <s v="JUAN CARLOS ESTUPINAN ESTUPINAN"/>
        <s v="JOSE ALEJANDRO GARZON VILLALOBOS"/>
        <s v="JAVIER AUGUSTO BEJARANO GUTIERREZ"/>
        <s v="HECTOR ORLANDO AVELLA BLANCO"/>
        <s v="HONORARIOS"/>
      </sharedItems>
    </cacheField>
    <cacheField name="Fecha Ingreso" numFmtId="0">
      <sharedItems>
        <s v="jul. 01 2018"/>
        <s v="jul. 31 2018"/>
        <s v="ago. 01 2018"/>
        <s v="ago. 15 2018"/>
        <s v="sep. 01 2018"/>
        <s v="N/A"/>
      </sharedItems>
    </cacheField>
    <cacheField name="Fecha Retiro" numFmtId="0">
      <sharedItems>
        <s v="SIN FECHA"/>
        <s v="N/A"/>
      </sharedItems>
    </cacheField>
    <cacheField name="Valor a pagar" numFmtId="0">
      <sharedItems containsSemiMixedTypes="0" containsString="0" containsNumber="1" containsInteger="0">
        <n v="7915433.4"/>
        <n v="6010200"/>
        <n v="6527745"/>
        <n v="3108450"/>
        <n v="3640464"/>
        <n v="3822487.2"/>
        <n v="39192900"/>
        <n v="48900400"/>
      </sharedItems>
    </cacheField>
    <cacheField name="Salario básico" numFmtId="0">
      <sharedItems containsSemiMixedTypes="0" containsString="0" containsNumber="1" containsInteger="0">
        <n v="0.61728395"/>
        <n v="0.66666666"/>
        <n v="0.62893081"/>
        <n v="0"/>
      </sharedItems>
    </cacheField>
    <cacheField name="Prestaciones %" numFmtId="0">
      <sharedItems containsSemiMixedTypes="0" containsString="0" containsNumber="1" containsInteger="0">
        <n v="0.62"/>
        <n v="0.5"/>
        <n v="0.59"/>
        <n v="0"/>
      </sharedItems>
    </cacheField>
    <cacheField name="Salario incluidas prestaciones" numFmtId="0">
      <sharedItems containsSemiMixedTypes="0" containsString="0" containsNumber="1" containsInteger="0">
        <n v="7915433.4"/>
        <n v="6010200"/>
        <n v="6527745"/>
        <n v="3108450"/>
        <n v="3640464"/>
        <n v="3822487.2"/>
        <n v="0"/>
      </sharedItems>
    </cacheField>
    <cacheField name="Descuentos (Novedades)" numFmtId="0">
      <sharedItems containsSemiMixedTypes="0" containsString="0" containsNumber="1" containsInteger="1">
        <n v="0"/>
      </sharedItems>
    </cacheField>
    <cacheField name="Total horas novedades" numFmtId="0">
      <sharedItems containsSemiMixedTypes="0" containsString="0" containsNumber="1" containsInteger="1">
        <n v="0"/>
      </sharedItems>
    </cacheField>
    <cacheField name="Total días novedades" numFmtId="0">
      <sharedItems containsSemiMixedTypes="0" containsString="0" containsNumber="1" containsInteger="1">
        <n v="0"/>
      </sharedItems>
    </cacheField>
    <cacheField name="Horas Extra" numFmtId="0">
      <sharedItems containsSemiMixedTypes="0" containsString="0" containsNumber="1" containsInteger="1">
        <n v="0"/>
      </sharedItems>
    </cacheField>
    <cacheField name="HE Diurnas" numFmtId="0">
      <sharedItems containsSemiMixedTypes="0" containsString="0" containsNumber="1" containsInteger="1">
        <n v="0"/>
      </sharedItems>
    </cacheField>
    <cacheField name="HE Nocturnas" numFmtId="0">
      <sharedItems containsSemiMixedTypes="0" containsString="0" containsNumber="1" containsInteger="1">
        <n v="0"/>
      </sharedItems>
    </cacheField>
    <cacheField name="HE Festivas Diurnas" numFmtId="0">
      <sharedItems containsSemiMixedTypes="0" containsString="0" containsNumber="1" containsInteger="1">
        <n v="0"/>
      </sharedItems>
    </cacheField>
    <cacheField name="HE Festivas Nocturnas" numFmtId="0">
      <sharedItems containsSemiMixedTypes="0" containsString="0" containsNumber="1" containsInteger="1">
        <n v="0"/>
      </sharedItems>
    </cacheField>
    <cacheField name="Detalle Novedades" numFmtId="0">
      <sharedItems>
        <s v="SIN NOVEDADES ene. 2019"/>
        <s v="SIN NOVEDADES feb. 2019"/>
        <s v="SIN NOVEDAD"/>
      </sharedItems>
    </cacheField>
    <cacheField name="Dedicación" numFmtId="0">
      <sharedItems>
        <s v="100.00%"/>
        <s v="N/A"/>
      </sharedItems>
    </cacheField>
    <cacheField name="Número factura proforma" numFmtId="0">
      <sharedItems containsSemiMixedTypes="0" containsString="0" containsNumber="1" containsInteger="1">
        <n v="14627"/>
        <n v="14628"/>
      </sharedItems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compact="0" compactData="0" createdVersion="5" updatedVersion="5" minRefreshableVersion="3" dataCaption="Values" useAutoFormatting="1" itemPrintTitles="1" indent="0">
  <location ref="A5" colPageCount="1" rowPageCount="1" firstHeaderRow="1" firstDataRow="2" firstDataCol="1"/>
  <pivotFields>
    <pivotField axis="axisCol" outline="0" compact="0" showAll="0" numFmtId="165" defaultSubtotal="0">
      <items>
        <item x="0"/>
        <item x="1"/>
      </items>
    </pivotField>
    <pivotField outline="0" compact="0" showAll="0"/>
    <pivotField outline="0" compact="0" showAll="0"/>
    <pivotField outline="0" compact="0" multipleItemSelectionAllowed="1" showAll="0"/>
    <pivotField axis="axisRow" outline="0" compact="0" showAll="0" defaultSubtotal="0">
      <items>
        <item x="1"/>
        <item x="0"/>
      </items>
    </pivotField>
    <pivotField axis="axisRow" outline="0" compact="0" showAll="0" defaultSubtotal="0">
      <items>
        <item x="0"/>
        <item x="7"/>
        <item x="5"/>
        <item x="6"/>
        <item x="4"/>
        <item x="1"/>
        <item x="2"/>
        <item x="3"/>
      </items>
    </pivotField>
    <pivotField axis="axisRow" outline="0" compact="0" showAll="0" defaultSubtotal="0">
      <items>
        <item x="7"/>
        <item x="8"/>
        <item x="0"/>
        <item x="6"/>
        <item x="5"/>
        <item x="4"/>
        <item x="2"/>
        <item x="3"/>
        <item x="1"/>
      </items>
    </pivotField>
    <pivotField axis="axisRow" outline="0" compact="0" showAll="0" defaultSubtotal="0">
      <items>
        <item x="2"/>
        <item x="3"/>
        <item x="0"/>
        <item x="1"/>
        <item x="5"/>
        <item x="4"/>
      </items>
    </pivotField>
    <pivotField axis="axisRow" outline="0" compact="0" showAll="0" defaultSubtotal="0">
      <items>
        <item x="1"/>
        <item x="0"/>
      </items>
    </pivotField>
    <pivotField outline="0" compact="0" showAll="0" numFmtId="166" dataField="1"/>
    <pivotField outline="0" compact="0" showAll="0"/>
    <pivotField axis="axisRow" outline="0" compact="0" showAll="0" numFmtId="9" defaultSubtotal="0">
      <items>
        <item x="3"/>
        <item x="1"/>
        <item x="2"/>
        <item x="0"/>
      </items>
    </pivotField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axis="axisRow" outline="0" compact="0" showAll="0" defaultSubtotal="0">
      <items>
        <item x="0"/>
        <item x="1"/>
      </items>
    </pivotField>
    <pivotField outline="0" compact="0" showAll="0"/>
  </pivotFields>
  <rowFields>
    <field x="4"/>
    <field x="5"/>
    <field x="6"/>
    <field x="22"/>
    <field x="11"/>
    <field x="7"/>
    <field x="8"/>
  </rowFields>
  <rowItems>
    <i>
      <x/>
    </i>
    <i>
      <x/>
    </i>
    <i>
      <x/>
    </i>
    <i>
      <x/>
    </i>
    <i>
      <x/>
    </i>
    <i>
      <x/>
    </i>
    <i>
      <x/>
    </i>
  </rowItems>
  <colFields>
    <field x="0"/>
  </colFields>
  <colItems>
    <i>
      <x/>
    </i>
  </colItems>
  <dataFields count="1">
    <dataField name="Valor Facturación" fld="9" subtotal="sum" baseField="0" baseItem="0" numFmtId="166"/>
  </dataFields>
  <pivotTableStyleInfo name="PivotStyleMedium2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Relationship Id="rId2" Type="http://schemas.openxmlformats.org/officeDocument/2006/relationships/pivotTable" Target="/xl/pivotTables/pivot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B6"/>
  <sheetViews>
    <sheetView view="normal" tabSelected="1" workbookViewId="0">
      <selection pane="topLeft" activeCell="A1" sqref="A1"/>
    </sheetView>
  </sheetViews>
  <sheetFormatPr defaultRowHeight="15"/>
  <cols>
    <col min="1" max="1" width="33.27734375" bestFit="1" customWidth="1"/>
    <col min="2" max="2" width="41.140625" bestFit="1" customWidth="1"/>
    <col min="3" max="3" width="36.84765625" bestFit="1" customWidth="1"/>
    <col min="4" max="4" width="14.84765625" bestFit="1" customWidth="1"/>
    <col min="5" max="5" width="18.41796875" bestFit="1" customWidth="1"/>
    <col min="6" max="6" width="17.27734375" bestFit="1" customWidth="1"/>
    <col min="7" max="7" width="16.140625" bestFit="1" customWidth="1"/>
  </cols>
  <sheetData>
    <row r="1" spans="1:10" ht="60" customHeight="1" thickBot="1">
      <c r="A1" s="5"/>
      <c r="B1" s="3">
        <f ca="1">"PAYC - PERIODO FACTURADO - febrero de 2019"&amp;CHAR(10)&amp;"EDIFICIO DE DIRECCION GENERAL BANCO AGRARIO" &amp;CHAR(10) &amp; "REPORTE DINÁMICO CON DETALLE ADJUNTO A LA FACTURA"</f>
        <v>0</v>
      </c>
      <c r="C1" s="3"/>
      <c r="D1" s="3"/>
      <c r="E1" s="3"/>
      <c r="F1" s="3"/>
      <c r="G1" s="3"/>
      <c r="H1" s="3"/>
      <c r="I1" s="3"/>
      <c r="J1" s="3"/>
    </row>
    <row r="5" spans="1:7">
      <c r="A5"/>
      <c r="B5"/>
      <c r="C5"/>
      <c r="D5"/>
      <c r="E5"/>
      <c r="F5"/>
      <c r="G5"/>
    </row>
    <row r="6" spans="4:54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</row>
  </sheetData>
  <mergeCells count="1">
    <mergeCell ref="B1:J1"/>
  </mergeCells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X22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1.5703125" bestFit="1" customWidth="1"/>
    <col min="3" max="3" width="16.140625" bestFit="1" customWidth="1"/>
    <col min="4" max="4" width="46.5703125" bestFit="1" customWidth="1"/>
    <col min="5" max="5" width="30.41796875" bestFit="1" customWidth="1"/>
    <col min="6" max="6" width="41.140625" bestFit="1" customWidth="1"/>
    <col min="7" max="7" width="36.84765625" bestFit="1" customWidth="1"/>
    <col min="8" max="8" width="14.27734375" bestFit="1" customWidth="1"/>
    <col min="9" max="9" width="13.140625" bestFit="1" customWidth="1"/>
    <col min="10" max="10" width="13.41796875" bestFit="1" customWidth="1"/>
    <col min="11" max="11" width="14.140625" bestFit="1" customWidth="1"/>
    <col min="12" max="12" width="15.5703125" bestFit="1" customWidth="1"/>
    <col min="13" max="13" width="28.27734375" bestFit="1" customWidth="1"/>
    <col min="14" max="14" width="24.41796875" bestFit="1" customWidth="1"/>
    <col min="15" max="15" width="22" bestFit="1" customWidth="1"/>
    <col min="16" max="16" width="20.7109375" bestFit="1" customWidth="1"/>
    <col min="17" max="17" width="12" bestFit="1" customWidth="1"/>
    <col min="18" max="18" width="11.5703125" bestFit="1" customWidth="1"/>
    <col min="19" max="19" width="13.84765625" bestFit="1" customWidth="1"/>
    <col min="20" max="20" width="19.27734375" bestFit="1" customWidth="1"/>
    <col min="21" max="21" width="21.5703125" bestFit="1" customWidth="1"/>
    <col min="22" max="22" width="70.7109375" customWidth="1"/>
  </cols>
  <sheetData>
    <row r="1" spans="1:24" ht="60" customHeight="1" thickBot="1">
      <c r="A1" s="5"/>
      <c r="B1" s="4">
        <f ca="1">"PAYC - PERIODO FACTURADO - febrero de 2019"&amp;CHAR(10)&amp; "EDIFICIO DE DIRECCION GENERAL BANCO AGRARIO"&amp; CHAR(10) &amp; "BASE DE DATOS ARCHIVO CON DETALLE ADJUNTO A LA FACTURA"</f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/>
    <row r="3" spans="1:24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2" t="s">
        <v>21</v>
      </c>
      <c r="W3" s="2" t="s">
        <v>22</v>
      </c>
      <c r="X3" s="2" t="s">
        <v>23</v>
      </c>
    </row>
    <row r="4" spans="1:24">
      <c r="A4" s="7">
        <v>43466</v>
      </c>
      <c r="B4" s="8">
        <v>14627</v>
      </c>
      <c r="C4" s="8">
        <v>1858</v>
      </c>
      <c r="D4" s="8" t="s">
        <v>24</v>
      </c>
      <c r="E4" s="8" t="s">
        <v>25</v>
      </c>
      <c r="F4" s="8" t="s">
        <v>26</v>
      </c>
      <c r="G4" s="8" t="s">
        <v>27</v>
      </c>
      <c r="H4" s="8" t="s">
        <v>28</v>
      </c>
      <c r="I4" s="8" t="s">
        <v>29</v>
      </c>
      <c r="J4" s="8">
        <v>7915433.4</v>
      </c>
      <c r="K4" s="8">
        <v>0.61728395</v>
      </c>
      <c r="L4" s="8">
        <v>0.62</v>
      </c>
      <c r="M4" s="8">
        <v>7915433.4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1" t="s">
        <v>30</v>
      </c>
      <c r="W4" s="1" t="s">
        <v>31</v>
      </c>
      <c r="X4" s="1">
        <v>14627</v>
      </c>
    </row>
    <row r="5" spans="1:24">
      <c r="A5" s="7">
        <v>43497</v>
      </c>
      <c r="B5" s="8">
        <v>14628</v>
      </c>
      <c r="C5" s="8">
        <v>1858</v>
      </c>
      <c r="D5" s="8" t="s">
        <v>24</v>
      </c>
      <c r="E5" s="8" t="s">
        <v>25</v>
      </c>
      <c r="F5" s="8" t="s">
        <v>26</v>
      </c>
      <c r="G5" s="8" t="s">
        <v>27</v>
      </c>
      <c r="H5" s="8" t="s">
        <v>28</v>
      </c>
      <c r="I5" s="8" t="s">
        <v>29</v>
      </c>
      <c r="J5" s="8">
        <v>7915433.4</v>
      </c>
      <c r="K5" s="8">
        <v>0.61728395</v>
      </c>
      <c r="L5" s="8">
        <v>0.62</v>
      </c>
      <c r="M5" s="8">
        <v>7915433.4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1" t="s">
        <v>32</v>
      </c>
      <c r="W5" s="1" t="s">
        <v>31</v>
      </c>
      <c r="X5" s="1">
        <v>14628</v>
      </c>
    </row>
    <row r="6" spans="1:24">
      <c r="A6" s="7">
        <v>43466</v>
      </c>
      <c r="B6" s="8">
        <v>14627</v>
      </c>
      <c r="C6" s="8">
        <v>1858</v>
      </c>
      <c r="D6" s="8" t="s">
        <v>24</v>
      </c>
      <c r="E6" s="8" t="s">
        <v>25</v>
      </c>
      <c r="F6" s="8" t="s">
        <v>33</v>
      </c>
      <c r="G6" s="8" t="s">
        <v>34</v>
      </c>
      <c r="H6" s="8" t="s">
        <v>35</v>
      </c>
      <c r="I6" s="8" t="s">
        <v>29</v>
      </c>
      <c r="J6" s="8">
        <v>6010200</v>
      </c>
      <c r="K6" s="8">
        <v>0.66666666</v>
      </c>
      <c r="L6" s="8">
        <v>0.5</v>
      </c>
      <c r="M6" s="8">
        <v>6010200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1" t="s">
        <v>30</v>
      </c>
      <c r="W6" s="1" t="s">
        <v>31</v>
      </c>
      <c r="X6" s="1">
        <v>14627</v>
      </c>
    </row>
    <row r="7" spans="1:24">
      <c r="A7" s="7">
        <v>43497</v>
      </c>
      <c r="B7" s="8">
        <v>14628</v>
      </c>
      <c r="C7" s="8">
        <v>1858</v>
      </c>
      <c r="D7" s="8" t="s">
        <v>24</v>
      </c>
      <c r="E7" s="8" t="s">
        <v>25</v>
      </c>
      <c r="F7" s="8" t="s">
        <v>33</v>
      </c>
      <c r="G7" s="8" t="s">
        <v>34</v>
      </c>
      <c r="H7" s="8" t="s">
        <v>35</v>
      </c>
      <c r="I7" s="8" t="s">
        <v>29</v>
      </c>
      <c r="J7" s="8">
        <v>6010200</v>
      </c>
      <c r="K7" s="8">
        <v>0.66666666</v>
      </c>
      <c r="L7" s="8">
        <v>0.5</v>
      </c>
      <c r="M7" s="8">
        <v>6010200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1" t="s">
        <v>32</v>
      </c>
      <c r="W7" s="1" t="s">
        <v>31</v>
      </c>
      <c r="X7" s="1">
        <v>14628</v>
      </c>
    </row>
    <row r="8" spans="1:24">
      <c r="A8" s="7">
        <v>43466</v>
      </c>
      <c r="B8" s="8">
        <v>14627</v>
      </c>
      <c r="C8" s="8">
        <v>1858</v>
      </c>
      <c r="D8" s="8" t="s">
        <v>24</v>
      </c>
      <c r="E8" s="8" t="s">
        <v>25</v>
      </c>
      <c r="F8" s="8" t="s">
        <v>36</v>
      </c>
      <c r="G8" s="8" t="s">
        <v>37</v>
      </c>
      <c r="H8" s="8" t="s">
        <v>35</v>
      </c>
      <c r="I8" s="8" t="s">
        <v>29</v>
      </c>
      <c r="J8" s="8">
        <v>6527745</v>
      </c>
      <c r="K8" s="8">
        <v>0.66666666</v>
      </c>
      <c r="L8" s="8">
        <v>0.5</v>
      </c>
      <c r="M8" s="8">
        <v>6527745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1" t="s">
        <v>30</v>
      </c>
      <c r="W8" s="1" t="s">
        <v>31</v>
      </c>
      <c r="X8" s="1">
        <v>14627</v>
      </c>
    </row>
    <row r="9" spans="1:24">
      <c r="A9" s="7">
        <v>43497</v>
      </c>
      <c r="B9" s="8">
        <v>14628</v>
      </c>
      <c r="C9" s="8">
        <v>1858</v>
      </c>
      <c r="D9" s="8" t="s">
        <v>24</v>
      </c>
      <c r="E9" s="8" t="s">
        <v>25</v>
      </c>
      <c r="F9" s="8" t="s">
        <v>36</v>
      </c>
      <c r="G9" s="8" t="s">
        <v>37</v>
      </c>
      <c r="H9" s="8" t="s">
        <v>35</v>
      </c>
      <c r="I9" s="8" t="s">
        <v>29</v>
      </c>
      <c r="J9" s="8">
        <v>6527745</v>
      </c>
      <c r="K9" s="8">
        <v>0.66666666</v>
      </c>
      <c r="L9" s="8">
        <v>0.5</v>
      </c>
      <c r="M9" s="8">
        <v>6527745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1" t="s">
        <v>32</v>
      </c>
      <c r="W9" s="1" t="s">
        <v>31</v>
      </c>
      <c r="X9" s="1">
        <v>14628</v>
      </c>
    </row>
    <row r="10" spans="1:24">
      <c r="A10" s="7">
        <v>43466</v>
      </c>
      <c r="B10" s="8">
        <v>14627</v>
      </c>
      <c r="C10" s="8">
        <v>1858</v>
      </c>
      <c r="D10" s="8" t="s">
        <v>24</v>
      </c>
      <c r="E10" s="8" t="s">
        <v>25</v>
      </c>
      <c r="F10" s="8" t="s">
        <v>38</v>
      </c>
      <c r="G10" s="8" t="s">
        <v>39</v>
      </c>
      <c r="H10" s="8" t="s">
        <v>40</v>
      </c>
      <c r="I10" s="8" t="s">
        <v>29</v>
      </c>
      <c r="J10" s="8">
        <v>3108450</v>
      </c>
      <c r="K10" s="8">
        <v>0.66666666</v>
      </c>
      <c r="L10" s="8">
        <v>0.5</v>
      </c>
      <c r="M10" s="8">
        <v>3108450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1" t="s">
        <v>30</v>
      </c>
      <c r="W10" s="1" t="s">
        <v>31</v>
      </c>
      <c r="X10" s="1">
        <v>14627</v>
      </c>
    </row>
    <row r="11" spans="1:24">
      <c r="A11" s="7">
        <v>43497</v>
      </c>
      <c r="B11" s="8">
        <v>14628</v>
      </c>
      <c r="C11" s="8">
        <v>1858</v>
      </c>
      <c r="D11" s="8" t="s">
        <v>24</v>
      </c>
      <c r="E11" s="8" t="s">
        <v>25</v>
      </c>
      <c r="F11" s="8" t="s">
        <v>38</v>
      </c>
      <c r="G11" s="8" t="s">
        <v>39</v>
      </c>
      <c r="H11" s="8" t="s">
        <v>40</v>
      </c>
      <c r="I11" s="8" t="s">
        <v>29</v>
      </c>
      <c r="J11" s="8">
        <v>3108450</v>
      </c>
      <c r="K11" s="8">
        <v>0.66666666</v>
      </c>
      <c r="L11" s="8">
        <v>0.5</v>
      </c>
      <c r="M11" s="8">
        <v>3108450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1" t="s">
        <v>32</v>
      </c>
      <c r="W11" s="1" t="s">
        <v>31</v>
      </c>
      <c r="X11" s="1">
        <v>14628</v>
      </c>
    </row>
    <row r="12" spans="1:24">
      <c r="A12" s="7">
        <v>43466</v>
      </c>
      <c r="B12" s="8">
        <v>14627</v>
      </c>
      <c r="C12" s="8">
        <v>1858</v>
      </c>
      <c r="D12" s="8" t="s">
        <v>24</v>
      </c>
      <c r="E12" s="8" t="s">
        <v>25</v>
      </c>
      <c r="F12" s="8" t="s">
        <v>41</v>
      </c>
      <c r="G12" s="8" t="s">
        <v>42</v>
      </c>
      <c r="H12" s="8" t="s">
        <v>43</v>
      </c>
      <c r="I12" s="8" t="s">
        <v>29</v>
      </c>
      <c r="J12" s="8">
        <v>3640464</v>
      </c>
      <c r="K12" s="8">
        <v>0.62893081</v>
      </c>
      <c r="L12" s="8">
        <v>0.59</v>
      </c>
      <c r="M12" s="8">
        <v>3640464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1" t="s">
        <v>30</v>
      </c>
      <c r="W12" s="1" t="s">
        <v>31</v>
      </c>
      <c r="X12" s="1">
        <v>14627</v>
      </c>
    </row>
    <row r="13" spans="1:24">
      <c r="A13" s="7">
        <v>43497</v>
      </c>
      <c r="B13" s="8">
        <v>14628</v>
      </c>
      <c r="C13" s="8">
        <v>1858</v>
      </c>
      <c r="D13" s="8" t="s">
        <v>24</v>
      </c>
      <c r="E13" s="8" t="s">
        <v>25</v>
      </c>
      <c r="F13" s="8" t="s">
        <v>41</v>
      </c>
      <c r="G13" s="8" t="s">
        <v>42</v>
      </c>
      <c r="H13" s="8" t="s">
        <v>43</v>
      </c>
      <c r="I13" s="8" t="s">
        <v>29</v>
      </c>
      <c r="J13" s="8">
        <v>3640464</v>
      </c>
      <c r="K13" s="8">
        <v>0.62893081</v>
      </c>
      <c r="L13" s="8">
        <v>0.59</v>
      </c>
      <c r="M13" s="8">
        <v>3640464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1" t="s">
        <v>32</v>
      </c>
      <c r="W13" s="1" t="s">
        <v>31</v>
      </c>
      <c r="X13" s="1">
        <v>14628</v>
      </c>
    </row>
    <row r="14" spans="1:24">
      <c r="A14" s="7">
        <v>43466</v>
      </c>
      <c r="B14" s="8">
        <v>14627</v>
      </c>
      <c r="C14" s="8">
        <v>1858</v>
      </c>
      <c r="D14" s="8" t="s">
        <v>24</v>
      </c>
      <c r="E14" s="8" t="s">
        <v>25</v>
      </c>
      <c r="F14" s="8" t="s">
        <v>44</v>
      </c>
      <c r="G14" s="8" t="s">
        <v>45</v>
      </c>
      <c r="H14" s="8" t="s">
        <v>35</v>
      </c>
      <c r="I14" s="8" t="s">
        <v>29</v>
      </c>
      <c r="J14" s="8">
        <v>3822487.2</v>
      </c>
      <c r="K14" s="8">
        <v>0.62893081</v>
      </c>
      <c r="L14" s="8">
        <v>0.59</v>
      </c>
      <c r="M14" s="8">
        <v>3822487.2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1" t="s">
        <v>30</v>
      </c>
      <c r="W14" s="1" t="s">
        <v>31</v>
      </c>
      <c r="X14" s="1">
        <v>14627</v>
      </c>
    </row>
    <row r="15" spans="1:24">
      <c r="A15" s="7">
        <v>43497</v>
      </c>
      <c r="B15" s="8">
        <v>14628</v>
      </c>
      <c r="C15" s="8">
        <v>1858</v>
      </c>
      <c r="D15" s="8" t="s">
        <v>24</v>
      </c>
      <c r="E15" s="8" t="s">
        <v>25</v>
      </c>
      <c r="F15" s="8" t="s">
        <v>44</v>
      </c>
      <c r="G15" s="8" t="s">
        <v>45</v>
      </c>
      <c r="H15" s="8" t="s">
        <v>35</v>
      </c>
      <c r="I15" s="8" t="s">
        <v>29</v>
      </c>
      <c r="J15" s="8">
        <v>3822487.2</v>
      </c>
      <c r="K15" s="8">
        <v>0.62893081</v>
      </c>
      <c r="L15" s="8">
        <v>0.59</v>
      </c>
      <c r="M15" s="8">
        <v>3822487.2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1" t="s">
        <v>32</v>
      </c>
      <c r="W15" s="1" t="s">
        <v>31</v>
      </c>
      <c r="X15" s="1">
        <v>14628</v>
      </c>
    </row>
    <row r="16" spans="1:24">
      <c r="A16" s="7">
        <v>43466</v>
      </c>
      <c r="B16" s="8">
        <v>14627</v>
      </c>
      <c r="C16" s="8">
        <v>1858</v>
      </c>
      <c r="D16" s="8" t="s">
        <v>24</v>
      </c>
      <c r="E16" s="8" t="s">
        <v>25</v>
      </c>
      <c r="F16" s="8" t="s">
        <v>46</v>
      </c>
      <c r="G16" s="8" t="s">
        <v>47</v>
      </c>
      <c r="H16" s="8" t="s">
        <v>35</v>
      </c>
      <c r="I16" s="8" t="s">
        <v>29</v>
      </c>
      <c r="J16" s="8">
        <v>3822487.2</v>
      </c>
      <c r="K16" s="8">
        <v>0.62893081</v>
      </c>
      <c r="L16" s="8">
        <v>0.59</v>
      </c>
      <c r="M16" s="8">
        <v>3822487.2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1" t="s">
        <v>30</v>
      </c>
      <c r="W16" s="1" t="s">
        <v>31</v>
      </c>
      <c r="X16" s="1">
        <v>14627</v>
      </c>
    </row>
    <row r="17" spans="1:24">
      <c r="A17" s="7">
        <v>43497</v>
      </c>
      <c r="B17" s="8">
        <v>14628</v>
      </c>
      <c r="C17" s="8">
        <v>1858</v>
      </c>
      <c r="D17" s="8" t="s">
        <v>24</v>
      </c>
      <c r="E17" s="8" t="s">
        <v>25</v>
      </c>
      <c r="F17" s="8" t="s">
        <v>46</v>
      </c>
      <c r="G17" s="8" t="s">
        <v>47</v>
      </c>
      <c r="H17" s="8" t="s">
        <v>35</v>
      </c>
      <c r="I17" s="8" t="s">
        <v>29</v>
      </c>
      <c r="J17" s="8">
        <v>3822487.2</v>
      </c>
      <c r="K17" s="8">
        <v>0.62893081</v>
      </c>
      <c r="L17" s="8">
        <v>0.59</v>
      </c>
      <c r="M17" s="8">
        <v>3822487.2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1" t="s">
        <v>32</v>
      </c>
      <c r="W17" s="1" t="s">
        <v>31</v>
      </c>
      <c r="X17" s="1">
        <v>14628</v>
      </c>
    </row>
    <row r="18" spans="1:24">
      <c r="A18" s="7">
        <v>43466</v>
      </c>
      <c r="B18" s="8">
        <v>14627</v>
      </c>
      <c r="C18" s="8">
        <v>1858</v>
      </c>
      <c r="D18" s="8" t="s">
        <v>24</v>
      </c>
      <c r="E18" s="8" t="s">
        <v>25</v>
      </c>
      <c r="F18" s="8" t="s">
        <v>44</v>
      </c>
      <c r="G18" s="8" t="s">
        <v>48</v>
      </c>
      <c r="H18" s="8" t="s">
        <v>49</v>
      </c>
      <c r="I18" s="8" t="s">
        <v>29</v>
      </c>
      <c r="J18" s="8">
        <v>3822487.2</v>
      </c>
      <c r="K18" s="8">
        <v>0.62893081</v>
      </c>
      <c r="L18" s="8">
        <v>0.59</v>
      </c>
      <c r="M18" s="8">
        <v>3822487.2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1" t="s">
        <v>30</v>
      </c>
      <c r="W18" s="1" t="s">
        <v>31</v>
      </c>
      <c r="X18" s="1">
        <v>14627</v>
      </c>
    </row>
    <row r="19" spans="1:24">
      <c r="A19" s="7">
        <v>43497</v>
      </c>
      <c r="B19" s="8">
        <v>14628</v>
      </c>
      <c r="C19" s="8">
        <v>1858</v>
      </c>
      <c r="D19" s="8" t="s">
        <v>24</v>
      </c>
      <c r="E19" s="8" t="s">
        <v>25</v>
      </c>
      <c r="F19" s="8" t="s">
        <v>44</v>
      </c>
      <c r="G19" s="8" t="s">
        <v>48</v>
      </c>
      <c r="H19" s="8" t="s">
        <v>49</v>
      </c>
      <c r="I19" s="8" t="s">
        <v>29</v>
      </c>
      <c r="J19" s="8">
        <v>3822487.2</v>
      </c>
      <c r="K19" s="8">
        <v>0.62893081</v>
      </c>
      <c r="L19" s="8">
        <v>0.59</v>
      </c>
      <c r="M19" s="8">
        <v>3822487.2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1" t="s">
        <v>32</v>
      </c>
      <c r="W19" s="1" t="s">
        <v>31</v>
      </c>
      <c r="X19" s="1">
        <v>14628</v>
      </c>
    </row>
    <row r="20" spans="1:24">
      <c r="A20" s="7">
        <v>43466</v>
      </c>
      <c r="B20" s="8">
        <v>14627</v>
      </c>
      <c r="C20" s="8">
        <v>1858</v>
      </c>
      <c r="D20" s="8" t="s">
        <v>24</v>
      </c>
      <c r="E20" s="8" t="s">
        <v>50</v>
      </c>
      <c r="F20" s="8" t="s">
        <v>51</v>
      </c>
      <c r="G20" s="8" t="s">
        <v>51</v>
      </c>
      <c r="H20" s="8" t="s">
        <v>52</v>
      </c>
      <c r="I20" s="8" t="s">
        <v>52</v>
      </c>
      <c r="J20" s="8">
        <v>39192900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1" t="s">
        <v>53</v>
      </c>
      <c r="W20" s="1" t="s">
        <v>52</v>
      </c>
      <c r="X20" s="1">
        <v>14627</v>
      </c>
    </row>
    <row r="21" spans="1:24">
      <c r="A21" s="7">
        <v>43497</v>
      </c>
      <c r="B21" s="8">
        <v>14628</v>
      </c>
      <c r="C21" s="8">
        <v>1858</v>
      </c>
      <c r="D21" s="8" t="s">
        <v>24</v>
      </c>
      <c r="E21" s="8" t="s">
        <v>50</v>
      </c>
      <c r="F21" s="8" t="s">
        <v>51</v>
      </c>
      <c r="G21" s="8" t="s">
        <v>51</v>
      </c>
      <c r="H21" s="8" t="s">
        <v>52</v>
      </c>
      <c r="I21" s="8" t="s">
        <v>52</v>
      </c>
      <c r="J21" s="8">
        <v>48900400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1" t="s">
        <v>53</v>
      </c>
      <c r="W21" s="1" t="s">
        <v>52</v>
      </c>
      <c r="X21" s="1">
        <v>14628</v>
      </c>
    </row>
    <row r="22" spans="1:24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</sheetData>
  <mergeCells count="1">
    <mergeCell ref="B1:X1"/>
  </mergeCells>
  <pageMargins left="0.7" right="0.7" top="0.75" bottom="0.75" header="0.3" footer="0.3"/>
  <headerFooter scaleWithDoc="1" alignWithMargins="0" differentFirst="0" differentOddEven="0"/>
  <drawing r:id="rId1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2019-04-04T16:14:11Z</dcterms:created>
  <dcterms:modified xsi:type="dcterms:W3CDTF">2019-04-04T16:14:11Z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