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mie.Swartz\OPAL-RT\RT-LABv11.3_Workspace\ENERGISE_v1\models\LPBC_PIcontroller_IEEE13_v17\filesPerFeeder\PL0001\"/>
    </mc:Choice>
  </mc:AlternateContent>
  <bookViews>
    <workbookView xWindow="0" yWindow="0" windowWidth="6780" windowHeight="51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0" i="1" l="1"/>
  <c r="P71" i="1"/>
  <c r="P72" i="1" s="1"/>
  <c r="P73" i="1" s="1"/>
  <c r="P74" i="1" s="1"/>
  <c r="P75" i="1" l="1"/>
  <c r="P76" i="1"/>
  <c r="P77" i="1"/>
  <c r="P78" i="1"/>
  <c r="P79" i="1"/>
  <c r="P80" i="1"/>
  <c r="P82" i="1" s="1"/>
  <c r="P81" i="1"/>
  <c r="P83" i="1"/>
  <c r="P62" i="1" l="1"/>
  <c r="P63" i="1" s="1"/>
  <c r="P64" i="1" s="1"/>
  <c r="P65" i="1" s="1"/>
  <c r="P66" i="1" s="1"/>
  <c r="P67" i="1" s="1"/>
  <c r="P68" i="1" s="1"/>
  <c r="P69" i="1" s="1"/>
  <c r="P61" i="1"/>
  <c r="E61" i="1"/>
  <c r="E68" i="1" l="1"/>
  <c r="E67" i="1"/>
  <c r="E66" i="1"/>
  <c r="E65" i="1"/>
  <c r="E64" i="1"/>
  <c r="E63" i="1"/>
  <c r="E62" i="1"/>
  <c r="E60" i="1"/>
  <c r="E59" i="1"/>
  <c r="E58" i="1"/>
  <c r="E57" i="1" l="1"/>
  <c r="E56" i="1" l="1"/>
  <c r="E55" i="1" l="1"/>
  <c r="E54" i="1"/>
  <c r="E52" i="1" l="1"/>
  <c r="E53" i="1"/>
  <c r="E51" i="1" l="1"/>
  <c r="E50" i="1" l="1"/>
  <c r="E49" i="1"/>
  <c r="E47" i="1" l="1"/>
  <c r="E43" i="1"/>
  <c r="E42" i="1"/>
  <c r="E45" i="1" l="1"/>
  <c r="E44" i="1" l="1"/>
  <c r="E41" i="1"/>
  <c r="E37" i="1" l="1"/>
  <c r="E36" i="1" l="1"/>
  <c r="E35" i="1"/>
  <c r="E33" i="1" l="1"/>
  <c r="E30" i="1" l="1"/>
  <c r="E31" i="1"/>
  <c r="E32" i="1"/>
  <c r="E29" i="1"/>
  <c r="E28" i="1" l="1"/>
  <c r="E27" i="1" l="1"/>
  <c r="E26" i="1" l="1"/>
  <c r="E25" i="1" l="1"/>
  <c r="E24" i="1"/>
  <c r="P6" i="1" l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l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C4" i="1"/>
  <c r="D4" i="1" s="1"/>
  <c r="E4" i="1" s="1"/>
  <c r="F4" i="1" s="1"/>
  <c r="G4" i="1" s="1"/>
  <c r="J4" i="1" s="1"/>
</calcChain>
</file>

<file path=xl/comments1.xml><?xml version="1.0" encoding="utf-8"?>
<comments xmlns="http://schemas.openxmlformats.org/spreadsheetml/2006/main">
  <authors>
    <author>Jaimie.Swartz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Jaimie.Swartz:</t>
        </r>
        <r>
          <rPr>
            <sz val="9"/>
            <color indexed="81"/>
            <rFont val="Tahoma"/>
            <family val="2"/>
          </rPr>
          <t xml:space="preserve">
used to be 633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Jaimie.Swartz:</t>
        </r>
        <r>
          <rPr>
            <sz val="9"/>
            <color indexed="81"/>
            <rFont val="Tahoma"/>
            <family val="2"/>
          </rPr>
          <t xml:space="preserve">
used to be 633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Jaimie.Swartz:</t>
        </r>
        <r>
          <rPr>
            <sz val="9"/>
            <color indexed="81"/>
            <rFont val="Tahoma"/>
            <family val="2"/>
          </rPr>
          <t xml:space="preserve">
used to be 633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Jaimie.Swartz:</t>
        </r>
        <r>
          <rPr>
            <sz val="9"/>
            <color indexed="81"/>
            <rFont val="Tahoma"/>
            <family val="2"/>
          </rPr>
          <t xml:space="preserve">
used to be 633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Jaimie.Swartz:</t>
        </r>
        <r>
          <rPr>
            <sz val="9"/>
            <color indexed="81"/>
            <rFont val="Tahoma"/>
            <family val="2"/>
          </rPr>
          <t xml:space="preserve">
used to be 633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Jaimie.Swartz:</t>
        </r>
        <r>
          <rPr>
            <sz val="9"/>
            <color indexed="81"/>
            <rFont val="Tahoma"/>
            <family val="2"/>
          </rPr>
          <t xml:space="preserve">
used to be 633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Jaimie.Swartz:</t>
        </r>
        <r>
          <rPr>
            <sz val="9"/>
            <color indexed="81"/>
            <rFont val="Tahoma"/>
            <family val="2"/>
          </rPr>
          <t xml:space="preserve">
end of feeder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Jaimie.Swartz:</t>
        </r>
        <r>
          <rPr>
            <sz val="9"/>
            <color indexed="81"/>
            <rFont val="Tahoma"/>
            <family val="2"/>
          </rPr>
          <t xml:space="preserve">
end of feeder
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Jaimie.Swartz:</t>
        </r>
        <r>
          <rPr>
            <sz val="9"/>
            <color indexed="81"/>
            <rFont val="Tahoma"/>
            <family val="2"/>
          </rPr>
          <t xml:space="preserve">
close to head of feeder
</t>
        </r>
      </text>
    </comment>
    <comment ref="F51" authorId="0" shapeId="0">
      <text>
        <r>
          <rPr>
            <b/>
            <sz val="9"/>
            <color indexed="8"/>
            <rFont val="Calibri"/>
            <family val="2"/>
            <scheme val="minor"/>
          </rPr>
          <t>Jaimie.Swartz:</t>
        </r>
        <r>
          <rPr>
            <sz val="9"/>
            <color indexed="8"/>
            <rFont val="Calibri"/>
            <family val="2"/>
            <scheme val="minor"/>
          </rPr>
          <t xml:space="preserve">
used to be 633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Jaimie.Swartz:</t>
        </r>
        <r>
          <rPr>
            <sz val="9"/>
            <color indexed="81"/>
            <rFont val="Tahoma"/>
            <family val="2"/>
          </rPr>
          <t xml:space="preserve">
used to be 633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Jaimie.Swartz:</t>
        </r>
        <r>
          <rPr>
            <sz val="9"/>
            <color indexed="81"/>
            <rFont val="Tahoma"/>
            <family val="2"/>
          </rPr>
          <t xml:space="preserve">
used to be 633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Jaimie.Swartz:</t>
        </r>
        <r>
          <rPr>
            <sz val="9"/>
            <color indexed="81"/>
            <rFont val="Tahoma"/>
            <family val="2"/>
          </rPr>
          <t xml:space="preserve">
end of feeder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Jaimie.Swartz:</t>
        </r>
        <r>
          <rPr>
            <sz val="9"/>
            <color indexed="81"/>
            <rFont val="Tahoma"/>
            <family val="2"/>
          </rPr>
          <t xml:space="preserve">
end of feeder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Jaimie.Swartz:</t>
        </r>
        <r>
          <rPr>
            <sz val="9"/>
            <color indexed="81"/>
            <rFont val="Tahoma"/>
            <family val="2"/>
          </rPr>
          <t xml:space="preserve">
close to head of feeder
</t>
        </r>
      </text>
    </comment>
  </commentList>
</comments>
</file>

<file path=xl/sharedStrings.xml><?xml version="1.0" encoding="utf-8"?>
<sst xmlns="http://schemas.openxmlformats.org/spreadsheetml/2006/main" count="476" uniqueCount="255">
  <si>
    <t>Test Settings (read this into RTlab)</t>
  </si>
  <si>
    <t>scenario number</t>
  </si>
  <si>
    <t>PVpen</t>
  </si>
  <si>
    <t>raw LPBC output name</t>
  </si>
  <si>
    <t>perf node number(s)</t>
  </si>
  <si>
    <t>actuation node number(s)</t>
  </si>
  <si>
    <t>disturbance node number(s)</t>
  </si>
  <si>
    <t>see associated ppt slide in "PBC Cases with Node Locations and Diagrams"</t>
  </si>
  <si>
    <t>for internal use, used by results tracking tool</t>
  </si>
  <si>
    <t>index number (internl use)</t>
  </si>
  <si>
    <t>sim start and end</t>
  </si>
  <si>
    <t>format: HH:MM-HH:MM, hours must be according to 24-hour clock (i.e. for full day set end time as 23:59)</t>
  </si>
  <si>
    <t>645/P1,645/Q1</t>
  </si>
  <si>
    <t>675/P1,675/P2,675/P3,675/Q1,675/Q2,675/Q3</t>
  </si>
  <si>
    <t>actuator limits</t>
  </si>
  <si>
    <t xml:space="preserve">no spaces, use comma for delimiter, order of specification doesn’t matter, this is load </t>
  </si>
  <si>
    <t>9:00-9:05</t>
  </si>
  <si>
    <t>16:00-16:05</t>
  </si>
  <si>
    <t>sim1_1.mat</t>
  </si>
  <si>
    <t>632_a,632_b,632_c</t>
  </si>
  <si>
    <t>13:00-14:00</t>
  </si>
  <si>
    <t>sim2_1.mat</t>
  </si>
  <si>
    <t>671/P1,671/P2,671/P3,671/Q1,671/Q2,671/Q3</t>
  </si>
  <si>
    <t>692/P1,692/Q1</t>
  </si>
  <si>
    <t>sim3_1.mat</t>
  </si>
  <si>
    <t xml:space="preserve">671_a,671_b,671_c
</t>
  </si>
  <si>
    <t>none</t>
  </si>
  <si>
    <t>1_1</t>
  </si>
  <si>
    <t>2_1</t>
  </si>
  <si>
    <t xml:space="preserve">3_1 </t>
  </si>
  <si>
    <t>sim9.mat</t>
  </si>
  <si>
    <t>choose</t>
  </si>
  <si>
    <t>choose 1</t>
  </si>
  <si>
    <t>33/P1,33/Q1</t>
  </si>
  <si>
    <t>33_a,33_b,33_c</t>
  </si>
  <si>
    <t>611/P1,611/Q1</t>
  </si>
  <si>
    <t>675/P1,675/Q1</t>
  </si>
  <si>
    <t>675_a,675_b,675_c</t>
  </si>
  <si>
    <t>12:00-13:00</t>
  </si>
  <si>
    <t>675/P1,675/P2,675/Q1,675/Q2</t>
  </si>
  <si>
    <t>1,2</t>
  </si>
  <si>
    <t>1,2,3</t>
  </si>
  <si>
    <t>Must be the same length as the number of P's in the actuation node (eg. P1, P2 == 1, 2). Example: "1,2" indicates that the first two indices from "XXX_a XXX_b XXX_c" should be used for actuation</t>
  </si>
  <si>
    <t>T4.1</t>
  </si>
  <si>
    <t>T4_1.mat</t>
  </si>
  <si>
    <t>671_a,671_b,671_c</t>
  </si>
  <si>
    <t>choose 1,2, or 3 for "way 1" 'way2" or "way3"</t>
  </si>
  <si>
    <t>kgains type,</t>
  </si>
  <si>
    <t xml:space="preserve">T3.2_unbalanced </t>
  </si>
  <si>
    <t>T3.2_unbalanced.mat</t>
  </si>
  <si>
    <t>652/P1,652/Q1</t>
  </si>
  <si>
    <t>12:00-12:05</t>
  </si>
  <si>
    <t>T3_1_33.mat</t>
  </si>
  <si>
    <t>PlotLocalControl1</t>
  </si>
  <si>
    <t>kgains</t>
  </si>
  <si>
    <t>T3.1_33abc</t>
  </si>
  <si>
    <t>T3.1_33a</t>
  </si>
  <si>
    <t>33/P1,33/Q1,33/P2,33/Q2,33/P3,33/Q3</t>
  </si>
  <si>
    <t>6_a,6_b,6_c</t>
  </si>
  <si>
    <t>T3.1_33b</t>
  </si>
  <si>
    <t>T3_1_33b.mat</t>
  </si>
  <si>
    <t>33/P2,33/Q2</t>
  </si>
  <si>
    <t>33/P3,33/Q3</t>
  </si>
  <si>
    <t>T3_1_33c.mat</t>
  </si>
  <si>
    <t>T3.1_33c</t>
  </si>
  <si>
    <t xml:space="preserve">ku = 5, Tu = 2; Ku = 0 Tu=2 </t>
  </si>
  <si>
    <t>PlotLocalControl</t>
  </si>
  <si>
    <t xml:space="preserve">ku = 5, Tu = 1; Ku = 0 Tu=2 </t>
  </si>
  <si>
    <t>T3.1_33ab</t>
  </si>
  <si>
    <t>T3_1_33ab.mat</t>
  </si>
  <si>
    <t>33/P1,33/Q1,33/P2,33/Q2</t>
  </si>
  <si>
    <t>T3.1_33bc</t>
  </si>
  <si>
    <t>T3_1_33bc.mat</t>
  </si>
  <si>
    <t>33/P2,33/Q2,33/P3,33/Q3</t>
  </si>
  <si>
    <t>2,3</t>
  </si>
  <si>
    <t>T3.1_33ac</t>
  </si>
  <si>
    <t>T3_1_33ac.mat</t>
  </si>
  <si>
    <t>33/P1,33/Q1,33/P3,33/Q3</t>
  </si>
  <si>
    <t>1,3</t>
  </si>
  <si>
    <t>test idx</t>
  </si>
  <si>
    <t>same as T3.2^</t>
  </si>
  <si>
    <t>T5.1</t>
  </si>
  <si>
    <t>671/P1,671/Q1</t>
  </si>
  <si>
    <t>652/P1,692/P1,652/Q1,692/Q1</t>
  </si>
  <si>
    <t>ku=1.5,Tu=2;Ku=0.06,Tu=2</t>
  </si>
  <si>
    <t>Adam2</t>
  </si>
  <si>
    <t>646/P1,646/Q1</t>
  </si>
  <si>
    <t>632/P1,632/P2,632/P3,632/Q1,632/Q2,632/Q3</t>
  </si>
  <si>
    <t>645/P1,645/P2,645/P3,645/Q1,645/Q2,645/Q3</t>
  </si>
  <si>
    <t>Adam3</t>
  </si>
  <si>
    <t>Sim 20</t>
  </si>
  <si>
    <t>Sim 1</t>
  </si>
  <si>
    <t>ku=7.25,Tu=2.2;Ku=0.125,Tu=2</t>
  </si>
  <si>
    <t>T5_1_way3.mat</t>
  </si>
  <si>
    <t>T3.1_way3</t>
  </si>
  <si>
    <t>T3_1_way3.mat</t>
  </si>
  <si>
    <t>T3.2_way3</t>
  </si>
  <si>
    <t>T3.3_way3</t>
  </si>
  <si>
    <t>T3_2_way3.mat</t>
  </si>
  <si>
    <t>T3_3_way3.mat</t>
  </si>
  <si>
    <t>T4.3</t>
  </si>
  <si>
    <t>T4_3.mat</t>
  </si>
  <si>
    <t>671/P1,671/Q1,692/P1,692/Q1,652/P1,652/Q1</t>
  </si>
  <si>
    <t>671_a,671_a,671_a,671_b,671_c</t>
  </si>
  <si>
    <t>0:00-0:05</t>
  </si>
  <si>
    <t>300063907/P1,300063907/Q1,300063907/P2,300063907/Q2,300063907/P3,300063907/Q3</t>
  </si>
  <si>
    <t>300053281_A,300053281_B,300053281_C</t>
  </si>
  <si>
    <t>PL0001_1</t>
  </si>
  <si>
    <t>PL0001_2</t>
  </si>
  <si>
    <t>PL0001_3</t>
  </si>
  <si>
    <t>671/P1,671/Q1,671/P2,671/Q2,671/P3,671/Q3</t>
  </si>
  <si>
    <t>15:00-15:05</t>
  </si>
  <si>
    <t>performance node indices that acutation is on (motivated by T4.1 where we want 3 controllers on phA), usually count up through all perf nodes 1,2,…</t>
  </si>
  <si>
    <t>no spaces, use comma for delimiter, order of specification DOES matter (for matching with act node numbers)</t>
  </si>
  <si>
    <t>no spaces, use comma for delimiter, order of specification DOES matter (for matching with perf node numbers), collect all P's first then all Qs</t>
  </si>
  <si>
    <t>634/P1,634/Q1,634/P2,634/Q2,634/P3,634/Q3,671/P1,671/Q1,671/P2,671/Q2,671/P3,671/Q3,675/P1,675/Q1,675/P2,675/Q2,675/P3,675/Q3,632/P1,632/Q1,632/P2,632/Q2,632/P3,632/Q3,645/P1,645/Q1,646/P1,646/Q1,652/P1,652/Q1,692/P1,692/Q1,611/P1,611/Q1</t>
  </si>
  <si>
    <t>ku=1.5,Tu=2.2;Ku=0.07,Tu=2</t>
  </si>
  <si>
    <t>units: kW, per phase</t>
  </si>
  <si>
    <t>multAct</t>
  </si>
  <si>
    <t>1,2,3,4,5,6,7</t>
  </si>
  <si>
    <t>634/P1,634/P2,634/P3,675/P1,675/P2,675/P3,652/P1,634/Q1,634/Q2,634/Q3,675/Q1,675/Q2,675/Q3,652/Q1</t>
  </si>
  <si>
    <t>632_a,632_b,632_c,632_a,632_b,632_c,632_a</t>
  </si>
  <si>
    <t>675/P1,675/P2,675/P3,645/P1,646/P1,652/P1,634/P1,634/P2,634/P3,632/P1,632/P2,632/P3,692/P1,611/P1,671/P1,671/P2,671/P3,675/Q1,675/Q2,675/Q3,645/Q1,646/Q1,652/Q1,634/Q1,634/Q2,634/Q3,632/Q1,632/Q2,632/Q3,692/Q1,611/Q1,671/Q1,671/Q2,671/Q3</t>
  </si>
  <si>
    <t>if you want a full list of all actuators --&gt;</t>
  </si>
  <si>
    <t>singleAct_MIMO</t>
  </si>
  <si>
    <t>multAct_MIMO_sat</t>
  </si>
  <si>
    <t>1,2,3,4,5,6,7,8,9,10,11,12</t>
  </si>
  <si>
    <t>675_a,675_b,675_c,646_b,652_a,634_a,634_b,634_c</t>
  </si>
  <si>
    <t>675/P1,675/P2,675/P3,646/P1,652/P1,634/P1,634/P2,634/P3,675/Q1,675/Q2,675/Q3,646/Q1,652/Q1,634/Q1,634/Q2,634/Q3</t>
  </si>
  <si>
    <t>1,2,3,4,5,6,7,8</t>
  </si>
  <si>
    <t>AL0001_1</t>
  </si>
  <si>
    <t>sim_AL0001_1.mat</t>
  </si>
  <si>
    <t>SISO_onePerf</t>
  </si>
  <si>
    <t>dbcData_sim_PBC_v2</t>
  </si>
  <si>
    <t>675_a,675_b,675_c,632_a,632_b,632_c,634_a,634_b,634_c,671_a,671_b,671_c</t>
  </si>
  <si>
    <t>675/P1,675/P2,675/P3,632/P1,632/P2,632/P3,634/P1,634/P2,634/P3,671/P1,671/P2,671/P3,675/Q1,675/Q2,675/Q3,632/Q1,632/Q2,632/Q3,634/Q1,634/Q2,634/Q3,671/Q1,671/Q2,671/Q3</t>
  </si>
  <si>
    <t>675/P1,675/P2,675/P3,632/P1,632/P2,632/P3,634/P1,634/P2,634/P3,671/P1,671/P2,671/P3,652/P1,646/P1,692/P1,675/Q1,675/Q2,675/Q3,632/Q1,632/Q2,632/Q3,634/Q1,634/Q2,634/Q3,671/Q1,671/Q2,671/Q3,652/Q1,646/Q1,692/Q1</t>
  </si>
  <si>
    <t>AL0001_2</t>
  </si>
  <si>
    <t>sim_AL0001_2.mat</t>
  </si>
  <si>
    <t>N_900010659_A,N_900010659_B,N_900010659_C</t>
  </si>
  <si>
    <t>900010659/P1,900010659/P2,900010659/P3,900010659/Q1,900010659/Q2,900010659/Q3</t>
  </si>
  <si>
    <t>9:00-15:00</t>
  </si>
  <si>
    <t>VVC_6hr</t>
  </si>
  <si>
    <t>PBC_6hr</t>
  </si>
  <si>
    <t>noCtrl_6hr</t>
  </si>
  <si>
    <t>dVVC_6hr</t>
  </si>
  <si>
    <t>13:00-13:05</t>
  </si>
  <si>
    <t>N_900011845_A,N_900011845_B,N_900011845_C</t>
  </si>
  <si>
    <t>900011845/P1,900011845/P2,900011845/P3,900011845/Q1,900011845/Q2,900011845/Q3</t>
  </si>
  <si>
    <t>300053281/P1,300053281/P2,300053281/P3,300053281/Q1,300053281/Q2,300053281/Q3</t>
  </si>
  <si>
    <t>300053281/P2,300053281/P3,300053281/Q2,300053281/Q3</t>
  </si>
  <si>
    <t>300053281_B,300053281_C</t>
  </si>
  <si>
    <t>300053286/P1,300053286/P2,300053286/P3,300053286/Q1,300053286/Q2,300053286/Q3</t>
  </si>
  <si>
    <t>300053286_A,300053286_B,300053286_C</t>
  </si>
  <si>
    <t>PL0001_4</t>
  </si>
  <si>
    <t>123_1</t>
  </si>
  <si>
    <t>65_a,65_b,65_c</t>
  </si>
  <si>
    <t>65/P1,65/P2,65/P3,65/Q1,65/Q2,65/Q3</t>
  </si>
  <si>
    <t>76/P1,76/P2,76/P3,76/Q1,76/Q2,76/Q3</t>
  </si>
  <si>
    <t>300062503_A,300062503_B,300062503_C</t>
  </si>
  <si>
    <t>300062503/P1,300062503/P2,300062503/P3,300062503/Q1,300062503/Q2,300062503/Q3</t>
  </si>
  <si>
    <t>sim_AL0001_Max.mat</t>
  </si>
  <si>
    <t>AL0001_Max</t>
  </si>
  <si>
    <t>PL0001_5</t>
  </si>
  <si>
    <t>PL0001_6</t>
  </si>
  <si>
    <t>300063911_A,300063911_B,300063911_C</t>
  </si>
  <si>
    <t>300063911/P1,300063911/P2,300063911/P3,300063911/Q1,300063911/Q2,300063911/Q3</t>
  </si>
  <si>
    <t>13_simple</t>
  </si>
  <si>
    <t>MC0001_1</t>
  </si>
  <si>
    <t>simMC0001_1.m</t>
  </si>
  <si>
    <t>1200157273_A,1200157273_B,1200157273_C</t>
  </si>
  <si>
    <t>1200157273/P1,1200157273/P2,1200157273/P3,1200157273/Q1,1200157273/Q2,1200157273/Q3</t>
  </si>
  <si>
    <t>123_2</t>
  </si>
  <si>
    <t>13NF_652</t>
  </si>
  <si>
    <t>652_a,652_b,652_c</t>
  </si>
  <si>
    <t>652/P1,652/P2,652/P3,652/Q1,652/Q2,652/Q3</t>
  </si>
  <si>
    <t>646/P1,646/P2,646/P3,646/Q1,646/Q2,646/Q3</t>
  </si>
  <si>
    <t>646_a,646_b,646_c</t>
  </si>
  <si>
    <t>13NF_646</t>
  </si>
  <si>
    <t>sunny_1_PIway3.mat</t>
  </si>
  <si>
    <t>sunny_1</t>
  </si>
  <si>
    <t>14:00-14:05</t>
  </si>
  <si>
    <t>Rainy_1_topology</t>
  </si>
  <si>
    <t>633_a,633_b,633_c</t>
  </si>
  <si>
    <t>Rainy_2_100pen</t>
  </si>
  <si>
    <t>Rainy_2_150pen</t>
  </si>
  <si>
    <t>12:03-12:18</t>
  </si>
  <si>
    <t>PL0001_7</t>
  </si>
  <si>
    <t>300062300_A,300062300_B,300062300_C</t>
  </si>
  <si>
    <t>300062300/P1,300062300/P2,300062300/P3,300062300/Q1,300062300/Q2,300062300/Q3</t>
  </si>
  <si>
    <t>PL0001_8</t>
  </si>
  <si>
    <t>300062392/P1,300062392/P2,300062392/Q1,300062392/Q2</t>
  </si>
  <si>
    <t>300062392_A,300062392_B</t>
  </si>
  <si>
    <t>300033983_A,300033983_B,300033983_C</t>
  </si>
  <si>
    <t>Guna_sim</t>
  </si>
  <si>
    <t>300033983/P1,300033983/P2,300033983/P3,300033983/Q1,300033983/Q2,300033983/Q3</t>
  </si>
  <si>
    <t>noncolocated</t>
  </si>
  <si>
    <t>300063906/P1,300063906/P2,300063906/P3,300063906/Q1,300063906/Q2,300063906/Q3</t>
  </si>
  <si>
    <t>tenNode_1</t>
  </si>
  <si>
    <t>tenNode_2</t>
  </si>
  <si>
    <t>tenNode_4</t>
  </si>
  <si>
    <t>tenNode_6</t>
  </si>
  <si>
    <t>tenNode_7</t>
  </si>
  <si>
    <t>tenNode_8</t>
  </si>
  <si>
    <t>300062296_A,300062296_B,300062296_C</t>
  </si>
  <si>
    <t>300062296/P1,300062296/P2,300062296/P3,300062296/Q1,300062296/Q2,300062296/Q3</t>
  </si>
  <si>
    <t>300020632_A,300020632_B,300020632_C</t>
  </si>
  <si>
    <t>300020632/P1,300020632/P2,300020632/P3,300020632/Q1,300020632/Q2,300020632/Q3</t>
  </si>
  <si>
    <t>300062294_A,300062294_B,300062294_C</t>
  </si>
  <si>
    <t>300062294/P1,300062294/P2,300062294/P3,300062294/Q1,300062294/Q2,300062294/Q3</t>
  </si>
  <si>
    <t>tenNode_10</t>
  </si>
  <si>
    <t>300233573_A,300233573_B,300233573_C</t>
  </si>
  <si>
    <t>300233573/P1,300233573/P2,300233573/P3,300233573/Q1,300233573/Q2,300233573/Q3</t>
  </si>
  <si>
    <t>300063918_A,300063918_B,300063918_C</t>
  </si>
  <si>
    <t>300063918/P1,300063918/P2,300063918/P3,300063918/Q1,300063918/Q2,300063918/Q3</t>
  </si>
  <si>
    <t>tenNode_3_2ph</t>
  </si>
  <si>
    <t>tenNode_5_2ph</t>
  </si>
  <si>
    <t>tenNode_9_2ph</t>
  </si>
  <si>
    <t>note: kgains are 70% of GA values</t>
  </si>
  <si>
    <t>300004134_A,300004134_B</t>
  </si>
  <si>
    <t>300004134/P1,300004134/P2,300004134/Q1,300004134/Q2</t>
  </si>
  <si>
    <t>note: ph A and C</t>
  </si>
  <si>
    <t>note: ph B and C</t>
  </si>
  <si>
    <t>note: ph A and B</t>
  </si>
  <si>
    <t>300062321_B,300062321_C</t>
  </si>
  <si>
    <t>300062066_A,300062066_C</t>
  </si>
  <si>
    <t>300062066/P1,300062066/P2,300062066/Q1,300062066/Q2</t>
  </si>
  <si>
    <t>300062321/P1,300062321/P2,300062321/Q1,300062321/Q2</t>
  </si>
  <si>
    <t>tenNode_11</t>
  </si>
  <si>
    <t>simtenNode_11_way3.mat</t>
  </si>
  <si>
    <t>300020414_A,300020414_B,300020414_C,300020414_A,300020414_B,300020414_C,300020414_A,300020414_B,300020414_A,300020414_B,300020414_C,300020414_B,300020414_C,300020414_A,300020414_B,300020414_C,300020414_A,300020414_B,300020414_C,300020414_A,300020414_B,300020414_C,300020414_A,300020414_C,300020414_A,300020414_B,300020414_C</t>
  </si>
  <si>
    <t>300053281/P1,300053281/P2,300053281/P3,300062296/P1,300062296/P2,300062296/P3,300004134/P1,300004134/P2,300020632/P1,300020632/P2,300020632/P3,300062321/P1,300062321/P2,300033983/P1,300033983/P2,300033983/P3,300062294/P1,300062294/P2,300062294/P3,300233573/P1,300233573/P2,300233573/P3,300062066/P1,300062066/P2,300063918/P1,300063918/P2,300063918/P3,300053281/Q1,300053281/Q2,300053281/Q3,300062296/Q1,300062296/Q2,300062296/Q3,300004134/Q1,300004134/Q2,300020632/Q1,300020632/Q2,300020632/Q3,300062321/Q1,300062321/Q2,300033983/Q1,300033983/Q2,300033983/Q3,300062294/Q1,300062294/Q2,300062294/Q3,300233573/Q1,300233573/Q2,300233573/Q3,300062066/Q1,300062066/Q2,300063918/Q1,300063918/Q2,300063918/Q3</t>
  </si>
  <si>
    <t>1,2,3,4,5,6,7,8,9,10,11,12,13,14,15,16,17,18,19,20,21,22,23,24,25,26,27</t>
  </si>
  <si>
    <t>simtestNode_12_way3.mat</t>
  </si>
  <si>
    <t>300053281_A,300053281_B,300053281_C,300062296_A,300062296_B,300062296_C,300004134_A,300004134_B,300020632_A,300020632_B,300020632_C,300062321_B,300062321_C,300033983_A,300033983_B,300033983_C,300062294_A,300062294_B,300062294_C,300233573_A,300233573_B,300233573_C,300062066_A,300062066_C,300063918_A,300063918_B,300063918_C</t>
  </si>
  <si>
    <t>14:00-14:10</t>
  </si>
  <si>
    <t>tenNode_11_actLim</t>
  </si>
  <si>
    <t>simtenNode_11_actLim_way3.mat</t>
  </si>
  <si>
    <t>tenNode_3_NEW</t>
  </si>
  <si>
    <t>300233672_A,300233672_B,300233672_C</t>
  </si>
  <si>
    <t>300233672/P1,300233672/P2,300233672/P3,300233672/Q1,300233672/Q2,300233672/Q3</t>
  </si>
  <si>
    <t>tenNode_13</t>
  </si>
  <si>
    <t>tenNode_12</t>
  </si>
  <si>
    <t>test_13.mat</t>
  </si>
  <si>
    <t>300020414_A,300020414_C,300020414_B,300020414_C</t>
  </si>
  <si>
    <t>1,2,3,4</t>
  </si>
  <si>
    <t>tenNode_13_v2</t>
  </si>
  <si>
    <t>300020414_A,300020414_B,300020414_C,300020414_A,300020414_B,300020414_A,300020414_C,300020414_A,300020414_B,300020414_A,300020414_B,300020414_C</t>
  </si>
  <si>
    <t>300063906_A/P1,300063906_B/P2,300063906_C/P3,300063914_A/P1,300063914_B/P2,300062073_A/P1,300062073_C/P2,300062312_A/P1,300062312_B/P2,300018096_A/P1,300018096_B/P2,300018096_C/P3,300063906_A/Q1,300063906_B/Q2,300063906_C/Q3,300063914_A/Q1,300063914_B/Q2,300062073_A/Q1,300062073_C/Q2,300062312_A/Q1,300062312_B/Q2,300018096_A/Q1,300018096_B/Q2,300018096_C/Q3</t>
  </si>
  <si>
    <t>tenNode_13_v3</t>
  </si>
  <si>
    <t>300062068/P1,300062068/P2,300062382/P1,300062382/P2,300062068/Q1,300062068/Q2,300062382/Q1,300062382/Q2</t>
  </si>
  <si>
    <t>300020414_A,300020414_B,300020414_C,300020414_B,300020414_C,300020414_A,300020414_B,300020414_C,300020414_A,300020414_B,300020414_C,300020414_A,300020414_B,300020414_C,300020414_A,300020414_B,300020414_A,300020414_B,300020414_C,300020414_A,300020414_B,300020414_A,300020414_B,300020414_C,300020414_A,300020414_B,300020414_C,300020414_A,300020414_B,300020414_C,300020414_B,300020414_C,300020414_A,300020414_C</t>
  </si>
  <si>
    <t>300062285/P1,300062285/P2,300062285/P3,300062324/P1,300062324/P2,300062288/P1,300062288/P2,300062288/P3,300062294/P1,300062294/P2,300062294/P3,300231597/P1,300231597/P2,300231597/P3,300062341/P1,300062341/P2,300063910/P1,300063910/P2,300063910/P3,300063914/P1,300063914/P2,300062048/P1,300062048/P2,300062048/P3,300062367/P1,300062367/P2,300062367/P3,300062056/P1,300062056/P2,300062056/P3,300062317/P1,300062317/P2,300062068/P1,300062068/P2,300062285/Q1,300062285/Q2,300062285/Q3,300062324/Q1,300062324/Q2,300062288/Q1,300062288/Q2,300062288/Q3,300062294/Q1,300062294/Q2,300062294/Q3,300231597/Q1,300231597/Q2,300231597/Q3,300062341/Q1,300062341/Q2,300063910/Q1,300063910/Q2,300063910/Q3,300063914/Q1,300063914/Q2,300062048/Q1,300062048/Q2,300062048/Q3,300062367/Q1,300062367/Q2,300062367/Q3,300062056/Q1,300062056/Q2,300062056/Q3,300062317/Q1,300062317/Q2,300062068/Q1,300062068/Q2</t>
  </si>
  <si>
    <t>1,2,3,4,5,6,7,8,9,10,11,12,13,14,15,16,17,18,19,20,21,22,23,24,25,26,27,28,29,30,31,32,33,34</t>
  </si>
  <si>
    <t>14:00-14:15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</si>
</sst>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Roboto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999999"/>
      </top>
      <bottom/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999999"/>
      </top>
      <bottom style="medium">
        <color rgb="FF99999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rgb="FFCCCCCC"/>
      </left>
      <right style="medium">
        <color rgb="FF999999"/>
      </right>
      <top/>
      <bottom style="medium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4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2" borderId="6" xfId="0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2" borderId="7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0" fillId="4" borderId="0" xfId="0" applyFill="1" applyAlignment="1">
      <alignment vertical="top"/>
    </xf>
    <xf numFmtId="0" fontId="0" fillId="4" borderId="0" xfId="0" applyFill="1"/>
    <xf numFmtId="0" fontId="0" fillId="5" borderId="9" xfId="0" applyFill="1" applyBorder="1" applyAlignment="1">
      <alignment wrapText="1"/>
    </xf>
    <xf numFmtId="0" fontId="0" fillId="6" borderId="10" xfId="0" applyFill="1" applyBorder="1" applyAlignment="1">
      <alignment vertical="center"/>
    </xf>
    <xf numFmtId="0" fontId="1" fillId="6" borderId="11" xfId="0" applyFont="1" applyFill="1" applyBorder="1" applyAlignment="1">
      <alignment vertical="top" wrapText="1"/>
    </xf>
    <xf numFmtId="0" fontId="0" fillId="6" borderId="11" xfId="0" applyFill="1" applyBorder="1" applyAlignment="1">
      <alignment vertical="top" wrapText="1"/>
    </xf>
    <xf numFmtId="0" fontId="1" fillId="6" borderId="12" xfId="0" applyFont="1" applyFill="1" applyBorder="1" applyAlignment="1">
      <alignment vertical="top" wrapText="1"/>
    </xf>
    <xf numFmtId="0" fontId="0" fillId="6" borderId="0" xfId="0" applyFill="1" applyAlignment="1">
      <alignment vertical="top"/>
    </xf>
    <xf numFmtId="0" fontId="1" fillId="6" borderId="15" xfId="0" applyFont="1" applyFill="1" applyBorder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0" fillId="6" borderId="0" xfId="0" applyFill="1"/>
    <xf numFmtId="0" fontId="0" fillId="6" borderId="14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6" borderId="0" xfId="0" applyFill="1" applyBorder="1" applyAlignment="1">
      <alignment vertical="top"/>
    </xf>
    <xf numFmtId="3" fontId="0" fillId="6" borderId="0" xfId="0" applyNumberFormat="1" applyFill="1" applyAlignment="1">
      <alignment vertical="top"/>
    </xf>
    <xf numFmtId="9" fontId="0" fillId="6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13" xfId="0" applyFill="1" applyBorder="1" applyAlignment="1">
      <alignment horizontal="right" wrapText="1"/>
    </xf>
    <xf numFmtId="9" fontId="0" fillId="7" borderId="14" xfId="0" applyNumberFormat="1" applyFill="1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14" xfId="0" applyFill="1" applyBorder="1" applyAlignment="1">
      <alignment horizontal="left" wrapText="1"/>
    </xf>
    <xf numFmtId="0" fontId="0" fillId="7" borderId="1" xfId="0" applyFill="1" applyBorder="1" applyAlignment="1">
      <alignment horizontal="right" wrapText="1"/>
    </xf>
    <xf numFmtId="3" fontId="0" fillId="7" borderId="1" xfId="0" applyNumberFormat="1" applyFill="1" applyBorder="1" applyAlignment="1">
      <alignment horizontal="right" wrapText="1"/>
    </xf>
    <xf numFmtId="0" fontId="0" fillId="7" borderId="0" xfId="0" applyFill="1" applyBorder="1" applyAlignment="1">
      <alignment vertical="top"/>
    </xf>
    <xf numFmtId="9" fontId="0" fillId="7" borderId="0" xfId="0" applyNumberFormat="1" applyFill="1" applyBorder="1" applyAlignment="1">
      <alignment vertical="top"/>
    </xf>
    <xf numFmtId="3" fontId="0" fillId="7" borderId="0" xfId="0" applyNumberFormat="1" applyFill="1" applyAlignment="1">
      <alignment vertical="top"/>
    </xf>
    <xf numFmtId="9" fontId="0" fillId="7" borderId="0" xfId="0" applyNumberFormat="1" applyFill="1" applyAlignment="1">
      <alignment vertical="top"/>
    </xf>
    <xf numFmtId="0" fontId="0" fillId="6" borderId="8" xfId="0" applyFill="1" applyBorder="1" applyAlignment="1">
      <alignment vertical="top"/>
    </xf>
    <xf numFmtId="0" fontId="1" fillId="6" borderId="13" xfId="0" applyFont="1" applyFill="1" applyBorder="1" applyAlignment="1">
      <alignment horizontal="right" vertical="top" wrapText="1"/>
    </xf>
    <xf numFmtId="9" fontId="1" fillId="6" borderId="14" xfId="0" applyNumberFormat="1" applyFont="1" applyFill="1" applyBorder="1" applyAlignment="1">
      <alignment horizontal="right" vertical="top" wrapText="1"/>
    </xf>
    <xf numFmtId="0" fontId="1" fillId="6" borderId="14" xfId="0" applyFont="1" applyFill="1" applyBorder="1" applyAlignment="1">
      <alignment vertical="top" wrapText="1"/>
    </xf>
    <xf numFmtId="0" fontId="0" fillId="6" borderId="3" xfId="0" applyFill="1" applyBorder="1" applyAlignment="1">
      <alignment wrapText="1"/>
    </xf>
    <xf numFmtId="0" fontId="1" fillId="6" borderId="7" xfId="0" applyFont="1" applyFill="1" applyBorder="1" applyAlignment="1">
      <alignment horizontal="right" vertical="top" wrapText="1"/>
    </xf>
    <xf numFmtId="9" fontId="1" fillId="6" borderId="3" xfId="0" applyNumberFormat="1" applyFont="1" applyFill="1" applyBorder="1" applyAlignment="1">
      <alignment horizontal="right" vertical="top" wrapText="1"/>
    </xf>
    <xf numFmtId="0" fontId="1" fillId="6" borderId="3" xfId="0" applyFont="1" applyFill="1" applyBorder="1" applyAlignment="1">
      <alignment vertical="top" wrapText="1"/>
    </xf>
    <xf numFmtId="0" fontId="2" fillId="6" borderId="1" xfId="0" applyFont="1" applyFill="1" applyBorder="1" applyAlignment="1">
      <alignment wrapText="1"/>
    </xf>
    <xf numFmtId="0" fontId="0" fillId="8" borderId="14" xfId="0" applyFill="1" applyBorder="1" applyAlignment="1">
      <alignment wrapText="1"/>
    </xf>
    <xf numFmtId="0" fontId="0" fillId="0" borderId="0" xfId="0" applyFill="1"/>
    <xf numFmtId="0" fontId="0" fillId="9" borderId="0" xfId="0" applyFill="1" applyAlignment="1">
      <alignment vertical="top"/>
    </xf>
    <xf numFmtId="0" fontId="0" fillId="9" borderId="11" xfId="0" applyFill="1" applyBorder="1" applyAlignment="1">
      <alignment vertical="top" wrapText="1"/>
    </xf>
    <xf numFmtId="0" fontId="1" fillId="9" borderId="12" xfId="0" applyFont="1" applyFill="1" applyBorder="1" applyAlignment="1">
      <alignment vertical="top" wrapText="1"/>
    </xf>
    <xf numFmtId="0" fontId="1" fillId="9" borderId="15" xfId="0" applyFont="1" applyFill="1" applyBorder="1" applyAlignment="1">
      <alignment vertical="top" wrapText="1"/>
    </xf>
    <xf numFmtId="0" fontId="1" fillId="9" borderId="0" xfId="0" applyFont="1" applyFill="1" applyAlignment="1">
      <alignment vertical="top" wrapText="1"/>
    </xf>
    <xf numFmtId="0" fontId="0" fillId="9" borderId="0" xfId="0" applyFill="1"/>
    <xf numFmtId="0" fontId="1" fillId="9" borderId="10" xfId="0" applyFont="1" applyFill="1" applyBorder="1" applyAlignment="1">
      <alignment vertical="top" wrapText="1"/>
    </xf>
    <xf numFmtId="0" fontId="0" fillId="10" borderId="16" xfId="0" applyFill="1" applyBorder="1" applyAlignment="1">
      <alignment vertical="top"/>
    </xf>
    <xf numFmtId="0" fontId="1" fillId="10" borderId="16" xfId="0" applyFont="1" applyFill="1" applyBorder="1" applyAlignment="1">
      <alignment horizontal="right" vertical="top" wrapText="1"/>
    </xf>
    <xf numFmtId="9" fontId="1" fillId="10" borderId="16" xfId="0" applyNumberFormat="1" applyFont="1" applyFill="1" applyBorder="1" applyAlignment="1">
      <alignment horizontal="right" vertical="top" wrapText="1"/>
    </xf>
    <xf numFmtId="0" fontId="1" fillId="10" borderId="16" xfId="0" applyFont="1" applyFill="1" applyBorder="1" applyAlignment="1">
      <alignment vertical="top" wrapText="1"/>
    </xf>
    <xf numFmtId="0" fontId="0" fillId="10" borderId="16" xfId="0" applyFill="1" applyBorder="1" applyAlignment="1">
      <alignment wrapText="1"/>
    </xf>
    <xf numFmtId="0" fontId="0" fillId="10" borderId="16" xfId="0" applyFill="1" applyBorder="1"/>
    <xf numFmtId="0" fontId="0" fillId="10" borderId="0" xfId="0" applyFill="1" applyAlignment="1">
      <alignment vertical="top"/>
    </xf>
    <xf numFmtId="0" fontId="0" fillId="10" borderId="17" xfId="0" applyFill="1" applyBorder="1" applyAlignment="1">
      <alignment vertical="top"/>
    </xf>
    <xf numFmtId="9" fontId="1" fillId="10" borderId="17" xfId="0" applyNumberFormat="1" applyFont="1" applyFill="1" applyBorder="1" applyAlignment="1">
      <alignment horizontal="right" vertical="top" wrapText="1"/>
    </xf>
    <xf numFmtId="0" fontId="0" fillId="10" borderId="17" xfId="0" applyFill="1" applyBorder="1" applyAlignment="1">
      <alignment wrapText="1"/>
    </xf>
    <xf numFmtId="0" fontId="0" fillId="10" borderId="17" xfId="0" applyFill="1" applyBorder="1"/>
    <xf numFmtId="0" fontId="0" fillId="9" borderId="8" xfId="0" applyFill="1" applyBorder="1" applyAlignment="1">
      <alignment vertical="top"/>
    </xf>
    <xf numFmtId="9" fontId="1" fillId="9" borderId="8" xfId="0" applyNumberFormat="1" applyFont="1" applyFill="1" applyBorder="1" applyAlignment="1">
      <alignment horizontal="right" vertical="top" wrapText="1"/>
    </xf>
    <xf numFmtId="0" fontId="0" fillId="9" borderId="8" xfId="0" applyFill="1" applyBorder="1" applyAlignment="1">
      <alignment wrapText="1"/>
    </xf>
    <xf numFmtId="0" fontId="0" fillId="0" borderId="18" xfId="0" applyFill="1" applyBorder="1" applyAlignment="1">
      <alignment wrapText="1"/>
    </xf>
    <xf numFmtId="0" fontId="0" fillId="11" borderId="0" xfId="0" applyFont="1" applyFill="1" applyAlignment="1">
      <alignment vertical="top"/>
    </xf>
    <xf numFmtId="0" fontId="0" fillId="11" borderId="0" xfId="0" applyFont="1" applyFill="1"/>
    <xf numFmtId="9" fontId="0" fillId="12" borderId="0" xfId="0" applyNumberFormat="1" applyFont="1" applyFill="1" applyAlignment="1">
      <alignment vertical="top"/>
    </xf>
    <xf numFmtId="0" fontId="0" fillId="9" borderId="19" xfId="0" applyFill="1" applyBorder="1" applyAlignment="1">
      <alignment vertical="top"/>
    </xf>
    <xf numFmtId="0" fontId="0" fillId="9" borderId="20" xfId="0" applyFill="1" applyBorder="1" applyAlignment="1">
      <alignment vertical="top"/>
    </xf>
    <xf numFmtId="0" fontId="0" fillId="0" borderId="8" xfId="0" applyBorder="1" applyAlignment="1">
      <alignment vertical="top"/>
    </xf>
    <xf numFmtId="9" fontId="5" fillId="12" borderId="0" xfId="0" applyNumberFormat="1" applyFont="1" applyFill="1" applyAlignment="1">
      <alignment vertical="top"/>
    </xf>
    <xf numFmtId="0" fontId="0" fillId="13" borderId="0" xfId="0" applyFill="1" applyAlignment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6" fillId="14" borderId="0" xfId="0" applyNumberFormat="1" applyFont="1" applyFill="1" applyBorder="1" applyAlignment="1" applyProtection="1">
      <alignment vertical="top"/>
    </xf>
    <xf numFmtId="0" fontId="6" fillId="15" borderId="15" xfId="0" applyNumberFormat="1" applyFont="1" applyFill="1" applyBorder="1" applyAlignment="1" applyProtection="1">
      <alignment vertical="top" wrapText="1"/>
    </xf>
    <xf numFmtId="0" fontId="6" fillId="15" borderId="0" xfId="0" applyNumberFormat="1" applyFont="1" applyFill="1" applyBorder="1" applyAlignment="1" applyProtection="1">
      <alignment vertical="top" wrapText="1"/>
    </xf>
    <xf numFmtId="9" fontId="0" fillId="0" borderId="0" xfId="0" applyNumberFormat="1" applyAlignment="1">
      <alignment vertical="top"/>
    </xf>
    <xf numFmtId="0" fontId="0" fillId="16" borderId="0" xfId="0" applyFill="1" applyAlignment="1">
      <alignment vertical="top"/>
    </xf>
    <xf numFmtId="0" fontId="1" fillId="16" borderId="12" xfId="0" applyFont="1" applyFill="1" applyBorder="1" applyAlignment="1">
      <alignment vertical="top" wrapText="1"/>
    </xf>
    <xf numFmtId="0" fontId="1" fillId="16" borderId="0" xfId="0" applyFont="1" applyFill="1" applyAlignment="1">
      <alignment vertical="top" wrapText="1"/>
    </xf>
    <xf numFmtId="0" fontId="0" fillId="16" borderId="0" xfId="0" applyFill="1"/>
    <xf numFmtId="0" fontId="0" fillId="16" borderId="8" xfId="0" applyFill="1" applyBorder="1" applyAlignment="1">
      <alignment vertical="top"/>
    </xf>
    <xf numFmtId="0" fontId="0" fillId="17" borderId="0" xfId="0" applyFill="1" applyAlignment="1">
      <alignment vertical="top"/>
    </xf>
    <xf numFmtId="0" fontId="1" fillId="17" borderId="12" xfId="0" applyFont="1" applyFill="1" applyBorder="1" applyAlignment="1">
      <alignment vertical="top" wrapText="1"/>
    </xf>
    <xf numFmtId="0" fontId="1" fillId="17" borderId="0" xfId="0" applyFont="1" applyFill="1" applyAlignment="1">
      <alignment vertical="top" wrapText="1"/>
    </xf>
    <xf numFmtId="0" fontId="0" fillId="17" borderId="0" xfId="0" applyFill="1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1" fillId="0" borderId="12" xfId="0" applyFont="1" applyFill="1" applyBorder="1" applyAlignment="1">
      <alignment vertical="top" wrapText="1"/>
    </xf>
    <xf numFmtId="0" fontId="0" fillId="0" borderId="8" xfId="0" applyFill="1" applyBorder="1" applyAlignment="1">
      <alignment vertical="top"/>
    </xf>
    <xf numFmtId="0" fontId="0" fillId="3" borderId="5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70972</xdr:colOff>
      <xdr:row>4</xdr:row>
      <xdr:rowOff>219306</xdr:rowOff>
    </xdr:from>
    <xdr:to>
      <xdr:col>19</xdr:col>
      <xdr:colOff>246760</xdr:colOff>
      <xdr:row>7</xdr:row>
      <xdr:rowOff>123262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73972" y="2453012"/>
          <a:ext cx="1445788" cy="919956"/>
        </a:xfrm>
        <a:prstGeom prst="rect">
          <a:avLst/>
        </a:prstGeom>
      </xdr:spPr>
    </xdr:pic>
    <xdr:clientData/>
  </xdr:twoCellAnchor>
  <xdr:twoCellAnchor editAs="oneCell">
    <xdr:from>
      <xdr:col>16</xdr:col>
      <xdr:colOff>638737</xdr:colOff>
      <xdr:row>24</xdr:row>
      <xdr:rowOff>61634</xdr:rowOff>
    </xdr:from>
    <xdr:to>
      <xdr:col>19</xdr:col>
      <xdr:colOff>411205</xdr:colOff>
      <xdr:row>27</xdr:row>
      <xdr:rowOff>231591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18472" y="6275296"/>
          <a:ext cx="1722292" cy="1070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3"/>
  <sheetViews>
    <sheetView tabSelected="1" topLeftCell="A58" zoomScale="85" zoomScaleNormal="85" workbookViewId="0">
      <selection activeCell="D73" sqref="D73"/>
    </sheetView>
  </sheetViews>
  <sheetFormatPr defaultColWidth="9.15625" defaultRowHeight="14.4"/>
  <cols>
    <col min="1" max="1" width="16.41796875" style="4" customWidth="1"/>
    <col min="2" max="2" width="12.26171875" style="4" customWidth="1"/>
    <col min="3" max="3" width="11.41796875" style="4" customWidth="1"/>
    <col min="4" max="4" width="16.41796875" style="4" customWidth="1"/>
    <col min="5" max="5" width="18.68359375" style="4" customWidth="1"/>
    <col min="6" max="6" width="38.578125" style="4" customWidth="1"/>
    <col min="7" max="7" width="38.41796875" style="4" customWidth="1"/>
    <col min="8" max="8" width="10.83984375" style="4" customWidth="1"/>
    <col min="9" max="9" width="40.68359375" style="4" customWidth="1"/>
    <col min="10" max="10" width="11.578125" style="4" bestFit="1" customWidth="1"/>
    <col min="11" max="15" width="9.15625" style="4"/>
    <col min="16" max="16" width="9.15625" style="75"/>
    <col min="17" max="16384" width="9.15625" style="4"/>
  </cols>
  <sheetData>
    <row r="1" spans="1:18" ht="14.7" thickBot="1">
      <c r="A1" s="3"/>
      <c r="B1" s="96" t="s">
        <v>0</v>
      </c>
      <c r="C1" s="97"/>
      <c r="D1" s="97"/>
      <c r="E1" s="97"/>
      <c r="F1" s="97"/>
      <c r="G1" s="97"/>
      <c r="H1" s="97"/>
      <c r="I1" s="97"/>
      <c r="J1" s="10"/>
    </row>
    <row r="2" spans="1:18" ht="230.7" thickBot="1">
      <c r="A2" s="3" t="s">
        <v>1</v>
      </c>
      <c r="B2" s="6" t="s">
        <v>47</v>
      </c>
      <c r="C2" s="7" t="s">
        <v>2</v>
      </c>
      <c r="D2" s="7" t="s">
        <v>10</v>
      </c>
      <c r="E2" s="7" t="s">
        <v>3</v>
      </c>
      <c r="F2" s="7" t="s">
        <v>4</v>
      </c>
      <c r="G2" s="7" t="s">
        <v>5</v>
      </c>
      <c r="H2" s="7" t="s">
        <v>112</v>
      </c>
      <c r="I2" s="7" t="s">
        <v>6</v>
      </c>
      <c r="J2" s="11" t="s">
        <v>14</v>
      </c>
      <c r="K2" s="4" t="s">
        <v>53</v>
      </c>
      <c r="M2" s="4" t="s">
        <v>54</v>
      </c>
    </row>
    <row r="3" spans="1:18" ht="273.89999999999998" thickBot="1">
      <c r="A3" s="1" t="s">
        <v>7</v>
      </c>
      <c r="B3" s="6" t="s">
        <v>46</v>
      </c>
      <c r="C3" s="2"/>
      <c r="D3" s="7" t="s">
        <v>11</v>
      </c>
      <c r="E3" s="7" t="s">
        <v>8</v>
      </c>
      <c r="F3" s="7" t="s">
        <v>113</v>
      </c>
      <c r="G3" s="7" t="s">
        <v>114</v>
      </c>
      <c r="H3" s="7" t="s">
        <v>42</v>
      </c>
      <c r="I3" s="7" t="s">
        <v>15</v>
      </c>
      <c r="J3" s="10" t="s">
        <v>117</v>
      </c>
      <c r="P3" s="75" t="s">
        <v>79</v>
      </c>
    </row>
    <row r="4" spans="1:18" ht="29.1" thickBot="1">
      <c r="A4" s="5" t="s">
        <v>9</v>
      </c>
      <c r="B4" s="8">
        <v>2</v>
      </c>
      <c r="C4" s="9">
        <f>B4+1</f>
        <v>3</v>
      </c>
      <c r="D4" s="9">
        <f t="shared" ref="D4:J4" si="0">C4+1</f>
        <v>4</v>
      </c>
      <c r="E4" s="9">
        <f t="shared" si="0"/>
        <v>5</v>
      </c>
      <c r="F4" s="9">
        <f t="shared" si="0"/>
        <v>6</v>
      </c>
      <c r="G4" s="9">
        <f>F4+1</f>
        <v>7</v>
      </c>
      <c r="H4" s="9">
        <v>8</v>
      </c>
      <c r="I4" s="9">
        <v>9</v>
      </c>
      <c r="J4" s="9">
        <f t="shared" si="0"/>
        <v>10</v>
      </c>
    </row>
    <row r="5" spans="1:18" ht="29.25" customHeight="1" thickBot="1">
      <c r="A5" s="13" t="s">
        <v>180</v>
      </c>
      <c r="B5" s="14">
        <v>3</v>
      </c>
      <c r="C5" s="15">
        <v>0.5</v>
      </c>
      <c r="D5" s="16" t="s">
        <v>181</v>
      </c>
      <c r="E5" s="17" t="s">
        <v>179</v>
      </c>
      <c r="F5" s="18" t="s">
        <v>19</v>
      </c>
      <c r="G5" s="19" t="s">
        <v>13</v>
      </c>
      <c r="H5" s="19" t="s">
        <v>41</v>
      </c>
      <c r="I5" s="19" t="s">
        <v>110</v>
      </c>
      <c r="J5" s="20">
        <v>10000</v>
      </c>
      <c r="M5" s="4" t="s">
        <v>92</v>
      </c>
      <c r="P5" s="75">
        <v>1</v>
      </c>
      <c r="R5" s="4" t="s">
        <v>91</v>
      </c>
    </row>
    <row r="6" spans="1:18" ht="36" customHeight="1" thickBot="1">
      <c r="A6" s="37" t="s">
        <v>27</v>
      </c>
      <c r="B6" s="38">
        <v>1</v>
      </c>
      <c r="C6" s="39">
        <v>0.5</v>
      </c>
      <c r="D6" s="40" t="s">
        <v>17</v>
      </c>
      <c r="E6" s="40" t="s">
        <v>18</v>
      </c>
      <c r="F6" s="18" t="s">
        <v>19</v>
      </c>
      <c r="G6" s="41" t="s">
        <v>22</v>
      </c>
      <c r="H6" s="18" t="s">
        <v>41</v>
      </c>
      <c r="I6" s="18" t="s">
        <v>12</v>
      </c>
      <c r="J6" s="22">
        <v>10000</v>
      </c>
      <c r="P6" s="75">
        <f>P5+1</f>
        <v>2</v>
      </c>
    </row>
    <row r="7" spans="1:18" ht="29.1" thickBot="1">
      <c r="A7" s="37" t="s">
        <v>28</v>
      </c>
      <c r="B7" s="42">
        <v>1</v>
      </c>
      <c r="C7" s="43">
        <v>0.5</v>
      </c>
      <c r="D7" s="44" t="s">
        <v>20</v>
      </c>
      <c r="E7" s="44" t="s">
        <v>21</v>
      </c>
      <c r="F7" s="41" t="s">
        <v>19</v>
      </c>
      <c r="G7" s="41" t="s">
        <v>22</v>
      </c>
      <c r="H7" s="41" t="s">
        <v>41</v>
      </c>
      <c r="I7" s="41" t="s">
        <v>23</v>
      </c>
      <c r="J7" s="22">
        <v>600</v>
      </c>
      <c r="P7" s="75">
        <f t="shared" ref="P7:P14" si="1">P6+1</f>
        <v>3</v>
      </c>
    </row>
    <row r="8" spans="1:18" ht="29.1" thickBot="1">
      <c r="A8" s="37" t="s">
        <v>29</v>
      </c>
      <c r="B8" s="42">
        <v>1</v>
      </c>
      <c r="C8" s="43">
        <v>0.5</v>
      </c>
      <c r="D8" s="44" t="s">
        <v>20</v>
      </c>
      <c r="E8" s="44" t="s">
        <v>24</v>
      </c>
      <c r="F8" s="41" t="s">
        <v>25</v>
      </c>
      <c r="G8" s="41" t="s">
        <v>22</v>
      </c>
      <c r="H8" s="41" t="s">
        <v>41</v>
      </c>
      <c r="I8" s="41" t="s">
        <v>26</v>
      </c>
      <c r="J8" s="22">
        <v>600</v>
      </c>
      <c r="P8" s="75">
        <f t="shared" si="1"/>
        <v>4</v>
      </c>
    </row>
    <row r="9" spans="1:18" ht="14.7" thickBot="1">
      <c r="A9" s="37">
        <v>9</v>
      </c>
      <c r="B9" s="38">
        <v>1</v>
      </c>
      <c r="C9" s="39">
        <v>0.5</v>
      </c>
      <c r="D9" s="40" t="s">
        <v>20</v>
      </c>
      <c r="E9" s="40" t="s">
        <v>30</v>
      </c>
      <c r="F9" s="21" t="s">
        <v>31</v>
      </c>
      <c r="G9" s="21" t="s">
        <v>32</v>
      </c>
      <c r="H9" s="21"/>
      <c r="I9" s="21" t="s">
        <v>26</v>
      </c>
      <c r="J9" s="45">
        <v>10000</v>
      </c>
      <c r="K9" s="12"/>
      <c r="P9" s="75">
        <f t="shared" si="1"/>
        <v>5</v>
      </c>
    </row>
    <row r="10" spans="1:18" ht="14.7" thickBot="1">
      <c r="A10" s="26" t="s">
        <v>56</v>
      </c>
      <c r="B10" s="27">
        <v>1</v>
      </c>
      <c r="C10" s="28">
        <v>0.5</v>
      </c>
      <c r="D10" s="29" t="s">
        <v>38</v>
      </c>
      <c r="E10" s="29" t="s">
        <v>52</v>
      </c>
      <c r="F10" s="29" t="s">
        <v>34</v>
      </c>
      <c r="G10" s="29" t="s">
        <v>33</v>
      </c>
      <c r="H10" s="30">
        <v>1</v>
      </c>
      <c r="I10" s="29" t="s">
        <v>33</v>
      </c>
      <c r="J10" s="31">
        <v>10000</v>
      </c>
      <c r="K10" s="26" t="s">
        <v>53</v>
      </c>
      <c r="P10" s="75">
        <f t="shared" si="1"/>
        <v>6</v>
      </c>
    </row>
    <row r="11" spans="1:18" ht="14.7" thickBot="1">
      <c r="A11" s="26" t="s">
        <v>94</v>
      </c>
      <c r="B11" s="27">
        <v>3</v>
      </c>
      <c r="C11" s="28">
        <v>0.35</v>
      </c>
      <c r="D11" s="29" t="s">
        <v>38</v>
      </c>
      <c r="E11" s="29" t="s">
        <v>95</v>
      </c>
      <c r="F11" s="29" t="s">
        <v>37</v>
      </c>
      <c r="G11" s="29" t="s">
        <v>36</v>
      </c>
      <c r="H11" s="30">
        <v>1</v>
      </c>
      <c r="I11" s="29" t="s">
        <v>35</v>
      </c>
      <c r="J11" s="32">
        <v>500</v>
      </c>
      <c r="K11" s="26"/>
      <c r="P11" s="75">
        <f t="shared" si="1"/>
        <v>7</v>
      </c>
    </row>
    <row r="12" spans="1:18" ht="14.7" thickBot="1">
      <c r="A12" s="26" t="s">
        <v>96</v>
      </c>
      <c r="B12" s="33">
        <v>3</v>
      </c>
      <c r="C12" s="34">
        <v>0.35</v>
      </c>
      <c r="D12" s="33" t="s">
        <v>38</v>
      </c>
      <c r="E12" s="33" t="s">
        <v>98</v>
      </c>
      <c r="F12" s="29" t="s">
        <v>37</v>
      </c>
      <c r="G12" s="29" t="s">
        <v>39</v>
      </c>
      <c r="H12" s="29" t="s">
        <v>40</v>
      </c>
      <c r="I12" s="29" t="s">
        <v>35</v>
      </c>
      <c r="J12" s="35">
        <v>500</v>
      </c>
      <c r="K12" s="26"/>
      <c r="M12" s="4" t="s">
        <v>84</v>
      </c>
      <c r="P12" s="75">
        <f t="shared" si="1"/>
        <v>8</v>
      </c>
    </row>
    <row r="13" spans="1:18" ht="29.1" thickBot="1">
      <c r="A13" s="26" t="s">
        <v>97</v>
      </c>
      <c r="B13" s="33">
        <v>3</v>
      </c>
      <c r="C13" s="34">
        <v>0.35</v>
      </c>
      <c r="D13" s="33" t="s">
        <v>51</v>
      </c>
      <c r="E13" s="33" t="s">
        <v>99</v>
      </c>
      <c r="F13" s="29" t="s">
        <v>37</v>
      </c>
      <c r="G13" s="29" t="s">
        <v>13</v>
      </c>
      <c r="H13" s="29" t="s">
        <v>41</v>
      </c>
      <c r="I13" s="29" t="s">
        <v>35</v>
      </c>
      <c r="J13" s="35">
        <v>500</v>
      </c>
      <c r="K13" s="26"/>
      <c r="M13" s="4" t="s">
        <v>80</v>
      </c>
      <c r="P13" s="75">
        <f t="shared" si="1"/>
        <v>9</v>
      </c>
    </row>
    <row r="14" spans="1:18" ht="14.7" thickBot="1">
      <c r="A14" s="26" t="s">
        <v>43</v>
      </c>
      <c r="B14" s="33">
        <v>3</v>
      </c>
      <c r="C14" s="34">
        <v>0.35</v>
      </c>
      <c r="D14" s="33" t="s">
        <v>38</v>
      </c>
      <c r="E14" s="33" t="s">
        <v>44</v>
      </c>
      <c r="F14" s="29" t="s">
        <v>103</v>
      </c>
      <c r="G14" s="29" t="s">
        <v>82</v>
      </c>
      <c r="H14" s="30" t="s">
        <v>41</v>
      </c>
      <c r="I14" s="29" t="s">
        <v>83</v>
      </c>
      <c r="J14" s="35">
        <v>10000</v>
      </c>
      <c r="K14" s="26"/>
      <c r="P14" s="75">
        <f t="shared" si="1"/>
        <v>10</v>
      </c>
    </row>
    <row r="15" spans="1:18" ht="29.1" thickBot="1">
      <c r="A15" s="26" t="s">
        <v>100</v>
      </c>
      <c r="B15" s="33">
        <v>3</v>
      </c>
      <c r="C15" s="34">
        <v>0.35</v>
      </c>
      <c r="D15" s="33" t="s">
        <v>38</v>
      </c>
      <c r="E15" s="33" t="s">
        <v>101</v>
      </c>
      <c r="F15" s="29" t="s">
        <v>103</v>
      </c>
      <c r="G15" s="29" t="s">
        <v>102</v>
      </c>
      <c r="H15" s="30" t="s">
        <v>41</v>
      </c>
      <c r="I15" s="46" t="s">
        <v>83</v>
      </c>
      <c r="J15" s="35">
        <v>10000</v>
      </c>
      <c r="K15" s="26"/>
      <c r="P15" s="75">
        <f>P14+1</f>
        <v>11</v>
      </c>
    </row>
    <row r="16" spans="1:18" ht="14.7" thickBot="1">
      <c r="A16" s="17" t="s">
        <v>48</v>
      </c>
      <c r="B16" s="17">
        <v>1</v>
      </c>
      <c r="C16" s="25">
        <v>0.5</v>
      </c>
      <c r="D16" s="23" t="s">
        <v>51</v>
      </c>
      <c r="E16" s="17" t="s">
        <v>49</v>
      </c>
      <c r="F16" s="21" t="s">
        <v>45</v>
      </c>
      <c r="G16" s="21" t="s">
        <v>39</v>
      </c>
      <c r="H16" s="17" t="s">
        <v>40</v>
      </c>
      <c r="I16" s="21" t="s">
        <v>50</v>
      </c>
      <c r="J16" s="24">
        <v>10000</v>
      </c>
      <c r="K16" s="26"/>
      <c r="P16" s="75">
        <f t="shared" ref="P16:P60" si="2">P15+1</f>
        <v>12</v>
      </c>
    </row>
    <row r="17" spans="1:18" ht="14.7" thickBot="1">
      <c r="A17" s="26" t="s">
        <v>55</v>
      </c>
      <c r="B17" s="27">
        <v>1</v>
      </c>
      <c r="C17" s="28">
        <v>0.5</v>
      </c>
      <c r="D17" s="29" t="s">
        <v>38</v>
      </c>
      <c r="E17" s="29" t="s">
        <v>52</v>
      </c>
      <c r="F17" s="29" t="s">
        <v>58</v>
      </c>
      <c r="G17" s="29" t="s">
        <v>57</v>
      </c>
      <c r="H17" s="30" t="s">
        <v>41</v>
      </c>
      <c r="I17" s="29" t="s">
        <v>33</v>
      </c>
      <c r="J17" s="31">
        <v>10000</v>
      </c>
      <c r="K17" s="26" t="s">
        <v>66</v>
      </c>
      <c r="M17" s="4" t="s">
        <v>65</v>
      </c>
      <c r="P17" s="75">
        <f t="shared" si="2"/>
        <v>13</v>
      </c>
    </row>
    <row r="18" spans="1:18" ht="14.7" thickBot="1">
      <c r="A18" s="26" t="s">
        <v>64</v>
      </c>
      <c r="B18" s="27">
        <v>1</v>
      </c>
      <c r="C18" s="28">
        <v>0.5</v>
      </c>
      <c r="D18" s="29" t="s">
        <v>38</v>
      </c>
      <c r="E18" s="29" t="s">
        <v>63</v>
      </c>
      <c r="F18" s="29" t="s">
        <v>58</v>
      </c>
      <c r="G18" s="29" t="s">
        <v>62</v>
      </c>
      <c r="H18" s="30">
        <v>3</v>
      </c>
      <c r="I18" s="29" t="s">
        <v>33</v>
      </c>
      <c r="J18" s="31">
        <v>10000</v>
      </c>
      <c r="K18" s="26" t="s">
        <v>53</v>
      </c>
      <c r="M18" s="4" t="s">
        <v>67</v>
      </c>
      <c r="P18" s="75">
        <f t="shared" si="2"/>
        <v>14</v>
      </c>
    </row>
    <row r="19" spans="1:18" ht="14.7" thickBot="1">
      <c r="A19" s="26" t="s">
        <v>59</v>
      </c>
      <c r="B19" s="27">
        <v>1</v>
      </c>
      <c r="C19" s="28">
        <v>0.5</v>
      </c>
      <c r="D19" s="29" t="s">
        <v>38</v>
      </c>
      <c r="E19" s="29" t="s">
        <v>60</v>
      </c>
      <c r="F19" s="29" t="s">
        <v>58</v>
      </c>
      <c r="G19" s="29" t="s">
        <v>61</v>
      </c>
      <c r="H19" s="30">
        <v>2</v>
      </c>
      <c r="I19" s="29" t="s">
        <v>33</v>
      </c>
      <c r="J19" s="31">
        <v>10000</v>
      </c>
      <c r="K19" s="26"/>
      <c r="P19" s="75">
        <f t="shared" si="2"/>
        <v>15</v>
      </c>
    </row>
    <row r="20" spans="1:18" ht="14.7" thickBot="1">
      <c r="A20" s="26" t="s">
        <v>68</v>
      </c>
      <c r="B20" s="27">
        <v>1</v>
      </c>
      <c r="C20" s="28">
        <v>0.5</v>
      </c>
      <c r="D20" s="29" t="s">
        <v>38</v>
      </c>
      <c r="E20" s="29" t="s">
        <v>69</v>
      </c>
      <c r="F20" s="29" t="s">
        <v>58</v>
      </c>
      <c r="G20" s="29" t="s">
        <v>70</v>
      </c>
      <c r="H20" s="30" t="s">
        <v>40</v>
      </c>
      <c r="I20" s="29" t="s">
        <v>33</v>
      </c>
      <c r="J20" s="31">
        <v>10000</v>
      </c>
      <c r="K20" s="26"/>
      <c r="P20" s="75">
        <f t="shared" si="2"/>
        <v>16</v>
      </c>
    </row>
    <row r="21" spans="1:18" ht="14.7" thickBot="1">
      <c r="A21" s="26" t="s">
        <v>71</v>
      </c>
      <c r="B21" s="27">
        <v>1</v>
      </c>
      <c r="C21" s="28">
        <v>0.5</v>
      </c>
      <c r="D21" s="29" t="s">
        <v>38</v>
      </c>
      <c r="E21" s="29" t="s">
        <v>72</v>
      </c>
      <c r="F21" s="29" t="s">
        <v>58</v>
      </c>
      <c r="G21" s="29" t="s">
        <v>73</v>
      </c>
      <c r="H21" s="30" t="s">
        <v>74</v>
      </c>
      <c r="I21" s="29" t="s">
        <v>33</v>
      </c>
      <c r="J21" s="31">
        <v>10000</v>
      </c>
      <c r="K21" s="26"/>
      <c r="P21" s="75">
        <f t="shared" si="2"/>
        <v>17</v>
      </c>
    </row>
    <row r="22" spans="1:18" ht="14.7" thickBot="1">
      <c r="A22" s="26" t="s">
        <v>75</v>
      </c>
      <c r="B22" s="27">
        <v>1</v>
      </c>
      <c r="C22" s="28">
        <v>0.5</v>
      </c>
      <c r="D22" s="29" t="s">
        <v>38</v>
      </c>
      <c r="E22" s="29" t="s">
        <v>76</v>
      </c>
      <c r="F22" s="29" t="s">
        <v>58</v>
      </c>
      <c r="G22" s="29" t="s">
        <v>77</v>
      </c>
      <c r="H22" s="30" t="s">
        <v>78</v>
      </c>
      <c r="I22" s="29" t="s">
        <v>33</v>
      </c>
      <c r="J22" s="31">
        <v>10000</v>
      </c>
      <c r="K22" s="26"/>
      <c r="P22" s="75">
        <f t="shared" si="2"/>
        <v>18</v>
      </c>
    </row>
    <row r="23" spans="1:18" ht="18.75" customHeight="1" thickBot="1">
      <c r="A23" s="26" t="s">
        <v>81</v>
      </c>
      <c r="B23" s="26">
        <v>3</v>
      </c>
      <c r="C23" s="36">
        <v>0.35</v>
      </c>
      <c r="D23" s="26" t="s">
        <v>38</v>
      </c>
      <c r="E23" s="26" t="s">
        <v>93</v>
      </c>
      <c r="F23" s="29" t="s">
        <v>45</v>
      </c>
      <c r="G23" s="29" t="s">
        <v>22</v>
      </c>
      <c r="H23" s="26" t="s">
        <v>41</v>
      </c>
      <c r="I23" s="29" t="s">
        <v>13</v>
      </c>
      <c r="J23" s="26">
        <v>500</v>
      </c>
      <c r="K23" s="26"/>
      <c r="P23" s="75">
        <f t="shared" si="2"/>
        <v>19</v>
      </c>
    </row>
    <row r="24" spans="1:18" ht="29.1" thickBot="1">
      <c r="A24" s="13" t="s">
        <v>85</v>
      </c>
      <c r="B24" s="14">
        <v>3</v>
      </c>
      <c r="C24" s="15">
        <v>0.5</v>
      </c>
      <c r="D24" s="16" t="s">
        <v>16</v>
      </c>
      <c r="E24" s="17" t="str">
        <f>CONCATENATE("sim",A24,"_way",B24,".mat")</f>
        <v>simAdam2_way3.mat</v>
      </c>
      <c r="F24" s="18" t="s">
        <v>37</v>
      </c>
      <c r="G24" s="19" t="s">
        <v>88</v>
      </c>
      <c r="H24" s="19" t="s">
        <v>41</v>
      </c>
      <c r="I24" s="19" t="s">
        <v>86</v>
      </c>
      <c r="J24" s="20">
        <v>10000</v>
      </c>
      <c r="P24" s="75">
        <f t="shared" si="2"/>
        <v>20</v>
      </c>
      <c r="R24" s="4" t="s">
        <v>90</v>
      </c>
    </row>
    <row r="25" spans="1:18" ht="29.1" thickBot="1">
      <c r="A25" s="13" t="s">
        <v>89</v>
      </c>
      <c r="B25" s="14">
        <v>3</v>
      </c>
      <c r="C25" s="15">
        <v>0.5</v>
      </c>
      <c r="D25" s="16" t="s">
        <v>16</v>
      </c>
      <c r="E25" s="17" t="str">
        <f>CONCATENATE("sim",A25,"_way",B25,".mat")</f>
        <v>simAdam3_way3.mat</v>
      </c>
      <c r="F25" s="18" t="s">
        <v>37</v>
      </c>
      <c r="G25" s="19" t="s">
        <v>87</v>
      </c>
      <c r="H25" s="19" t="s">
        <v>41</v>
      </c>
      <c r="I25" s="19" t="s">
        <v>86</v>
      </c>
      <c r="J25" s="20">
        <v>10000</v>
      </c>
      <c r="P25" s="75">
        <f t="shared" si="2"/>
        <v>21</v>
      </c>
    </row>
    <row r="26" spans="1:18" ht="29.1" thickBot="1">
      <c r="A26" s="48" t="s">
        <v>107</v>
      </c>
      <c r="B26" s="48">
        <v>3</v>
      </c>
      <c r="C26" s="49">
        <v>0.5</v>
      </c>
      <c r="D26" s="50" t="s">
        <v>104</v>
      </c>
      <c r="E26" s="48" t="str">
        <f>CONCATENATE("sim",A26,"_way",B26,".mat")</f>
        <v>simPL0001_1_way3.mat</v>
      </c>
      <c r="F26" s="51" t="s">
        <v>106</v>
      </c>
      <c r="G26" s="52" t="s">
        <v>149</v>
      </c>
      <c r="H26" s="52" t="s">
        <v>41</v>
      </c>
      <c r="I26" s="52" t="s">
        <v>105</v>
      </c>
      <c r="J26" s="53">
        <v>100000</v>
      </c>
      <c r="P26" s="75">
        <f t="shared" si="2"/>
        <v>22</v>
      </c>
    </row>
    <row r="27" spans="1:18" ht="29.1" thickBot="1">
      <c r="A27" s="48" t="s">
        <v>108</v>
      </c>
      <c r="B27" s="48">
        <v>3</v>
      </c>
      <c r="C27" s="49">
        <v>0.5</v>
      </c>
      <c r="D27" s="50" t="s">
        <v>104</v>
      </c>
      <c r="E27" s="48" t="str">
        <f>CONCATENATE("sim",A27,"_way",B27,".mat")</f>
        <v>simPL0001_2_way3.mat</v>
      </c>
      <c r="F27" s="51" t="s">
        <v>151</v>
      </c>
      <c r="G27" s="52" t="s">
        <v>150</v>
      </c>
      <c r="H27" s="52" t="s">
        <v>40</v>
      </c>
      <c r="I27" s="52" t="s">
        <v>105</v>
      </c>
      <c r="J27" s="53">
        <v>100000</v>
      </c>
      <c r="P27" s="75">
        <f t="shared" si="2"/>
        <v>23</v>
      </c>
    </row>
    <row r="28" spans="1:18" ht="28.8">
      <c r="A28" s="48" t="s">
        <v>109</v>
      </c>
      <c r="B28" s="48">
        <v>3</v>
      </c>
      <c r="C28" s="49">
        <v>0.5</v>
      </c>
      <c r="D28" s="50" t="s">
        <v>104</v>
      </c>
      <c r="E28" s="48" t="str">
        <f>CONCATENATE("sim",A28,"_way",B28,".mat")</f>
        <v>simPL0001_3_way3.mat</v>
      </c>
      <c r="F28" s="54" t="s">
        <v>153</v>
      </c>
      <c r="G28" s="52" t="s">
        <v>152</v>
      </c>
      <c r="H28" s="52" t="s">
        <v>41</v>
      </c>
      <c r="I28" s="52" t="s">
        <v>105</v>
      </c>
      <c r="J28" s="53">
        <v>100000</v>
      </c>
      <c r="P28" s="75">
        <f t="shared" si="2"/>
        <v>24</v>
      </c>
    </row>
    <row r="29" spans="1:18" ht="86.4">
      <c r="A29" s="55" t="s">
        <v>143</v>
      </c>
      <c r="B29" s="56">
        <v>3</v>
      </c>
      <c r="C29" s="57">
        <v>0.5</v>
      </c>
      <c r="D29" s="58" t="s">
        <v>141</v>
      </c>
      <c r="E29" s="61" t="str">
        <f>CONCATENATE("sim_",A29,".mat")</f>
        <v>sim_PBC_6hr.mat</v>
      </c>
      <c r="F29" s="59" t="s">
        <v>134</v>
      </c>
      <c r="G29" s="59" t="s">
        <v>135</v>
      </c>
      <c r="H29" s="59" t="s">
        <v>126</v>
      </c>
      <c r="I29" s="59" t="s">
        <v>115</v>
      </c>
      <c r="J29" s="60">
        <v>600</v>
      </c>
      <c r="M29" s="4" t="s">
        <v>116</v>
      </c>
      <c r="P29" s="75">
        <f t="shared" si="2"/>
        <v>25</v>
      </c>
    </row>
    <row r="30" spans="1:18" ht="86.4">
      <c r="A30" s="55" t="s">
        <v>144</v>
      </c>
      <c r="B30" s="56">
        <v>1</v>
      </c>
      <c r="C30" s="57">
        <v>0.5</v>
      </c>
      <c r="D30" s="58" t="s">
        <v>141</v>
      </c>
      <c r="E30" s="61" t="str">
        <f t="shared" ref="E30:E32" si="3">CONCATENATE("sim_",A30,".mat")</f>
        <v>sim_noCtrl_6hr.mat</v>
      </c>
      <c r="F30" s="59" t="s">
        <v>134</v>
      </c>
      <c r="G30" s="59" t="s">
        <v>135</v>
      </c>
      <c r="H30" s="59" t="s">
        <v>126</v>
      </c>
      <c r="I30" s="59" t="s">
        <v>115</v>
      </c>
      <c r="J30" s="60">
        <v>600</v>
      </c>
      <c r="P30" s="75">
        <f t="shared" si="2"/>
        <v>26</v>
      </c>
    </row>
    <row r="31" spans="1:18" ht="86.4">
      <c r="A31" s="55" t="s">
        <v>142</v>
      </c>
      <c r="B31" s="56">
        <v>3</v>
      </c>
      <c r="C31" s="57">
        <v>0.5</v>
      </c>
      <c r="D31" s="58" t="s">
        <v>141</v>
      </c>
      <c r="E31" s="61" t="str">
        <f t="shared" si="3"/>
        <v>sim_VVC_6hr.mat</v>
      </c>
      <c r="F31" s="59" t="s">
        <v>134</v>
      </c>
      <c r="G31" s="59" t="s">
        <v>135</v>
      </c>
      <c r="H31" s="59" t="s">
        <v>126</v>
      </c>
      <c r="I31" s="59" t="s">
        <v>115</v>
      </c>
      <c r="J31" s="60">
        <v>600</v>
      </c>
      <c r="P31" s="75">
        <f t="shared" si="2"/>
        <v>27</v>
      </c>
    </row>
    <row r="32" spans="1:18" ht="86.4">
      <c r="A32" s="62" t="s">
        <v>145</v>
      </c>
      <c r="B32" s="56">
        <v>1</v>
      </c>
      <c r="C32" s="63">
        <v>0.5</v>
      </c>
      <c r="D32" s="58" t="s">
        <v>141</v>
      </c>
      <c r="E32" s="61" t="str">
        <f t="shared" si="3"/>
        <v>sim_dVVC_6hr.mat</v>
      </c>
      <c r="F32" s="59" t="s">
        <v>134</v>
      </c>
      <c r="G32" s="59" t="s">
        <v>135</v>
      </c>
      <c r="H32" s="59" t="s">
        <v>126</v>
      </c>
      <c r="I32" s="64" t="s">
        <v>115</v>
      </c>
      <c r="J32" s="65">
        <v>600</v>
      </c>
      <c r="P32" s="75">
        <f t="shared" si="2"/>
        <v>28</v>
      </c>
    </row>
    <row r="33" spans="1:17" s="66" customFormat="1" ht="86.4">
      <c r="A33" s="66" t="s">
        <v>118</v>
      </c>
      <c r="B33" s="66">
        <v>3</v>
      </c>
      <c r="C33" s="67">
        <v>0.5</v>
      </c>
      <c r="D33" s="66" t="s">
        <v>51</v>
      </c>
      <c r="E33" s="66" t="str">
        <f>CONCATENATE("sim_",A33,"_way",B33,".mat")</f>
        <v>sim_multAct_way3.mat</v>
      </c>
      <c r="F33" s="66" t="s">
        <v>121</v>
      </c>
      <c r="G33" s="68" t="s">
        <v>120</v>
      </c>
      <c r="H33" s="66" t="s">
        <v>119</v>
      </c>
      <c r="I33" s="68" t="s">
        <v>115</v>
      </c>
      <c r="J33" s="53">
        <v>100000</v>
      </c>
      <c r="O33" s="73"/>
      <c r="P33" s="66">
        <f t="shared" si="2"/>
        <v>29</v>
      </c>
      <c r="Q33" s="74"/>
    </row>
    <row r="34" spans="1:17" ht="86.7" thickBot="1">
      <c r="F34" s="69" t="s">
        <v>123</v>
      </c>
      <c r="G34" s="59" t="s">
        <v>122</v>
      </c>
      <c r="H34" s="69"/>
      <c r="I34" s="47"/>
      <c r="P34" s="75">
        <f t="shared" si="2"/>
        <v>30</v>
      </c>
    </row>
    <row r="35" spans="1:17" ht="86.4">
      <c r="A35" s="66" t="s">
        <v>125</v>
      </c>
      <c r="B35" s="66">
        <v>3</v>
      </c>
      <c r="C35" s="67">
        <v>0.5</v>
      </c>
      <c r="D35" s="66" t="s">
        <v>51</v>
      </c>
      <c r="E35" s="66" t="str">
        <f>CONCATENATE("sim_",A35,"_way",B35,".mat")</f>
        <v>sim_multAct_MIMO_sat_way3.mat</v>
      </c>
      <c r="F35" s="66" t="s">
        <v>121</v>
      </c>
      <c r="G35" s="68" t="s">
        <v>120</v>
      </c>
      <c r="H35" s="66" t="s">
        <v>119</v>
      </c>
      <c r="I35" s="68" t="s">
        <v>115</v>
      </c>
      <c r="J35" s="53">
        <v>600</v>
      </c>
      <c r="P35" s="75">
        <f t="shared" si="2"/>
        <v>31</v>
      </c>
    </row>
    <row r="36" spans="1:17" ht="86.4">
      <c r="A36" s="66" t="s">
        <v>124</v>
      </c>
      <c r="B36" s="66">
        <v>3</v>
      </c>
      <c r="C36" s="67">
        <v>0.5</v>
      </c>
      <c r="D36" s="66" t="s">
        <v>51</v>
      </c>
      <c r="E36" s="66" t="str">
        <f>CONCATENATE("sim_",A36,"_way",B36,".mat")</f>
        <v>sim_singleAct_MIMO_way3.mat</v>
      </c>
      <c r="F36" s="66" t="s">
        <v>19</v>
      </c>
      <c r="G36" s="68" t="s">
        <v>13</v>
      </c>
      <c r="H36" s="66" t="s">
        <v>41</v>
      </c>
      <c r="I36" s="68" t="s">
        <v>115</v>
      </c>
      <c r="J36" s="53">
        <v>100000</v>
      </c>
      <c r="P36" s="75">
        <f t="shared" si="2"/>
        <v>32</v>
      </c>
    </row>
    <row r="37" spans="1:17" ht="86.4">
      <c r="A37" s="55" t="s">
        <v>132</v>
      </c>
      <c r="B37" s="56">
        <v>3</v>
      </c>
      <c r="C37" s="57">
        <v>0.5</v>
      </c>
      <c r="D37" s="58" t="s">
        <v>111</v>
      </c>
      <c r="E37" s="61" t="str">
        <f>CONCATENATE("sim_",A37,".mat")</f>
        <v>sim_SISO_onePerf.mat</v>
      </c>
      <c r="F37" s="59" t="s">
        <v>134</v>
      </c>
      <c r="G37" s="59" t="s">
        <v>136</v>
      </c>
      <c r="H37" s="59" t="s">
        <v>126</v>
      </c>
      <c r="I37" s="59" t="s">
        <v>115</v>
      </c>
      <c r="J37" s="4">
        <v>100000</v>
      </c>
      <c r="K37" s="4" t="s">
        <v>133</v>
      </c>
      <c r="P37" s="75">
        <f t="shared" si="2"/>
        <v>33</v>
      </c>
    </row>
    <row r="38" spans="1:17" ht="78.75" customHeight="1">
      <c r="A38" s="70" t="s">
        <v>130</v>
      </c>
      <c r="B38" s="70">
        <v>1</v>
      </c>
      <c r="C38" s="72">
        <v>0.5</v>
      </c>
      <c r="D38" s="70" t="s">
        <v>146</v>
      </c>
      <c r="E38" s="70" t="s">
        <v>131</v>
      </c>
      <c r="F38" s="71" t="s">
        <v>147</v>
      </c>
      <c r="G38" s="71" t="s">
        <v>148</v>
      </c>
      <c r="H38" s="70" t="s">
        <v>41</v>
      </c>
      <c r="I38" s="71" t="s">
        <v>148</v>
      </c>
      <c r="J38" s="70">
        <v>100000</v>
      </c>
      <c r="P38" s="75">
        <f t="shared" si="2"/>
        <v>34</v>
      </c>
    </row>
    <row r="39" spans="1:17" ht="43.2">
      <c r="F39" s="59" t="s">
        <v>127</v>
      </c>
      <c r="G39" s="59" t="s">
        <v>128</v>
      </c>
      <c r="H39" s="59" t="s">
        <v>129</v>
      </c>
      <c r="P39" s="75">
        <f t="shared" si="2"/>
        <v>35</v>
      </c>
    </row>
    <row r="40" spans="1:17" ht="72" customHeight="1" thickBot="1">
      <c r="A40" s="70" t="s">
        <v>137</v>
      </c>
      <c r="B40" s="70">
        <v>3</v>
      </c>
      <c r="C40" s="72">
        <v>0.5</v>
      </c>
      <c r="D40" s="70" t="s">
        <v>38</v>
      </c>
      <c r="E40" s="70" t="s">
        <v>138</v>
      </c>
      <c r="F40" s="71" t="s">
        <v>139</v>
      </c>
      <c r="G40" s="71" t="s">
        <v>140</v>
      </c>
      <c r="H40" s="70" t="s">
        <v>41</v>
      </c>
      <c r="I40" s="71" t="s">
        <v>140</v>
      </c>
      <c r="J40" s="70">
        <v>100000</v>
      </c>
      <c r="P40" s="75">
        <f t="shared" si="2"/>
        <v>36</v>
      </c>
    </row>
    <row r="41" spans="1:17" ht="29.1" thickBot="1">
      <c r="A41" s="48" t="s">
        <v>154</v>
      </c>
      <c r="B41" s="48">
        <v>3</v>
      </c>
      <c r="C41" s="49">
        <v>0.5</v>
      </c>
      <c r="D41" s="50" t="s">
        <v>181</v>
      </c>
      <c r="E41" s="48" t="str">
        <f>CONCATENATE("sim",A41,"_way",B41,".mat")</f>
        <v>simPL0001_4_way3.mat</v>
      </c>
      <c r="F41" s="54" t="s">
        <v>159</v>
      </c>
      <c r="G41" s="52" t="s">
        <v>160</v>
      </c>
      <c r="H41" s="52" t="s">
        <v>41</v>
      </c>
      <c r="I41" s="52" t="s">
        <v>160</v>
      </c>
      <c r="J41" s="53">
        <v>100000</v>
      </c>
      <c r="P41" s="75">
        <f t="shared" si="2"/>
        <v>37</v>
      </c>
    </row>
    <row r="42" spans="1:17" ht="29.1" thickBot="1">
      <c r="A42" s="48" t="s">
        <v>163</v>
      </c>
      <c r="B42" s="48">
        <v>3</v>
      </c>
      <c r="C42" s="49">
        <v>0.5</v>
      </c>
      <c r="D42" s="4" t="s">
        <v>16</v>
      </c>
      <c r="E42" s="48" t="str">
        <f t="shared" ref="E42:E43" si="4">CONCATENATE("sim",A42,"_way",B42,".mat")</f>
        <v>simPL0001_5_way3.mat</v>
      </c>
      <c r="F42" s="51" t="s">
        <v>106</v>
      </c>
      <c r="G42" s="52" t="s">
        <v>149</v>
      </c>
      <c r="H42" s="52" t="s">
        <v>41</v>
      </c>
      <c r="I42" s="52" t="s">
        <v>149</v>
      </c>
      <c r="J42" s="53">
        <v>100000</v>
      </c>
      <c r="P42" s="75">
        <f t="shared" si="2"/>
        <v>38</v>
      </c>
    </row>
    <row r="43" spans="1:17" ht="29.1" thickBot="1">
      <c r="A43" s="48" t="s">
        <v>164</v>
      </c>
      <c r="B43" s="48">
        <v>3</v>
      </c>
      <c r="C43" s="49">
        <v>0.5</v>
      </c>
      <c r="D43" s="4" t="s">
        <v>16</v>
      </c>
      <c r="E43" s="48" t="str">
        <f t="shared" si="4"/>
        <v>simPL0001_6_way3.mat</v>
      </c>
      <c r="F43" s="51" t="s">
        <v>165</v>
      </c>
      <c r="G43" s="52" t="s">
        <v>166</v>
      </c>
      <c r="H43" s="52" t="s">
        <v>41</v>
      </c>
      <c r="I43" s="52" t="s">
        <v>166</v>
      </c>
      <c r="J43" s="53">
        <v>100000</v>
      </c>
      <c r="P43" s="75">
        <f t="shared" si="2"/>
        <v>39</v>
      </c>
    </row>
    <row r="44" spans="1:17">
      <c r="A44" s="4" t="s">
        <v>155</v>
      </c>
      <c r="B44" s="4">
        <v>3</v>
      </c>
      <c r="C44" s="4">
        <v>0.5</v>
      </c>
      <c r="D44" s="4" t="s">
        <v>16</v>
      </c>
      <c r="E44" s="48" t="str">
        <f>CONCATENATE("sim",A44,"_way",B44,".mat")</f>
        <v>sim123_1_way3.mat</v>
      </c>
      <c r="F44" s="4" t="s">
        <v>156</v>
      </c>
      <c r="G44" s="68" t="s">
        <v>157</v>
      </c>
      <c r="H44" s="4" t="s">
        <v>41</v>
      </c>
      <c r="I44" s="68" t="s">
        <v>157</v>
      </c>
      <c r="J44" s="53">
        <v>100000</v>
      </c>
      <c r="P44" s="75">
        <f t="shared" si="2"/>
        <v>40</v>
      </c>
    </row>
    <row r="45" spans="1:17">
      <c r="A45" s="4" t="s">
        <v>172</v>
      </c>
      <c r="B45" s="4">
        <v>1</v>
      </c>
      <c r="C45" s="4">
        <v>0.5</v>
      </c>
      <c r="D45" s="4" t="s">
        <v>16</v>
      </c>
      <c r="E45" s="48" t="str">
        <f>CONCATENATE("sim",A45,"_way",B45,".mat")</f>
        <v>sim123_2_way1.mat</v>
      </c>
      <c r="F45" s="4" t="s">
        <v>156</v>
      </c>
      <c r="G45" s="68" t="s">
        <v>158</v>
      </c>
      <c r="H45" s="4" t="s">
        <v>41</v>
      </c>
      <c r="I45" s="68" t="s">
        <v>158</v>
      </c>
      <c r="J45" s="53">
        <v>100000</v>
      </c>
      <c r="P45" s="75">
        <f t="shared" si="2"/>
        <v>41</v>
      </c>
    </row>
    <row r="46" spans="1:17" ht="14.7" thickBot="1">
      <c r="A46" s="70" t="s">
        <v>162</v>
      </c>
      <c r="B46" s="70">
        <v>1</v>
      </c>
      <c r="C46" s="72">
        <v>0.5</v>
      </c>
      <c r="D46" s="70" t="s">
        <v>104</v>
      </c>
      <c r="E46" s="70" t="s">
        <v>161</v>
      </c>
      <c r="F46" s="71" t="s">
        <v>147</v>
      </c>
      <c r="G46" s="71" t="s">
        <v>148</v>
      </c>
      <c r="H46" s="70" t="s">
        <v>41</v>
      </c>
      <c r="I46" s="71" t="s">
        <v>148</v>
      </c>
      <c r="J46" s="70">
        <v>100000</v>
      </c>
      <c r="P46" s="75">
        <f>P45+1</f>
        <v>42</v>
      </c>
    </row>
    <row r="47" spans="1:17" ht="28.8">
      <c r="A47" s="4" t="s">
        <v>167</v>
      </c>
      <c r="B47" s="48">
        <v>3</v>
      </c>
      <c r="C47" s="49">
        <v>0.5</v>
      </c>
      <c r="D47" s="4" t="s">
        <v>16</v>
      </c>
      <c r="E47" s="48" t="str">
        <f t="shared" ref="E47:E49" si="5">CONCATENATE("sim",A47,"_way",B47,".mat")</f>
        <v>sim13_simple_way3.mat</v>
      </c>
      <c r="F47" s="4" t="s">
        <v>37</v>
      </c>
      <c r="G47" s="59" t="s">
        <v>13</v>
      </c>
      <c r="H47" s="52" t="s">
        <v>41</v>
      </c>
      <c r="I47" s="59" t="s">
        <v>13</v>
      </c>
      <c r="J47" s="53">
        <v>100000</v>
      </c>
      <c r="P47" s="75">
        <f>P46+1</f>
        <v>43</v>
      </c>
    </row>
    <row r="48" spans="1:17" ht="14.7" thickBot="1">
      <c r="A48" s="77" t="s">
        <v>168</v>
      </c>
      <c r="B48" s="77">
        <v>3</v>
      </c>
      <c r="C48" s="76">
        <v>0.5</v>
      </c>
      <c r="D48" s="77" t="s">
        <v>104</v>
      </c>
      <c r="E48" s="77" t="s">
        <v>169</v>
      </c>
      <c r="F48" s="77" t="s">
        <v>170</v>
      </c>
      <c r="G48" s="77" t="s">
        <v>171</v>
      </c>
      <c r="H48" s="77" t="s">
        <v>41</v>
      </c>
      <c r="I48" s="77" t="s">
        <v>171</v>
      </c>
      <c r="J48" s="77">
        <v>100000</v>
      </c>
      <c r="P48" s="75">
        <f t="shared" si="2"/>
        <v>44</v>
      </c>
    </row>
    <row r="49" spans="1:16" ht="29.1" thickBot="1">
      <c r="A49" s="26" t="s">
        <v>173</v>
      </c>
      <c r="B49" s="33">
        <v>3</v>
      </c>
      <c r="C49" s="34">
        <v>0.35</v>
      </c>
      <c r="D49" s="33" t="s">
        <v>51</v>
      </c>
      <c r="E49" s="48" t="str">
        <f t="shared" si="5"/>
        <v>sim13NF_652_way3.mat</v>
      </c>
      <c r="F49" s="29" t="s">
        <v>174</v>
      </c>
      <c r="G49" s="29" t="s">
        <v>175</v>
      </c>
      <c r="H49" s="29" t="s">
        <v>41</v>
      </c>
      <c r="I49" s="29" t="s">
        <v>35</v>
      </c>
      <c r="J49" s="35">
        <v>500</v>
      </c>
      <c r="P49" s="75">
        <f t="shared" si="2"/>
        <v>45</v>
      </c>
    </row>
    <row r="50" spans="1:16" ht="29.1" thickBot="1">
      <c r="A50" s="26" t="s">
        <v>178</v>
      </c>
      <c r="B50" s="33">
        <v>3</v>
      </c>
      <c r="C50" s="34">
        <v>0.35</v>
      </c>
      <c r="D50" s="33" t="s">
        <v>51</v>
      </c>
      <c r="E50" s="48" t="str">
        <f t="shared" ref="E50" si="6">CONCATENATE("sim",A50,"_way",B50,".mat")</f>
        <v>sim13NF_646_way3.mat</v>
      </c>
      <c r="F50" s="29" t="s">
        <v>177</v>
      </c>
      <c r="G50" s="29" t="s">
        <v>176</v>
      </c>
      <c r="H50" s="29" t="s">
        <v>41</v>
      </c>
      <c r="I50" s="29" t="s">
        <v>35</v>
      </c>
      <c r="J50" s="35">
        <v>500</v>
      </c>
      <c r="P50" s="75">
        <f t="shared" si="2"/>
        <v>46</v>
      </c>
    </row>
    <row r="51" spans="1:16" ht="29.1" thickBot="1">
      <c r="A51" s="78" t="s">
        <v>182</v>
      </c>
      <c r="B51" s="78">
        <v>3</v>
      </c>
      <c r="C51" s="78">
        <v>50</v>
      </c>
      <c r="D51" s="78" t="s">
        <v>181</v>
      </c>
      <c r="E51" s="79" t="str">
        <f>CONCATENATE("sim",A51,"_way",B51,".mat")</f>
        <v>simRainy_1_topology_way3.mat</v>
      </c>
      <c r="F51" s="80" t="s">
        <v>183</v>
      </c>
      <c r="G51" s="81" t="s">
        <v>22</v>
      </c>
      <c r="H51" s="81" t="s">
        <v>41</v>
      </c>
      <c r="I51" s="59" t="s">
        <v>13</v>
      </c>
      <c r="J51" s="53">
        <v>100000</v>
      </c>
      <c r="P51" s="75">
        <f t="shared" si="2"/>
        <v>47</v>
      </c>
    </row>
    <row r="52" spans="1:16" ht="29.1" thickBot="1">
      <c r="A52" s="4" t="s">
        <v>184</v>
      </c>
      <c r="B52" s="4">
        <v>3</v>
      </c>
      <c r="C52" s="82">
        <v>1</v>
      </c>
      <c r="D52" s="4" t="s">
        <v>186</v>
      </c>
      <c r="E52" s="79" t="str">
        <f t="shared" ref="E52:E53" si="7">CONCATENATE("sim",A52,"_way",B52,".mat")</f>
        <v>simRainy_2_100pen_way3.mat</v>
      </c>
      <c r="F52" s="18" t="s">
        <v>19</v>
      </c>
      <c r="G52" s="19" t="s">
        <v>13</v>
      </c>
      <c r="H52" s="19" t="s">
        <v>41</v>
      </c>
      <c r="I52" s="19" t="s">
        <v>110</v>
      </c>
      <c r="J52" s="20">
        <v>10000</v>
      </c>
      <c r="P52" s="75">
        <f t="shared" si="2"/>
        <v>48</v>
      </c>
    </row>
    <row r="53" spans="1:16" ht="29.1" thickBot="1">
      <c r="A53" s="4" t="s">
        <v>185</v>
      </c>
      <c r="B53" s="4">
        <v>3</v>
      </c>
      <c r="C53" s="82">
        <v>1.5</v>
      </c>
      <c r="D53" s="4" t="s">
        <v>186</v>
      </c>
      <c r="E53" s="79" t="str">
        <f t="shared" si="7"/>
        <v>simRainy_2_150pen_way3.mat</v>
      </c>
      <c r="F53" s="18" t="s">
        <v>19</v>
      </c>
      <c r="G53" s="19" t="s">
        <v>13</v>
      </c>
      <c r="H53" s="19" t="s">
        <v>41</v>
      </c>
      <c r="I53" s="19" t="s">
        <v>110</v>
      </c>
      <c r="J53" s="20">
        <v>10000</v>
      </c>
      <c r="P53" s="75">
        <f t="shared" si="2"/>
        <v>49</v>
      </c>
    </row>
    <row r="54" spans="1:16" ht="29.1" thickBot="1">
      <c r="A54" s="48" t="s">
        <v>187</v>
      </c>
      <c r="B54" s="48">
        <v>3</v>
      </c>
      <c r="C54" s="49">
        <v>0.5</v>
      </c>
      <c r="D54" s="50" t="s">
        <v>181</v>
      </c>
      <c r="E54" s="48" t="str">
        <f t="shared" ref="E54:E68" si="8">CONCATENATE("sim",A54,"_way",B54,".mat")</f>
        <v>simPL0001_7_way3.mat</v>
      </c>
      <c r="F54" s="54" t="s">
        <v>188</v>
      </c>
      <c r="G54" s="52" t="s">
        <v>189</v>
      </c>
      <c r="H54" s="52" t="s">
        <v>41</v>
      </c>
      <c r="I54" s="52" t="s">
        <v>160</v>
      </c>
      <c r="J54" s="53">
        <v>100000</v>
      </c>
      <c r="P54" s="75">
        <f t="shared" si="2"/>
        <v>50</v>
      </c>
    </row>
    <row r="55" spans="1:16" ht="29.1" thickBot="1">
      <c r="A55" s="48" t="s">
        <v>190</v>
      </c>
      <c r="B55" s="48">
        <v>3</v>
      </c>
      <c r="C55" s="49">
        <v>0.5</v>
      </c>
      <c r="D55" s="50" t="s">
        <v>181</v>
      </c>
      <c r="E55" s="48" t="str">
        <f t="shared" si="8"/>
        <v>simPL0001_8_way3.mat</v>
      </c>
      <c r="F55" s="54" t="s">
        <v>192</v>
      </c>
      <c r="G55" s="52" t="s">
        <v>191</v>
      </c>
      <c r="H55" s="52" t="s">
        <v>40</v>
      </c>
      <c r="I55" s="52" t="s">
        <v>160</v>
      </c>
      <c r="J55" s="53">
        <v>100000</v>
      </c>
      <c r="P55" s="75">
        <f t="shared" si="2"/>
        <v>51</v>
      </c>
    </row>
    <row r="56" spans="1:16" ht="29.1" thickBot="1">
      <c r="A56" s="4" t="s">
        <v>194</v>
      </c>
      <c r="B56" s="48">
        <v>3</v>
      </c>
      <c r="C56" s="49">
        <v>0.5</v>
      </c>
      <c r="D56" s="50" t="s">
        <v>104</v>
      </c>
      <c r="E56" s="48" t="str">
        <f t="shared" si="8"/>
        <v>simGuna_sim_way3.mat</v>
      </c>
      <c r="F56" s="4" t="s">
        <v>193</v>
      </c>
      <c r="G56" s="4" t="s">
        <v>195</v>
      </c>
      <c r="H56" s="52" t="s">
        <v>41</v>
      </c>
      <c r="I56" s="52" t="s">
        <v>160</v>
      </c>
      <c r="J56" s="53">
        <v>100000</v>
      </c>
      <c r="P56" s="75">
        <f t="shared" si="2"/>
        <v>52</v>
      </c>
    </row>
    <row r="57" spans="1:16" ht="14.7" thickBot="1">
      <c r="A57" s="4" t="s">
        <v>196</v>
      </c>
      <c r="B57" s="48">
        <v>3</v>
      </c>
      <c r="C57" s="49">
        <v>0.5</v>
      </c>
      <c r="D57" s="50" t="s">
        <v>104</v>
      </c>
      <c r="E57" s="48" t="str">
        <f t="shared" si="8"/>
        <v>simnoncolocated_way3.mat</v>
      </c>
      <c r="F57" s="4" t="s">
        <v>193</v>
      </c>
      <c r="G57" s="4" t="s">
        <v>197</v>
      </c>
      <c r="H57" s="52" t="s">
        <v>41</v>
      </c>
      <c r="I57" s="4" t="s">
        <v>197</v>
      </c>
      <c r="J57" s="53">
        <v>100000</v>
      </c>
      <c r="P57" s="75">
        <f t="shared" si="2"/>
        <v>53</v>
      </c>
    </row>
    <row r="58" spans="1:16" ht="14.7" thickBot="1">
      <c r="A58" s="4" t="s">
        <v>198</v>
      </c>
      <c r="B58" s="4">
        <v>3</v>
      </c>
      <c r="C58" s="4">
        <v>0.5</v>
      </c>
      <c r="D58" s="50" t="s">
        <v>181</v>
      </c>
      <c r="E58" s="4" t="str">
        <f t="shared" si="8"/>
        <v>simtenNode_1_way3.mat</v>
      </c>
      <c r="F58" s="4" t="s">
        <v>106</v>
      </c>
      <c r="G58" s="4" t="s">
        <v>149</v>
      </c>
      <c r="H58" s="52" t="s">
        <v>41</v>
      </c>
      <c r="I58" s="4" t="s">
        <v>149</v>
      </c>
      <c r="J58" s="53">
        <v>100000</v>
      </c>
      <c r="P58" s="75">
        <f t="shared" si="2"/>
        <v>54</v>
      </c>
    </row>
    <row r="59" spans="1:16" ht="14.7" thickBot="1">
      <c r="A59" s="4" t="s">
        <v>199</v>
      </c>
      <c r="B59" s="4">
        <v>3</v>
      </c>
      <c r="C59" s="4">
        <v>0.5</v>
      </c>
      <c r="D59" s="50" t="s">
        <v>181</v>
      </c>
      <c r="E59" s="4" t="str">
        <f t="shared" si="8"/>
        <v>simtenNode_2_way3.mat</v>
      </c>
      <c r="F59" s="4" t="s">
        <v>204</v>
      </c>
      <c r="G59" s="4" t="s">
        <v>205</v>
      </c>
      <c r="H59" s="52" t="s">
        <v>41</v>
      </c>
      <c r="I59" s="4" t="s">
        <v>205</v>
      </c>
      <c r="J59" s="53">
        <v>100000</v>
      </c>
      <c r="P59" s="75">
        <f t="shared" si="2"/>
        <v>55</v>
      </c>
    </row>
    <row r="60" spans="1:16" s="83" customFormat="1" ht="14.7" thickBot="1">
      <c r="A60" s="83" t="s">
        <v>215</v>
      </c>
      <c r="B60" s="83">
        <v>3</v>
      </c>
      <c r="C60" s="83">
        <v>0.5</v>
      </c>
      <c r="D60" s="84" t="s">
        <v>181</v>
      </c>
      <c r="E60" s="83" t="str">
        <f t="shared" si="8"/>
        <v>simtenNode_3_2ph_way3.mat</v>
      </c>
      <c r="F60" s="83" t="s">
        <v>219</v>
      </c>
      <c r="G60" s="83" t="s">
        <v>220</v>
      </c>
      <c r="H60" s="85" t="s">
        <v>40</v>
      </c>
      <c r="I60" s="83" t="s">
        <v>220</v>
      </c>
      <c r="J60" s="86">
        <v>100000</v>
      </c>
      <c r="L60" s="83" t="s">
        <v>223</v>
      </c>
      <c r="P60" s="87">
        <f t="shared" si="2"/>
        <v>56</v>
      </c>
    </row>
    <row r="61" spans="1:16" s="93" customFormat="1" ht="14.7" thickBot="1">
      <c r="A61" s="93" t="s">
        <v>238</v>
      </c>
      <c r="B61" s="93">
        <v>3</v>
      </c>
      <c r="C61" s="93">
        <v>0.5</v>
      </c>
      <c r="D61" s="94" t="s">
        <v>181</v>
      </c>
      <c r="E61" s="93" t="str">
        <f t="shared" ref="E61" si="9">CONCATENATE("sim",A61,"_way",B61,".mat")</f>
        <v>simtenNode_3_NEW_way3.mat</v>
      </c>
      <c r="F61" s="93" t="s">
        <v>239</v>
      </c>
      <c r="G61" s="93" t="s">
        <v>240</v>
      </c>
      <c r="H61" s="52" t="s">
        <v>41</v>
      </c>
      <c r="I61" s="93" t="s">
        <v>240</v>
      </c>
      <c r="J61" s="47">
        <v>100000</v>
      </c>
      <c r="P61" s="95">
        <f>P60+1</f>
        <v>57</v>
      </c>
    </row>
    <row r="62" spans="1:16" ht="14.7" thickBot="1">
      <c r="A62" s="4" t="s">
        <v>200</v>
      </c>
      <c r="B62" s="4">
        <v>3</v>
      </c>
      <c r="C62" s="4">
        <v>0.5</v>
      </c>
      <c r="D62" s="50" t="s">
        <v>181</v>
      </c>
      <c r="E62" s="4" t="str">
        <f t="shared" si="8"/>
        <v>simtenNode_4_way3.mat</v>
      </c>
      <c r="F62" s="4" t="s">
        <v>206</v>
      </c>
      <c r="G62" s="4" t="s">
        <v>207</v>
      </c>
      <c r="H62" s="52" t="s">
        <v>41</v>
      </c>
      <c r="I62" s="4" t="s">
        <v>207</v>
      </c>
      <c r="J62" s="53">
        <v>100000</v>
      </c>
      <c r="P62" s="95">
        <f t="shared" ref="P62:P74" si="10">P61+1</f>
        <v>58</v>
      </c>
    </row>
    <row r="63" spans="1:16" s="83" customFormat="1" ht="14.7" thickBot="1">
      <c r="A63" s="83" t="s">
        <v>216</v>
      </c>
      <c r="B63" s="83">
        <v>3</v>
      </c>
      <c r="C63" s="83">
        <v>0.5</v>
      </c>
      <c r="D63" s="84" t="s">
        <v>181</v>
      </c>
      <c r="E63" s="83" t="str">
        <f t="shared" si="8"/>
        <v>simtenNode_5_2ph_way3.mat</v>
      </c>
      <c r="F63" s="83" t="s">
        <v>224</v>
      </c>
      <c r="G63" s="83" t="s">
        <v>227</v>
      </c>
      <c r="H63" s="85" t="s">
        <v>40</v>
      </c>
      <c r="I63" s="83" t="s">
        <v>227</v>
      </c>
      <c r="J63" s="86">
        <v>100000</v>
      </c>
      <c r="L63" s="83" t="s">
        <v>222</v>
      </c>
      <c r="P63" s="95">
        <f t="shared" si="10"/>
        <v>59</v>
      </c>
    </row>
    <row r="64" spans="1:16" s="88" customFormat="1" ht="14.7" thickBot="1">
      <c r="A64" s="88" t="s">
        <v>201</v>
      </c>
      <c r="B64" s="88">
        <v>3</v>
      </c>
      <c r="C64" s="88">
        <v>0.5</v>
      </c>
      <c r="D64" s="89" t="s">
        <v>181</v>
      </c>
      <c r="E64" s="88" t="str">
        <f t="shared" si="8"/>
        <v>simtenNode_6_way3.mat</v>
      </c>
      <c r="F64" s="88" t="s">
        <v>193</v>
      </c>
      <c r="G64" s="88" t="s">
        <v>195</v>
      </c>
      <c r="H64" s="90" t="s">
        <v>41</v>
      </c>
      <c r="I64" s="88" t="s">
        <v>195</v>
      </c>
      <c r="J64" s="91">
        <v>100000</v>
      </c>
      <c r="L64" s="88" t="s">
        <v>218</v>
      </c>
      <c r="P64" s="95">
        <f t="shared" si="10"/>
        <v>60</v>
      </c>
    </row>
    <row r="65" spans="1:16" ht="14.7" thickBot="1">
      <c r="A65" s="4" t="s">
        <v>202</v>
      </c>
      <c r="B65" s="4">
        <v>3</v>
      </c>
      <c r="C65" s="4">
        <v>0.5</v>
      </c>
      <c r="D65" s="50" t="s">
        <v>181</v>
      </c>
      <c r="E65" s="4" t="str">
        <f t="shared" si="8"/>
        <v>simtenNode_7_way3.mat</v>
      </c>
      <c r="F65" s="4" t="s">
        <v>208</v>
      </c>
      <c r="G65" s="4" t="s">
        <v>209</v>
      </c>
      <c r="H65" s="52" t="s">
        <v>41</v>
      </c>
      <c r="I65" s="4" t="s">
        <v>209</v>
      </c>
      <c r="J65" s="53">
        <v>100000</v>
      </c>
      <c r="P65" s="95">
        <f t="shared" si="10"/>
        <v>61</v>
      </c>
    </row>
    <row r="66" spans="1:16" ht="14.7" thickBot="1">
      <c r="A66" s="4" t="s">
        <v>203</v>
      </c>
      <c r="B66" s="4">
        <v>3</v>
      </c>
      <c r="C66" s="4">
        <v>0.5</v>
      </c>
      <c r="D66" s="50" t="s">
        <v>181</v>
      </c>
      <c r="E66" s="4" t="str">
        <f t="shared" si="8"/>
        <v>simtenNode_8_way3.mat</v>
      </c>
      <c r="F66" s="4" t="s">
        <v>211</v>
      </c>
      <c r="G66" s="4" t="s">
        <v>212</v>
      </c>
      <c r="H66" s="52" t="s">
        <v>41</v>
      </c>
      <c r="I66" s="4" t="s">
        <v>212</v>
      </c>
      <c r="J66" s="53">
        <v>100000</v>
      </c>
      <c r="P66" s="95">
        <f t="shared" si="10"/>
        <v>62</v>
      </c>
    </row>
    <row r="67" spans="1:16" s="83" customFormat="1" ht="14.7" thickBot="1">
      <c r="A67" s="83" t="s">
        <v>217</v>
      </c>
      <c r="B67" s="83">
        <v>3</v>
      </c>
      <c r="C67" s="83">
        <v>0.5</v>
      </c>
      <c r="D67" s="84" t="s">
        <v>181</v>
      </c>
      <c r="E67" s="83" t="str">
        <f t="shared" si="8"/>
        <v>simtenNode_9_2ph_way3.mat</v>
      </c>
      <c r="F67" s="83" t="s">
        <v>225</v>
      </c>
      <c r="G67" s="83" t="s">
        <v>226</v>
      </c>
      <c r="H67" s="85" t="s">
        <v>40</v>
      </c>
      <c r="I67" s="83" t="s">
        <v>226</v>
      </c>
      <c r="J67" s="86">
        <v>100000</v>
      </c>
      <c r="L67" s="83" t="s">
        <v>221</v>
      </c>
      <c r="P67" s="95">
        <f t="shared" si="10"/>
        <v>63</v>
      </c>
    </row>
    <row r="68" spans="1:16">
      <c r="A68" s="4" t="s">
        <v>210</v>
      </c>
      <c r="B68" s="4">
        <v>3</v>
      </c>
      <c r="C68" s="4">
        <v>0.5</v>
      </c>
      <c r="D68" s="50" t="s">
        <v>181</v>
      </c>
      <c r="E68" s="4" t="str">
        <f t="shared" si="8"/>
        <v>simtenNode_10_way3.mat</v>
      </c>
      <c r="F68" s="4" t="s">
        <v>213</v>
      </c>
      <c r="G68" s="4" t="s">
        <v>214</v>
      </c>
      <c r="H68" s="52" t="s">
        <v>41</v>
      </c>
      <c r="I68" s="4" t="s">
        <v>214</v>
      </c>
      <c r="J68" s="53">
        <v>100000</v>
      </c>
      <c r="P68" s="95">
        <f t="shared" si="10"/>
        <v>64</v>
      </c>
    </row>
    <row r="69" spans="1:16">
      <c r="A69" s="92" t="s">
        <v>228</v>
      </c>
      <c r="B69" s="92">
        <v>3</v>
      </c>
      <c r="C69" s="92">
        <v>0.5</v>
      </c>
      <c r="D69" s="92" t="s">
        <v>235</v>
      </c>
      <c r="E69" s="92" t="s">
        <v>229</v>
      </c>
      <c r="F69" s="92" t="s">
        <v>230</v>
      </c>
      <c r="G69" s="92" t="s">
        <v>231</v>
      </c>
      <c r="H69" s="92" t="s">
        <v>232</v>
      </c>
      <c r="I69" s="92" t="s">
        <v>231</v>
      </c>
      <c r="J69" s="92">
        <v>100000</v>
      </c>
      <c r="P69" s="95">
        <f t="shared" si="10"/>
        <v>65</v>
      </c>
    </row>
    <row r="70" spans="1:16" s="92" customFormat="1">
      <c r="A70" s="92" t="s">
        <v>236</v>
      </c>
      <c r="B70" s="92">
        <v>3</v>
      </c>
      <c r="C70" s="92">
        <v>0.5</v>
      </c>
      <c r="D70" s="92" t="s">
        <v>235</v>
      </c>
      <c r="E70" s="92" t="s">
        <v>237</v>
      </c>
      <c r="F70" s="92" t="s">
        <v>230</v>
      </c>
      <c r="G70" s="92" t="s">
        <v>231</v>
      </c>
      <c r="H70" s="92" t="s">
        <v>232</v>
      </c>
      <c r="I70" s="92" t="s">
        <v>231</v>
      </c>
      <c r="J70" s="92">
        <v>400</v>
      </c>
      <c r="P70" s="95">
        <f t="shared" si="10"/>
        <v>66</v>
      </c>
    </row>
    <row r="71" spans="1:16">
      <c r="A71" s="92" t="s">
        <v>242</v>
      </c>
      <c r="B71" s="92">
        <v>3</v>
      </c>
      <c r="C71" s="92">
        <v>0.5</v>
      </c>
      <c r="D71" s="92" t="s">
        <v>235</v>
      </c>
      <c r="E71" s="92" t="s">
        <v>233</v>
      </c>
      <c r="F71" s="92" t="s">
        <v>234</v>
      </c>
      <c r="G71" s="92" t="s">
        <v>231</v>
      </c>
      <c r="H71" s="92" t="s">
        <v>232</v>
      </c>
      <c r="I71" s="92" t="s">
        <v>231</v>
      </c>
      <c r="J71" s="92">
        <v>100000</v>
      </c>
      <c r="P71" s="95">
        <f t="shared" si="10"/>
        <v>67</v>
      </c>
    </row>
    <row r="72" spans="1:16">
      <c r="A72" s="92" t="s">
        <v>241</v>
      </c>
      <c r="B72" s="92">
        <v>3</v>
      </c>
      <c r="C72" s="92">
        <v>0.5</v>
      </c>
      <c r="D72" s="92" t="s">
        <v>254</v>
      </c>
      <c r="E72" s="92" t="s">
        <v>243</v>
      </c>
      <c r="F72" s="92" t="s">
        <v>251</v>
      </c>
      <c r="G72" s="92" t="s">
        <v>252</v>
      </c>
      <c r="H72" s="92" t="s">
        <v>253</v>
      </c>
      <c r="I72" s="92" t="s">
        <v>252</v>
      </c>
      <c r="J72" s="92">
        <v>100000</v>
      </c>
      <c r="P72" s="95">
        <f t="shared" si="10"/>
        <v>68</v>
      </c>
    </row>
    <row r="73" spans="1:16">
      <c r="A73" s="92" t="s">
        <v>246</v>
      </c>
      <c r="B73" s="4">
        <v>3</v>
      </c>
      <c r="C73" s="92">
        <v>0.5</v>
      </c>
      <c r="D73" s="92" t="s">
        <v>181</v>
      </c>
      <c r="E73" s="92" t="s">
        <v>243</v>
      </c>
      <c r="F73" s="92" t="s">
        <v>244</v>
      </c>
      <c r="G73" s="92" t="s">
        <v>250</v>
      </c>
      <c r="H73" s="92" t="s">
        <v>245</v>
      </c>
      <c r="I73" s="92" t="s">
        <v>250</v>
      </c>
      <c r="J73" s="92">
        <v>100000</v>
      </c>
      <c r="P73" s="95">
        <f t="shared" si="10"/>
        <v>69</v>
      </c>
    </row>
    <row r="74" spans="1:16">
      <c r="A74" s="92" t="s">
        <v>249</v>
      </c>
      <c r="B74" s="92">
        <v>3</v>
      </c>
      <c r="C74" s="92">
        <v>0.5</v>
      </c>
      <c r="D74" s="92" t="s">
        <v>181</v>
      </c>
      <c r="E74" s="92" t="s">
        <v>243</v>
      </c>
      <c r="F74" s="92" t="s">
        <v>247</v>
      </c>
      <c r="G74" s="92" t="s">
        <v>248</v>
      </c>
      <c r="H74" s="92" t="s">
        <v>126</v>
      </c>
      <c r="I74" s="92" t="s">
        <v>248</v>
      </c>
      <c r="J74" s="92">
        <v>100000</v>
      </c>
      <c r="P74" s="95">
        <f t="shared" si="10"/>
        <v>70</v>
      </c>
    </row>
    <row r="75" spans="1:16">
      <c r="P75" s="75">
        <f t="shared" ref="P75:P83" si="11">P73+1</f>
        <v>70</v>
      </c>
    </row>
    <row r="76" spans="1:16">
      <c r="P76" s="75">
        <f t="shared" si="11"/>
        <v>71</v>
      </c>
    </row>
    <row r="77" spans="1:16">
      <c r="P77" s="75">
        <f t="shared" si="11"/>
        <v>71</v>
      </c>
    </row>
    <row r="78" spans="1:16">
      <c r="P78" s="75">
        <f t="shared" si="11"/>
        <v>72</v>
      </c>
    </row>
    <row r="79" spans="1:16">
      <c r="P79" s="75">
        <f t="shared" si="11"/>
        <v>72</v>
      </c>
    </row>
    <row r="80" spans="1:16">
      <c r="P80" s="75">
        <f t="shared" si="11"/>
        <v>73</v>
      </c>
    </row>
    <row r="81" spans="16:16">
      <c r="P81" s="75">
        <f t="shared" si="11"/>
        <v>73</v>
      </c>
    </row>
    <row r="82" spans="16:16">
      <c r="P82" s="75">
        <f t="shared" si="11"/>
        <v>74</v>
      </c>
    </row>
    <row r="83" spans="16:16">
      <c r="P83" s="75">
        <f t="shared" si="11"/>
        <v>74</v>
      </c>
    </row>
  </sheetData>
  <mergeCells count="1">
    <mergeCell ref="B1:I1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Jaimie.Swartz</dc:creator>
  <cp:lastModifiedBy>Jaimie.Swartz</cp:lastModifiedBy>
  <dcterms:created xsi:type="dcterms:W3CDTF">2019-04-07T00:00:06Z</dcterms:created>
  <dcterms:modified xsi:type="dcterms:W3CDTF">2020-09-15T18:26:11Z</dcterms:modified>
</cp:coreProperties>
</file>