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imie.Swartz\OPAL-RT\RT-LABv11.3_Workspace\ENERGISE_v1\models\LPBC_PIcontroller_IEEE13_v17\"/>
    </mc:Choice>
  </mc:AlternateContent>
  <bookViews>
    <workbookView xWindow="0" yWindow="0" windowWidth="15420" windowHeight="62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P30" i="1" s="1"/>
  <c r="P31" i="1" s="1"/>
  <c r="P32" i="1" s="1"/>
  <c r="E5" i="1" l="1"/>
  <c r="P27" i="1" l="1"/>
  <c r="P28" i="1" s="1"/>
  <c r="E28" i="1"/>
  <c r="E27" i="1" l="1"/>
  <c r="E26" i="1" l="1"/>
  <c r="P16" i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15" i="1"/>
  <c r="E25" i="1" l="1"/>
  <c r="E24" i="1"/>
  <c r="P6" i="1" l="1"/>
  <c r="P7" i="1" s="1"/>
  <c r="P8" i="1" s="1"/>
  <c r="P9" i="1" s="1"/>
  <c r="P10" i="1" s="1"/>
  <c r="P11" i="1" s="1"/>
  <c r="P12" i="1" s="1"/>
  <c r="P13" i="1" s="1"/>
  <c r="P14" i="1" s="1"/>
  <c r="D4" i="1" l="1"/>
  <c r="E4" i="1" s="1"/>
  <c r="F4" i="1" s="1"/>
  <c r="G4" i="1" s="1"/>
  <c r="J4" i="1" s="1"/>
  <c r="C4" i="1"/>
</calcChain>
</file>

<file path=xl/comments1.xml><?xml version="1.0" encoding="utf-8"?>
<comments xmlns="http://schemas.openxmlformats.org/spreadsheetml/2006/main">
  <authors>
    <author>Jaimie.Swartz</author>
  </authors>
  <commentList>
    <comment ref="F5" authorId="0" shapeId="0">
      <text>
        <r>
          <rPr>
            <b/>
            <sz val="9"/>
            <color indexed="81"/>
            <rFont val="Tahoma"/>
            <charset val="1"/>
          </rPr>
          <t>Jaimie.Swartz:</t>
        </r>
        <r>
          <rPr>
            <sz val="9"/>
            <color indexed="81"/>
            <rFont val="Tahoma"/>
            <charset val="1"/>
          </rPr>
          <t xml:space="preserve">
used to be 633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Jaimie.Swartz:</t>
        </r>
        <r>
          <rPr>
            <sz val="9"/>
            <color indexed="81"/>
            <rFont val="Tahoma"/>
            <charset val="1"/>
          </rPr>
          <t xml:space="preserve">
used to be 633</t>
        </r>
      </text>
    </comment>
    <comment ref="F25" authorId="0" shapeId="0">
      <text>
        <r>
          <rPr>
            <b/>
            <sz val="9"/>
            <color indexed="81"/>
            <rFont val="Tahoma"/>
            <charset val="1"/>
          </rPr>
          <t>Jaimie.Swartz:</t>
        </r>
        <r>
          <rPr>
            <sz val="9"/>
            <color indexed="81"/>
            <rFont val="Tahoma"/>
            <charset val="1"/>
          </rPr>
          <t xml:space="preserve">
used to be 633</t>
        </r>
      </text>
    </comment>
    <comment ref="F26" authorId="0" shapeId="0">
      <text>
        <r>
          <rPr>
            <b/>
            <sz val="9"/>
            <color indexed="81"/>
            <rFont val="Tahoma"/>
            <charset val="1"/>
          </rPr>
          <t>Jaimie.Swartz:</t>
        </r>
        <r>
          <rPr>
            <sz val="9"/>
            <color indexed="81"/>
            <rFont val="Tahoma"/>
            <charset val="1"/>
          </rPr>
          <t xml:space="preserve">
used to be 633</t>
        </r>
      </text>
    </comment>
    <comment ref="F27" authorId="0" shapeId="0">
      <text>
        <r>
          <rPr>
            <b/>
            <sz val="9"/>
            <color indexed="81"/>
            <rFont val="Tahoma"/>
            <charset val="1"/>
          </rPr>
          <t>Jaimie.Swartz:</t>
        </r>
        <r>
          <rPr>
            <sz val="9"/>
            <color indexed="81"/>
            <rFont val="Tahoma"/>
            <charset val="1"/>
          </rPr>
          <t xml:space="preserve">
used to be 633</t>
        </r>
      </text>
    </comment>
    <comment ref="F28" authorId="0" shapeId="0">
      <text>
        <r>
          <rPr>
            <b/>
            <sz val="9"/>
            <color indexed="81"/>
            <rFont val="Tahoma"/>
            <charset val="1"/>
          </rPr>
          <t>Jaimie.Swartz:</t>
        </r>
        <r>
          <rPr>
            <sz val="9"/>
            <color indexed="81"/>
            <rFont val="Tahoma"/>
            <charset val="1"/>
          </rPr>
          <t xml:space="preserve">
used to be 633</t>
        </r>
      </text>
    </comment>
  </commentList>
</comments>
</file>

<file path=xl/sharedStrings.xml><?xml version="1.0" encoding="utf-8"?>
<sst xmlns="http://schemas.openxmlformats.org/spreadsheetml/2006/main" count="203" uniqueCount="127">
  <si>
    <t>Test Settings (read this into RTlab)</t>
  </si>
  <si>
    <t>scenario number</t>
  </si>
  <si>
    <t>PVpen</t>
  </si>
  <si>
    <t>raw LPBC output name</t>
  </si>
  <si>
    <t>perf node number(s)</t>
  </si>
  <si>
    <t>actuation node number(s)</t>
  </si>
  <si>
    <t>disturbance node number(s)</t>
  </si>
  <si>
    <t>see associated ppt slide in "PBC Cases with Node Locations and Diagrams"</t>
  </si>
  <si>
    <t>for internal use, used by results tracking tool</t>
  </si>
  <si>
    <t>index number (internl use)</t>
  </si>
  <si>
    <t>sim start and end</t>
  </si>
  <si>
    <t>format: HH:MM-HH:MM, hours must be according to 24-hour clock (i.e. for full day set end time as 23:59)</t>
  </si>
  <si>
    <t>645/P1,645/Q1</t>
  </si>
  <si>
    <t>675/P1,675/P2,675/P3,675/Q1,675/Q2,675/Q3</t>
  </si>
  <si>
    <t>633_a,633_b,633_c</t>
  </si>
  <si>
    <t>Adam1</t>
  </si>
  <si>
    <t>actuator limits</t>
  </si>
  <si>
    <t xml:space="preserve">no spaces, use comma for delimiter, order of specification doesn’t matter, this is load </t>
  </si>
  <si>
    <t>9:00-9:05</t>
  </si>
  <si>
    <t>16:00-16:05</t>
  </si>
  <si>
    <t>sim1_1.mat</t>
  </si>
  <si>
    <t>632_a,632_b,632_c</t>
  </si>
  <si>
    <t>13:00-14:00</t>
  </si>
  <si>
    <t>sim2_1.mat</t>
  </si>
  <si>
    <t>671/P1,671/P2,671/P3,671/Q1,671/Q2,671/Q3</t>
  </si>
  <si>
    <t>692/P1,692/Q1</t>
  </si>
  <si>
    <t>sim3_1.mat</t>
  </si>
  <si>
    <t xml:space="preserve">671_a,671_b,671_c
</t>
  </si>
  <si>
    <t>none</t>
  </si>
  <si>
    <t>1_1</t>
  </si>
  <si>
    <t>2_1</t>
  </si>
  <si>
    <t xml:space="preserve">3_1 </t>
  </si>
  <si>
    <t>sim9.mat</t>
  </si>
  <si>
    <t>choose</t>
  </si>
  <si>
    <t>choose 1</t>
  </si>
  <si>
    <t>33/P1,33/Q1</t>
  </si>
  <si>
    <t>33_a,33_b,33_c</t>
  </si>
  <si>
    <t>611/P1,611/Q1</t>
  </si>
  <si>
    <t>675/P1,675/Q1</t>
  </si>
  <si>
    <t>675_a,675_b,675_c</t>
  </si>
  <si>
    <t>12:00-13:00</t>
  </si>
  <si>
    <t>675/P1,675/P2,675/Q1,675/Q2</t>
  </si>
  <si>
    <t>1,2</t>
  </si>
  <si>
    <t>1,2,3</t>
  </si>
  <si>
    <t>Must be the same length as the number of P's in the actuation node (eg. P1, P2 == 1, 2). Example: "1,2" indicates that the first two indices from "XXX_a XXX_b XXX_c" should be used for actuation</t>
  </si>
  <si>
    <t>T4.1</t>
  </si>
  <si>
    <t>T4_1.mat</t>
  </si>
  <si>
    <t>671_a,671_b,671_c</t>
  </si>
  <si>
    <t>choose 1,2, or 3 for "way 1" 'way2" or "way3"</t>
  </si>
  <si>
    <t>kgains type,</t>
  </si>
  <si>
    <t>units: kW</t>
  </si>
  <si>
    <t xml:space="preserve">T3.2_unbalanced </t>
  </si>
  <si>
    <t>T3.2_unbalanced.mat</t>
  </si>
  <si>
    <t>652/P1,652/Q1</t>
  </si>
  <si>
    <t>12:00-12:05</t>
  </si>
  <si>
    <t>T3_1_33.mat</t>
  </si>
  <si>
    <t>PlotLocalControl1</t>
  </si>
  <si>
    <t>kgains</t>
  </si>
  <si>
    <t>T3.1_33abc</t>
  </si>
  <si>
    <t>T3.1_33a</t>
  </si>
  <si>
    <t>33/P1,33/Q1,33/P2,33/Q2,33/P3,33/Q3</t>
  </si>
  <si>
    <t>6_a,6_b,6_c</t>
  </si>
  <si>
    <t>T3.1_33b</t>
  </si>
  <si>
    <t>T3_1_33b.mat</t>
  </si>
  <si>
    <t>33/P2,33/Q2</t>
  </si>
  <si>
    <t>33/P3,33/Q3</t>
  </si>
  <si>
    <t>T3_1_33c.mat</t>
  </si>
  <si>
    <t>T3.1_33c</t>
  </si>
  <si>
    <t xml:space="preserve">ku = 5, Tu = 2; Ku = 0 Tu=2 </t>
  </si>
  <si>
    <t>PlotLocalControl</t>
  </si>
  <si>
    <t xml:space="preserve">ku = 5, Tu = 1; Ku = 0 Tu=2 </t>
  </si>
  <si>
    <t>T3.1_33ab</t>
  </si>
  <si>
    <t>T3_1_33ab.mat</t>
  </si>
  <si>
    <t>33/P1,33/Q1,33/P2,33/Q2</t>
  </si>
  <si>
    <t>T3.1_33bc</t>
  </si>
  <si>
    <t>T3_1_33bc.mat</t>
  </si>
  <si>
    <t>33/P2,33/Q2,33/P3,33/Q3</t>
  </si>
  <si>
    <t>2,3</t>
  </si>
  <si>
    <t>T3.1_33ac</t>
  </si>
  <si>
    <t>T3_1_33ac.mat</t>
  </si>
  <si>
    <t>33/P1,33/Q1,33/P3,33/Q3</t>
  </si>
  <si>
    <t>1,3</t>
  </si>
  <si>
    <t>test idx</t>
  </si>
  <si>
    <t>same as T3.2^</t>
  </si>
  <si>
    <t>T5.1</t>
  </si>
  <si>
    <t>671/P1,671/Q1</t>
  </si>
  <si>
    <t>652/P1,692/P1,652/Q1,692/Q1</t>
  </si>
  <si>
    <t>ku=1.5,Tu=2;Ku=0.06,Tu=2</t>
  </si>
  <si>
    <t>Adam2</t>
  </si>
  <si>
    <t>646/P1,646/Q1</t>
  </si>
  <si>
    <t>632/P1,632/P2,632/P3,632/Q1,632/Q2,632/Q3</t>
  </si>
  <si>
    <t>645/P1,645/P2,645/P3,645/Q1,645/Q2,645/Q3</t>
  </si>
  <si>
    <t>Adam3</t>
  </si>
  <si>
    <t>Sim 20</t>
  </si>
  <si>
    <t>Sim 1</t>
  </si>
  <si>
    <t>ku=7.25,Tu=2.2;Ku=0.125,Tu=2</t>
  </si>
  <si>
    <t>T5_1_way3.mat</t>
  </si>
  <si>
    <t>T3.1_way3</t>
  </si>
  <si>
    <t>T3_1_way3.mat</t>
  </si>
  <si>
    <t>T3.2_way3</t>
  </si>
  <si>
    <t>T3.3_way3</t>
  </si>
  <si>
    <t>T3_2_way3.mat</t>
  </si>
  <si>
    <t>T3_3_way3.mat</t>
  </si>
  <si>
    <t>T4.3</t>
  </si>
  <si>
    <t>T4_3.mat</t>
  </si>
  <si>
    <t>671/P1,671/Q1,692/P1,692/Q1,652/P1,652/Q1</t>
  </si>
  <si>
    <t>671_a,671_a,671_a,671_b,671_c</t>
  </si>
  <si>
    <t>0:00-0:05</t>
  </si>
  <si>
    <t>300053281/P1,300053281/Q1,300053281/P2,300053281/Q2,300053281/P3,300053281/Q3</t>
  </si>
  <si>
    <t>300063907/P1,300063907/Q1,300063907/P2,300063907/Q2,300063907/P3,300063907/Q3</t>
  </si>
  <si>
    <t>300053281_A,300053281_B,300053281_C</t>
  </si>
  <si>
    <t>PL0001_1</t>
  </si>
  <si>
    <t>PL0001_2</t>
  </si>
  <si>
    <t>300053281/P2,300053281/Q2,300053281/P3,300053281/Q3</t>
  </si>
  <si>
    <t>PL0001_3</t>
  </si>
  <si>
    <t>300053286/P1,300053286/Q1,300053286/P2,300053286/Q2,300053286/P3,300053286/Q3</t>
  </si>
  <si>
    <t>671/P1,671/Q1,671/P2,671/Q2,671/P3,671/Q3</t>
  </si>
  <si>
    <t>15:00-15:05</t>
  </si>
  <si>
    <t>1,2,3,4,5,6</t>
  </si>
  <si>
    <t>performance node indices that acutation is on (motivated by T4.1 where we want 3 controllers on phA), usually count up through all perf nodes 1,2,…</t>
  </si>
  <si>
    <t>no spaces, use comma for delimiter, order of specification DOES matter (for matching with act node numbers)</t>
  </si>
  <si>
    <t>no spaces, use comma for delimiter, order of specification DOES matter (for matching with perf node numbers), collect all P's first then all Qs</t>
  </si>
  <si>
    <t>634/P1,634/Q1,634/P2,634/Q2,634/P3,634/Q3,671/P1,671/Q1,671/P2,671/Q2,671/P3,671/Q3,675/P1,675/Q1,675/P2,675/Q2,675/P3,675/Q3,632/P1,632/Q1,632/P2,632/Q2,632/P3,632/Q3,645/P1,645/Q1,646/P1,646/Q1,652/P1,652/Q1,692/P1,692/Q1,611/P1,611/Q1</t>
  </si>
  <si>
    <t>twoPerf.mat</t>
  </si>
  <si>
    <t>two_perf</t>
  </si>
  <si>
    <t>675_a,675_b,675_c,632_a,632_b,632_c</t>
  </si>
  <si>
    <t>675/P1,675/P2,675/P3,632/P1,632/P2,632/P3,675/Q1,675/Q2,675/Q3,632/Q1,632/Q2,632/Q3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</si>
</sst>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Roboto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999999"/>
      </top>
      <bottom/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999999"/>
      </top>
      <bottom style="medium">
        <color rgb="FF999999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4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2" borderId="6" xfId="0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2" borderId="7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0" fontId="0" fillId="4" borderId="0" xfId="0" applyFill="1" applyAlignment="1">
      <alignment vertical="top"/>
    </xf>
    <xf numFmtId="0" fontId="0" fillId="4" borderId="0" xfId="0" applyFill="1"/>
    <xf numFmtId="0" fontId="0" fillId="5" borderId="9" xfId="0" applyFill="1" applyBorder="1" applyAlignment="1">
      <alignment wrapText="1"/>
    </xf>
    <xf numFmtId="0" fontId="0" fillId="6" borderId="10" xfId="0" applyFill="1" applyBorder="1" applyAlignment="1">
      <alignment vertical="center"/>
    </xf>
    <xf numFmtId="0" fontId="1" fillId="6" borderId="11" xfId="0" applyFont="1" applyFill="1" applyBorder="1" applyAlignment="1">
      <alignment vertical="top" wrapText="1"/>
    </xf>
    <xf numFmtId="0" fontId="0" fillId="6" borderId="11" xfId="0" applyFill="1" applyBorder="1" applyAlignment="1">
      <alignment vertical="top" wrapText="1"/>
    </xf>
    <xf numFmtId="0" fontId="1" fillId="6" borderId="12" xfId="0" applyFont="1" applyFill="1" applyBorder="1" applyAlignment="1">
      <alignment vertical="top" wrapText="1"/>
    </xf>
    <xf numFmtId="0" fontId="0" fillId="6" borderId="0" xfId="0" applyFill="1" applyAlignment="1">
      <alignment vertical="top"/>
    </xf>
    <xf numFmtId="0" fontId="1" fillId="6" borderId="15" xfId="0" applyFont="1" applyFill="1" applyBorder="1" applyAlignment="1">
      <alignment vertical="top" wrapText="1"/>
    </xf>
    <xf numFmtId="0" fontId="1" fillId="6" borderId="0" xfId="0" applyFont="1" applyFill="1" applyAlignment="1">
      <alignment vertical="top" wrapText="1"/>
    </xf>
    <xf numFmtId="0" fontId="0" fillId="6" borderId="0" xfId="0" applyFill="1"/>
    <xf numFmtId="0" fontId="0" fillId="6" borderId="14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6" borderId="0" xfId="0" applyFill="1" applyBorder="1" applyAlignment="1">
      <alignment vertical="top"/>
    </xf>
    <xf numFmtId="3" fontId="0" fillId="6" borderId="0" xfId="0" applyNumberFormat="1" applyFill="1" applyAlignment="1">
      <alignment vertical="top"/>
    </xf>
    <xf numFmtId="9" fontId="0" fillId="6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13" xfId="0" applyFill="1" applyBorder="1" applyAlignment="1">
      <alignment horizontal="right" wrapText="1"/>
    </xf>
    <xf numFmtId="9" fontId="0" fillId="7" borderId="14" xfId="0" applyNumberFormat="1" applyFill="1" applyBorder="1" applyAlignment="1">
      <alignment wrapText="1"/>
    </xf>
    <xf numFmtId="0" fontId="0" fillId="7" borderId="14" xfId="0" applyFill="1" applyBorder="1" applyAlignment="1">
      <alignment wrapText="1"/>
    </xf>
    <xf numFmtId="0" fontId="0" fillId="7" borderId="14" xfId="0" applyFill="1" applyBorder="1" applyAlignment="1">
      <alignment horizontal="left" wrapText="1"/>
    </xf>
    <xf numFmtId="0" fontId="0" fillId="7" borderId="1" xfId="0" applyFill="1" applyBorder="1" applyAlignment="1">
      <alignment horizontal="right" wrapText="1"/>
    </xf>
    <xf numFmtId="3" fontId="0" fillId="7" borderId="1" xfId="0" applyNumberFormat="1" applyFill="1" applyBorder="1" applyAlignment="1">
      <alignment horizontal="right" wrapText="1"/>
    </xf>
    <xf numFmtId="0" fontId="0" fillId="7" borderId="0" xfId="0" applyFill="1" applyBorder="1" applyAlignment="1">
      <alignment vertical="top"/>
    </xf>
    <xf numFmtId="9" fontId="0" fillId="7" borderId="0" xfId="0" applyNumberFormat="1" applyFill="1" applyBorder="1" applyAlignment="1">
      <alignment vertical="top"/>
    </xf>
    <xf numFmtId="3" fontId="0" fillId="7" borderId="0" xfId="0" applyNumberFormat="1" applyFill="1" applyAlignment="1">
      <alignment vertical="top"/>
    </xf>
    <xf numFmtId="9" fontId="0" fillId="7" borderId="0" xfId="0" applyNumberFormat="1" applyFill="1" applyAlignment="1">
      <alignment vertical="top"/>
    </xf>
    <xf numFmtId="0" fontId="0" fillId="6" borderId="8" xfId="0" applyFill="1" applyBorder="1" applyAlignment="1">
      <alignment vertical="top"/>
    </xf>
    <xf numFmtId="0" fontId="1" fillId="6" borderId="13" xfId="0" applyFont="1" applyFill="1" applyBorder="1" applyAlignment="1">
      <alignment horizontal="right" vertical="top" wrapText="1"/>
    </xf>
    <xf numFmtId="9" fontId="1" fillId="6" borderId="14" xfId="0" applyNumberFormat="1" applyFont="1" applyFill="1" applyBorder="1" applyAlignment="1">
      <alignment horizontal="right" vertical="top" wrapText="1"/>
    </xf>
    <xf numFmtId="0" fontId="1" fillId="6" borderId="14" xfId="0" applyFont="1" applyFill="1" applyBorder="1" applyAlignment="1">
      <alignment vertical="top" wrapText="1"/>
    </xf>
    <xf numFmtId="0" fontId="0" fillId="6" borderId="3" xfId="0" applyFill="1" applyBorder="1" applyAlignment="1">
      <alignment wrapText="1"/>
    </xf>
    <xf numFmtId="0" fontId="1" fillId="6" borderId="7" xfId="0" applyFont="1" applyFill="1" applyBorder="1" applyAlignment="1">
      <alignment horizontal="right" vertical="top" wrapText="1"/>
    </xf>
    <xf numFmtId="9" fontId="1" fillId="6" borderId="3" xfId="0" applyNumberFormat="1" applyFont="1" applyFill="1" applyBorder="1" applyAlignment="1">
      <alignment horizontal="right" vertical="top" wrapText="1"/>
    </xf>
    <xf numFmtId="0" fontId="1" fillId="6" borderId="3" xfId="0" applyFont="1" applyFill="1" applyBorder="1" applyAlignment="1">
      <alignment vertical="top" wrapText="1"/>
    </xf>
    <xf numFmtId="0" fontId="2" fillId="6" borderId="1" xfId="0" applyFont="1" applyFill="1" applyBorder="1" applyAlignment="1">
      <alignment wrapText="1"/>
    </xf>
    <xf numFmtId="0" fontId="0" fillId="8" borderId="14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9" borderId="11" xfId="0" applyFill="1" applyBorder="1" applyAlignment="1">
      <alignment vertical="top" wrapText="1"/>
    </xf>
    <xf numFmtId="0" fontId="1" fillId="9" borderId="12" xfId="0" applyFont="1" applyFill="1" applyBorder="1" applyAlignment="1">
      <alignment vertical="top" wrapText="1"/>
    </xf>
    <xf numFmtId="0" fontId="1" fillId="9" borderId="15" xfId="0" applyFont="1" applyFill="1" applyBorder="1" applyAlignment="1">
      <alignment vertical="top" wrapText="1"/>
    </xf>
    <xf numFmtId="0" fontId="1" fillId="9" borderId="0" xfId="0" applyFont="1" applyFill="1" applyAlignment="1">
      <alignment vertical="top" wrapText="1"/>
    </xf>
    <xf numFmtId="0" fontId="0" fillId="9" borderId="0" xfId="0" applyFill="1"/>
    <xf numFmtId="0" fontId="0" fillId="3" borderId="5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70972</xdr:colOff>
      <xdr:row>4</xdr:row>
      <xdr:rowOff>219306</xdr:rowOff>
    </xdr:from>
    <xdr:to>
      <xdr:col>19</xdr:col>
      <xdr:colOff>246760</xdr:colOff>
      <xdr:row>7</xdr:row>
      <xdr:rowOff>123262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73972" y="2453012"/>
          <a:ext cx="1445788" cy="919956"/>
        </a:xfrm>
        <a:prstGeom prst="rect">
          <a:avLst/>
        </a:prstGeom>
      </xdr:spPr>
    </xdr:pic>
    <xdr:clientData/>
  </xdr:twoCellAnchor>
  <xdr:twoCellAnchor editAs="oneCell">
    <xdr:from>
      <xdr:col>16</xdr:col>
      <xdr:colOff>638737</xdr:colOff>
      <xdr:row>24</xdr:row>
      <xdr:rowOff>61634</xdr:rowOff>
    </xdr:from>
    <xdr:to>
      <xdr:col>19</xdr:col>
      <xdr:colOff>411205</xdr:colOff>
      <xdr:row>27</xdr:row>
      <xdr:rowOff>231591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18472" y="6275296"/>
          <a:ext cx="1722292" cy="1070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tabSelected="1" topLeftCell="B7" zoomScale="85" zoomScaleNormal="85" workbookViewId="0">
      <selection activeCell="F29" sqref="F29:H29"/>
    </sheetView>
  </sheetViews>
  <sheetFormatPr defaultColWidth="9.140625" defaultRowHeight="15"/>
  <cols>
    <col min="1" max="4" width="16.42578125" style="4" customWidth="1"/>
    <col min="5" max="5" width="18.7109375" style="4" customWidth="1"/>
    <col min="6" max="6" width="38.5703125" style="4" customWidth="1"/>
    <col min="7" max="8" width="51" style="4" customWidth="1"/>
    <col min="9" max="9" width="43.5703125" style="4" customWidth="1"/>
    <col min="10" max="10" width="11.5703125" style="4" bestFit="1" customWidth="1"/>
    <col min="11" max="16384" width="9.140625" style="4"/>
  </cols>
  <sheetData>
    <row r="1" spans="1:18" ht="15.75" thickBot="1">
      <c r="A1" s="3"/>
      <c r="B1" s="55" t="s">
        <v>0</v>
      </c>
      <c r="C1" s="56"/>
      <c r="D1" s="56"/>
      <c r="E1" s="56"/>
      <c r="F1" s="56"/>
      <c r="G1" s="56"/>
      <c r="H1" s="56"/>
      <c r="I1" s="56"/>
      <c r="J1" s="10"/>
    </row>
    <row r="2" spans="1:18" ht="45.75" thickBot="1">
      <c r="A2" s="3" t="s">
        <v>1</v>
      </c>
      <c r="B2" s="6" t="s">
        <v>49</v>
      </c>
      <c r="C2" s="7" t="s">
        <v>2</v>
      </c>
      <c r="D2" s="7" t="s">
        <v>10</v>
      </c>
      <c r="E2" s="7" t="s">
        <v>3</v>
      </c>
      <c r="F2" s="7" t="s">
        <v>4</v>
      </c>
      <c r="G2" s="7" t="s">
        <v>5</v>
      </c>
      <c r="H2" s="7" t="s">
        <v>119</v>
      </c>
      <c r="I2" s="7" t="s">
        <v>6</v>
      </c>
      <c r="J2" s="11" t="s">
        <v>16</v>
      </c>
      <c r="K2" s="4" t="s">
        <v>56</v>
      </c>
      <c r="M2" s="4" t="s">
        <v>57</v>
      </c>
    </row>
    <row r="3" spans="1:18" ht="120.75" thickBot="1">
      <c r="A3" s="1" t="s">
        <v>7</v>
      </c>
      <c r="B3" s="6" t="s">
        <v>48</v>
      </c>
      <c r="C3" s="2"/>
      <c r="D3" s="7" t="s">
        <v>11</v>
      </c>
      <c r="E3" s="7" t="s">
        <v>8</v>
      </c>
      <c r="F3" s="7" t="s">
        <v>120</v>
      </c>
      <c r="G3" s="7" t="s">
        <v>121</v>
      </c>
      <c r="H3" s="7" t="s">
        <v>44</v>
      </c>
      <c r="I3" s="7" t="s">
        <v>17</v>
      </c>
      <c r="J3" s="10" t="s">
        <v>50</v>
      </c>
      <c r="P3" s="4" t="s">
        <v>82</v>
      </c>
    </row>
    <row r="4" spans="1:18" ht="30.75" thickBot="1">
      <c r="A4" s="5" t="s">
        <v>9</v>
      </c>
      <c r="B4" s="8">
        <v>2</v>
      </c>
      <c r="C4" s="9">
        <f>B4+1</f>
        <v>3</v>
      </c>
      <c r="D4" s="9">
        <f t="shared" ref="D4:J4" si="0">C4+1</f>
        <v>4</v>
      </c>
      <c r="E4" s="9">
        <f t="shared" si="0"/>
        <v>5</v>
      </c>
      <c r="F4" s="9">
        <f t="shared" si="0"/>
        <v>6</v>
      </c>
      <c r="G4" s="9">
        <f>F4+1</f>
        <v>7</v>
      </c>
      <c r="H4" s="9">
        <v>8</v>
      </c>
      <c r="I4" s="9">
        <v>9</v>
      </c>
      <c r="J4" s="9">
        <f t="shared" si="0"/>
        <v>10</v>
      </c>
    </row>
    <row r="5" spans="1:18" ht="29.25" customHeight="1" thickBot="1">
      <c r="A5" s="13" t="s">
        <v>15</v>
      </c>
      <c r="B5" s="14">
        <v>3</v>
      </c>
      <c r="C5" s="15">
        <v>0.5</v>
      </c>
      <c r="D5" s="16" t="s">
        <v>18</v>
      </c>
      <c r="E5" s="17" t="str">
        <f>CONCATENATE("sim",A5,"_pbcCtrl")</f>
        <v>simAdam1_pbcCtrl</v>
      </c>
      <c r="F5" s="18" t="s">
        <v>14</v>
      </c>
      <c r="G5" s="19" t="s">
        <v>13</v>
      </c>
      <c r="H5" s="19" t="s">
        <v>43</v>
      </c>
      <c r="I5" s="19" t="s">
        <v>116</v>
      </c>
      <c r="J5" s="20">
        <v>10000</v>
      </c>
      <c r="M5" s="4" t="s">
        <v>95</v>
      </c>
      <c r="P5" s="4">
        <v>1</v>
      </c>
      <c r="R5" s="4" t="s">
        <v>94</v>
      </c>
    </row>
    <row r="6" spans="1:18" ht="36" customHeight="1" thickBot="1">
      <c r="A6" s="37" t="s">
        <v>29</v>
      </c>
      <c r="B6" s="38">
        <v>1</v>
      </c>
      <c r="C6" s="39">
        <v>0.5</v>
      </c>
      <c r="D6" s="40" t="s">
        <v>19</v>
      </c>
      <c r="E6" s="40" t="s">
        <v>20</v>
      </c>
      <c r="F6" s="18" t="s">
        <v>21</v>
      </c>
      <c r="G6" s="41" t="s">
        <v>24</v>
      </c>
      <c r="H6" s="18" t="s">
        <v>43</v>
      </c>
      <c r="I6" s="18" t="s">
        <v>12</v>
      </c>
      <c r="J6" s="22">
        <v>10000</v>
      </c>
      <c r="P6" s="4">
        <f>P5+1</f>
        <v>2</v>
      </c>
    </row>
    <row r="7" spans="1:18" ht="15.75" thickBot="1">
      <c r="A7" s="37" t="s">
        <v>30</v>
      </c>
      <c r="B7" s="42">
        <v>1</v>
      </c>
      <c r="C7" s="43">
        <v>0.5</v>
      </c>
      <c r="D7" s="44" t="s">
        <v>22</v>
      </c>
      <c r="E7" s="44" t="s">
        <v>23</v>
      </c>
      <c r="F7" s="41" t="s">
        <v>21</v>
      </c>
      <c r="G7" s="41" t="s">
        <v>24</v>
      </c>
      <c r="H7" s="41" t="s">
        <v>43</v>
      </c>
      <c r="I7" s="41" t="s">
        <v>25</v>
      </c>
      <c r="J7" s="22">
        <v>600</v>
      </c>
      <c r="P7" s="4">
        <f t="shared" ref="P7:P14" si="1">P6+1</f>
        <v>3</v>
      </c>
    </row>
    <row r="8" spans="1:18" ht="30.75" thickBot="1">
      <c r="A8" s="37" t="s">
        <v>31</v>
      </c>
      <c r="B8" s="42">
        <v>1</v>
      </c>
      <c r="C8" s="43">
        <v>0.5</v>
      </c>
      <c r="D8" s="44" t="s">
        <v>22</v>
      </c>
      <c r="E8" s="44" t="s">
        <v>26</v>
      </c>
      <c r="F8" s="41" t="s">
        <v>27</v>
      </c>
      <c r="G8" s="41" t="s">
        <v>24</v>
      </c>
      <c r="H8" s="41" t="s">
        <v>43</v>
      </c>
      <c r="I8" s="41" t="s">
        <v>28</v>
      </c>
      <c r="J8" s="22">
        <v>600</v>
      </c>
      <c r="P8" s="4">
        <f t="shared" si="1"/>
        <v>4</v>
      </c>
    </row>
    <row r="9" spans="1:18" ht="15.75" thickBot="1">
      <c r="A9" s="37">
        <v>9</v>
      </c>
      <c r="B9" s="38">
        <v>1</v>
      </c>
      <c r="C9" s="39">
        <v>0.5</v>
      </c>
      <c r="D9" s="40" t="s">
        <v>22</v>
      </c>
      <c r="E9" s="40" t="s">
        <v>32</v>
      </c>
      <c r="F9" s="21" t="s">
        <v>33</v>
      </c>
      <c r="G9" s="21" t="s">
        <v>34</v>
      </c>
      <c r="H9" s="21"/>
      <c r="I9" s="21" t="s">
        <v>28</v>
      </c>
      <c r="J9" s="45">
        <v>10000</v>
      </c>
      <c r="K9" s="12"/>
      <c r="P9" s="4">
        <f t="shared" si="1"/>
        <v>5</v>
      </c>
    </row>
    <row r="10" spans="1:18" ht="15.75" thickBot="1">
      <c r="A10" s="26" t="s">
        <v>59</v>
      </c>
      <c r="B10" s="27">
        <v>1</v>
      </c>
      <c r="C10" s="28">
        <v>0.5</v>
      </c>
      <c r="D10" s="29" t="s">
        <v>40</v>
      </c>
      <c r="E10" s="29" t="s">
        <v>55</v>
      </c>
      <c r="F10" s="29" t="s">
        <v>36</v>
      </c>
      <c r="G10" s="29" t="s">
        <v>35</v>
      </c>
      <c r="H10" s="30">
        <v>1</v>
      </c>
      <c r="I10" s="29" t="s">
        <v>35</v>
      </c>
      <c r="J10" s="31">
        <v>10000</v>
      </c>
      <c r="K10" s="26" t="s">
        <v>56</v>
      </c>
      <c r="P10" s="4">
        <f t="shared" si="1"/>
        <v>6</v>
      </c>
    </row>
    <row r="11" spans="1:18" ht="15.75" thickBot="1">
      <c r="A11" s="26" t="s">
        <v>97</v>
      </c>
      <c r="B11" s="27">
        <v>3</v>
      </c>
      <c r="C11" s="28">
        <v>0.35</v>
      </c>
      <c r="D11" s="29" t="s">
        <v>40</v>
      </c>
      <c r="E11" s="29" t="s">
        <v>98</v>
      </c>
      <c r="F11" s="29" t="s">
        <v>39</v>
      </c>
      <c r="G11" s="29" t="s">
        <v>38</v>
      </c>
      <c r="H11" s="30">
        <v>1</v>
      </c>
      <c r="I11" s="29" t="s">
        <v>37</v>
      </c>
      <c r="J11" s="32">
        <v>500</v>
      </c>
      <c r="K11" s="26"/>
      <c r="P11" s="4">
        <f t="shared" si="1"/>
        <v>7</v>
      </c>
    </row>
    <row r="12" spans="1:18" ht="15.75" thickBot="1">
      <c r="A12" s="26" t="s">
        <v>99</v>
      </c>
      <c r="B12" s="33">
        <v>3</v>
      </c>
      <c r="C12" s="34">
        <v>0.35</v>
      </c>
      <c r="D12" s="33" t="s">
        <v>40</v>
      </c>
      <c r="E12" s="33" t="s">
        <v>101</v>
      </c>
      <c r="F12" s="29" t="s">
        <v>39</v>
      </c>
      <c r="G12" s="29" t="s">
        <v>41</v>
      </c>
      <c r="H12" s="29" t="s">
        <v>42</v>
      </c>
      <c r="I12" s="29" t="s">
        <v>37</v>
      </c>
      <c r="J12" s="35">
        <v>500</v>
      </c>
      <c r="K12" s="26"/>
      <c r="M12" s="4" t="s">
        <v>87</v>
      </c>
      <c r="P12" s="4">
        <f t="shared" si="1"/>
        <v>8</v>
      </c>
    </row>
    <row r="13" spans="1:18" ht="15.75" thickBot="1">
      <c r="A13" s="26" t="s">
        <v>100</v>
      </c>
      <c r="B13" s="33">
        <v>3</v>
      </c>
      <c r="C13" s="34">
        <v>0.35</v>
      </c>
      <c r="D13" s="33" t="s">
        <v>40</v>
      </c>
      <c r="E13" s="33" t="s">
        <v>102</v>
      </c>
      <c r="F13" s="29" t="s">
        <v>39</v>
      </c>
      <c r="G13" s="29" t="s">
        <v>13</v>
      </c>
      <c r="H13" s="29" t="s">
        <v>43</v>
      </c>
      <c r="I13" s="29" t="s">
        <v>37</v>
      </c>
      <c r="J13" s="35">
        <v>500</v>
      </c>
      <c r="K13" s="26"/>
      <c r="M13" s="4" t="s">
        <v>83</v>
      </c>
      <c r="P13" s="4">
        <f t="shared" si="1"/>
        <v>9</v>
      </c>
    </row>
    <row r="14" spans="1:18" ht="15.75" thickBot="1">
      <c r="A14" s="26" t="s">
        <v>45</v>
      </c>
      <c r="B14" s="33">
        <v>3</v>
      </c>
      <c r="C14" s="34">
        <v>0.35</v>
      </c>
      <c r="D14" s="33" t="s">
        <v>40</v>
      </c>
      <c r="E14" s="33" t="s">
        <v>46</v>
      </c>
      <c r="F14" s="29" t="s">
        <v>106</v>
      </c>
      <c r="G14" s="29" t="s">
        <v>85</v>
      </c>
      <c r="H14" s="30" t="s">
        <v>43</v>
      </c>
      <c r="I14" s="29" t="s">
        <v>86</v>
      </c>
      <c r="J14" s="35">
        <v>10000</v>
      </c>
      <c r="K14" s="26"/>
      <c r="P14" s="4">
        <f t="shared" si="1"/>
        <v>10</v>
      </c>
    </row>
    <row r="15" spans="1:18" ht="15.75" thickBot="1">
      <c r="A15" s="26" t="s">
        <v>103</v>
      </c>
      <c r="B15" s="33">
        <v>3</v>
      </c>
      <c r="C15" s="34">
        <v>0.35</v>
      </c>
      <c r="D15" s="33" t="s">
        <v>40</v>
      </c>
      <c r="E15" s="33" t="s">
        <v>104</v>
      </c>
      <c r="F15" s="29" t="s">
        <v>106</v>
      </c>
      <c r="G15" s="29" t="s">
        <v>105</v>
      </c>
      <c r="H15" s="30" t="s">
        <v>43</v>
      </c>
      <c r="I15" s="46" t="s">
        <v>86</v>
      </c>
      <c r="J15" s="35">
        <v>10000</v>
      </c>
      <c r="K15" s="26"/>
      <c r="P15" s="4">
        <f>P14+1</f>
        <v>11</v>
      </c>
    </row>
    <row r="16" spans="1:18" ht="15.75" thickBot="1">
      <c r="A16" s="17" t="s">
        <v>51</v>
      </c>
      <c r="B16" s="17">
        <v>1</v>
      </c>
      <c r="C16" s="25">
        <v>0.5</v>
      </c>
      <c r="D16" s="23" t="s">
        <v>54</v>
      </c>
      <c r="E16" s="17" t="s">
        <v>52</v>
      </c>
      <c r="F16" s="21" t="s">
        <v>47</v>
      </c>
      <c r="G16" s="21" t="s">
        <v>41</v>
      </c>
      <c r="H16" s="17" t="s">
        <v>42</v>
      </c>
      <c r="I16" s="21" t="s">
        <v>53</v>
      </c>
      <c r="J16" s="24">
        <v>10000</v>
      </c>
      <c r="K16" s="26"/>
      <c r="P16" s="4">
        <f t="shared" ref="P16:P32" si="2">P15+1</f>
        <v>12</v>
      </c>
    </row>
    <row r="17" spans="1:18" ht="15.75" thickBot="1">
      <c r="A17" s="26" t="s">
        <v>58</v>
      </c>
      <c r="B17" s="27">
        <v>1</v>
      </c>
      <c r="C17" s="28">
        <v>0.5</v>
      </c>
      <c r="D17" s="29" t="s">
        <v>40</v>
      </c>
      <c r="E17" s="29" t="s">
        <v>55</v>
      </c>
      <c r="F17" s="29" t="s">
        <v>61</v>
      </c>
      <c r="G17" s="29" t="s">
        <v>60</v>
      </c>
      <c r="H17" s="30" t="s">
        <v>43</v>
      </c>
      <c r="I17" s="29" t="s">
        <v>35</v>
      </c>
      <c r="J17" s="31">
        <v>10000</v>
      </c>
      <c r="K17" s="26" t="s">
        <v>69</v>
      </c>
      <c r="M17" s="4" t="s">
        <v>68</v>
      </c>
      <c r="P17" s="4">
        <f t="shared" si="2"/>
        <v>13</v>
      </c>
    </row>
    <row r="18" spans="1:18" ht="15.75" thickBot="1">
      <c r="A18" s="26" t="s">
        <v>67</v>
      </c>
      <c r="B18" s="27">
        <v>1</v>
      </c>
      <c r="C18" s="28">
        <v>0.5</v>
      </c>
      <c r="D18" s="29" t="s">
        <v>40</v>
      </c>
      <c r="E18" s="29" t="s">
        <v>66</v>
      </c>
      <c r="F18" s="29" t="s">
        <v>61</v>
      </c>
      <c r="G18" s="29" t="s">
        <v>65</v>
      </c>
      <c r="H18" s="30">
        <v>3</v>
      </c>
      <c r="I18" s="29" t="s">
        <v>35</v>
      </c>
      <c r="J18" s="31">
        <v>10000</v>
      </c>
      <c r="K18" s="26" t="s">
        <v>56</v>
      </c>
      <c r="M18" s="4" t="s">
        <v>70</v>
      </c>
      <c r="P18" s="4">
        <f t="shared" si="2"/>
        <v>14</v>
      </c>
    </row>
    <row r="19" spans="1:18" ht="15.75" thickBot="1">
      <c r="A19" s="26" t="s">
        <v>62</v>
      </c>
      <c r="B19" s="27">
        <v>1</v>
      </c>
      <c r="C19" s="28">
        <v>0.5</v>
      </c>
      <c r="D19" s="29" t="s">
        <v>40</v>
      </c>
      <c r="E19" s="29" t="s">
        <v>63</v>
      </c>
      <c r="F19" s="29" t="s">
        <v>61</v>
      </c>
      <c r="G19" s="29" t="s">
        <v>64</v>
      </c>
      <c r="H19" s="30">
        <v>2</v>
      </c>
      <c r="I19" s="29" t="s">
        <v>35</v>
      </c>
      <c r="J19" s="31">
        <v>10000</v>
      </c>
      <c r="K19" s="26"/>
      <c r="P19" s="4">
        <f t="shared" si="2"/>
        <v>15</v>
      </c>
    </row>
    <row r="20" spans="1:18" ht="15.75" thickBot="1">
      <c r="A20" s="26" t="s">
        <v>71</v>
      </c>
      <c r="B20" s="27">
        <v>1</v>
      </c>
      <c r="C20" s="28">
        <v>0.5</v>
      </c>
      <c r="D20" s="29" t="s">
        <v>40</v>
      </c>
      <c r="E20" s="29" t="s">
        <v>72</v>
      </c>
      <c r="F20" s="29" t="s">
        <v>61</v>
      </c>
      <c r="G20" s="29" t="s">
        <v>73</v>
      </c>
      <c r="H20" s="30" t="s">
        <v>42</v>
      </c>
      <c r="I20" s="29" t="s">
        <v>35</v>
      </c>
      <c r="J20" s="31">
        <v>10000</v>
      </c>
      <c r="K20" s="26"/>
      <c r="P20" s="4">
        <f t="shared" si="2"/>
        <v>16</v>
      </c>
    </row>
    <row r="21" spans="1:18" ht="15.75" thickBot="1">
      <c r="A21" s="26" t="s">
        <v>74</v>
      </c>
      <c r="B21" s="27">
        <v>1</v>
      </c>
      <c r="C21" s="28">
        <v>0.5</v>
      </c>
      <c r="D21" s="29" t="s">
        <v>40</v>
      </c>
      <c r="E21" s="29" t="s">
        <v>75</v>
      </c>
      <c r="F21" s="29" t="s">
        <v>61</v>
      </c>
      <c r="G21" s="29" t="s">
        <v>76</v>
      </c>
      <c r="H21" s="30" t="s">
        <v>77</v>
      </c>
      <c r="I21" s="29" t="s">
        <v>35</v>
      </c>
      <c r="J21" s="31">
        <v>10000</v>
      </c>
      <c r="K21" s="26"/>
      <c r="P21" s="4">
        <f t="shared" si="2"/>
        <v>17</v>
      </c>
    </row>
    <row r="22" spans="1:18" ht="15.75" thickBot="1">
      <c r="A22" s="26" t="s">
        <v>78</v>
      </c>
      <c r="B22" s="27">
        <v>1</v>
      </c>
      <c r="C22" s="28">
        <v>0.5</v>
      </c>
      <c r="D22" s="29" t="s">
        <v>40</v>
      </c>
      <c r="E22" s="29" t="s">
        <v>79</v>
      </c>
      <c r="F22" s="29" t="s">
        <v>61</v>
      </c>
      <c r="G22" s="29" t="s">
        <v>80</v>
      </c>
      <c r="H22" s="30" t="s">
        <v>81</v>
      </c>
      <c r="I22" s="29" t="s">
        <v>35</v>
      </c>
      <c r="J22" s="31">
        <v>10000</v>
      </c>
      <c r="K22" s="26"/>
      <c r="P22" s="4">
        <f t="shared" si="2"/>
        <v>18</v>
      </c>
    </row>
    <row r="23" spans="1:18" ht="18.75" customHeight="1" thickBot="1">
      <c r="A23" s="26" t="s">
        <v>84</v>
      </c>
      <c r="B23" s="26">
        <v>3</v>
      </c>
      <c r="C23" s="36">
        <v>0.35</v>
      </c>
      <c r="D23" s="26" t="s">
        <v>40</v>
      </c>
      <c r="E23" s="26" t="s">
        <v>96</v>
      </c>
      <c r="F23" s="29" t="s">
        <v>47</v>
      </c>
      <c r="G23" s="29" t="s">
        <v>24</v>
      </c>
      <c r="H23" s="26" t="s">
        <v>43</v>
      </c>
      <c r="I23" s="29" t="s">
        <v>13</v>
      </c>
      <c r="J23" s="26">
        <v>500</v>
      </c>
      <c r="K23" s="26"/>
      <c r="P23" s="4">
        <f t="shared" si="2"/>
        <v>19</v>
      </c>
    </row>
    <row r="24" spans="1:18" ht="15.75" thickBot="1">
      <c r="A24" s="13" t="s">
        <v>88</v>
      </c>
      <c r="B24" s="14">
        <v>3</v>
      </c>
      <c r="C24" s="15">
        <v>0.5</v>
      </c>
      <c r="D24" s="16" t="s">
        <v>18</v>
      </c>
      <c r="E24" s="17" t="str">
        <f>CONCATENATE("sim",A24,"_way",B24,".mat")</f>
        <v>simAdam2_way3.mat</v>
      </c>
      <c r="F24" s="18" t="s">
        <v>39</v>
      </c>
      <c r="G24" s="19" t="s">
        <v>91</v>
      </c>
      <c r="H24" s="19" t="s">
        <v>43</v>
      </c>
      <c r="I24" s="19" t="s">
        <v>89</v>
      </c>
      <c r="J24" s="20">
        <v>10000</v>
      </c>
      <c r="P24" s="4">
        <f t="shared" si="2"/>
        <v>20</v>
      </c>
      <c r="R24" s="4" t="s">
        <v>93</v>
      </c>
    </row>
    <row r="25" spans="1:18" ht="15.75" thickBot="1">
      <c r="A25" s="13" t="s">
        <v>92</v>
      </c>
      <c r="B25" s="14">
        <v>3</v>
      </c>
      <c r="C25" s="15">
        <v>0.5</v>
      </c>
      <c r="D25" s="16" t="s">
        <v>18</v>
      </c>
      <c r="E25" s="17" t="str">
        <f>CONCATENATE("sim",A25,"_way",B25,".mat")</f>
        <v>simAdam3_way3.mat</v>
      </c>
      <c r="F25" s="18" t="s">
        <v>39</v>
      </c>
      <c r="G25" s="19" t="s">
        <v>90</v>
      </c>
      <c r="H25" s="19" t="s">
        <v>43</v>
      </c>
      <c r="I25" s="19" t="s">
        <v>89</v>
      </c>
      <c r="J25" s="20">
        <v>10000</v>
      </c>
      <c r="P25" s="4">
        <f t="shared" si="2"/>
        <v>21</v>
      </c>
    </row>
    <row r="26" spans="1:18" ht="30.75" thickBot="1">
      <c r="A26" s="49" t="s">
        <v>111</v>
      </c>
      <c r="B26" s="49">
        <v>1</v>
      </c>
      <c r="C26" s="50">
        <v>0.5</v>
      </c>
      <c r="D26" s="51" t="s">
        <v>107</v>
      </c>
      <c r="E26" s="49" t="str">
        <f>CONCATENATE("sim",A26,"_way",B26,".mat")</f>
        <v>simPL0001_1_way1.mat</v>
      </c>
      <c r="F26" s="52" t="s">
        <v>110</v>
      </c>
      <c r="G26" s="53" t="s">
        <v>108</v>
      </c>
      <c r="H26" s="53" t="s">
        <v>43</v>
      </c>
      <c r="I26" s="53" t="s">
        <v>109</v>
      </c>
      <c r="J26" s="54">
        <v>100000</v>
      </c>
      <c r="P26" s="4">
        <f t="shared" si="2"/>
        <v>22</v>
      </c>
    </row>
    <row r="27" spans="1:18" ht="30.75" thickBot="1">
      <c r="A27" s="49" t="s">
        <v>112</v>
      </c>
      <c r="B27" s="49">
        <v>3</v>
      </c>
      <c r="C27" s="50">
        <v>0.5</v>
      </c>
      <c r="D27" s="51" t="s">
        <v>107</v>
      </c>
      <c r="E27" s="49" t="str">
        <f>CONCATENATE("sim",A27,"_way",B27,".mat")</f>
        <v>simPL0001_2_way3.mat</v>
      </c>
      <c r="F27" s="52" t="s">
        <v>110</v>
      </c>
      <c r="G27" s="53" t="s">
        <v>113</v>
      </c>
      <c r="H27" s="53" t="s">
        <v>77</v>
      </c>
      <c r="I27" s="53" t="s">
        <v>109</v>
      </c>
      <c r="J27" s="54">
        <v>100000</v>
      </c>
      <c r="P27" s="4">
        <f t="shared" si="2"/>
        <v>23</v>
      </c>
    </row>
    <row r="28" spans="1:18" ht="30.75" thickBot="1">
      <c r="A28" s="49" t="s">
        <v>114</v>
      </c>
      <c r="B28" s="49">
        <v>1</v>
      </c>
      <c r="C28" s="50">
        <v>0.5</v>
      </c>
      <c r="D28" s="51" t="s">
        <v>107</v>
      </c>
      <c r="E28" s="49" t="str">
        <f>CONCATENATE("sim",A28,"_way",B28,".mat")</f>
        <v>simPL0001_3_way1.mat</v>
      </c>
      <c r="F28" s="52" t="s">
        <v>110</v>
      </c>
      <c r="G28" s="53" t="s">
        <v>115</v>
      </c>
      <c r="H28" s="53" t="s">
        <v>43</v>
      </c>
      <c r="I28" s="53" t="s">
        <v>109</v>
      </c>
      <c r="J28" s="54">
        <v>100000</v>
      </c>
      <c r="P28" s="4">
        <f t="shared" si="2"/>
        <v>24</v>
      </c>
    </row>
    <row r="29" spans="1:18" ht="90.75" thickBot="1">
      <c r="A29" s="37" t="s">
        <v>124</v>
      </c>
      <c r="B29" s="42">
        <v>3</v>
      </c>
      <c r="C29" s="43">
        <v>0.5</v>
      </c>
      <c r="D29" s="44" t="s">
        <v>117</v>
      </c>
      <c r="E29" s="44" t="s">
        <v>123</v>
      </c>
      <c r="F29" s="41" t="s">
        <v>39</v>
      </c>
      <c r="G29" s="41" t="s">
        <v>13</v>
      </c>
      <c r="H29" s="41" t="s">
        <v>43</v>
      </c>
      <c r="I29" s="41" t="s">
        <v>122</v>
      </c>
      <c r="J29" s="54">
        <v>100000</v>
      </c>
      <c r="P29" s="4">
        <f t="shared" si="2"/>
        <v>25</v>
      </c>
    </row>
    <row r="30" spans="1:18" ht="15.75" thickBot="1">
      <c r="G30" s="47"/>
      <c r="H30" s="48"/>
      <c r="I30" s="48"/>
      <c r="P30" s="4">
        <f t="shared" si="2"/>
        <v>26</v>
      </c>
    </row>
    <row r="31" spans="1:18" ht="30.75" thickBot="1">
      <c r="F31" s="41" t="s">
        <v>125</v>
      </c>
      <c r="G31" s="41" t="s">
        <v>126</v>
      </c>
      <c r="H31" s="41" t="s">
        <v>118</v>
      </c>
      <c r="I31" s="47"/>
      <c r="P31" s="4">
        <f t="shared" si="2"/>
        <v>27</v>
      </c>
    </row>
    <row r="32" spans="1:18" ht="15.75" thickBot="1">
      <c r="F32" s="41" t="s">
        <v>39</v>
      </c>
      <c r="G32" s="41" t="s">
        <v>13</v>
      </c>
      <c r="H32" s="41" t="s">
        <v>43</v>
      </c>
      <c r="I32" s="48"/>
      <c r="P32" s="4">
        <f t="shared" si="2"/>
        <v>28</v>
      </c>
    </row>
  </sheetData>
  <mergeCells count="1">
    <mergeCell ref="B1:I1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Jaimie.Swartz</dc:creator>
  <cp:lastModifiedBy>Jaimie.Swartz</cp:lastModifiedBy>
  <dcterms:created xsi:type="dcterms:W3CDTF">2019-04-07T00:00:06Z</dcterms:created>
  <dcterms:modified xsi:type="dcterms:W3CDTF">2019-09-10T02:39:56Z</dcterms:modified>
</cp:coreProperties>
</file>