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ie.Swartz\OPAL-RT\RT-LABv11.3_Workspace\ENERGISE_v1\models\LPBC_PIcontroller_IEEE13_v17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V51" i="1"/>
  <c r="U51" i="1"/>
  <c r="P51" i="1"/>
  <c r="O51" i="1"/>
  <c r="L51" i="1"/>
  <c r="K51" i="1"/>
  <c r="V45" i="1"/>
  <c r="U45" i="1"/>
  <c r="P45" i="1"/>
  <c r="O45" i="1"/>
  <c r="L45" i="1"/>
  <c r="K45" i="1"/>
  <c r="K38" i="1"/>
  <c r="O30" i="1"/>
  <c r="P30" i="1"/>
  <c r="U30" i="1"/>
  <c r="V30" i="1"/>
  <c r="K30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L23" i="1"/>
  <c r="K23" i="1"/>
  <c r="L15" i="1"/>
  <c r="L16" i="1"/>
  <c r="L17" i="1"/>
  <c r="L18" i="1"/>
  <c r="L19" i="1"/>
  <c r="L20" i="1"/>
  <c r="L21" i="1"/>
  <c r="L22" i="1"/>
  <c r="K15" i="1"/>
  <c r="K16" i="1"/>
  <c r="K17" i="1"/>
  <c r="K18" i="1"/>
  <c r="K19" i="1"/>
  <c r="K20" i="1"/>
  <c r="K21" i="1"/>
  <c r="K22" i="1"/>
  <c r="L14" i="1"/>
  <c r="O14" i="1"/>
  <c r="P14" i="1"/>
  <c r="U14" i="1"/>
  <c r="V14" i="1"/>
  <c r="K14" i="1"/>
  <c r="L38" i="1" l="1"/>
  <c r="P38" i="1"/>
  <c r="V38" i="1"/>
  <c r="O38" i="1"/>
  <c r="U38" i="1"/>
</calcChain>
</file>

<file path=xl/comments1.xml><?xml version="1.0" encoding="utf-8"?>
<comments xmlns="http://schemas.openxmlformats.org/spreadsheetml/2006/main">
  <authors>
    <author>Vahid Jalili-Marandi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This value can be in any unit</t>
        </r>
      </text>
    </comment>
  </commentList>
</comments>
</file>

<file path=xl/sharedStrings.xml><?xml version="1.0" encoding="utf-8"?>
<sst xmlns="http://schemas.openxmlformats.org/spreadsheetml/2006/main" count="248" uniqueCount="72">
  <si>
    <t>From1</t>
  </si>
  <si>
    <t>From2</t>
  </si>
  <si>
    <t>From3</t>
  </si>
  <si>
    <t>To1</t>
  </si>
  <si>
    <t>To2</t>
  </si>
  <si>
    <t>To3</t>
  </si>
  <si>
    <t>ID</t>
  </si>
  <si>
    <t>Mode</t>
  </si>
  <si>
    <t>Length (length_unit)</t>
  </si>
  <si>
    <t>632_a</t>
  </si>
  <si>
    <t>632_b</t>
  </si>
  <si>
    <t>632_c</t>
  </si>
  <si>
    <t>671_a</t>
  </si>
  <si>
    <t>671_b</t>
  </si>
  <si>
    <t>671_c</t>
  </si>
  <si>
    <t>LN_632_671</t>
  </si>
  <si>
    <t>full</t>
  </si>
  <si>
    <t>680_a</t>
  </si>
  <si>
    <t>680_b</t>
  </si>
  <si>
    <t>680_c</t>
  </si>
  <si>
    <t>LN_671_680</t>
  </si>
  <si>
    <t>651_a</t>
  </si>
  <si>
    <t>651_b</t>
  </si>
  <si>
    <t>651_c</t>
  </si>
  <si>
    <t>LN_651_632</t>
  </si>
  <si>
    <t>633_a</t>
  </si>
  <si>
    <t>633_b</t>
  </si>
  <si>
    <t>633_c</t>
  </si>
  <si>
    <t>LN_632_633</t>
  </si>
  <si>
    <t>692_a</t>
  </si>
  <si>
    <t>692_b</t>
  </si>
  <si>
    <t>692_c</t>
  </si>
  <si>
    <t>675_a</t>
  </si>
  <si>
    <t>675_b</t>
  </si>
  <si>
    <t>675_c</t>
  </si>
  <si>
    <t>LN_692_675</t>
  </si>
  <si>
    <t>645_b</t>
  </si>
  <si>
    <t>645_c</t>
  </si>
  <si>
    <t>646_b</t>
  </si>
  <si>
    <t>646_c</t>
  </si>
  <si>
    <t>LN_645_646</t>
  </si>
  <si>
    <t>LN_632_645</t>
  </si>
  <si>
    <t>684_c</t>
  </si>
  <si>
    <t>611_c</t>
  </si>
  <si>
    <t>LN_684_611</t>
  </si>
  <si>
    <t>684_a</t>
  </si>
  <si>
    <t>652_a</t>
  </si>
  <si>
    <t>LN_684_652</t>
  </si>
  <si>
    <t>LN_671_684</t>
  </si>
  <si>
    <t>r11 (ohm/length_unit)</t>
  </si>
  <si>
    <t>x11 (ohm/length_unit)</t>
  </si>
  <si>
    <t>r21 (ohm/length_unit)</t>
  </si>
  <si>
    <t>x21 (ohm/length_unit)</t>
  </si>
  <si>
    <t>r22 (ohm/length_unit)</t>
  </si>
  <si>
    <t>x22 (ohm/length_unit)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</si>
  <si>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</si>
  <si>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</si>
  <si>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</si>
  <si>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</si>
  <si>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</si>
  <si>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</si>
  <si>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r11</t>
  </si>
  <si>
    <t>x11</t>
  </si>
  <si>
    <t>r22</t>
  </si>
  <si>
    <t>x22</t>
  </si>
  <si>
    <t>r33</t>
  </si>
  <si>
    <t>x33</t>
  </si>
  <si>
    <t>675 to subst</t>
  </si>
  <si>
    <t>652 to subst</t>
  </si>
  <si>
    <t>611 to subst</t>
  </si>
  <si>
    <t>646 to subst</t>
  </si>
  <si>
    <t>634 to subst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</si>
</sst>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3" fillId="0" borderId="0" xfId="0" applyFont="1" applyFill="1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3"/>
  <sheetViews>
    <sheetView tabSelected="1" topLeftCell="A28" workbookViewId="0">
      <selection activeCell="U45" sqref="U45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 t="s">
        <v>15</v>
      </c>
      <c r="H2" s="2" t="s">
        <v>16</v>
      </c>
      <c r="I2" s="2">
        <v>0.37878788000000002</v>
      </c>
      <c r="K2" s="2">
        <v>0.34649999999999997</v>
      </c>
      <c r="L2" s="2">
        <v>1.0179</v>
      </c>
      <c r="M2" s="2">
        <v>0.156</v>
      </c>
      <c r="N2" s="2">
        <v>0.50170000000000003</v>
      </c>
      <c r="O2" s="2">
        <v>0.33750000000000002</v>
      </c>
      <c r="P2" s="2">
        <v>1.0478000000000001</v>
      </c>
      <c r="Q2" s="2">
        <v>0.158</v>
      </c>
      <c r="R2" s="2">
        <v>0.42359999999999998</v>
      </c>
      <c r="S2" s="2">
        <v>0.1535</v>
      </c>
      <c r="T2" s="2">
        <v>0.38490000000000002</v>
      </c>
      <c r="U2" s="2">
        <v>0.34139999999999998</v>
      </c>
      <c r="V2" s="2">
        <v>1.0347999999999999</v>
      </c>
    </row>
    <row r="3" spans="1:22" x14ac:dyDescent="0.25">
      <c r="A3" s="2" t="s">
        <v>12</v>
      </c>
      <c r="B3" s="2" t="s">
        <v>13</v>
      </c>
      <c r="C3" s="2" t="s">
        <v>14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16</v>
      </c>
      <c r="I3" s="2">
        <v>0.18939400000000001</v>
      </c>
      <c r="K3" s="2">
        <v>0.34649999999999997</v>
      </c>
      <c r="L3" s="2">
        <v>1.0179</v>
      </c>
      <c r="M3" s="2">
        <v>0.156</v>
      </c>
      <c r="N3" s="2">
        <v>0.50170000000000003</v>
      </c>
      <c r="O3" s="2">
        <v>0.33750000000000002</v>
      </c>
      <c r="P3" s="2">
        <v>1.0478000000000001</v>
      </c>
      <c r="Q3" s="2">
        <v>0.158</v>
      </c>
      <c r="R3" s="2">
        <v>0.42359999999999998</v>
      </c>
      <c r="S3" s="2">
        <v>0.1535</v>
      </c>
      <c r="T3" s="2">
        <v>0.38490000000000002</v>
      </c>
      <c r="U3" s="2">
        <v>0.34139999999999998</v>
      </c>
      <c r="V3" s="2">
        <v>1.0347999999999999</v>
      </c>
    </row>
    <row r="4" spans="1:22" x14ac:dyDescent="0.25">
      <c r="A4" s="2" t="s">
        <v>21</v>
      </c>
      <c r="B4" s="2" t="s">
        <v>22</v>
      </c>
      <c r="C4" s="2" t="s">
        <v>23</v>
      </c>
      <c r="D4" s="2" t="s">
        <v>9</v>
      </c>
      <c r="E4" s="2" t="s">
        <v>10</v>
      </c>
      <c r="F4" s="2" t="s">
        <v>11</v>
      </c>
      <c r="G4" s="3" t="s">
        <v>24</v>
      </c>
      <c r="H4" s="2" t="s">
        <v>16</v>
      </c>
      <c r="I4" s="2">
        <v>0.37878800000000001</v>
      </c>
      <c r="K4" s="2">
        <v>0.34649999999999997</v>
      </c>
      <c r="L4" s="2">
        <v>1.0179</v>
      </c>
      <c r="M4" s="2">
        <v>0.156</v>
      </c>
      <c r="N4" s="2">
        <v>0.50170000000000003</v>
      </c>
      <c r="O4" s="2">
        <v>0.33750000000000002</v>
      </c>
      <c r="P4" s="2">
        <v>1.0478000000000001</v>
      </c>
      <c r="Q4" s="2">
        <v>0.158</v>
      </c>
      <c r="R4" s="2">
        <v>0.42359999999999998</v>
      </c>
      <c r="S4" s="2">
        <v>0.1535</v>
      </c>
      <c r="T4" s="2">
        <v>0.38490000000000002</v>
      </c>
      <c r="U4" s="2">
        <v>0.34139999999999998</v>
      </c>
      <c r="V4" s="2">
        <v>1.0347999999999999</v>
      </c>
    </row>
    <row r="5" spans="1:22" x14ac:dyDescent="0.25">
      <c r="A5" s="2" t="s">
        <v>9</v>
      </c>
      <c r="B5" s="2" t="s">
        <v>10</v>
      </c>
      <c r="C5" s="2" t="s">
        <v>11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16</v>
      </c>
      <c r="I5" s="2">
        <v>9.4697000000000003E-2</v>
      </c>
      <c r="K5" s="2">
        <v>0.75260000000000005</v>
      </c>
      <c r="L5" s="2">
        <v>1.1814</v>
      </c>
      <c r="M5" s="2">
        <v>0.158</v>
      </c>
      <c r="N5" s="2">
        <v>0.42359999999999998</v>
      </c>
      <c r="O5" s="2">
        <v>0.74750000000000005</v>
      </c>
      <c r="P5" s="2">
        <v>1.1982999999999999</v>
      </c>
      <c r="Q5" s="2">
        <v>0.156</v>
      </c>
      <c r="R5" s="2">
        <v>0.50170000000000003</v>
      </c>
      <c r="S5" s="2">
        <v>0.1535</v>
      </c>
      <c r="T5" s="2">
        <v>0.38490000000000002</v>
      </c>
      <c r="U5" s="2">
        <v>0.74360000000000004</v>
      </c>
      <c r="V5" s="2">
        <v>1.2112000000000001</v>
      </c>
    </row>
    <row r="6" spans="1:22" x14ac:dyDescent="0.25">
      <c r="A6" s="2" t="s">
        <v>29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3" t="s">
        <v>35</v>
      </c>
      <c r="H6" s="2" t="s">
        <v>16</v>
      </c>
      <c r="I6" s="2">
        <v>9.4697000000000003E-2</v>
      </c>
      <c r="K6" s="2">
        <v>0.79820000000000002</v>
      </c>
      <c r="L6" s="2">
        <v>0.44629999999999997</v>
      </c>
      <c r="M6" s="2">
        <v>0.31919999999999998</v>
      </c>
      <c r="N6" s="2">
        <v>3.2800000000000003E-2</v>
      </c>
      <c r="O6" s="2">
        <v>0.78910000000000002</v>
      </c>
      <c r="P6" s="2">
        <v>0.40410000000000001</v>
      </c>
      <c r="Q6" s="2">
        <v>0.28489999999999999</v>
      </c>
      <c r="R6" s="2">
        <v>-1.43E-2</v>
      </c>
      <c r="S6" s="2">
        <v>0.31919999999999998</v>
      </c>
      <c r="T6" s="2">
        <v>3.2800000000000003E-2</v>
      </c>
      <c r="U6" s="2">
        <v>0.79820000000000002</v>
      </c>
      <c r="V6" s="2">
        <v>0.44629999999999997</v>
      </c>
    </row>
    <row r="7" spans="1:22" x14ac:dyDescent="0.25">
      <c r="A7" s="2" t="s">
        <v>36</v>
      </c>
      <c r="B7" s="2" t="s">
        <v>37</v>
      </c>
      <c r="C7" s="2"/>
      <c r="D7" s="2" t="s">
        <v>38</v>
      </c>
      <c r="E7" s="2" t="s">
        <v>39</v>
      </c>
      <c r="F7" s="2"/>
      <c r="G7" s="2" t="s">
        <v>40</v>
      </c>
      <c r="H7" s="2" t="s">
        <v>16</v>
      </c>
      <c r="I7" s="2">
        <v>5.6818199999999999E-2</v>
      </c>
      <c r="K7" s="2"/>
      <c r="L7" s="2"/>
      <c r="M7" s="2"/>
      <c r="N7" s="2"/>
      <c r="O7" s="2">
        <v>1.3293999999999999</v>
      </c>
      <c r="P7" s="2">
        <v>1.3471</v>
      </c>
      <c r="Q7" s="2"/>
      <c r="R7" s="2"/>
      <c r="S7" s="2"/>
      <c r="T7" s="2"/>
      <c r="U7" s="2">
        <v>1.3238000000000001</v>
      </c>
      <c r="V7" s="2">
        <v>1.3569</v>
      </c>
    </row>
    <row r="8" spans="1:22" x14ac:dyDescent="0.25">
      <c r="A8" s="2" t="s">
        <v>10</v>
      </c>
      <c r="B8" s="2" t="s">
        <v>11</v>
      </c>
      <c r="C8" s="2"/>
      <c r="D8" s="2" t="s">
        <v>36</v>
      </c>
      <c r="E8" s="2" t="s">
        <v>37</v>
      </c>
      <c r="F8" s="2"/>
      <c r="G8" s="2" t="s">
        <v>41</v>
      </c>
      <c r="H8" s="2" t="s">
        <v>16</v>
      </c>
      <c r="I8" s="2">
        <v>9.4697000000000003E-2</v>
      </c>
      <c r="K8" s="2"/>
      <c r="L8" s="2"/>
      <c r="M8" s="2"/>
      <c r="N8" s="2"/>
      <c r="O8" s="2">
        <v>1.3293999999999999</v>
      </c>
      <c r="P8" s="2">
        <v>1.3471</v>
      </c>
      <c r="Q8" s="2"/>
      <c r="R8" s="2"/>
      <c r="S8" s="2"/>
      <c r="T8" s="2"/>
      <c r="U8" s="2">
        <v>1.3238000000000001</v>
      </c>
      <c r="V8" s="2">
        <v>1.3569</v>
      </c>
    </row>
    <row r="9" spans="1:22" x14ac:dyDescent="0.25">
      <c r="A9" s="1" t="s">
        <v>42</v>
      </c>
      <c r="B9" s="1"/>
      <c r="C9" s="1"/>
      <c r="D9" s="1" t="s">
        <v>43</v>
      </c>
      <c r="E9" s="1"/>
      <c r="F9" s="1"/>
      <c r="G9" s="1" t="s">
        <v>44</v>
      </c>
      <c r="H9" s="1" t="s">
        <v>16</v>
      </c>
      <c r="I9" s="1">
        <v>5.6818199999999999E-2</v>
      </c>
      <c r="J9" s="24"/>
      <c r="K9" s="2"/>
      <c r="L9" s="2"/>
      <c r="M9" s="2"/>
      <c r="N9" s="2"/>
      <c r="O9" s="2"/>
      <c r="P9" s="2"/>
      <c r="Q9" s="2"/>
      <c r="R9" s="2"/>
      <c r="S9" s="2"/>
      <c r="T9" s="2"/>
      <c r="U9" s="2">
        <v>1.3291999999999999</v>
      </c>
      <c r="V9" s="2">
        <v>1.3474999999999999</v>
      </c>
    </row>
    <row r="10" spans="1:22" x14ac:dyDescent="0.25">
      <c r="A10" s="2" t="s">
        <v>45</v>
      </c>
      <c r="B10" s="2"/>
      <c r="C10" s="2"/>
      <c r="D10" s="2" t="s">
        <v>46</v>
      </c>
      <c r="E10" s="2"/>
      <c r="F10" s="2"/>
      <c r="G10" s="2" t="s">
        <v>47</v>
      </c>
      <c r="H10" s="2" t="s">
        <v>16</v>
      </c>
      <c r="I10" s="2">
        <v>0.15151519999999999</v>
      </c>
      <c r="K10" s="2">
        <v>1.3425</v>
      </c>
      <c r="L10" s="2">
        <v>0.51239999999999997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 t="s">
        <v>12</v>
      </c>
      <c r="B11" s="2" t="s">
        <v>14</v>
      </c>
      <c r="C11" s="2"/>
      <c r="D11" s="2" t="s">
        <v>45</v>
      </c>
      <c r="E11" s="2" t="s">
        <v>42</v>
      </c>
      <c r="F11" s="2"/>
      <c r="G11" s="2" t="s">
        <v>48</v>
      </c>
      <c r="H11" s="2" t="s">
        <v>16</v>
      </c>
      <c r="I11" s="2">
        <v>5.6818199999999999E-2</v>
      </c>
      <c r="K11" s="2">
        <v>1.3238000000000001</v>
      </c>
      <c r="L11" s="2">
        <v>1.3569</v>
      </c>
      <c r="M11" s="2"/>
      <c r="N11" s="2"/>
      <c r="O11" s="2"/>
      <c r="P11" s="2"/>
      <c r="Q11" s="2"/>
      <c r="R11" s="2"/>
      <c r="S11" s="2"/>
      <c r="T11" s="2"/>
      <c r="U11" s="2">
        <v>1.3293999999999999</v>
      </c>
      <c r="V11" s="2">
        <v>1.3471</v>
      </c>
    </row>
    <row r="13" spans="1:22" x14ac:dyDescent="0.25">
      <c r="A13" s="4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6"/>
      <c r="H13" s="6"/>
      <c r="I13" s="6"/>
      <c r="J13" s="6"/>
      <c r="K13" s="6" t="s">
        <v>61</v>
      </c>
      <c r="L13" s="6" t="s">
        <v>62</v>
      </c>
      <c r="M13" s="6"/>
      <c r="N13" s="6"/>
      <c r="O13" s="6" t="s">
        <v>63</v>
      </c>
      <c r="P13" s="6" t="s">
        <v>64</v>
      </c>
      <c r="Q13" s="6"/>
      <c r="R13" s="6"/>
      <c r="S13" s="6"/>
      <c r="T13" s="6"/>
      <c r="U13" s="6" t="s">
        <v>65</v>
      </c>
      <c r="V13" s="7" t="s">
        <v>66</v>
      </c>
    </row>
    <row r="14" spans="1:22" x14ac:dyDescent="0.25">
      <c r="A14" s="8" t="s">
        <v>9</v>
      </c>
      <c r="B14" s="9" t="s">
        <v>10</v>
      </c>
      <c r="C14" s="9" t="s">
        <v>11</v>
      </c>
      <c r="D14" s="9" t="s">
        <v>12</v>
      </c>
      <c r="E14" s="9" t="s">
        <v>13</v>
      </c>
      <c r="F14" s="9" t="s">
        <v>14</v>
      </c>
      <c r="G14" s="10"/>
      <c r="H14" s="10"/>
      <c r="I14" s="10"/>
      <c r="J14" s="10"/>
      <c r="K14" s="10">
        <f>$I2*K2</f>
        <v>0.13125000041999998</v>
      </c>
      <c r="L14" s="10">
        <f t="shared" ref="L14:V14" si="0">$I2*L2</f>
        <v>0.38556818305200002</v>
      </c>
      <c r="M14" s="10"/>
      <c r="N14" s="10"/>
      <c r="O14" s="10">
        <f t="shared" si="0"/>
        <v>0.12784090950000002</v>
      </c>
      <c r="P14" s="10">
        <f t="shared" si="0"/>
        <v>0.39689394066400002</v>
      </c>
      <c r="Q14" s="10"/>
      <c r="R14" s="10"/>
      <c r="S14" s="10"/>
      <c r="T14" s="10"/>
      <c r="U14" s="10">
        <f t="shared" si="0"/>
        <v>0.12931818223200001</v>
      </c>
      <c r="V14" s="11">
        <f t="shared" si="0"/>
        <v>0.39196969822400002</v>
      </c>
    </row>
    <row r="15" spans="1:22" x14ac:dyDescent="0.25">
      <c r="A15" s="8" t="s">
        <v>12</v>
      </c>
      <c r="B15" s="9" t="s">
        <v>13</v>
      </c>
      <c r="C15" s="9" t="s">
        <v>14</v>
      </c>
      <c r="D15" s="9" t="s">
        <v>17</v>
      </c>
      <c r="E15" s="9" t="s">
        <v>18</v>
      </c>
      <c r="F15" s="9" t="s">
        <v>19</v>
      </c>
      <c r="G15" s="10"/>
      <c r="H15" s="10"/>
      <c r="I15" s="10"/>
      <c r="J15" s="10"/>
      <c r="K15" s="10">
        <f t="shared" ref="K15:L23" si="1">$I3*K3</f>
        <v>6.5625020999999992E-2</v>
      </c>
      <c r="L15" s="10">
        <f t="shared" si="1"/>
        <v>0.19278415260000001</v>
      </c>
      <c r="M15" s="10"/>
      <c r="N15" s="10"/>
      <c r="O15" s="10">
        <f t="shared" ref="O15:P15" si="2">$I3*O3</f>
        <v>6.3920475000000004E-2</v>
      </c>
      <c r="P15" s="10">
        <f t="shared" si="2"/>
        <v>0.19844703320000001</v>
      </c>
      <c r="Q15" s="10"/>
      <c r="R15" s="10"/>
      <c r="S15" s="10"/>
      <c r="T15" s="10"/>
      <c r="U15" s="10">
        <f t="shared" ref="U15:V15" si="3">$I3*U3</f>
        <v>6.4659111599999999E-2</v>
      </c>
      <c r="V15" s="11">
        <f t="shared" si="3"/>
        <v>0.1959849112</v>
      </c>
    </row>
    <row r="16" spans="1:22" x14ac:dyDescent="0.25">
      <c r="A16" s="8" t="s">
        <v>21</v>
      </c>
      <c r="B16" s="9" t="s">
        <v>22</v>
      </c>
      <c r="C16" s="9" t="s">
        <v>23</v>
      </c>
      <c r="D16" s="9" t="s">
        <v>9</v>
      </c>
      <c r="E16" s="9" t="s">
        <v>10</v>
      </c>
      <c r="F16" s="9" t="s">
        <v>11</v>
      </c>
      <c r="G16" s="10"/>
      <c r="H16" s="10"/>
      <c r="I16" s="10"/>
      <c r="J16" s="10"/>
      <c r="K16" s="10">
        <f t="shared" si="1"/>
        <v>0.13125004199999998</v>
      </c>
      <c r="L16" s="10">
        <f t="shared" si="1"/>
        <v>0.38556830520000002</v>
      </c>
      <c r="M16" s="10"/>
      <c r="N16" s="10"/>
      <c r="O16" s="10">
        <f t="shared" ref="O16:P16" si="4">$I4*O4</f>
        <v>0.12784095000000001</v>
      </c>
      <c r="P16" s="10">
        <f t="shared" si="4"/>
        <v>0.39689406640000002</v>
      </c>
      <c r="Q16" s="10"/>
      <c r="R16" s="10"/>
      <c r="S16" s="10"/>
      <c r="T16" s="10"/>
      <c r="U16" s="10">
        <f t="shared" ref="U16:V16" si="5">$I4*U4</f>
        <v>0.1293182232</v>
      </c>
      <c r="V16" s="11">
        <f t="shared" si="5"/>
        <v>0.3919698224</v>
      </c>
    </row>
    <row r="17" spans="1:30" x14ac:dyDescent="0.25">
      <c r="A17" s="8" t="s">
        <v>9</v>
      </c>
      <c r="B17" s="9" t="s">
        <v>10</v>
      </c>
      <c r="C17" s="9" t="s">
        <v>11</v>
      </c>
      <c r="D17" s="9" t="s">
        <v>25</v>
      </c>
      <c r="E17" s="9" t="s">
        <v>26</v>
      </c>
      <c r="F17" s="9" t="s">
        <v>27</v>
      </c>
      <c r="G17" s="10"/>
      <c r="H17" s="10"/>
      <c r="I17" s="10"/>
      <c r="J17" s="10"/>
      <c r="K17" s="10">
        <f t="shared" si="1"/>
        <v>7.1268962200000008E-2</v>
      </c>
      <c r="L17" s="10">
        <f t="shared" si="1"/>
        <v>0.11187503580000001</v>
      </c>
      <c r="M17" s="10"/>
      <c r="N17" s="10"/>
      <c r="O17" s="10">
        <f t="shared" ref="O17:P17" si="6">$I5*O5</f>
        <v>7.0786007500000012E-2</v>
      </c>
      <c r="P17" s="10">
        <f t="shared" si="6"/>
        <v>0.11347541509999999</v>
      </c>
      <c r="Q17" s="10"/>
      <c r="R17" s="10"/>
      <c r="S17" s="10"/>
      <c r="T17" s="10"/>
      <c r="U17" s="10">
        <f t="shared" ref="U17:V17" si="7">$I5*U5</f>
        <v>7.0416689200000007E-2</v>
      </c>
      <c r="V17" s="11">
        <f t="shared" si="7"/>
        <v>0.11469700640000001</v>
      </c>
    </row>
    <row r="18" spans="1:30" x14ac:dyDescent="0.25">
      <c r="A18" s="8" t="s">
        <v>29</v>
      </c>
      <c r="B18" s="9" t="s">
        <v>30</v>
      </c>
      <c r="C18" s="9" t="s">
        <v>31</v>
      </c>
      <c r="D18" s="9" t="s">
        <v>32</v>
      </c>
      <c r="E18" s="9" t="s">
        <v>33</v>
      </c>
      <c r="F18" s="9" t="s">
        <v>34</v>
      </c>
      <c r="G18" s="10"/>
      <c r="H18" s="10"/>
      <c r="I18" s="10"/>
      <c r="J18" s="10"/>
      <c r="K18" s="10">
        <f t="shared" si="1"/>
        <v>7.55871454E-2</v>
      </c>
      <c r="L18" s="10">
        <f t="shared" si="1"/>
        <v>4.2263271099999999E-2</v>
      </c>
      <c r="M18" s="10"/>
      <c r="N18" s="10"/>
      <c r="O18" s="10">
        <f t="shared" ref="O18:P18" si="8">$I6*O6</f>
        <v>7.4725402699999999E-2</v>
      </c>
      <c r="P18" s="10">
        <f t="shared" si="8"/>
        <v>3.8267057700000003E-2</v>
      </c>
      <c r="Q18" s="10"/>
      <c r="R18" s="10"/>
      <c r="S18" s="10"/>
      <c r="T18" s="10"/>
      <c r="U18" s="10">
        <f t="shared" ref="U18:V18" si="9">$I6*U6</f>
        <v>7.55871454E-2</v>
      </c>
      <c r="V18" s="11">
        <f t="shared" si="9"/>
        <v>4.2263271099999999E-2</v>
      </c>
    </row>
    <row r="19" spans="1:30" x14ac:dyDescent="0.25">
      <c r="A19" s="8" t="s">
        <v>36</v>
      </c>
      <c r="B19" s="9" t="s">
        <v>37</v>
      </c>
      <c r="C19" s="9"/>
      <c r="D19" s="9" t="s">
        <v>38</v>
      </c>
      <c r="E19" s="9" t="s">
        <v>39</v>
      </c>
      <c r="F19" s="9"/>
      <c r="G19" s="10"/>
      <c r="H19" s="10"/>
      <c r="I19" s="10"/>
      <c r="J19" s="10"/>
      <c r="K19" s="10">
        <f t="shared" si="1"/>
        <v>0</v>
      </c>
      <c r="L19" s="10">
        <f t="shared" si="1"/>
        <v>0</v>
      </c>
      <c r="M19" s="10"/>
      <c r="N19" s="10"/>
      <c r="O19" s="10">
        <f t="shared" ref="O19:P19" si="10">$I7*O7</f>
        <v>7.5534115079999992E-2</v>
      </c>
      <c r="P19" s="10">
        <f t="shared" si="10"/>
        <v>7.6539797219999997E-2</v>
      </c>
      <c r="Q19" s="10"/>
      <c r="R19" s="10"/>
      <c r="S19" s="10"/>
      <c r="T19" s="10"/>
      <c r="U19" s="10">
        <f t="shared" ref="U19:V19" si="11">$I7*U7</f>
        <v>7.5215933159999998E-2</v>
      </c>
      <c r="V19" s="11">
        <f t="shared" si="11"/>
        <v>7.709661558E-2</v>
      </c>
    </row>
    <row r="20" spans="1:30" x14ac:dyDescent="0.25">
      <c r="A20" s="8" t="s">
        <v>10</v>
      </c>
      <c r="B20" s="9" t="s">
        <v>11</v>
      </c>
      <c r="C20" s="9"/>
      <c r="D20" s="9" t="s">
        <v>36</v>
      </c>
      <c r="E20" s="9" t="s">
        <v>37</v>
      </c>
      <c r="F20" s="9"/>
      <c r="G20" s="10"/>
      <c r="H20" s="10"/>
      <c r="I20" s="10"/>
      <c r="J20" s="10"/>
      <c r="K20" s="10">
        <f t="shared" si="1"/>
        <v>0</v>
      </c>
      <c r="L20" s="10">
        <f t="shared" si="1"/>
        <v>0</v>
      </c>
      <c r="M20" s="10"/>
      <c r="N20" s="10"/>
      <c r="O20" s="10">
        <f t="shared" ref="O20:P20" si="12">$I8*O8</f>
        <v>0.1258901918</v>
      </c>
      <c r="P20" s="10">
        <f t="shared" si="12"/>
        <v>0.12756632870000001</v>
      </c>
      <c r="Q20" s="10"/>
      <c r="R20" s="10"/>
      <c r="S20" s="10"/>
      <c r="T20" s="10"/>
      <c r="U20" s="10">
        <f t="shared" ref="U20:V20" si="13">$I8*U8</f>
        <v>0.12535988860000002</v>
      </c>
      <c r="V20" s="11">
        <f t="shared" si="13"/>
        <v>0.1284943593</v>
      </c>
    </row>
    <row r="21" spans="1:30" x14ac:dyDescent="0.25">
      <c r="A21" s="8" t="s">
        <v>42</v>
      </c>
      <c r="B21" s="9"/>
      <c r="C21" s="9"/>
      <c r="D21" s="9" t="s">
        <v>43</v>
      </c>
      <c r="E21" s="9"/>
      <c r="F21" s="9"/>
      <c r="G21" s="10"/>
      <c r="H21" s="10"/>
      <c r="I21" s="10"/>
      <c r="J21" s="10"/>
      <c r="K21" s="10">
        <f t="shared" si="1"/>
        <v>0</v>
      </c>
      <c r="L21" s="10">
        <f t="shared" si="1"/>
        <v>0</v>
      </c>
      <c r="M21" s="10"/>
      <c r="N21" s="10"/>
      <c r="O21" s="10">
        <f t="shared" ref="O21:P21" si="14">$I9*O9</f>
        <v>0</v>
      </c>
      <c r="P21" s="10">
        <f t="shared" si="14"/>
        <v>0</v>
      </c>
      <c r="Q21" s="10"/>
      <c r="R21" s="10"/>
      <c r="S21" s="10"/>
      <c r="T21" s="10"/>
      <c r="U21" s="10">
        <f t="shared" ref="U21:V21" si="15">$I9*U9</f>
        <v>7.5522751439999994E-2</v>
      </c>
      <c r="V21" s="11">
        <f t="shared" si="15"/>
        <v>7.6562524499999993E-2</v>
      </c>
    </row>
    <row r="22" spans="1:30" x14ac:dyDescent="0.25">
      <c r="A22" s="8" t="s">
        <v>45</v>
      </c>
      <c r="B22" s="9"/>
      <c r="C22" s="9"/>
      <c r="D22" s="9" t="s">
        <v>46</v>
      </c>
      <c r="E22" s="9"/>
      <c r="F22" s="9"/>
      <c r="G22" s="10"/>
      <c r="H22" s="10"/>
      <c r="I22" s="10"/>
      <c r="J22" s="10"/>
      <c r="K22" s="10">
        <f t="shared" si="1"/>
        <v>0.20340915599999998</v>
      </c>
      <c r="L22" s="10">
        <f t="shared" si="1"/>
        <v>7.7636388479999985E-2</v>
      </c>
      <c r="M22" s="10"/>
      <c r="N22" s="10"/>
      <c r="O22" s="10">
        <f t="shared" ref="O22:P22" si="16">$I10*O10</f>
        <v>0</v>
      </c>
      <c r="P22" s="10">
        <f t="shared" si="16"/>
        <v>0</v>
      </c>
      <c r="Q22" s="10"/>
      <c r="R22" s="10"/>
      <c r="S22" s="10"/>
      <c r="T22" s="10"/>
      <c r="U22" s="10">
        <f t="shared" ref="U22:V22" si="17">$I10*U10</f>
        <v>0</v>
      </c>
      <c r="V22" s="11">
        <f t="shared" si="17"/>
        <v>0</v>
      </c>
    </row>
    <row r="23" spans="1:30" x14ac:dyDescent="0.25">
      <c r="A23" s="12" t="s">
        <v>12</v>
      </c>
      <c r="B23" s="13" t="s">
        <v>14</v>
      </c>
      <c r="C23" s="13"/>
      <c r="D23" s="13" t="s">
        <v>45</v>
      </c>
      <c r="E23" s="13" t="s">
        <v>42</v>
      </c>
      <c r="F23" s="13"/>
      <c r="G23" s="14"/>
      <c r="H23" s="14"/>
      <c r="I23" s="14"/>
      <c r="J23" s="14"/>
      <c r="K23" s="14">
        <f t="shared" si="1"/>
        <v>7.5215933159999998E-2</v>
      </c>
      <c r="L23" s="14">
        <f t="shared" si="1"/>
        <v>7.709661558E-2</v>
      </c>
      <c r="M23" s="14"/>
      <c r="N23" s="14"/>
      <c r="O23" s="14">
        <f t="shared" ref="O23:P23" si="18">$I11*O11</f>
        <v>0</v>
      </c>
      <c r="P23" s="14">
        <f t="shared" si="18"/>
        <v>0</v>
      </c>
      <c r="Q23" s="14"/>
      <c r="R23" s="14"/>
      <c r="S23" s="14"/>
      <c r="T23" s="14"/>
      <c r="U23" s="14">
        <f t="shared" ref="U23:V23" si="19">$I11*U11</f>
        <v>7.5534115079999992E-2</v>
      </c>
      <c r="V23" s="15">
        <f t="shared" si="19"/>
        <v>7.6539797219999997E-2</v>
      </c>
    </row>
    <row r="25" spans="1:30" x14ac:dyDescent="0.25">
      <c r="A25" s="16" t="s">
        <v>67</v>
      </c>
      <c r="Y25" s="6" t="s">
        <v>61</v>
      </c>
      <c r="Z25" s="6" t="s">
        <v>62</v>
      </c>
      <c r="AA25" s="6" t="s">
        <v>63</v>
      </c>
      <c r="AB25" s="6" t="s">
        <v>64</v>
      </c>
      <c r="AC25" s="6" t="s">
        <v>65</v>
      </c>
      <c r="AD25" s="7" t="s">
        <v>66</v>
      </c>
    </row>
    <row r="26" spans="1:30" x14ac:dyDescent="0.25">
      <c r="A26" s="4" t="s">
        <v>0</v>
      </c>
      <c r="B26" s="5" t="s">
        <v>1</v>
      </c>
      <c r="C26" s="5" t="s">
        <v>2</v>
      </c>
      <c r="D26" s="5" t="s">
        <v>3</v>
      </c>
      <c r="E26" s="5" t="s">
        <v>4</v>
      </c>
      <c r="F26" s="5" t="s">
        <v>5</v>
      </c>
      <c r="G26" s="6"/>
      <c r="H26" s="6"/>
      <c r="I26" s="6"/>
      <c r="J26" s="6"/>
      <c r="K26" s="6" t="s">
        <v>61</v>
      </c>
      <c r="L26" s="6" t="s">
        <v>62</v>
      </c>
      <c r="M26" s="6"/>
      <c r="N26" s="6"/>
      <c r="O26" s="6" t="s">
        <v>63</v>
      </c>
      <c r="P26" s="6" t="s">
        <v>64</v>
      </c>
      <c r="Q26" s="6"/>
      <c r="R26" s="6"/>
      <c r="S26" s="6"/>
      <c r="T26" s="6"/>
      <c r="U26" s="6" t="s">
        <v>65</v>
      </c>
      <c r="V26" s="7" t="s">
        <v>66</v>
      </c>
      <c r="X26">
        <v>675</v>
      </c>
      <c r="Y26">
        <v>0.33808718781999997</v>
      </c>
      <c r="Z26">
        <v>0.81339975935200004</v>
      </c>
      <c r="AA26">
        <v>0.33040726220000005</v>
      </c>
      <c r="AB26">
        <v>0.83205506476400004</v>
      </c>
      <c r="AC26">
        <v>0.334223550832</v>
      </c>
      <c r="AD26">
        <v>0.82620279172400002</v>
      </c>
    </row>
    <row r="27" spans="1:30" x14ac:dyDescent="0.25">
      <c r="A27" s="8" t="s">
        <v>29</v>
      </c>
      <c r="B27" s="9" t="s">
        <v>30</v>
      </c>
      <c r="C27" s="9" t="s">
        <v>31</v>
      </c>
      <c r="D27" s="9" t="s">
        <v>32</v>
      </c>
      <c r="E27" s="9" t="s">
        <v>33</v>
      </c>
      <c r="F27" s="9" t="s">
        <v>34</v>
      </c>
      <c r="G27" s="10"/>
      <c r="H27" s="10"/>
      <c r="I27" s="10"/>
      <c r="J27" s="10"/>
      <c r="K27" s="10">
        <v>7.55871454E-2</v>
      </c>
      <c r="L27" s="10">
        <v>4.2263271099999999E-2</v>
      </c>
      <c r="M27" s="10"/>
      <c r="N27" s="10"/>
      <c r="O27" s="10">
        <v>7.4725402699999999E-2</v>
      </c>
      <c r="P27" s="10">
        <v>3.8267057700000003E-2</v>
      </c>
      <c r="Q27" s="10"/>
      <c r="R27" s="10"/>
      <c r="S27" s="10"/>
      <c r="T27" s="10"/>
      <c r="U27" s="10">
        <v>7.55871454E-2</v>
      </c>
      <c r="V27" s="11">
        <v>4.2263271099999999E-2</v>
      </c>
      <c r="X27">
        <v>652</v>
      </c>
      <c r="Y27">
        <v>0.54112513157999997</v>
      </c>
      <c r="Z27">
        <v>0.92586949231200011</v>
      </c>
      <c r="AA27">
        <v>0.33121597458000002</v>
      </c>
      <c r="AB27">
        <v>0.87032780428400003</v>
      </c>
      <c r="AC27">
        <v>0.258636405432</v>
      </c>
      <c r="AD27">
        <v>0.78393952062400007</v>
      </c>
    </row>
    <row r="28" spans="1:30" x14ac:dyDescent="0.25">
      <c r="A28" s="17" t="s">
        <v>9</v>
      </c>
      <c r="B28" s="10" t="s">
        <v>10</v>
      </c>
      <c r="C28" s="10" t="s">
        <v>11</v>
      </c>
      <c r="D28" s="10" t="s">
        <v>12</v>
      </c>
      <c r="E28" s="10" t="s">
        <v>13</v>
      </c>
      <c r="F28" s="10" t="s">
        <v>14</v>
      </c>
      <c r="G28" s="10"/>
      <c r="H28" s="10"/>
      <c r="I28" s="10"/>
      <c r="J28" s="10"/>
      <c r="K28" s="10">
        <v>0.13125000041999998</v>
      </c>
      <c r="L28" s="10">
        <v>0.38556818305200002</v>
      </c>
      <c r="M28" s="10"/>
      <c r="N28" s="10"/>
      <c r="O28" s="10">
        <v>0.12784090950000002</v>
      </c>
      <c r="P28" s="10">
        <v>0.39689394066400002</v>
      </c>
      <c r="Q28" s="10"/>
      <c r="R28" s="10"/>
      <c r="S28" s="10"/>
      <c r="T28" s="10"/>
      <c r="U28" s="10">
        <v>0.12931818223200001</v>
      </c>
      <c r="V28" s="11">
        <v>0.39196969822400002</v>
      </c>
      <c r="X28">
        <v>611</v>
      </c>
      <c r="Y28">
        <v>0.41323872701999997</v>
      </c>
      <c r="Z28">
        <v>0.92479562833200002</v>
      </c>
      <c r="AA28">
        <v>0.33121597458000002</v>
      </c>
      <c r="AB28">
        <v>0.87032780428400003</v>
      </c>
      <c r="AC28">
        <v>0.258636405432</v>
      </c>
      <c r="AD28">
        <v>0.78393952062400007</v>
      </c>
    </row>
    <row r="29" spans="1:30" x14ac:dyDescent="0.25">
      <c r="A29" s="17" t="s">
        <v>21</v>
      </c>
      <c r="B29" s="10" t="s">
        <v>22</v>
      </c>
      <c r="C29" s="10" t="s">
        <v>23</v>
      </c>
      <c r="D29" s="10" t="s">
        <v>9</v>
      </c>
      <c r="E29" s="10" t="s">
        <v>10</v>
      </c>
      <c r="F29" s="10" t="s">
        <v>11</v>
      </c>
      <c r="G29" s="10"/>
      <c r="H29" s="10"/>
      <c r="I29" s="10"/>
      <c r="J29" s="10"/>
      <c r="K29" s="10">
        <v>0.13125004199999998</v>
      </c>
      <c r="L29" s="10">
        <v>0.38556830520000002</v>
      </c>
      <c r="M29" s="10"/>
      <c r="N29" s="10"/>
      <c r="O29" s="10">
        <v>0.12784095000000001</v>
      </c>
      <c r="P29" s="10">
        <v>0.39689406640000002</v>
      </c>
      <c r="Q29" s="10"/>
      <c r="R29" s="10"/>
      <c r="S29" s="10"/>
      <c r="T29" s="10"/>
      <c r="U29" s="10">
        <v>0.1293182232</v>
      </c>
      <c r="V29" s="11">
        <v>0.3919698224</v>
      </c>
      <c r="X29">
        <v>646</v>
      </c>
    </row>
    <row r="30" spans="1:30" x14ac:dyDescent="0.25">
      <c r="A30" s="18"/>
      <c r="B30" s="14"/>
      <c r="C30" s="14"/>
      <c r="D30" s="14"/>
      <c r="E30" s="14"/>
      <c r="F30" s="14"/>
      <c r="G30" s="14"/>
      <c r="H30" s="14"/>
      <c r="I30" s="14"/>
      <c r="J30" s="14"/>
      <c r="K30" s="19">
        <f>SUM(K27:K29)</f>
        <v>0.33808718781999997</v>
      </c>
      <c r="L30" s="19">
        <f>SUM(L27:L29)</f>
        <v>0.81339975935200004</v>
      </c>
      <c r="M30" s="14"/>
      <c r="N30" s="14"/>
      <c r="O30" s="19">
        <f t="shared" ref="O30:V30" si="20">SUM(O27:O29)</f>
        <v>0.33040726220000005</v>
      </c>
      <c r="P30" s="19">
        <f t="shared" si="20"/>
        <v>0.83205506476400004</v>
      </c>
      <c r="Q30" s="14"/>
      <c r="R30" s="14"/>
      <c r="S30" s="14"/>
      <c r="T30" s="14"/>
      <c r="U30" s="19">
        <f t="shared" si="20"/>
        <v>0.334223550832</v>
      </c>
      <c r="V30" s="20">
        <f t="shared" si="20"/>
        <v>0.82620279172400002</v>
      </c>
    </row>
    <row r="32" spans="1:30" x14ac:dyDescent="0.25">
      <c r="A32" s="16" t="s">
        <v>68</v>
      </c>
    </row>
    <row r="33" spans="1:22" x14ac:dyDescent="0.25">
      <c r="A33" s="4" t="s">
        <v>0</v>
      </c>
      <c r="B33" s="5" t="s">
        <v>1</v>
      </c>
      <c r="C33" s="5" t="s">
        <v>2</v>
      </c>
      <c r="D33" s="5" t="s">
        <v>3</v>
      </c>
      <c r="E33" s="5" t="s">
        <v>4</v>
      </c>
      <c r="F33" s="5" t="s">
        <v>5</v>
      </c>
      <c r="G33" s="6"/>
      <c r="H33" s="6"/>
      <c r="I33" s="6"/>
      <c r="J33" s="6"/>
      <c r="K33" s="6" t="s">
        <v>61</v>
      </c>
      <c r="L33" s="6" t="s">
        <v>62</v>
      </c>
      <c r="M33" s="6"/>
      <c r="N33" s="6"/>
      <c r="O33" s="6" t="s">
        <v>63</v>
      </c>
      <c r="P33" s="6" t="s">
        <v>64</v>
      </c>
      <c r="Q33" s="6"/>
      <c r="R33" s="6"/>
      <c r="S33" s="6"/>
      <c r="T33" s="6"/>
      <c r="U33" s="6" t="s">
        <v>65</v>
      </c>
      <c r="V33" s="7" t="s">
        <v>66</v>
      </c>
    </row>
    <row r="34" spans="1:22" x14ac:dyDescent="0.25">
      <c r="A34" s="8" t="s">
        <v>45</v>
      </c>
      <c r="B34" s="9"/>
      <c r="C34" s="9"/>
      <c r="D34" s="9" t="s">
        <v>46</v>
      </c>
      <c r="E34" s="9"/>
      <c r="F34" s="9"/>
      <c r="G34" s="10"/>
      <c r="H34" s="10"/>
      <c r="I34" s="10"/>
      <c r="J34" s="10"/>
      <c r="K34" s="10">
        <v>0.20340915599999998</v>
      </c>
      <c r="L34" s="10">
        <v>7.7636388479999985E-2</v>
      </c>
      <c r="M34" s="10"/>
      <c r="N34" s="10"/>
      <c r="O34" s="10">
        <v>0</v>
      </c>
      <c r="P34" s="10">
        <v>0</v>
      </c>
      <c r="Q34" s="10"/>
      <c r="R34" s="10"/>
      <c r="S34" s="10"/>
      <c r="T34" s="10"/>
      <c r="U34" s="10">
        <v>0</v>
      </c>
      <c r="V34" s="11">
        <v>0</v>
      </c>
    </row>
    <row r="35" spans="1:22" x14ac:dyDescent="0.25">
      <c r="A35" s="8" t="s">
        <v>12</v>
      </c>
      <c r="B35" s="9" t="s">
        <v>14</v>
      </c>
      <c r="C35" s="9"/>
      <c r="D35" s="9" t="s">
        <v>45</v>
      </c>
      <c r="E35" s="9" t="s">
        <v>42</v>
      </c>
      <c r="F35" s="9"/>
      <c r="G35" s="10"/>
      <c r="H35" s="10"/>
      <c r="I35" s="10"/>
      <c r="J35" s="10"/>
      <c r="K35" s="10">
        <v>7.5215933159999998E-2</v>
      </c>
      <c r="L35" s="10">
        <v>7.709661558E-2</v>
      </c>
      <c r="M35" s="10"/>
      <c r="N35" s="10"/>
      <c r="O35" s="10">
        <v>7.5534115079999992E-2</v>
      </c>
      <c r="P35" s="10">
        <v>7.6539797219999997E-2</v>
      </c>
      <c r="Q35" s="10"/>
      <c r="R35" s="10"/>
      <c r="S35" s="10"/>
      <c r="T35" s="10"/>
      <c r="U35" s="10">
        <v>0</v>
      </c>
      <c r="V35" s="11">
        <v>0</v>
      </c>
    </row>
    <row r="36" spans="1:22" x14ac:dyDescent="0.25">
      <c r="A36" s="8" t="s">
        <v>9</v>
      </c>
      <c r="B36" s="9" t="s">
        <v>10</v>
      </c>
      <c r="C36" s="9" t="s">
        <v>11</v>
      </c>
      <c r="D36" s="9" t="s">
        <v>12</v>
      </c>
      <c r="E36" s="9" t="s">
        <v>13</v>
      </c>
      <c r="F36" s="9" t="s">
        <v>14</v>
      </c>
      <c r="G36" s="10"/>
      <c r="H36" s="10"/>
      <c r="I36" s="10"/>
      <c r="J36" s="10"/>
      <c r="K36" s="10">
        <v>0.13125000041999998</v>
      </c>
      <c r="L36" s="10">
        <v>0.38556818305200002</v>
      </c>
      <c r="M36" s="10"/>
      <c r="N36" s="10"/>
      <c r="O36" s="10">
        <v>0.12784090950000002</v>
      </c>
      <c r="P36" s="10">
        <v>0.39689394066400002</v>
      </c>
      <c r="Q36" s="10"/>
      <c r="R36" s="10"/>
      <c r="S36" s="10"/>
      <c r="T36" s="10"/>
      <c r="U36" s="10">
        <v>0.12931818223200001</v>
      </c>
      <c r="V36" s="11">
        <v>0.39196969822400002</v>
      </c>
    </row>
    <row r="37" spans="1:22" x14ac:dyDescent="0.25">
      <c r="A37" s="17" t="s">
        <v>21</v>
      </c>
      <c r="B37" s="10" t="s">
        <v>22</v>
      </c>
      <c r="C37" s="10" t="s">
        <v>23</v>
      </c>
      <c r="D37" s="10" t="s">
        <v>9</v>
      </c>
      <c r="E37" s="10" t="s">
        <v>10</v>
      </c>
      <c r="F37" s="10" t="s">
        <v>11</v>
      </c>
      <c r="G37" s="10"/>
      <c r="H37" s="10"/>
      <c r="I37" s="10"/>
      <c r="J37" s="10"/>
      <c r="K37" s="10">
        <v>0.13125004199999998</v>
      </c>
      <c r="L37" s="10">
        <v>0.38556830520000002</v>
      </c>
      <c r="M37" s="10"/>
      <c r="N37" s="10"/>
      <c r="O37" s="10">
        <v>0.12784095000000001</v>
      </c>
      <c r="P37" s="10">
        <v>0.39689406640000002</v>
      </c>
      <c r="Q37" s="10"/>
      <c r="R37" s="10"/>
      <c r="S37" s="10"/>
      <c r="T37" s="10"/>
      <c r="U37" s="10">
        <v>0.1293182232</v>
      </c>
      <c r="V37" s="11">
        <v>0.3919698224</v>
      </c>
    </row>
    <row r="38" spans="1:22" x14ac:dyDescent="0.25">
      <c r="A38" s="18"/>
      <c r="B38" s="14"/>
      <c r="C38" s="14"/>
      <c r="D38" s="14"/>
      <c r="E38" s="14"/>
      <c r="F38" s="14"/>
      <c r="G38" s="14"/>
      <c r="H38" s="14"/>
      <c r="I38" s="14"/>
      <c r="J38" s="14"/>
      <c r="K38" s="19">
        <f>SUM(K34:K37)</f>
        <v>0.54112513157999997</v>
      </c>
      <c r="L38" s="19">
        <f>SUM(L34:L37)</f>
        <v>0.92586949231200011</v>
      </c>
      <c r="M38" s="14"/>
      <c r="N38" s="14"/>
      <c r="O38" s="19">
        <f>SUM(O34:O37)</f>
        <v>0.33121597458000002</v>
      </c>
      <c r="P38" s="19">
        <f>SUM(P34:P37)</f>
        <v>0.87032780428400003</v>
      </c>
      <c r="Q38" s="14"/>
      <c r="R38" s="14"/>
      <c r="S38" s="14"/>
      <c r="T38" s="14"/>
      <c r="U38" s="19">
        <f>SUM(U34:U37)</f>
        <v>0.258636405432</v>
      </c>
      <c r="V38" s="20">
        <f>SUM(V34:V37)</f>
        <v>0.78393952062400007</v>
      </c>
    </row>
    <row r="40" spans="1:22" x14ac:dyDescent="0.25">
      <c r="A40" s="21" t="s">
        <v>69</v>
      </c>
    </row>
    <row r="41" spans="1:22" x14ac:dyDescent="0.25">
      <c r="A41" s="22" t="s">
        <v>42</v>
      </c>
      <c r="B41" s="23"/>
      <c r="C41" s="23"/>
      <c r="D41" s="23" t="s">
        <v>43</v>
      </c>
      <c r="E41" s="23"/>
      <c r="F41" s="23"/>
      <c r="G41" s="6"/>
      <c r="H41" s="6"/>
      <c r="I41" s="6"/>
      <c r="J41" s="6"/>
      <c r="K41" s="6">
        <v>7.5522751439999994E-2</v>
      </c>
      <c r="L41" s="6">
        <v>7.6562524499999993E-2</v>
      </c>
      <c r="M41" s="6"/>
      <c r="N41" s="6"/>
      <c r="O41" s="6">
        <v>0</v>
      </c>
      <c r="P41" s="6">
        <v>0</v>
      </c>
      <c r="Q41" s="6"/>
      <c r="R41" s="6"/>
      <c r="S41" s="6"/>
      <c r="T41" s="6"/>
      <c r="U41" s="6">
        <v>0</v>
      </c>
      <c r="V41" s="7">
        <v>0</v>
      </c>
    </row>
    <row r="42" spans="1:22" x14ac:dyDescent="0.25">
      <c r="A42" s="8" t="s">
        <v>12</v>
      </c>
      <c r="B42" s="9" t="s">
        <v>14</v>
      </c>
      <c r="C42" s="9"/>
      <c r="D42" s="9" t="s">
        <v>45</v>
      </c>
      <c r="E42" s="9" t="s">
        <v>42</v>
      </c>
      <c r="F42" s="9"/>
      <c r="G42" s="10"/>
      <c r="H42" s="10"/>
      <c r="I42" s="10"/>
      <c r="J42" s="10"/>
      <c r="K42" s="10">
        <v>7.5215933159999998E-2</v>
      </c>
      <c r="L42" s="10">
        <v>7.709661558E-2</v>
      </c>
      <c r="M42" s="10"/>
      <c r="N42" s="10"/>
      <c r="O42" s="10">
        <v>7.5534115079999992E-2</v>
      </c>
      <c r="P42" s="10">
        <v>7.6539797219999997E-2</v>
      </c>
      <c r="Q42" s="10"/>
      <c r="R42" s="10"/>
      <c r="S42" s="10"/>
      <c r="T42" s="10"/>
      <c r="U42" s="10">
        <v>0</v>
      </c>
      <c r="V42" s="11">
        <v>0</v>
      </c>
    </row>
    <row r="43" spans="1:22" x14ac:dyDescent="0.25">
      <c r="A43" s="8" t="s">
        <v>9</v>
      </c>
      <c r="B43" s="9" t="s">
        <v>10</v>
      </c>
      <c r="C43" s="9" t="s">
        <v>11</v>
      </c>
      <c r="D43" s="9" t="s">
        <v>12</v>
      </c>
      <c r="E43" s="9" t="s">
        <v>13</v>
      </c>
      <c r="F43" s="9" t="s">
        <v>14</v>
      </c>
      <c r="G43" s="10"/>
      <c r="H43" s="10"/>
      <c r="I43" s="10"/>
      <c r="J43" s="10"/>
      <c r="K43" s="10">
        <v>0.13125000041999998</v>
      </c>
      <c r="L43" s="10">
        <v>0.38556818305200002</v>
      </c>
      <c r="M43" s="10"/>
      <c r="N43" s="10"/>
      <c r="O43" s="10">
        <v>0.12784090950000002</v>
      </c>
      <c r="P43" s="10">
        <v>0.39689394066400002</v>
      </c>
      <c r="Q43" s="10"/>
      <c r="R43" s="10"/>
      <c r="S43" s="10"/>
      <c r="T43" s="10"/>
      <c r="U43" s="10">
        <v>0.12931818223200001</v>
      </c>
      <c r="V43" s="11">
        <v>0.39196969822400002</v>
      </c>
    </row>
    <row r="44" spans="1:22" x14ac:dyDescent="0.25">
      <c r="A44" s="17" t="s">
        <v>21</v>
      </c>
      <c r="B44" s="10" t="s">
        <v>22</v>
      </c>
      <c r="C44" s="10" t="s">
        <v>23</v>
      </c>
      <c r="D44" s="10" t="s">
        <v>9</v>
      </c>
      <c r="E44" s="10" t="s">
        <v>10</v>
      </c>
      <c r="F44" s="10" t="s">
        <v>11</v>
      </c>
      <c r="G44" s="10"/>
      <c r="H44" s="10"/>
      <c r="I44" s="10"/>
      <c r="J44" s="10"/>
      <c r="K44" s="10">
        <v>0.13125004199999998</v>
      </c>
      <c r="L44" s="10">
        <v>0.38556830520000002</v>
      </c>
      <c r="M44" s="10"/>
      <c r="N44" s="10"/>
      <c r="O44" s="10">
        <v>0.12784095000000001</v>
      </c>
      <c r="P44" s="10">
        <v>0.39689406640000002</v>
      </c>
      <c r="Q44" s="10"/>
      <c r="R44" s="10"/>
      <c r="S44" s="10"/>
      <c r="T44" s="10"/>
      <c r="U44" s="10">
        <v>0.1293182232</v>
      </c>
      <c r="V44" s="11">
        <v>0.3919698224</v>
      </c>
    </row>
    <row r="45" spans="1:22" x14ac:dyDescent="0.25">
      <c r="A45" s="18"/>
      <c r="B45" s="14"/>
      <c r="C45" s="14"/>
      <c r="D45" s="14"/>
      <c r="E45" s="14"/>
      <c r="F45" s="14"/>
      <c r="G45" s="14"/>
      <c r="H45" s="14"/>
      <c r="I45" s="14"/>
      <c r="J45" s="14"/>
      <c r="K45" s="19">
        <f>SUM(K41:K44)</f>
        <v>0.41323872701999997</v>
      </c>
      <c r="L45" s="19">
        <f>SUM(L41:L44)</f>
        <v>0.92479562833200002</v>
      </c>
      <c r="M45" s="14"/>
      <c r="N45" s="14"/>
      <c r="O45" s="19">
        <f>SUM(O41:O44)</f>
        <v>0.33121597458000002</v>
      </c>
      <c r="P45" s="19">
        <f>SUM(P41:P44)</f>
        <v>0.87032780428400003</v>
      </c>
      <c r="Q45" s="14"/>
      <c r="R45" s="14"/>
      <c r="S45" s="14"/>
      <c r="T45" s="14"/>
      <c r="U45" s="19">
        <f>SUM(U41:U44)</f>
        <v>0.258636405432</v>
      </c>
      <c r="V45" s="20">
        <f>SUM(V41:V44)</f>
        <v>0.78393952062400007</v>
      </c>
    </row>
    <row r="47" spans="1:22" x14ac:dyDescent="0.25">
      <c r="A47" s="21" t="s">
        <v>70</v>
      </c>
    </row>
    <row r="48" spans="1:22" x14ac:dyDescent="0.25">
      <c r="A48" t="s">
        <v>36</v>
      </c>
      <c r="B48" t="s">
        <v>37</v>
      </c>
      <c r="D48" t="s">
        <v>38</v>
      </c>
      <c r="E48" t="s">
        <v>39</v>
      </c>
      <c r="K48">
        <v>0</v>
      </c>
      <c r="L48">
        <v>0</v>
      </c>
      <c r="O48">
        <v>7.5534115079999992E-2</v>
      </c>
      <c r="P48">
        <v>7.6539797219999997E-2</v>
      </c>
      <c r="U48">
        <v>7.5215933159999998E-2</v>
      </c>
      <c r="V48">
        <v>7.709661558E-2</v>
      </c>
    </row>
    <row r="49" spans="1:22" x14ac:dyDescent="0.25">
      <c r="A49" t="s">
        <v>10</v>
      </c>
      <c r="B49" t="s">
        <v>11</v>
      </c>
      <c r="D49" t="s">
        <v>36</v>
      </c>
      <c r="E49" t="s">
        <v>37</v>
      </c>
      <c r="K49">
        <v>0</v>
      </c>
      <c r="L49">
        <v>0</v>
      </c>
      <c r="O49">
        <v>0.1258901918</v>
      </c>
      <c r="P49">
        <v>0.12756632870000001</v>
      </c>
      <c r="U49">
        <v>0.12535988860000002</v>
      </c>
      <c r="V49">
        <v>0.1284943593</v>
      </c>
    </row>
    <row r="50" spans="1:22" x14ac:dyDescent="0.25">
      <c r="A50" s="17" t="s">
        <v>21</v>
      </c>
      <c r="B50" s="10" t="s">
        <v>22</v>
      </c>
      <c r="C50" s="10" t="s">
        <v>23</v>
      </c>
      <c r="D50" s="10" t="s">
        <v>9</v>
      </c>
      <c r="E50" s="10" t="s">
        <v>10</v>
      </c>
      <c r="F50" s="10" t="s">
        <v>11</v>
      </c>
      <c r="G50" s="10"/>
      <c r="H50" s="10"/>
      <c r="I50" s="10"/>
      <c r="J50" s="10"/>
      <c r="K50" s="10">
        <v>0.13125004199999998</v>
      </c>
      <c r="L50" s="10">
        <v>0.38556830520000002</v>
      </c>
      <c r="M50" s="10"/>
      <c r="N50" s="10"/>
      <c r="O50" s="10">
        <v>0.12784095000000001</v>
      </c>
      <c r="P50" s="10">
        <v>0.39689406640000002</v>
      </c>
      <c r="Q50" s="10"/>
      <c r="R50" s="10"/>
      <c r="S50" s="10"/>
      <c r="T50" s="10"/>
      <c r="U50" s="10">
        <v>0.1293182232</v>
      </c>
      <c r="V50" s="11">
        <v>0.3919698224</v>
      </c>
    </row>
    <row r="51" spans="1:22" x14ac:dyDescent="0.25">
      <c r="A51" s="18"/>
      <c r="B51" s="14"/>
      <c r="C51" s="14"/>
      <c r="D51" s="14"/>
      <c r="E51" s="14"/>
      <c r="F51" s="14"/>
      <c r="G51" s="14"/>
      <c r="H51" s="14"/>
      <c r="I51" s="14"/>
      <c r="J51" s="14"/>
      <c r="K51" s="19">
        <f>SUM(K47:K50)</f>
        <v>0.13125004199999998</v>
      </c>
      <c r="L51" s="19">
        <f>SUM(L47:L50)</f>
        <v>0.38556830520000002</v>
      </c>
      <c r="M51" s="14"/>
      <c r="N51" s="14"/>
      <c r="O51" s="19">
        <f>SUM(O47:O50)</f>
        <v>0.32926525687999997</v>
      </c>
      <c r="P51" s="19">
        <f>SUM(P47:P50)</f>
        <v>0.60100019232000002</v>
      </c>
      <c r="Q51" s="14"/>
      <c r="R51" s="14"/>
      <c r="S51" s="14"/>
      <c r="T51" s="14"/>
      <c r="U51" s="19">
        <f>SUM(U47:U50)</f>
        <v>0.32989404496000002</v>
      </c>
      <c r="V51" s="20">
        <f>SUM(V47:V50)</f>
        <v>0.59756079728</v>
      </c>
    </row>
    <row r="53" spans="1:22" x14ac:dyDescent="0.25">
      <c r="A53" s="21" t="s">
        <v>71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Jaimie.Swartz</dc:creator>
  <cp:lastModifiedBy>Jaimie.Swartz</cp:lastModifiedBy>
  <dcterms:created xsi:type="dcterms:W3CDTF">2019-09-13T17:11:07Z</dcterms:created>
  <dcterms:modified xsi:type="dcterms:W3CDTF">2019-09-14T22:19:16Z</dcterms:modified>
</cp:coreProperties>
</file>