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33720" yWindow="-120" windowWidth="20640" windowHeight="11760"/>
  </bookViews>
  <sheets>
    <sheet name="Forecasting Model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5" i="1" s="1"/>
  <c r="E73" i="1"/>
  <c r="F73" i="1" s="1"/>
  <c r="G73" i="1" s="1"/>
  <c r="H73" i="1" s="1"/>
  <c r="F52" i="1"/>
  <c r="G52" i="1" s="1"/>
  <c r="H52" i="1" s="1"/>
  <c r="E52" i="1"/>
  <c r="E19" i="1"/>
  <c r="F19" i="1"/>
  <c r="G19" i="1"/>
  <c r="H19" i="1"/>
  <c r="D19" i="1"/>
  <c r="D7" i="1" l="1"/>
  <c r="E30" i="1"/>
  <c r="D8" i="1"/>
  <c r="E2" i="1"/>
  <c r="F2" i="1" s="1"/>
  <c r="G2" i="1" s="1"/>
  <c r="H2" i="1" s="1"/>
  <c r="D9" i="1" l="1"/>
  <c r="D21" i="1" s="1"/>
  <c r="D22" i="1" s="1"/>
  <c r="D25" i="1" s="1"/>
  <c r="D26" i="1" s="1"/>
  <c r="E7" i="1"/>
  <c r="E5" i="1"/>
  <c r="E8" i="1"/>
  <c r="F30" i="1"/>
  <c r="E9" i="1" l="1"/>
  <c r="D11" i="1"/>
  <c r="D12" i="1" s="1"/>
  <c r="G30" i="1"/>
  <c r="F7" i="1"/>
  <c r="F9" i="1" s="1"/>
  <c r="F8" i="1"/>
  <c r="F5" i="1"/>
  <c r="E11" i="1"/>
  <c r="E12" i="1" s="1"/>
  <c r="E21" i="1"/>
  <c r="E22" i="1" l="1"/>
  <c r="E25" i="1" s="1"/>
  <c r="E26" i="1" s="1"/>
  <c r="F11" i="1"/>
  <c r="F12" i="1" s="1"/>
  <c r="F21" i="1"/>
  <c r="H30" i="1"/>
  <c r="G8" i="1"/>
  <c r="G5" i="1"/>
  <c r="G7" i="1"/>
  <c r="G9" i="1" l="1"/>
  <c r="G11" i="1" s="1"/>
  <c r="G12" i="1" s="1"/>
  <c r="F22" i="1"/>
  <c r="F25" i="1" s="1"/>
  <c r="F26" i="1" s="1"/>
  <c r="H5" i="1"/>
  <c r="H7" i="1"/>
  <c r="H9" i="1" s="1"/>
  <c r="H8" i="1"/>
  <c r="G21" i="1" l="1"/>
  <c r="G22" i="1" s="1"/>
  <c r="G25" i="1" s="1"/>
  <c r="G26" i="1" s="1"/>
  <c r="H11" i="1"/>
  <c r="H12" i="1" s="1"/>
  <c r="H21" i="1"/>
  <c r="H22" i="1" l="1"/>
  <c r="H25" i="1" s="1"/>
  <c r="H26" i="1" s="1"/>
</calcChain>
</file>

<file path=xl/sharedStrings.xml><?xml version="1.0" encoding="utf-8"?>
<sst xmlns="http://schemas.openxmlformats.org/spreadsheetml/2006/main" count="114" uniqueCount="38">
  <si>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</si>
  <si>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</si>
  <si>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</si>
  <si>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</si>
  <si>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</si>
  <si>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</si>
  <si>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</si>
  <si>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</si>
  <si>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</si>
  <si>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</si>
  <si>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</si>
  <si>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</si>
  <si>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</si>
  <si>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</si>
  <si>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</si>
  <si>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</si>
  <si>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</si>
  <si>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</si>
  <si>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</si>
  <si>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</si>
  <si>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</si>
  <si>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</si>
  <si>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</si>
  <si>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</si>
  <si>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</si>
  <si>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</si>
  <si>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</si>
  <si>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</si>
  <si>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</si>
  <si>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</si>
  <si>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</si>
  <si>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</si>
  <si>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TAX VALUE</t>
  </si>
  <si>
    <t>PROFIT/LOSS</t>
  </si>
  <si>
    <t xml:space="preserve">Live case </t>
  </si>
  <si>
    <t>Case-1 scenario</t>
  </si>
  <si>
    <t>case 2 scenario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</si>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</sst>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6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6" fontId="8" fillId="0" borderId="2" xfId="0" applyNumberFormat="1" applyFont="1" applyBorder="1"/>
    <xf numFmtId="166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6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5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2" fontId="6" fillId="0" borderId="0" xfId="2" applyNumberFormat="1" applyFont="1"/>
    <xf numFmtId="0" fontId="8" fillId="7" borderId="2" xfId="0" applyFont="1" applyFill="1" applyBorder="1"/>
    <xf numFmtId="0" fontId="8" fillId="7" borderId="2" xfId="0" applyFont="1" applyFill="1" applyBorder="1" applyAlignment="1">
      <alignment horizontal="center"/>
    </xf>
    <xf numFmtId="166" fontId="8" fillId="7" borderId="2" xfId="0" applyNumberFormat="1" applyFont="1" applyFill="1" applyBorder="1" applyAlignment="1">
      <alignment horizontal="right"/>
    </xf>
    <xf numFmtId="0" fontId="7" fillId="7" borderId="0" xfId="0" applyFont="1" applyFill="1"/>
    <xf numFmtId="0" fontId="1" fillId="0" borderId="0" xfId="0" applyFont="1"/>
    <xf numFmtId="166" fontId="14" fillId="0" borderId="0" xfId="0" applyNumberFormat="1" applyFont="1"/>
    <xf numFmtId="166" fontId="16" fillId="0" borderId="0" xfId="0" applyNumberFormat="1" applyFont="1"/>
    <xf numFmtId="0" fontId="15" fillId="8" borderId="0" xfId="0" applyFont="1" applyFill="1" applyAlignment="1">
      <alignment horizontal="center"/>
    </xf>
    <xf numFmtId="0" fontId="1" fillId="9" borderId="0" xfId="0" applyFont="1" applyFill="1"/>
  </cellXfs>
  <cellStyles count="6">
    <cellStyle name="Comma" xfId="1" builtinId="3"/>
    <cellStyle name="Hyperlink 2" xfId="4"/>
    <cellStyle name="Hyperlink 2 2" xfId="5"/>
    <cellStyle name="Normal" xfId="0" builtinId="0"/>
    <cellStyle name="Normal 2 2" xfId="3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87"/>
  <sheetViews>
    <sheetView showGridLines="0" tabSelected="1" topLeftCell="B30" zoomScale="150" zoomScaleNormal="150" workbookViewId="0">
      <selection activeCell="K6" sqref="K6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17" customWidth="1"/>
    <col min="4" max="8" width="8.875" style="5" customWidth="1"/>
    <col min="9" max="16384" width="10.875" style="5"/>
  </cols>
  <sheetData>
    <row r="2" spans="2:11" x14ac:dyDescent="0.25">
      <c r="B2" s="1"/>
      <c r="C2" s="2"/>
      <c r="D2" s="29">
        <v>2023</v>
      </c>
      <c r="E2" s="29">
        <f>D2+1</f>
        <v>2024</v>
      </c>
      <c r="F2" s="29">
        <f t="shared" ref="F2:H2" si="0">E2+1</f>
        <v>2025</v>
      </c>
      <c r="G2" s="29">
        <f t="shared" si="0"/>
        <v>2026</v>
      </c>
      <c r="H2" s="29">
        <f t="shared" si="0"/>
        <v>2027</v>
      </c>
    </row>
    <row r="3" spans="2:11" x14ac:dyDescent="0.25">
      <c r="B3" s="23" t="s">
        <v>12</v>
      </c>
      <c r="C3" s="24" t="s">
        <v>9</v>
      </c>
      <c r="D3" s="30" t="s">
        <v>16</v>
      </c>
      <c r="E3" s="31" t="s">
        <v>17</v>
      </c>
      <c r="F3" s="31" t="s">
        <v>18</v>
      </c>
      <c r="G3" s="31" t="s">
        <v>19</v>
      </c>
      <c r="H3" s="31" t="s">
        <v>20</v>
      </c>
    </row>
    <row r="4" spans="2:11" x14ac:dyDescent="0.25">
      <c r="B4" s="26" t="s">
        <v>0</v>
      </c>
      <c r="C4" s="27"/>
      <c r="D4" s="26"/>
      <c r="E4" s="26"/>
      <c r="F4" s="26"/>
      <c r="G4" s="26"/>
      <c r="H4" s="26"/>
    </row>
    <row r="5" spans="2:11" x14ac:dyDescent="0.25">
      <c r="B5" s="10" t="s">
        <v>3</v>
      </c>
      <c r="C5" s="19" t="s">
        <v>11</v>
      </c>
      <c r="D5" s="13">
        <f>D30*D32</f>
        <v>119850.00000000001</v>
      </c>
      <c r="E5" s="13">
        <f t="shared" ref="E5:H5" si="1">E30*E32</f>
        <v>239700.00000000003</v>
      </c>
      <c r="F5" s="13">
        <f t="shared" si="1"/>
        <v>419475.00000000006</v>
      </c>
      <c r="G5" s="13">
        <f t="shared" si="1"/>
        <v>629212.5</v>
      </c>
      <c r="H5" s="13">
        <f t="shared" si="1"/>
        <v>786515.625</v>
      </c>
    </row>
    <row r="6" spans="2:11" x14ac:dyDescent="0.25">
      <c r="B6" s="10" t="s">
        <v>25</v>
      </c>
      <c r="D6" s="4"/>
      <c r="E6" s="4"/>
      <c r="F6" s="4"/>
      <c r="G6" s="4"/>
      <c r="H6" s="4"/>
      <c r="J6" s="41" t="s">
        <v>37</v>
      </c>
      <c r="K6" s="40">
        <v>1</v>
      </c>
    </row>
    <row r="7" spans="2:11" x14ac:dyDescent="0.25">
      <c r="B7" s="7" t="s">
        <v>30</v>
      </c>
      <c r="C7" s="17" t="s">
        <v>11</v>
      </c>
      <c r="D7" s="4">
        <f>D35*D30</f>
        <v>19500</v>
      </c>
      <c r="E7" s="4">
        <f>E35*E30</f>
        <v>39000</v>
      </c>
      <c r="F7" s="4">
        <f t="shared" ref="F7:H7" si="2">F35*F30</f>
        <v>68250</v>
      </c>
      <c r="G7" s="4">
        <f t="shared" si="2"/>
        <v>78750</v>
      </c>
      <c r="H7" s="4">
        <f t="shared" si="2"/>
        <v>98437.5</v>
      </c>
    </row>
    <row r="8" spans="2:11" x14ac:dyDescent="0.25">
      <c r="B8" s="7" t="s">
        <v>31</v>
      </c>
      <c r="C8" s="17" t="s">
        <v>11</v>
      </c>
      <c r="D8" s="4">
        <f>D36*D30</f>
        <v>6750</v>
      </c>
      <c r="E8" s="4">
        <f t="shared" ref="E8:H8" si="3">E36*E30</f>
        <v>13500</v>
      </c>
      <c r="F8" s="4">
        <f t="shared" si="3"/>
        <v>23625</v>
      </c>
      <c r="G8" s="4">
        <f t="shared" si="3"/>
        <v>35437.5</v>
      </c>
      <c r="H8" s="4">
        <f t="shared" si="3"/>
        <v>44296.875</v>
      </c>
    </row>
    <row r="9" spans="2:11" x14ac:dyDescent="0.25">
      <c r="B9" s="8" t="s">
        <v>26</v>
      </c>
      <c r="C9" s="18" t="s">
        <v>11</v>
      </c>
      <c r="D9" s="9">
        <f>SUM(D7,D8)</f>
        <v>26250</v>
      </c>
      <c r="E9" s="9">
        <f t="shared" ref="E9:H9" si="4">SUM(E7,E8)</f>
        <v>52500</v>
      </c>
      <c r="F9" s="9">
        <f t="shared" si="4"/>
        <v>91875</v>
      </c>
      <c r="G9" s="9">
        <f t="shared" si="4"/>
        <v>114187.5</v>
      </c>
      <c r="H9" s="9">
        <f t="shared" si="4"/>
        <v>142734.375</v>
      </c>
    </row>
    <row r="10" spans="2:11" x14ac:dyDescent="0.25">
      <c r="B10" s="7"/>
      <c r="D10" s="4"/>
      <c r="E10" s="4"/>
      <c r="F10" s="4"/>
      <c r="G10" s="4"/>
      <c r="H10" s="4"/>
    </row>
    <row r="11" spans="2:11" x14ac:dyDescent="0.25">
      <c r="B11" s="11" t="s">
        <v>4</v>
      </c>
      <c r="C11" s="20" t="s">
        <v>11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515025</v>
      </c>
      <c r="H11" s="12">
        <f t="shared" si="5"/>
        <v>643781.25</v>
      </c>
    </row>
    <row r="12" spans="2:11" x14ac:dyDescent="0.25">
      <c r="B12" s="15" t="s">
        <v>5</v>
      </c>
      <c r="C12" s="17" t="s">
        <v>10</v>
      </c>
      <c r="D12" s="28">
        <f>D11/D5</f>
        <v>0.78097622027534419</v>
      </c>
      <c r="E12" s="28">
        <f t="shared" ref="E12:H12" si="6">E11/E5</f>
        <v>0.78097622027534419</v>
      </c>
      <c r="F12" s="28">
        <f t="shared" si="6"/>
        <v>0.78097622027534419</v>
      </c>
      <c r="G12" s="28">
        <f t="shared" si="6"/>
        <v>0.81852315394242803</v>
      </c>
      <c r="H12" s="28">
        <f t="shared" si="6"/>
        <v>0.81852315394242803</v>
      </c>
    </row>
    <row r="14" spans="2:11" x14ac:dyDescent="0.25">
      <c r="B14" s="10" t="s">
        <v>21</v>
      </c>
      <c r="C14" s="19"/>
    </row>
    <row r="15" spans="2:11" x14ac:dyDescent="0.25">
      <c r="B15" s="7" t="s">
        <v>1</v>
      </c>
      <c r="C15" s="21" t="s">
        <v>11</v>
      </c>
      <c r="D15" s="4">
        <v>20000</v>
      </c>
      <c r="E15" s="4">
        <v>20000</v>
      </c>
      <c r="F15" s="4">
        <v>20000</v>
      </c>
      <c r="G15" s="4">
        <v>20000</v>
      </c>
      <c r="H15" s="4">
        <v>30000</v>
      </c>
    </row>
    <row r="16" spans="2:11" x14ac:dyDescent="0.25">
      <c r="B16" s="7" t="s">
        <v>23</v>
      </c>
      <c r="C16" s="21" t="s">
        <v>11</v>
      </c>
      <c r="D16" s="4">
        <v>50000</v>
      </c>
      <c r="E16" s="4">
        <v>50000</v>
      </c>
      <c r="F16" s="4">
        <v>50000</v>
      </c>
      <c r="G16" s="4">
        <v>75000</v>
      </c>
      <c r="H16" s="4">
        <v>75000</v>
      </c>
    </row>
    <row r="17" spans="2:9" x14ac:dyDescent="0.25">
      <c r="B17" s="7" t="s">
        <v>6</v>
      </c>
      <c r="C17" s="17" t="s">
        <v>11</v>
      </c>
      <c r="D17" s="4">
        <v>25000</v>
      </c>
      <c r="E17" s="4">
        <v>25000</v>
      </c>
      <c r="F17" s="4">
        <v>25000</v>
      </c>
      <c r="G17" s="4">
        <v>25000</v>
      </c>
      <c r="H17" s="4">
        <v>25000</v>
      </c>
    </row>
    <row r="18" spans="2:9" x14ac:dyDescent="0.25">
      <c r="B18" s="7" t="s">
        <v>2</v>
      </c>
      <c r="C18" s="17" t="s">
        <v>11</v>
      </c>
      <c r="D18" s="4">
        <v>5000</v>
      </c>
      <c r="E18" s="4">
        <v>5000</v>
      </c>
      <c r="F18" s="4">
        <v>5000</v>
      </c>
      <c r="G18" s="4">
        <v>5000</v>
      </c>
      <c r="H18" s="4">
        <v>5000</v>
      </c>
    </row>
    <row r="19" spans="2:9" x14ac:dyDescent="0.25">
      <c r="B19" s="8" t="s">
        <v>27</v>
      </c>
      <c r="C19" s="18" t="s">
        <v>11</v>
      </c>
      <c r="D19" s="9">
        <f>SUM(D15:D18)</f>
        <v>100000</v>
      </c>
      <c r="E19" s="9">
        <f t="shared" ref="E19:H19" si="7">SUM(E15:E18)</f>
        <v>100000</v>
      </c>
      <c r="F19" s="9">
        <f t="shared" si="7"/>
        <v>100000</v>
      </c>
      <c r="G19" s="9">
        <f t="shared" si="7"/>
        <v>125000</v>
      </c>
      <c r="H19" s="9">
        <f t="shared" si="7"/>
        <v>135000</v>
      </c>
    </row>
    <row r="20" spans="2:9" x14ac:dyDescent="0.25">
      <c r="B20" s="10"/>
      <c r="C20" s="19"/>
      <c r="D20" s="13"/>
      <c r="E20" s="13"/>
      <c r="F20" s="13"/>
      <c r="G20" s="13"/>
      <c r="H20" s="13"/>
    </row>
    <row r="21" spans="2:9" x14ac:dyDescent="0.25">
      <c r="B21" s="11" t="s">
        <v>28</v>
      </c>
      <c r="C21" s="20" t="s">
        <v>11</v>
      </c>
      <c r="D21" s="12">
        <f>D5-D9-D19</f>
        <v>-6399.9999999999854</v>
      </c>
      <c r="E21" s="12">
        <f t="shared" ref="E21:H21" si="8">E5-E9-E19</f>
        <v>87200.000000000029</v>
      </c>
      <c r="F21" s="12">
        <f t="shared" si="8"/>
        <v>227600.00000000006</v>
      </c>
      <c r="G21" s="12">
        <f t="shared" si="8"/>
        <v>390025</v>
      </c>
      <c r="H21" s="12">
        <f t="shared" si="8"/>
        <v>508781.25</v>
      </c>
    </row>
    <row r="22" spans="2:9" x14ac:dyDescent="0.25">
      <c r="B22" s="15" t="s">
        <v>29</v>
      </c>
      <c r="C22" s="17" t="s">
        <v>10</v>
      </c>
      <c r="D22" s="28">
        <f>D21/D5</f>
        <v>-5.3400083437630246E-2</v>
      </c>
      <c r="E22" s="28">
        <f t="shared" ref="E22:H22" si="9">E21/E5</f>
        <v>0.36378806841885697</v>
      </c>
      <c r="F22" s="28">
        <f t="shared" si="9"/>
        <v>0.54258299064306581</v>
      </c>
      <c r="G22" s="28">
        <f t="shared" si="9"/>
        <v>0.61986212924886264</v>
      </c>
      <c r="H22" s="28">
        <f t="shared" si="9"/>
        <v>0.64688002860718752</v>
      </c>
    </row>
    <row r="24" spans="2:9" x14ac:dyDescent="0.25">
      <c r="B24" s="5" t="s">
        <v>7</v>
      </c>
      <c r="C24" s="17" t="s">
        <v>11</v>
      </c>
      <c r="D24" s="14">
        <v>0.2</v>
      </c>
      <c r="E24" s="14">
        <v>0.2</v>
      </c>
      <c r="F24" s="14">
        <v>0.2</v>
      </c>
      <c r="G24" s="14">
        <v>0.2</v>
      </c>
      <c r="H24" s="14">
        <v>0.2</v>
      </c>
    </row>
    <row r="25" spans="2:9" x14ac:dyDescent="0.25">
      <c r="B25" s="33" t="s">
        <v>32</v>
      </c>
      <c r="C25" s="34" t="s">
        <v>11</v>
      </c>
      <c r="D25" s="35" t="str">
        <f>IF(D22&lt;0,"0",D44*D21)</f>
        <v>0</v>
      </c>
      <c r="E25" s="35">
        <f t="shared" ref="E25:H25" si="10">IF(E22&lt;0,"0",E24*E21)</f>
        <v>17440.000000000007</v>
      </c>
      <c r="F25" s="35">
        <f t="shared" si="10"/>
        <v>45520.000000000015</v>
      </c>
      <c r="G25" s="35">
        <f t="shared" si="10"/>
        <v>78005</v>
      </c>
      <c r="H25" s="35">
        <f t="shared" si="10"/>
        <v>101756.25</v>
      </c>
      <c r="I25" s="36"/>
    </row>
    <row r="26" spans="2:9" x14ac:dyDescent="0.25">
      <c r="B26" s="37" t="s">
        <v>33</v>
      </c>
      <c r="D26" s="38">
        <f>D21-D25</f>
        <v>-6399.9999999999854</v>
      </c>
      <c r="E26" s="39">
        <f t="shared" ref="E26:H26" si="11">E21-E25</f>
        <v>69760.000000000029</v>
      </c>
      <c r="F26" s="39">
        <f t="shared" si="11"/>
        <v>182080.00000000006</v>
      </c>
      <c r="G26" s="39">
        <f t="shared" si="11"/>
        <v>312020</v>
      </c>
      <c r="H26" s="39">
        <f t="shared" si="11"/>
        <v>407025</v>
      </c>
    </row>
    <row r="28" spans="2:9" x14ac:dyDescent="0.25">
      <c r="B28" s="6" t="s">
        <v>34</v>
      </c>
      <c r="C28" s="16"/>
      <c r="D28" s="6"/>
      <c r="E28" s="6"/>
      <c r="F28" s="6"/>
      <c r="G28" s="6"/>
      <c r="H28" s="6"/>
    </row>
    <row r="29" spans="2:9" x14ac:dyDescent="0.25">
      <c r="B29" s="5" t="s">
        <v>3</v>
      </c>
    </row>
    <row r="30" spans="2:9" x14ac:dyDescent="0.25">
      <c r="B30" s="7" t="s">
        <v>14</v>
      </c>
      <c r="C30" s="17" t="s">
        <v>8</v>
      </c>
      <c r="D30" s="3">
        <f>CHOOSE(K6,D52,D73)</f>
        <v>3000</v>
      </c>
      <c r="E30" s="4">
        <f>D30*(1+0.01*E31)</f>
        <v>6000</v>
      </c>
      <c r="F30" s="4">
        <f t="shared" ref="F30:H30" si="12">E30*(1+0.01*F31)</f>
        <v>10500</v>
      </c>
      <c r="G30" s="4">
        <f t="shared" si="12"/>
        <v>15750</v>
      </c>
      <c r="H30" s="4">
        <f t="shared" si="12"/>
        <v>19687.5</v>
      </c>
    </row>
    <row r="31" spans="2:9" x14ac:dyDescent="0.25">
      <c r="B31" s="7" t="s">
        <v>15</v>
      </c>
      <c r="C31" s="17" t="s">
        <v>10</v>
      </c>
      <c r="D31" s="3"/>
      <c r="E31" s="32">
        <v>100</v>
      </c>
      <c r="F31" s="32">
        <v>75</v>
      </c>
      <c r="G31" s="32">
        <v>50</v>
      </c>
      <c r="H31" s="32">
        <v>25</v>
      </c>
    </row>
    <row r="32" spans="2:9" x14ac:dyDescent="0.25">
      <c r="B32" s="7" t="s">
        <v>13</v>
      </c>
      <c r="C32" s="17" t="s">
        <v>11</v>
      </c>
      <c r="D32" s="22">
        <v>39.950000000000003</v>
      </c>
      <c r="E32" s="22">
        <v>39.950000000000003</v>
      </c>
      <c r="F32" s="22">
        <v>39.950000000000003</v>
      </c>
      <c r="G32" s="22">
        <v>39.950000000000003</v>
      </c>
      <c r="H32" s="22">
        <v>39.950000000000003</v>
      </c>
    </row>
    <row r="33" spans="2:8" x14ac:dyDescent="0.25">
      <c r="B33" s="7"/>
      <c r="D33" s="3"/>
      <c r="E33" s="3"/>
      <c r="F33" s="3"/>
      <c r="G33" s="3"/>
      <c r="H33" s="3"/>
    </row>
    <row r="34" spans="2:8" x14ac:dyDescent="0.25">
      <c r="B34" s="25" t="s">
        <v>24</v>
      </c>
      <c r="D34" s="3"/>
      <c r="E34" s="3"/>
      <c r="F34" s="3"/>
      <c r="G34" s="3"/>
      <c r="H34" s="3"/>
    </row>
    <row r="35" spans="2:8" x14ac:dyDescent="0.25">
      <c r="B35" s="7" t="s">
        <v>30</v>
      </c>
      <c r="C35" s="17" t="s">
        <v>11</v>
      </c>
      <c r="D35" s="22">
        <v>6.5</v>
      </c>
      <c r="E35" s="22">
        <v>6.5</v>
      </c>
      <c r="F35" s="22">
        <v>6.5</v>
      </c>
      <c r="G35" s="22">
        <v>5</v>
      </c>
      <c r="H35" s="22">
        <v>5</v>
      </c>
    </row>
    <row r="36" spans="2:8" x14ac:dyDescent="0.25">
      <c r="B36" s="7" t="s">
        <v>31</v>
      </c>
      <c r="C36" s="17" t="s">
        <v>11</v>
      </c>
      <c r="D36" s="22">
        <v>2.25</v>
      </c>
      <c r="E36" s="22">
        <v>2.25</v>
      </c>
      <c r="F36" s="22">
        <v>2.25</v>
      </c>
      <c r="G36" s="22">
        <v>2.25</v>
      </c>
      <c r="H36" s="22">
        <v>2.25</v>
      </c>
    </row>
    <row r="37" spans="2:8" x14ac:dyDescent="0.25">
      <c r="B37" s="7"/>
      <c r="D37" s="3"/>
      <c r="E37" s="3"/>
      <c r="F37" s="3"/>
      <c r="G37" s="3"/>
      <c r="H37" s="3"/>
    </row>
    <row r="38" spans="2:8" x14ac:dyDescent="0.25">
      <c r="B38" s="25" t="s">
        <v>21</v>
      </c>
      <c r="D38" s="3"/>
      <c r="E38" s="3"/>
      <c r="F38" s="3"/>
      <c r="G38" s="3"/>
      <c r="H38" s="3"/>
    </row>
    <row r="39" spans="2:8" x14ac:dyDescent="0.25">
      <c r="B39" s="7" t="s">
        <v>1</v>
      </c>
      <c r="C39" s="17" t="s">
        <v>11</v>
      </c>
      <c r="D39" s="3">
        <v>20000</v>
      </c>
      <c r="E39" s="3">
        <v>20000</v>
      </c>
      <c r="F39" s="3">
        <v>20000</v>
      </c>
      <c r="G39" s="3">
        <v>20000</v>
      </c>
      <c r="H39" s="3">
        <v>30000</v>
      </c>
    </row>
    <row r="40" spans="2:8" x14ac:dyDescent="0.25">
      <c r="B40" s="7" t="s">
        <v>23</v>
      </c>
      <c r="C40" s="17" t="s">
        <v>11</v>
      </c>
      <c r="D40" s="3">
        <v>50000</v>
      </c>
      <c r="E40" s="3">
        <v>50000</v>
      </c>
      <c r="F40" s="3">
        <v>50000</v>
      </c>
      <c r="G40" s="3">
        <v>75000</v>
      </c>
      <c r="H40" s="3">
        <v>75000</v>
      </c>
    </row>
    <row r="41" spans="2:8" x14ac:dyDescent="0.25">
      <c r="B41" s="7" t="s">
        <v>6</v>
      </c>
      <c r="C41" s="17" t="s">
        <v>11</v>
      </c>
      <c r="D41" s="3">
        <v>25000</v>
      </c>
      <c r="E41" s="3">
        <v>25000</v>
      </c>
      <c r="F41" s="3">
        <v>25000</v>
      </c>
      <c r="G41" s="3">
        <v>25000</v>
      </c>
      <c r="H41" s="3">
        <v>25000</v>
      </c>
    </row>
    <row r="42" spans="2:8" x14ac:dyDescent="0.25">
      <c r="B42" s="7" t="s">
        <v>2</v>
      </c>
      <c r="C42" s="17" t="s">
        <v>11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25">
      <c r="B43" s="7"/>
      <c r="D43" s="3"/>
      <c r="E43" s="3"/>
      <c r="F43" s="3"/>
      <c r="G43" s="3"/>
      <c r="H43" s="3"/>
    </row>
    <row r="44" spans="2:8" x14ac:dyDescent="0.25">
      <c r="B44" s="25" t="s">
        <v>22</v>
      </c>
      <c r="C44" s="17" t="s">
        <v>10</v>
      </c>
      <c r="D44" s="14">
        <v>0.2</v>
      </c>
      <c r="E44" s="14">
        <v>0.2</v>
      </c>
      <c r="F44" s="14">
        <v>0.2</v>
      </c>
      <c r="G44" s="14">
        <v>0.2</v>
      </c>
      <c r="H44" s="14">
        <v>0.2</v>
      </c>
    </row>
    <row r="50" spans="2:8" x14ac:dyDescent="0.25">
      <c r="B50" s="6" t="s">
        <v>35</v>
      </c>
      <c r="C50" s="16"/>
      <c r="D50" s="6"/>
      <c r="E50" s="6"/>
      <c r="F50" s="6"/>
      <c r="G50" s="6"/>
      <c r="H50" s="6"/>
    </row>
    <row r="51" spans="2:8" x14ac:dyDescent="0.25">
      <c r="B51" s="5" t="s">
        <v>3</v>
      </c>
    </row>
    <row r="52" spans="2:8" x14ac:dyDescent="0.25">
      <c r="B52" s="7" t="s">
        <v>14</v>
      </c>
      <c r="C52" s="17" t="s">
        <v>8</v>
      </c>
      <c r="D52" s="3">
        <v>3000</v>
      </c>
      <c r="E52" s="4">
        <f>D52*(1+0.01*E53)</f>
        <v>6000</v>
      </c>
      <c r="F52" s="4">
        <f t="shared" ref="F52" si="13">E52*(1+0.01*F53)</f>
        <v>10500</v>
      </c>
      <c r="G52" s="4">
        <f t="shared" ref="G52" si="14">F52*(1+0.01*G53)</f>
        <v>15750</v>
      </c>
      <c r="H52" s="4">
        <f t="shared" ref="H52" si="15">G52*(1+0.01*H53)</f>
        <v>19687.5</v>
      </c>
    </row>
    <row r="53" spans="2:8" x14ac:dyDescent="0.25">
      <c r="B53" s="7" t="s">
        <v>15</v>
      </c>
      <c r="C53" s="17" t="s">
        <v>10</v>
      </c>
      <c r="D53" s="3"/>
      <c r="E53" s="32">
        <v>100</v>
      </c>
      <c r="F53" s="32">
        <v>75</v>
      </c>
      <c r="G53" s="32">
        <v>50</v>
      </c>
      <c r="H53" s="32">
        <v>25</v>
      </c>
    </row>
    <row r="54" spans="2:8" x14ac:dyDescent="0.25">
      <c r="B54" s="7" t="s">
        <v>13</v>
      </c>
      <c r="C54" s="17" t="s">
        <v>11</v>
      </c>
      <c r="D54" s="22">
        <v>39.950000000000003</v>
      </c>
      <c r="E54" s="22">
        <v>39.950000000000003</v>
      </c>
      <c r="F54" s="22">
        <v>39.950000000000003</v>
      </c>
      <c r="G54" s="22">
        <v>39.950000000000003</v>
      </c>
      <c r="H54" s="22">
        <v>39.950000000000003</v>
      </c>
    </row>
    <row r="55" spans="2:8" x14ac:dyDescent="0.25">
      <c r="B55" s="7"/>
      <c r="D55" s="3"/>
      <c r="E55" s="3"/>
      <c r="F55" s="3"/>
      <c r="G55" s="3"/>
      <c r="H55" s="3"/>
    </row>
    <row r="56" spans="2:8" x14ac:dyDescent="0.25">
      <c r="B56" s="25" t="s">
        <v>24</v>
      </c>
      <c r="D56" s="3"/>
      <c r="E56" s="3"/>
      <c r="F56" s="3"/>
      <c r="G56" s="3"/>
      <c r="H56" s="3"/>
    </row>
    <row r="57" spans="2:8" x14ac:dyDescent="0.25">
      <c r="B57" s="7" t="s">
        <v>30</v>
      </c>
      <c r="C57" s="17" t="s">
        <v>11</v>
      </c>
      <c r="D57" s="22">
        <v>6.5</v>
      </c>
      <c r="E57" s="22">
        <v>6.5</v>
      </c>
      <c r="F57" s="22">
        <v>6.5</v>
      </c>
      <c r="G57" s="22">
        <v>5</v>
      </c>
      <c r="H57" s="22">
        <v>5</v>
      </c>
    </row>
    <row r="58" spans="2:8" x14ac:dyDescent="0.25">
      <c r="B58" s="7" t="s">
        <v>31</v>
      </c>
      <c r="C58" s="17" t="s">
        <v>11</v>
      </c>
      <c r="D58" s="22">
        <v>2.25</v>
      </c>
      <c r="E58" s="22">
        <v>2.25</v>
      </c>
      <c r="F58" s="22">
        <v>2.25</v>
      </c>
      <c r="G58" s="22">
        <v>2.25</v>
      </c>
      <c r="H58" s="22">
        <v>2.25</v>
      </c>
    </row>
    <row r="59" spans="2:8" x14ac:dyDescent="0.25">
      <c r="B59" s="7"/>
      <c r="D59" s="3"/>
      <c r="E59" s="3"/>
      <c r="F59" s="3"/>
      <c r="G59" s="3"/>
      <c r="H59" s="3"/>
    </row>
    <row r="60" spans="2:8" x14ac:dyDescent="0.25">
      <c r="B60" s="25" t="s">
        <v>21</v>
      </c>
      <c r="D60" s="3"/>
      <c r="E60" s="3"/>
      <c r="F60" s="3"/>
      <c r="G60" s="3"/>
      <c r="H60" s="3"/>
    </row>
    <row r="61" spans="2:8" x14ac:dyDescent="0.25">
      <c r="B61" s="7" t="s">
        <v>1</v>
      </c>
      <c r="C61" s="17" t="s">
        <v>11</v>
      </c>
      <c r="D61" s="3">
        <v>20000</v>
      </c>
      <c r="E61" s="3">
        <v>20000</v>
      </c>
      <c r="F61" s="3">
        <v>20000</v>
      </c>
      <c r="G61" s="3">
        <v>20000</v>
      </c>
      <c r="H61" s="3">
        <v>30000</v>
      </c>
    </row>
    <row r="62" spans="2:8" x14ac:dyDescent="0.25">
      <c r="B62" s="7" t="s">
        <v>23</v>
      </c>
      <c r="C62" s="17" t="s">
        <v>11</v>
      </c>
      <c r="D62" s="3">
        <v>50000</v>
      </c>
      <c r="E62" s="3">
        <v>50000</v>
      </c>
      <c r="F62" s="3">
        <v>50000</v>
      </c>
      <c r="G62" s="3">
        <v>75000</v>
      </c>
      <c r="H62" s="3">
        <v>75000</v>
      </c>
    </row>
    <row r="63" spans="2:8" x14ac:dyDescent="0.25">
      <c r="B63" s="7" t="s">
        <v>6</v>
      </c>
      <c r="C63" s="17" t="s">
        <v>11</v>
      </c>
      <c r="D63" s="3">
        <v>25000</v>
      </c>
      <c r="E63" s="3">
        <v>25000</v>
      </c>
      <c r="F63" s="3">
        <v>25000</v>
      </c>
      <c r="G63" s="3">
        <v>25000</v>
      </c>
      <c r="H63" s="3">
        <v>25000</v>
      </c>
    </row>
    <row r="64" spans="2:8" x14ac:dyDescent="0.25">
      <c r="B64" s="7" t="s">
        <v>2</v>
      </c>
      <c r="C64" s="17" t="s">
        <v>11</v>
      </c>
      <c r="D64" s="3">
        <v>5000</v>
      </c>
      <c r="E64" s="3">
        <v>5000</v>
      </c>
      <c r="F64" s="3">
        <v>5000</v>
      </c>
      <c r="G64" s="3">
        <v>5000</v>
      </c>
      <c r="H64" s="3">
        <v>5000</v>
      </c>
    </row>
    <row r="65" spans="2:8" x14ac:dyDescent="0.25">
      <c r="B65" s="7"/>
      <c r="D65" s="3"/>
      <c r="E65" s="3"/>
      <c r="F65" s="3"/>
      <c r="G65" s="3"/>
      <c r="H65" s="3"/>
    </row>
    <row r="66" spans="2:8" x14ac:dyDescent="0.25">
      <c r="B66" s="25" t="s">
        <v>22</v>
      </c>
      <c r="C66" s="17" t="s">
        <v>10</v>
      </c>
      <c r="D66" s="14">
        <v>0.2</v>
      </c>
      <c r="E66" s="14">
        <v>0.2</v>
      </c>
      <c r="F66" s="14">
        <v>0.2</v>
      </c>
      <c r="G66" s="14">
        <v>0.2</v>
      </c>
      <c r="H66" s="14">
        <v>0.2</v>
      </c>
    </row>
    <row r="71" spans="2:8" x14ac:dyDescent="0.25">
      <c r="B71" s="6" t="s">
        <v>36</v>
      </c>
      <c r="C71" s="16"/>
      <c r="D71" s="6"/>
      <c r="E71" s="6"/>
      <c r="F71" s="6"/>
      <c r="G71" s="6"/>
      <c r="H71" s="6"/>
    </row>
    <row r="72" spans="2:8" x14ac:dyDescent="0.25">
      <c r="B72" s="5" t="s">
        <v>3</v>
      </c>
    </row>
    <row r="73" spans="2:8" x14ac:dyDescent="0.25">
      <c r="B73" s="7" t="s">
        <v>14</v>
      </c>
      <c r="C73" s="17" t="s">
        <v>8</v>
      </c>
      <c r="D73" s="3">
        <v>1500</v>
      </c>
      <c r="E73" s="4">
        <f>D73*(1+0.01*E74)</f>
        <v>2550.0000000000005</v>
      </c>
      <c r="F73" s="4">
        <f t="shared" ref="F73" si="16">E73*(1+0.01*F74)</f>
        <v>3825.0000000000009</v>
      </c>
      <c r="G73" s="4">
        <f t="shared" ref="G73" si="17">F73*(1+0.01*G74)</f>
        <v>4781.2500000000009</v>
      </c>
      <c r="H73" s="4">
        <f t="shared" ref="H73" si="18">G73*(1+0.01*H74)</f>
        <v>5737.5000000000009</v>
      </c>
    </row>
    <row r="74" spans="2:8" x14ac:dyDescent="0.25">
      <c r="B74" s="7" t="s">
        <v>15</v>
      </c>
      <c r="C74" s="17" t="s">
        <v>10</v>
      </c>
      <c r="D74" s="3"/>
      <c r="E74" s="32">
        <v>70</v>
      </c>
      <c r="F74" s="32">
        <v>50</v>
      </c>
      <c r="G74" s="32">
        <v>25</v>
      </c>
      <c r="H74" s="32">
        <v>20</v>
      </c>
    </row>
    <row r="75" spans="2:8" x14ac:dyDescent="0.25">
      <c r="B75" s="7" t="s">
        <v>13</v>
      </c>
      <c r="C75" s="17" t="s">
        <v>11</v>
      </c>
      <c r="D75" s="22">
        <v>40</v>
      </c>
      <c r="E75" s="22">
        <v>40</v>
      </c>
      <c r="F75" s="22">
        <v>40</v>
      </c>
      <c r="G75" s="22">
        <v>40</v>
      </c>
      <c r="H75" s="22">
        <v>40</v>
      </c>
    </row>
    <row r="76" spans="2:8" x14ac:dyDescent="0.25">
      <c r="B76" s="7"/>
      <c r="D76" s="3"/>
      <c r="E76" s="3"/>
      <c r="F76" s="3"/>
      <c r="G76" s="3"/>
      <c r="H76" s="3"/>
    </row>
    <row r="77" spans="2:8" x14ac:dyDescent="0.25">
      <c r="B77" s="25" t="s">
        <v>24</v>
      </c>
      <c r="D77" s="3"/>
      <c r="E77" s="3"/>
      <c r="F77" s="3"/>
      <c r="G77" s="3"/>
      <c r="H77" s="3"/>
    </row>
    <row r="78" spans="2:8" x14ac:dyDescent="0.25">
      <c r="B78" s="7" t="s">
        <v>30</v>
      </c>
      <c r="C78" s="17" t="s">
        <v>11</v>
      </c>
      <c r="D78" s="22">
        <v>6.5</v>
      </c>
      <c r="E78" s="22">
        <v>6.5</v>
      </c>
      <c r="F78" s="22">
        <v>6.5</v>
      </c>
      <c r="G78" s="22">
        <v>5</v>
      </c>
      <c r="H78" s="22">
        <v>5</v>
      </c>
    </row>
    <row r="79" spans="2:8" x14ac:dyDescent="0.25">
      <c r="B79" s="7" t="s">
        <v>31</v>
      </c>
      <c r="C79" s="17" t="s">
        <v>11</v>
      </c>
      <c r="D79" s="22">
        <v>2.25</v>
      </c>
      <c r="E79" s="22">
        <v>2.25</v>
      </c>
      <c r="F79" s="22">
        <v>2.25</v>
      </c>
      <c r="G79" s="22">
        <v>2.25</v>
      </c>
      <c r="H79" s="22">
        <v>2.25</v>
      </c>
    </row>
    <row r="80" spans="2:8" x14ac:dyDescent="0.25">
      <c r="B80" s="7"/>
      <c r="D80" s="3"/>
      <c r="E80" s="3"/>
      <c r="F80" s="3"/>
      <c r="G80" s="3"/>
      <c r="H80" s="3"/>
    </row>
    <row r="81" spans="2:8" x14ac:dyDescent="0.25">
      <c r="B81" s="25" t="s">
        <v>21</v>
      </c>
      <c r="D81" s="3"/>
      <c r="E81" s="3"/>
      <c r="F81" s="3"/>
      <c r="G81" s="3"/>
      <c r="H81" s="3"/>
    </row>
    <row r="82" spans="2:8" x14ac:dyDescent="0.25">
      <c r="B82" s="7" t="s">
        <v>1</v>
      </c>
      <c r="C82" s="17" t="s">
        <v>11</v>
      </c>
      <c r="D82" s="3">
        <v>20000</v>
      </c>
      <c r="E82" s="3">
        <v>20000</v>
      </c>
      <c r="F82" s="3">
        <v>20000</v>
      </c>
      <c r="G82" s="3">
        <v>20000</v>
      </c>
      <c r="H82" s="3">
        <v>30000</v>
      </c>
    </row>
    <row r="83" spans="2:8" x14ac:dyDescent="0.25">
      <c r="B83" s="7" t="s">
        <v>23</v>
      </c>
      <c r="C83" s="17" t="s">
        <v>11</v>
      </c>
      <c r="D83" s="3">
        <v>50000</v>
      </c>
      <c r="E83" s="3">
        <v>50000</v>
      </c>
      <c r="F83" s="3">
        <v>50000</v>
      </c>
      <c r="G83" s="3">
        <v>75000</v>
      </c>
      <c r="H83" s="3">
        <v>75000</v>
      </c>
    </row>
    <row r="84" spans="2:8" x14ac:dyDescent="0.25">
      <c r="B84" s="7" t="s">
        <v>6</v>
      </c>
      <c r="C84" s="17" t="s">
        <v>11</v>
      </c>
      <c r="D84" s="3">
        <v>25000</v>
      </c>
      <c r="E84" s="3">
        <v>25000</v>
      </c>
      <c r="F84" s="3">
        <v>25000</v>
      </c>
      <c r="G84" s="3">
        <v>25000</v>
      </c>
      <c r="H84" s="3">
        <v>25000</v>
      </c>
    </row>
    <row r="85" spans="2:8" x14ac:dyDescent="0.25">
      <c r="B85" s="7" t="s">
        <v>2</v>
      </c>
      <c r="C85" s="17" t="s">
        <v>11</v>
      </c>
      <c r="D85" s="3">
        <v>5000</v>
      </c>
      <c r="E85" s="3">
        <v>5000</v>
      </c>
      <c r="F85" s="3">
        <v>5000</v>
      </c>
      <c r="G85" s="3">
        <v>5000</v>
      </c>
      <c r="H85" s="3">
        <v>5000</v>
      </c>
    </row>
    <row r="86" spans="2:8" x14ac:dyDescent="0.25">
      <c r="B86" s="7"/>
      <c r="D86" s="3"/>
      <c r="E86" s="3"/>
      <c r="F86" s="3"/>
      <c r="G86" s="3"/>
      <c r="H86" s="3"/>
    </row>
    <row r="87" spans="2:8" x14ac:dyDescent="0.25">
      <c r="B87" s="25" t="s">
        <v>22</v>
      </c>
      <c r="C87" s="17" t="s">
        <v>10</v>
      </c>
      <c r="D87" s="14">
        <v>0.22</v>
      </c>
      <c r="E87" s="14">
        <v>0.22</v>
      </c>
      <c r="F87" s="14">
        <v>0.22</v>
      </c>
      <c r="G87" s="14">
        <v>0.22</v>
      </c>
      <c r="H87" s="14">
        <v>0.22</v>
      </c>
    </row>
  </sheetData>
  <phoneticPr fontId="11" type="noConversion"/>
  <dataValidations count="1">
    <dataValidation type="whole" allowBlank="1" showInputMessage="1" showErrorMessage="1" error="error " prompt="please select the scenario_x000a_" sqref="K6">
      <formula1>1</formula1>
      <formula2>2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Customer</cp:lastModifiedBy>
  <dcterms:created xsi:type="dcterms:W3CDTF">2022-08-22T01:16:26Z</dcterms:created>
  <dcterms:modified xsi:type="dcterms:W3CDTF">2024-06-21T18:58:35Z</dcterms:modified>
</cp:coreProperties>
</file>