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09"/>
  <workbookPr/>
  <mc:AlternateContent xmlns:mc="http://schemas.openxmlformats.org/markup-compatibility/2006">
    <mc:Choice Requires="x15">
      <x15ac:absPath xmlns:x15ac="http://schemas.microsoft.com/office/spreadsheetml/2010/11/ac" url="https://anudip-my.sharepoint.com/personal/poulomi_paul_anudip_onmicrosoft_com/Documents/Workarea/Workarea/FuturLearn_FG/Analytics/Revamped Phase 2/FG1/"/>
    </mc:Choice>
  </mc:AlternateContent>
  <xr:revisionPtr revIDLastSave="0" documentId="8_{C2040E7B-52F7-426E-B69F-95A6C6D81457}" xr6:coauthVersionLast="47" xr6:coauthVersionMax="47" xr10:uidLastSave="{00000000-0000-0000-0000-000000000000}"/>
  <bookViews>
    <workbookView xWindow="-108" yWindow="-108" windowWidth="23256" windowHeight="12456" firstSheet="9" activeTab="4" xr2:uid="{00000000-000D-0000-FFFF-FFFF00000000}"/>
  </bookViews>
  <sheets>
    <sheet name="Expense" sheetId="1" r:id="rId1"/>
    <sheet name="Tasks" sheetId="2" r:id="rId2"/>
    <sheet name="Task1" sheetId="3" r:id="rId3"/>
    <sheet name="Task2" sheetId="7" r:id="rId4"/>
    <sheet name="Task3" sheetId="6" r:id="rId5"/>
    <sheet name="Task4" sheetId="4" r:id="rId6"/>
    <sheet name="Task5" sheetId="5" r:id="rId7"/>
    <sheet name="Task6" sheetId="8" r:id="rId8"/>
    <sheet name="Task7" sheetId="9" r:id="rId9"/>
    <sheet name="Task8" sheetId="10" r:id="rId10"/>
  </sheets>
  <definedNames>
    <definedName name="_xlnm._FilterDatabase" localSheetId="0" hidden="1">Expense!$A$1:$C$51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7" l="1"/>
  <c r="D20" i="7"/>
  <c r="D21" i="7"/>
  <c r="D22" i="7"/>
  <c r="D23" i="7"/>
  <c r="D24" i="7"/>
  <c r="D25" i="7"/>
  <c r="D26" i="7"/>
  <c r="D27" i="7"/>
  <c r="D28" i="7"/>
  <c r="D29" i="7"/>
  <c r="C5" i="7" a="1"/>
  <c r="C5" i="7"/>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C5" i="3"/>
  <c r="C4" i="3"/>
  <c r="C3" i="3"/>
  <c r="C6"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tc={9FF573E6-2FB4-4EF5-854D-8621569109AE}</author>
  </authors>
  <commentList>
    <comment ref="D3" authorId="0" shapeId="0" xr:uid="{9FF573E6-2FB4-4EF5-854D-8621569109AE}">
      <text>
        <t>[Threaded comment]
Your version of Excel allows you to read this threaded comment; however, any edits to it will get removed if the file is opened in a newer version of Excel. Learn more: https://go.microsoft.com/fwlink/?linkid=870924
Comment:
    To find the count for each category "COUNTIF" function is used. And the total is obtained by "Sum" of all "countif".</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tc={68294D70-8D25-4BA5-9C2C-449595F17AA3}</author>
    <author>tc={EF3C028E-8BC4-42BE-A6A3-38F109A72F15}</author>
  </authors>
  <commentList>
    <comment ref="E5" authorId="0" shapeId="0" xr:uid="{68294D70-8D25-4BA5-9C2C-449595F17AA3}">
      <text>
        <t>[Threaded comment]
Your version of Excel allows you to read this threaded comment; however, any edits to it will get removed if the file is opened in a newer version of Excel. Learn more: https://go.microsoft.com/fwlink/?linkid=870924
Comment:
    Firstly, obtain all the unique values from "Item" column in Expense worksheet using "Unique" function.</t>
      </text>
    </comment>
    <comment ref="E18" authorId="1" shapeId="0" xr:uid="{EF3C028E-8BC4-42BE-A6A3-38F109A72F15}">
      <text>
        <t>[Threaded comment]
Your version of Excel allows you to read this threaded comment; however, any edits to it will get removed if the file is opened in a newer version of Excel. Learn more: https://go.microsoft.com/fwlink/?linkid=870924
Comment:
     Then form a table to to calculate the total expense on each item. Here "sumif" function is used to find the total expense of each item.</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<sst xmlns="http://schemas.openxmlformats.org/spreadsheetml/2006/main" count="166" uniqueCount="46">
  <si>
    <t>Date</t>
  </si>
  <si>
    <t>Items</t>
  </si>
  <si>
    <t>Expense</t>
  </si>
  <si>
    <t>Category</t>
  </si>
  <si>
    <t>Cost Type</t>
  </si>
  <si>
    <t>Medicine</t>
  </si>
  <si>
    <t>Essentials</t>
  </si>
  <si>
    <t>Online shopping</t>
  </si>
  <si>
    <t>Non-essentials</t>
  </si>
  <si>
    <t>Other essential items</t>
  </si>
  <si>
    <t>Vegetables &amp; Fruit</t>
  </si>
  <si>
    <t>Fish &amp; Chicken</t>
  </si>
  <si>
    <t>Gifts</t>
  </si>
  <si>
    <t>Ordering food</t>
  </si>
  <si>
    <t>Movie with friends</t>
  </si>
  <si>
    <t>Mobile Bill Payment</t>
  </si>
  <si>
    <t>Cab to office</t>
  </si>
  <si>
    <t>Online Shopping</t>
  </si>
  <si>
    <t>Trip</t>
  </si>
  <si>
    <t>Task to Perform</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</si>
  <si>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</si>
  <si>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</si>
  <si>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</si>
  <si>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</si>
  <si>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</si>
  <si>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</si>
  <si>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</si>
  <si>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</si>
  <si>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1: How many times has Priya done transactions on online shopping, ordering food and gifts?</t>
  </si>
  <si>
    <t>Count of online shopping :</t>
  </si>
  <si>
    <t>Count of ordering food:</t>
  </si>
  <si>
    <t>Count of gifts:</t>
  </si>
  <si>
    <t>Total count:</t>
  </si>
  <si>
    <t>Task2: Calculate the total expenses against each distinct item.</t>
  </si>
  <si>
    <t xml:space="preserve">Distinct items in Expense Table: </t>
  </si>
  <si>
    <t>Distinct Items</t>
  </si>
  <si>
    <t>Other Essential items</t>
  </si>
  <si>
    <t>Task3: Arrange the item-wise total expense in descending order.</t>
  </si>
  <si>
    <t>The item-wise total expense in descending order are as follows:</t>
  </si>
  <si>
    <t>Item</t>
  </si>
  <si>
    <t>Total Expense</t>
  </si>
  <si>
    <t>Task 4: Present the item-wise total expense through a chart that shows the expense of each item as a percentage of the total expense. Don’t take trip expenses into consideration.</t>
  </si>
  <si>
    <t xml:space="preserve">Task 5: Present the expense pattern visually over 3 months.			</t>
  </si>
  <si>
    <t>Task 6: Add a new column to the data table, name it as “Category” and apply data validation with drop-down fields as “Essentials” and “Non-essentials”. Fill in the column.</t>
  </si>
  <si>
    <t>Task7: Add another new column and name it as “Cost Type”. For each item, if the expense is more than 2000, tag it as “Over budget”, else, tag it as “Within budget”.</t>
  </si>
  <si>
    <t>Task8: Mention the ways how Priya can reduce her expenses. Justify each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</si>
</sst>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sz val="11"/>
      <color rgb="FF000000"/>
      <name val="Calibri"/>
      <scheme val="minor"/>
    </font>
    <font>
      <b/>
      <sz val="11"/>
      <color rgb="FF000000"/>
      <name val="Verdana"/>
    </font>
    <font>
      <sz val="11"/>
      <color theme="1"/>
      <name val="Verdana"/>
    </font>
  </fonts>
  <fills count="7">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1"/>
      </bottom>
      <diagonal/>
    </border>
  </borders>
  <cellStyleXfs count="1">
    <xf numFmtId="0" fontId="0" fillId="0" borderId="0"/>
  </cellStyleXfs>
  <cellXfs count="35">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6" fillId="0" borderId="0" xfId="0" applyFont="1"/>
    <xf numFmtId="0" fontId="0" fillId="5" borderId="0" xfId="0" applyFill="1"/>
    <xf numFmtId="0" fontId="0" fillId="0" borderId="0" xfId="0" applyFill="1" applyAlignment="1">
      <alignment horizontal="right"/>
    </xf>
    <xf numFmtId="0" fontId="0" fillId="0" borderId="0" xfId="0" applyFont="1" applyFill="1" applyAlignment="1">
      <alignment wrapText="1"/>
    </xf>
    <xf numFmtId="0" fontId="0" fillId="0" borderId="0" xfId="0" applyAlignment="1">
      <alignment wrapText="1"/>
    </xf>
    <xf numFmtId="0" fontId="0" fillId="6" borderId="0" xfId="0" applyFill="1"/>
    <xf numFmtId="0" fontId="7" fillId="0" borderId="0" xfId="0" applyFont="1"/>
    <xf numFmtId="0" fontId="8" fillId="0" borderId="0" xfId="0" applyFont="1"/>
    <xf numFmtId="0" fontId="0" fillId="0" borderId="0" xfId="0" applyFill="1"/>
    <xf numFmtId="0" fontId="0" fillId="0" borderId="0" xfId="0" applyFill="1" applyAlignment="1">
      <alignment readingOrder="1"/>
    </xf>
    <xf numFmtId="0" fontId="0" fillId="0" borderId="0" xfId="0" applyAlignment="1">
      <alignment readingOrder="1"/>
    </xf>
    <xf numFmtId="0" fontId="0" fillId="5" borderId="0" xfId="0" applyFill="1" applyAlignment="1">
      <alignment wrapText="1"/>
    </xf>
    <xf numFmtId="0" fontId="0" fillId="0" borderId="0" xfId="0" applyFont="1" applyFill="1"/>
    <xf numFmtId="0" fontId="0" fillId="0" borderId="2" xfId="0" applyFont="1" applyFill="1" applyBorder="1"/>
    <xf numFmtId="0" fontId="4" fillId="0" borderId="0" xfId="0" applyFont="1" applyFill="1" applyAlignment="1">
      <alignment vertical="center"/>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4" fontId="3" fillId="0" borderId="0" xfId="0" applyNumberFormat="1" applyFont="1" applyFill="1" applyBorder="1" applyAlignment="1">
      <alignment vertical="center" wrapText="1"/>
    </xf>
    <xf numFmtId="0" fontId="0" fillId="0" borderId="0" xfId="0" applyFill="1" applyBorder="1" applyAlignment="1">
      <alignment wrapText="1"/>
    </xf>
    <xf numFmtId="0" fontId="0" fillId="4" borderId="0" xfId="0" applyFill="1" applyBorder="1" applyAlignment="1">
      <alignment wrapText="1"/>
    </xf>
    <xf numFmtId="0" fontId="0" fillId="0" borderId="0" xfId="0" applyFont="1" applyFill="1" applyAlignment="1">
      <alignment readingOrder="1"/>
    </xf>
    <xf numFmtId="0" fontId="0" fillId="6" borderId="0" xfId="0" applyFont="1" applyFill="1" applyAlignment="1">
      <alignment readingOrder="1"/>
    </xf>
  </cellXfs>
  <cellStyles count="1">
    <cellStyle name="Normal" xfId="0" builtinId="0"/>
  </cellStyles>
  <dxfs count="6">
    <dxf>
      <alignment horizontal="general" vertical="bottom" textRotation="0" wrapText="0" indent="0" justifyLastLine="0" shrinkToFit="0" readingOrder="1"/>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numFmt numFmtId="0" formatCode="Genera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wise Expense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Task4!$C$4</c:f>
              <c:strCache>
                <c:ptCount val="1"/>
                <c:pt idx="0">
                  <c:v>Expense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94-48AB-B59C-D3555AD721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94-48AB-B59C-D3555AD721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994-48AB-B59C-D3555AD721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994-48AB-B59C-D3555AD721E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994-48AB-B59C-D3555AD721E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994-48AB-B59C-D3555AD721E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994-48AB-B59C-D3555AD721E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994-48AB-B59C-D3555AD721E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994-48AB-B59C-D3555AD721E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994-48AB-B59C-D3555AD721E0}"/>
              </c:ext>
            </c:extLst>
          </c:dPt>
          <c:cat>
            <c:strRef>
              <c:f>Task4!$B$5:$B$14</c:f>
              <c:strCache>
                <c:ptCount val="10"/>
                <c:pt idx="0">
                  <c:v>Medicine</c:v>
                </c:pt>
                <c:pt idx="1">
                  <c:v>Online shopping</c:v>
                </c:pt>
                <c:pt idx="2">
                  <c:v>Other Essential items</c:v>
                </c:pt>
                <c:pt idx="3">
                  <c:v>Vegetables &amp; Fruit</c:v>
                </c:pt>
                <c:pt idx="4">
                  <c:v>Fish &amp; Chicken</c:v>
                </c:pt>
                <c:pt idx="5">
                  <c:v>Gifts</c:v>
                </c:pt>
                <c:pt idx="6">
                  <c:v>Ordering food</c:v>
                </c:pt>
                <c:pt idx="7">
                  <c:v>Movie with friends</c:v>
                </c:pt>
                <c:pt idx="8">
                  <c:v>Mobile Bill Payment</c:v>
                </c:pt>
                <c:pt idx="9">
                  <c:v>Cab to office</c:v>
                </c:pt>
              </c:strCache>
            </c:strRef>
          </c:cat>
          <c:val>
            <c:numRef>
              <c:f>Task4!$C$5:$C$14</c:f>
              <c:numCache>
                <c:formatCode>General</c:formatCode>
                <c:ptCount val="10"/>
                <c:pt idx="0">
                  <c:v>7775</c:v>
                </c:pt>
                <c:pt idx="1">
                  <c:v>7464</c:v>
                </c:pt>
                <c:pt idx="2">
                  <c:v>10194.1</c:v>
                </c:pt>
                <c:pt idx="3">
                  <c:v>3217</c:v>
                </c:pt>
                <c:pt idx="4">
                  <c:v>3342</c:v>
                </c:pt>
                <c:pt idx="5">
                  <c:v>5688</c:v>
                </c:pt>
                <c:pt idx="6">
                  <c:v>1857</c:v>
                </c:pt>
                <c:pt idx="7">
                  <c:v>2586</c:v>
                </c:pt>
                <c:pt idx="8">
                  <c:v>1411.26</c:v>
                </c:pt>
                <c:pt idx="9">
                  <c:v>1510.91</c:v>
                </c:pt>
              </c:numCache>
            </c:numRef>
          </c:val>
          <c:extLst>
            <c:ext xmlns:c16="http://schemas.microsoft.com/office/drawing/2014/chart" uri="{C3380CC4-5D6E-409C-BE32-E72D297353CC}">
              <c16:uniqueId val="{00000001-610F-4940-9B10-094ADCCE274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Pattern of Expense in 3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Expense over 3 months</c:v>
          </c:tx>
          <c:spPr>
            <a:ln w="28575" cap="rnd">
              <a:solidFill>
                <a:schemeClr val="accent1"/>
              </a:solidFill>
              <a:round/>
            </a:ln>
            <a:effectLst/>
          </c:spPr>
          <c:marker>
            <c:symbol val="none"/>
          </c:marker>
          <c:cat>
            <c:multiLvlStrRef>
              <c:f>Expense!$A$2:$B$51</c:f>
              <c:multiLvlStrCache>
                <c:ptCount val="50"/>
                <c:lvl>
                  <c:pt idx="0">
                    <c:v>Medicine</c:v>
                  </c:pt>
                  <c:pt idx="1">
                    <c:v>Online shopping</c:v>
                  </c:pt>
                  <c:pt idx="2">
                    <c:v>Other essential items</c:v>
                  </c:pt>
                  <c:pt idx="3">
                    <c:v>Vegetables &amp; Fruit</c:v>
                  </c:pt>
                  <c:pt idx="4">
                    <c:v>Fish &amp; Chicken</c:v>
                  </c:pt>
                  <c:pt idx="5">
                    <c:v>Gifts</c:v>
                  </c:pt>
                  <c:pt idx="6">
                    <c:v>Ordering food</c:v>
                  </c:pt>
                  <c:pt idx="7">
                    <c:v>Movie with friends</c:v>
                  </c:pt>
                  <c:pt idx="8">
                    <c:v>Mobile Bill Payment</c:v>
                  </c:pt>
                  <c:pt idx="9">
                    <c:v>Online shopping</c:v>
                  </c:pt>
                  <c:pt idx="10">
                    <c:v>Medicine</c:v>
                  </c:pt>
                  <c:pt idx="11">
                    <c:v>Ordering food</c:v>
                  </c:pt>
                  <c:pt idx="12">
                    <c:v>Other essential items</c:v>
                  </c:pt>
                  <c:pt idx="13">
                    <c:v>Fish &amp; Chicken</c:v>
                  </c:pt>
                  <c:pt idx="14">
                    <c:v>Cab to office</c:v>
                  </c:pt>
                  <c:pt idx="15">
                    <c:v>Cab to office</c:v>
                  </c:pt>
                  <c:pt idx="16">
                    <c:v>Movie with friends</c:v>
                  </c:pt>
                  <c:pt idx="17">
                    <c:v>Vegetables &amp; Fruit</c:v>
                  </c:pt>
                  <c:pt idx="18">
                    <c:v>Cab to office</c:v>
                  </c:pt>
                  <c:pt idx="19">
                    <c:v>Other essential items</c:v>
                  </c:pt>
                  <c:pt idx="20">
                    <c:v>Online shopping</c:v>
                  </c:pt>
                  <c:pt idx="21">
                    <c:v>Gifts</c:v>
                  </c:pt>
                  <c:pt idx="22">
                    <c:v>Gifts</c:v>
                  </c:pt>
                  <c:pt idx="23">
                    <c:v>Online Shopping</c:v>
                  </c:pt>
                  <c:pt idx="24">
                    <c:v>Fish &amp; Chicken</c:v>
                  </c:pt>
                  <c:pt idx="25">
                    <c:v>Other essential items</c:v>
                  </c:pt>
                  <c:pt idx="26">
                    <c:v>Vegetables &amp; Fruit</c:v>
                  </c:pt>
                  <c:pt idx="27">
                    <c:v>Online Shopping</c:v>
                  </c:pt>
                  <c:pt idx="28">
                    <c:v>Fish &amp; Chicken</c:v>
                  </c:pt>
                  <c:pt idx="29">
                    <c:v>Medicine</c:v>
                  </c:pt>
                  <c:pt idx="30">
                    <c:v>Mobile Bill Payment</c:v>
                  </c:pt>
                  <c:pt idx="31">
                    <c:v>Cab to office</c:v>
                  </c:pt>
                  <c:pt idx="32">
                    <c:v>Movie with friends</c:v>
                  </c:pt>
                  <c:pt idx="33">
                    <c:v>Vegetables &amp; Fruit</c:v>
                  </c:pt>
                  <c:pt idx="34">
                    <c:v>Other essential items</c:v>
                  </c:pt>
                  <c:pt idx="35">
                    <c:v>Fish &amp; Chicken</c:v>
                  </c:pt>
                  <c:pt idx="36">
                    <c:v>Ordering food</c:v>
                  </c:pt>
                  <c:pt idx="37">
                    <c:v>Movie with friends</c:v>
                  </c:pt>
                  <c:pt idx="38">
                    <c:v>Online shopping</c:v>
                  </c:pt>
                  <c:pt idx="39">
                    <c:v>Ordering food</c:v>
                  </c:pt>
                  <c:pt idx="40">
                    <c:v>Movie with friends</c:v>
                  </c:pt>
                  <c:pt idx="41">
                    <c:v>Other essential items</c:v>
                  </c:pt>
                  <c:pt idx="42">
                    <c:v>Vegetables &amp; Fruit</c:v>
                  </c:pt>
                  <c:pt idx="43">
                    <c:v>Medicine</c:v>
                  </c:pt>
                  <c:pt idx="44">
                    <c:v>Trip</c:v>
                  </c:pt>
                  <c:pt idx="45">
                    <c:v>Gifts</c:v>
                  </c:pt>
                  <c:pt idx="46">
                    <c:v>Mobile Bill Payment</c:v>
                  </c:pt>
                  <c:pt idx="47">
                    <c:v>Ordering food</c:v>
                  </c:pt>
                  <c:pt idx="48">
                    <c:v>Fish &amp; Chicken</c:v>
                  </c:pt>
                  <c:pt idx="49">
                    <c:v>Vegetables &amp; Fruit</c:v>
                  </c:pt>
                </c:lvl>
                <c:lvl>
                  <c:pt idx="0">
                    <c:v>10/1/2021</c:v>
                  </c:pt>
                  <c:pt idx="1">
                    <c:v>10/1/2021</c:v>
                  </c:pt>
                  <c:pt idx="2">
                    <c:v>10/1/2021</c:v>
                  </c:pt>
                  <c:pt idx="3">
                    <c:v>10/4/2021</c:v>
                  </c:pt>
                  <c:pt idx="4">
                    <c:v>10/4/2021</c:v>
                  </c:pt>
                  <c:pt idx="5">
                    <c:v>10/7/2021</c:v>
                  </c:pt>
                  <c:pt idx="6">
                    <c:v>10/8/2021</c:v>
                  </c:pt>
                  <c:pt idx="7">
                    <c:v>10/15/2021</c:v>
                  </c:pt>
                  <c:pt idx="8">
                    <c:v>10/16/2021</c:v>
                  </c:pt>
                  <c:pt idx="9">
                    <c:v>10/18/2021</c:v>
                  </c:pt>
                  <c:pt idx="10">
                    <c:v>10/18/2021</c:v>
                  </c:pt>
                  <c:pt idx="11">
                    <c:v>10/19/2021</c:v>
                  </c:pt>
                  <c:pt idx="12">
                    <c:v>10/22/2021</c:v>
                  </c:pt>
                  <c:pt idx="13">
                    <c:v>10/22/2021</c:v>
                  </c:pt>
                  <c:pt idx="14">
                    <c:v>10/25/2021</c:v>
                  </c:pt>
                  <c:pt idx="15">
                    <c:v>10/27/2021</c:v>
                  </c:pt>
                  <c:pt idx="16">
                    <c:v>10/27/2021</c:v>
                  </c:pt>
                  <c:pt idx="17">
                    <c:v>10/28/2021</c:v>
                  </c:pt>
                  <c:pt idx="18">
                    <c:v>10/29/2021</c:v>
                  </c:pt>
                  <c:pt idx="19">
                    <c:v>10/30/2021</c:v>
                  </c:pt>
                  <c:pt idx="20">
                    <c:v>11/1/2021</c:v>
                  </c:pt>
                  <c:pt idx="21">
                    <c:v>11/2/2021</c:v>
                  </c:pt>
                  <c:pt idx="22">
                    <c:v>11/4/2021</c:v>
                  </c:pt>
                  <c:pt idx="23">
                    <c:v>11/5/2021</c:v>
                  </c:pt>
                  <c:pt idx="24">
                    <c:v>11/8/2021</c:v>
                  </c:pt>
                  <c:pt idx="25">
                    <c:v>11/9/2021</c:v>
                  </c:pt>
                  <c:pt idx="26">
                    <c:v>11/12/2021</c:v>
                  </c:pt>
                  <c:pt idx="27">
                    <c:v>11/15/2021</c:v>
                  </c:pt>
                  <c:pt idx="28">
                    <c:v>11/15/2021</c:v>
                  </c:pt>
                  <c:pt idx="29">
                    <c:v>11/15/2021</c:v>
                  </c:pt>
                  <c:pt idx="30">
                    <c:v>11/17/2021</c:v>
                  </c:pt>
                  <c:pt idx="31">
                    <c:v>11/17/2021</c:v>
                  </c:pt>
                  <c:pt idx="32">
                    <c:v>11/18/2021</c:v>
                  </c:pt>
                  <c:pt idx="33">
                    <c:v>11/19/2021</c:v>
                  </c:pt>
                  <c:pt idx="34">
                    <c:v>11/22/2021</c:v>
                  </c:pt>
                  <c:pt idx="35">
                    <c:v>11/24/2021</c:v>
                  </c:pt>
                  <c:pt idx="36">
                    <c:v>11/25/2021</c:v>
                  </c:pt>
                  <c:pt idx="37">
                    <c:v>11/26/2021</c:v>
                  </c:pt>
                  <c:pt idx="38">
                    <c:v>11/26/2021</c:v>
                  </c:pt>
                  <c:pt idx="39">
                    <c:v>11/29/2021</c:v>
                  </c:pt>
                  <c:pt idx="40">
                    <c:v>11/30/2021</c:v>
                  </c:pt>
                  <c:pt idx="41">
                    <c:v>12/1/2021</c:v>
                  </c:pt>
                  <c:pt idx="42">
                    <c:v>12/4/2021</c:v>
                  </c:pt>
                  <c:pt idx="43">
                    <c:v>12/7/2021</c:v>
                  </c:pt>
                  <c:pt idx="44">
                    <c:v>12/9/2021</c:v>
                  </c:pt>
                  <c:pt idx="45">
                    <c:v>12/15/2021</c:v>
                  </c:pt>
                  <c:pt idx="46">
                    <c:v>12/17/2021</c:v>
                  </c:pt>
                  <c:pt idx="47">
                    <c:v>12/20/2021</c:v>
                  </c:pt>
                  <c:pt idx="48">
                    <c:v>12/23/2021</c:v>
                  </c:pt>
                  <c:pt idx="49">
                    <c:v>12/23/2021</c:v>
                  </c:pt>
                </c:lvl>
              </c:multiLvlStrCache>
            </c:multiLvlStrRef>
          </c:cat>
          <c:val>
            <c:numRef>
              <c:f>Expense!$C$2:$C$51</c:f>
              <c:numCache>
                <c:formatCode>General</c:formatCode>
                <c:ptCount val="50"/>
                <c:pt idx="0">
                  <c:v>2300</c:v>
                </c:pt>
                <c:pt idx="1">
                  <c:v>767</c:v>
                </c:pt>
                <c:pt idx="2" formatCode="#,##0.00">
                  <c:v>2500</c:v>
                </c:pt>
                <c:pt idx="3">
                  <c:v>710</c:v>
                </c:pt>
                <c:pt idx="4">
                  <c:v>760</c:v>
                </c:pt>
                <c:pt idx="5" formatCode="#,##0.00">
                  <c:v>1900</c:v>
                </c:pt>
                <c:pt idx="6">
                  <c:v>450</c:v>
                </c:pt>
                <c:pt idx="7">
                  <c:v>620</c:v>
                </c:pt>
                <c:pt idx="8">
                  <c:v>470</c:v>
                </c:pt>
                <c:pt idx="9">
                  <c:v>970</c:v>
                </c:pt>
                <c:pt idx="10" formatCode="#,##0.00">
                  <c:v>1075</c:v>
                </c:pt>
                <c:pt idx="11">
                  <c:v>489</c:v>
                </c:pt>
                <c:pt idx="12" formatCode="#,##0.00">
                  <c:v>1574.1</c:v>
                </c:pt>
                <c:pt idx="13">
                  <c:v>550</c:v>
                </c:pt>
                <c:pt idx="14">
                  <c:v>423</c:v>
                </c:pt>
                <c:pt idx="15">
                  <c:v>358.22</c:v>
                </c:pt>
                <c:pt idx="16">
                  <c:v>520</c:v>
                </c:pt>
                <c:pt idx="17">
                  <c:v>300</c:v>
                </c:pt>
                <c:pt idx="18">
                  <c:v>407.05</c:v>
                </c:pt>
                <c:pt idx="19">
                  <c:v>300</c:v>
                </c:pt>
                <c:pt idx="20" formatCode="#,##0.00">
                  <c:v>2327</c:v>
                </c:pt>
                <c:pt idx="21">
                  <c:v>1150</c:v>
                </c:pt>
                <c:pt idx="22" formatCode="#,##0.00">
                  <c:v>1138</c:v>
                </c:pt>
                <c:pt idx="23">
                  <c:v>500</c:v>
                </c:pt>
                <c:pt idx="24">
                  <c:v>702</c:v>
                </c:pt>
                <c:pt idx="25" formatCode="#,##0.00">
                  <c:v>1600</c:v>
                </c:pt>
                <c:pt idx="26">
                  <c:v>600</c:v>
                </c:pt>
                <c:pt idx="27">
                  <c:v>900</c:v>
                </c:pt>
                <c:pt idx="28">
                  <c:v>150</c:v>
                </c:pt>
                <c:pt idx="29">
                  <c:v>2100</c:v>
                </c:pt>
                <c:pt idx="30">
                  <c:v>470.63</c:v>
                </c:pt>
                <c:pt idx="31">
                  <c:v>322.64</c:v>
                </c:pt>
                <c:pt idx="32">
                  <c:v>428</c:v>
                </c:pt>
                <c:pt idx="33">
                  <c:v>447</c:v>
                </c:pt>
                <c:pt idx="34" formatCode="#,##0.00">
                  <c:v>1720</c:v>
                </c:pt>
                <c:pt idx="35">
                  <c:v>540</c:v>
                </c:pt>
                <c:pt idx="36">
                  <c:v>314</c:v>
                </c:pt>
                <c:pt idx="37">
                  <c:v>518</c:v>
                </c:pt>
                <c:pt idx="38" formatCode="#,##0.00">
                  <c:v>2000</c:v>
                </c:pt>
                <c:pt idx="39">
                  <c:v>337</c:v>
                </c:pt>
                <c:pt idx="40">
                  <c:v>500</c:v>
                </c:pt>
                <c:pt idx="41" formatCode="#,##0.00">
                  <c:v>2500</c:v>
                </c:pt>
                <c:pt idx="42">
                  <c:v>710</c:v>
                </c:pt>
                <c:pt idx="43">
                  <c:v>2300</c:v>
                </c:pt>
                <c:pt idx="44">
                  <c:v>12000</c:v>
                </c:pt>
                <c:pt idx="45">
                  <c:v>1500</c:v>
                </c:pt>
                <c:pt idx="46">
                  <c:v>470.63</c:v>
                </c:pt>
                <c:pt idx="47">
                  <c:v>267</c:v>
                </c:pt>
                <c:pt idx="48">
                  <c:v>640</c:v>
                </c:pt>
                <c:pt idx="49">
                  <c:v>450</c:v>
                </c:pt>
              </c:numCache>
            </c:numRef>
          </c:val>
          <c:smooth val="0"/>
          <c:extLst>
            <c:ext xmlns:c16="http://schemas.microsoft.com/office/drawing/2014/chart" uri="{C3380CC4-5D6E-409C-BE32-E72D297353CC}">
              <c16:uniqueId val="{00000000-8D2A-4F90-A20C-445838AB6075}"/>
            </c:ext>
          </c:extLst>
        </c:ser>
        <c:dLbls>
          <c:showLegendKey val="0"/>
          <c:showVal val="0"/>
          <c:showCatName val="0"/>
          <c:showSerName val="0"/>
          <c:showPercent val="0"/>
          <c:showBubbleSize val="0"/>
        </c:dLbls>
        <c:smooth val="0"/>
        <c:axId val="1491937800"/>
        <c:axId val="1491943944"/>
      </c:lineChart>
      <c:catAx>
        <c:axId val="1491937800"/>
        <c:scaling>
          <c:orientation val="minMax"/>
        </c:scaling>
        <c:delete val="1"/>
        <c:axPos val="b"/>
        <c:numFmt formatCode="General" sourceLinked="1"/>
        <c:majorTickMark val="none"/>
        <c:minorTickMark val="none"/>
        <c:tickLblPos val="nextTo"/>
        <c:crossAx val="1491943944"/>
        <c:crosses val="autoZero"/>
        <c:auto val="1"/>
        <c:lblAlgn val="ctr"/>
        <c:lblOffset val="100"/>
        <c:noMultiLvlLbl val="0"/>
      </c:catAx>
      <c:valAx>
        <c:axId val="1491943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1937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9525</xdr:colOff>
      <xdr:row>1</xdr:row>
      <xdr:rowOff>123825</xdr:rowOff>
    </xdr:from>
    <xdr:to>
      <xdr:col>15</xdr:col>
      <xdr:colOff>47625</xdr:colOff>
      <xdr:row>21</xdr:row>
      <xdr:rowOff>171450</xdr:rowOff>
    </xdr:to>
    <xdr:graphicFrame macro="">
      <xdr:nvGraphicFramePr>
        <xdr:cNvPr id="3" name="Chart 2">
          <a:extLst>
            <a:ext uri="{FF2B5EF4-FFF2-40B4-BE49-F238E27FC236}">
              <a16:creationId xmlns:a16="http://schemas.microsoft.com/office/drawing/2014/main" id="{46C33895-EDBC-5EA7-98FA-16199EFB90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13</xdr:col>
      <xdr:colOff>419100</xdr:colOff>
      <xdr:row>17</xdr:row>
      <xdr:rowOff>76200</xdr:rowOff>
    </xdr:to>
    <xdr:graphicFrame macro="">
      <xdr:nvGraphicFramePr>
        <xdr:cNvPr id="2" name="Chart 1">
          <a:extLst>
            <a:ext uri="{FF2B5EF4-FFF2-40B4-BE49-F238E27FC236}">
              <a16:creationId xmlns:a16="http://schemas.microsoft.com/office/drawing/2014/main" id="{37C7CB62-BAB8-4270-BD23-37476284A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419100</xdr:colOff>
      <xdr:row>3</xdr:row>
      <xdr:rowOff>19050</xdr:rowOff>
    </xdr:from>
    <xdr:to>
      <xdr:col>12</xdr:col>
      <xdr:colOff>104775</xdr:colOff>
      <xdr:row>9</xdr:row>
      <xdr:rowOff>9525</xdr:rowOff>
    </xdr:to>
    <xdr:sp macro="" textlink="">
      <xdr:nvSpPr>
        <xdr:cNvPr id="2" name="TextBox 1">
          <a:extLst>
            <a:ext uri="{FF2B5EF4-FFF2-40B4-BE49-F238E27FC236}">
              <a16:creationId xmlns:a16="http://schemas.microsoft.com/office/drawing/2014/main" id="{52D73A90-02AD-E5D8-87F6-0C993B8A368B}"/>
            </a:ext>
          </a:extLst>
        </xdr:cNvPr>
        <xdr:cNvSpPr txBox="1"/>
      </xdr:nvSpPr>
      <xdr:spPr>
        <a:xfrm>
          <a:off x="1638300" y="590550"/>
          <a:ext cx="5781675" cy="11334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This task is done on expense worksheet. A column is added to the right of "Expense". And data validation rule (list) is applied to the new column. The column is named as "Category". The values permitted for the column "Category" are on "Essentials" and Non-essentials".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581025</xdr:colOff>
      <xdr:row>3</xdr:row>
      <xdr:rowOff>19050</xdr:rowOff>
    </xdr:from>
    <xdr:to>
      <xdr:col>12</xdr:col>
      <xdr:colOff>9525</xdr:colOff>
      <xdr:row>10</xdr:row>
      <xdr:rowOff>142875</xdr:rowOff>
    </xdr:to>
    <xdr:sp macro="" textlink="">
      <xdr:nvSpPr>
        <xdr:cNvPr id="2" name="TextBox 1">
          <a:extLst>
            <a:ext uri="{FF2B5EF4-FFF2-40B4-BE49-F238E27FC236}">
              <a16:creationId xmlns:a16="http://schemas.microsoft.com/office/drawing/2014/main" id="{D8F0D86E-4770-2546-E114-04E271881332}"/>
            </a:ext>
          </a:extLst>
        </xdr:cNvPr>
        <xdr:cNvSpPr txBox="1"/>
      </xdr:nvSpPr>
      <xdr:spPr>
        <a:xfrm>
          <a:off x="1190625" y="590550"/>
          <a:ext cx="6134100" cy="14573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This task is done in expense worksheet. A column named "Cost Type" is inserted and "if"function is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applied to the first cell of that column . The formula used is: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=IF(C2&gt;2000,"Over budget","Within budget").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 As we drag the first column we get the values for each row in the column. In this way the item is categorised as "Over budget" and "Under budget".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2</xdr:row>
      <xdr:rowOff>180975</xdr:rowOff>
    </xdr:from>
    <xdr:to>
      <xdr:col>13</xdr:col>
      <xdr:colOff>390525</xdr:colOff>
      <xdr:row>12</xdr:row>
      <xdr:rowOff>19050</xdr:rowOff>
    </xdr:to>
    <xdr:sp macro="" textlink="">
      <xdr:nvSpPr>
        <xdr:cNvPr id="2" name="TextBox 1">
          <a:extLst>
            <a:ext uri="{FF2B5EF4-FFF2-40B4-BE49-F238E27FC236}">
              <a16:creationId xmlns:a16="http://schemas.microsoft.com/office/drawing/2014/main" id="{568185C0-C3BA-D2FD-43BE-5713883B376A}"/>
            </a:ext>
          </a:extLst>
        </xdr:cNvPr>
        <xdr:cNvSpPr txBox="1"/>
      </xdr:nvSpPr>
      <xdr:spPr>
        <a:xfrm>
          <a:off x="752475" y="561975"/>
          <a:ext cx="7562850" cy="17430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Priya can reduce her expense by cutting the cost of "Over budget" items and reducing the frequency of unnecessary expense on shopping and movies. She can do this in following ways: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1. Online Shopping: Priya can reduce her tendency to shop online too frequently, this will reduce her expense.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Movies with Friends: She can reduce the count of movies to once in a month.</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Ordering food: Ordering food is expensive , therefore Priya can cook food at home to reduce expense.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Cab to office: Instead of cab Priya can opt to local bus and metro to cut cost.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Gifts: Priya can also reduce her expense on gifts.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 these way Priya can reduce her expense.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saumya17jain@gmail.com" id="{F5A3BA4E-DA99-4ED9-B6DC-A1323009062F}" userId="9ae963fc25c13f1a"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A3A7AA3-5F10-4F15-803B-0CEEAA7CFEAC}" name="Table4" displayName="Table4" ref="C18:D29" totalsRowShown="0">
  <autoFilter ref="C18:D29" xr:uid="{AA3A7AA3-5F10-4F15-803B-0CEEAA7CFEAC}"/>
  <tableColumns count="2">
    <tableColumn id="1" xr3:uid="{32C97FB4-7864-4AB2-9468-77EEE28DCC82}" name="Distinct Items" dataDxfId="5"/>
    <tableColumn id="2" xr3:uid="{28A248AB-ADB2-4003-BC13-92A9887F9B86}" name="Expense" dataDxfId="4">
      <calculatedColumnFormula>SUMIF(Expense!B:B,Table4[[#This Row],[Distinct Items]],Expense!C:C)</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CA38F3-FC37-4BD9-A17F-978A99D4E601}" name="Table2" displayName="Table2" ref="B5:C16" totalsRowShown="0" dataDxfId="3">
  <autoFilter ref="B5:C16" xr:uid="{CFCA38F3-FC37-4BD9-A17F-978A99D4E601}"/>
  <tableColumns count="2">
    <tableColumn id="1" xr3:uid="{19ACC4EE-6CF0-4600-BE41-54393065C5C9}" name="Item" dataDxfId="2"/>
    <tableColumn id="2" xr3:uid="{2488501F-DD95-40FB-8BF6-C6D01314DD36}" name="Total Expense" dataDxfId="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7E1BEC-2AB9-45F2-BA58-96CD059668EC}" name="Table3" displayName="Table3" ref="B4:C14" totalsRowShown="0">
  <autoFilter ref="B4:C14" xr:uid="{A87E1BEC-2AB9-45F2-BA58-96CD059668EC}"/>
  <tableColumns count="2">
    <tableColumn id="1" xr3:uid="{7A5F2E8C-9836-4D0B-BE02-12640BE33A7B}" name="Item" dataDxfId="0"/>
    <tableColumn id="2" xr3:uid="{5D8BA36F-C416-4714-BCD8-1F2E1BB0C265}" name="Expens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4-07-14T07:12:14.99" personId="{F5A3BA4E-DA99-4ED9-B6DC-A1323009062F}" id="{9FF573E6-2FB4-4EF5-854D-8621569109AE}">
    <text>To find the count for each category "COUNTIF" function is used. And the total is obtained by "Sum" of all "countif".</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4-07-14T07:14:34.06" personId="{F5A3BA4E-DA99-4ED9-B6DC-A1323009062F}" id="{68294D70-8D25-4BA5-9C2C-449595F17AA3}">
    <text>Firstly, obtain all the unique values from "Item" column in Expense worksheet using "Unique" function.</text>
  </threadedComment>
  <threadedComment ref="E18" dT="2024-07-14T07:18:00.72" personId="{F5A3BA4E-DA99-4ED9-B6DC-A1323009062F}" id="{EF3C028E-8BC4-42BE-A6A3-38F109A72F15}">
    <text xml:space="preserve"> Then form a table to to calculate the total expense on each item. Here "sumif" function is used to find the total expense of each item.</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6"/>
  <sheetViews>
    <sheetView zoomScale="145" zoomScaleNormal="145" workbookViewId="0">
      <selection activeCell="C1" sqref="C1:C1048576"/>
    </sheetView>
  </sheetViews>
  <sheetFormatPr defaultRowHeight="15" customHeight="1"/>
  <cols>
    <col min="1" max="1" width="17.140625" customWidth="1"/>
    <col min="2" max="2" width="24.5703125" customWidth="1"/>
    <col min="3" max="3" width="14.42578125" style="10" customWidth="1"/>
    <col min="4" max="4" width="19.7109375" style="32" customWidth="1"/>
    <col min="5" max="6" width="17.42578125" customWidth="1"/>
  </cols>
  <sheetData>
    <row r="1" spans="1:6" ht="13.9" customHeight="1">
      <c r="A1" s="2" t="s">
        <v>0</v>
      </c>
      <c r="B1" s="2" t="s">
        <v>1</v>
      </c>
      <c r="C1" s="7" t="s">
        <v>2</v>
      </c>
      <c r="D1" s="28" t="s">
        <v>3</v>
      </c>
      <c r="E1" s="19" t="s">
        <v>4</v>
      </c>
      <c r="F1" s="19"/>
    </row>
    <row r="2" spans="1:6" ht="18" customHeight="1">
      <c r="A2" s="3">
        <v>44470</v>
      </c>
      <c r="B2" s="4" t="s">
        <v>5</v>
      </c>
      <c r="C2" s="8">
        <v>2300</v>
      </c>
      <c r="D2" s="29" t="s">
        <v>6</v>
      </c>
      <c r="E2" s="20" t="str">
        <f>IF(C2&gt;2000,"Over budget","Within budget")</f>
        <v>Over budget</v>
      </c>
      <c r="F2" s="20"/>
    </row>
    <row r="3" spans="1:6">
      <c r="A3" s="5">
        <v>44470</v>
      </c>
      <c r="B3" s="6" t="s">
        <v>7</v>
      </c>
      <c r="C3" s="8">
        <v>767</v>
      </c>
      <c r="D3" s="29" t="s">
        <v>8</v>
      </c>
      <c r="E3" s="20" t="str">
        <f t="shared" ref="E3:E51" si="0">IF(C3&gt;2000,"Over budget","Within budget")</f>
        <v>Within budget</v>
      </c>
      <c r="F3" s="20"/>
    </row>
    <row r="4" spans="1:6">
      <c r="A4" s="5">
        <v>44470</v>
      </c>
      <c r="B4" s="6" t="s">
        <v>9</v>
      </c>
      <c r="C4" s="9">
        <v>2500</v>
      </c>
      <c r="D4" s="30" t="s">
        <v>6</v>
      </c>
      <c r="E4" s="20" t="str">
        <f t="shared" si="0"/>
        <v>Over budget</v>
      </c>
      <c r="F4" s="20"/>
    </row>
    <row r="5" spans="1:6">
      <c r="A5" s="5">
        <v>44473</v>
      </c>
      <c r="B5" s="6" t="s">
        <v>10</v>
      </c>
      <c r="C5" s="8">
        <v>710</v>
      </c>
      <c r="D5" s="29" t="s">
        <v>6</v>
      </c>
      <c r="E5" s="20" t="str">
        <f t="shared" si="0"/>
        <v>Within budget</v>
      </c>
      <c r="F5" s="20"/>
    </row>
    <row r="6" spans="1:6">
      <c r="A6" s="3">
        <v>44473</v>
      </c>
      <c r="B6" s="4" t="s">
        <v>11</v>
      </c>
      <c r="C6" s="8">
        <v>760</v>
      </c>
      <c r="D6" s="29" t="s">
        <v>8</v>
      </c>
      <c r="E6" s="20" t="str">
        <f t="shared" si="0"/>
        <v>Within budget</v>
      </c>
      <c r="F6" s="20"/>
    </row>
    <row r="7" spans="1:6">
      <c r="A7" s="5">
        <v>44476</v>
      </c>
      <c r="B7" s="6" t="s">
        <v>12</v>
      </c>
      <c r="C7" s="9">
        <v>1900</v>
      </c>
      <c r="D7" s="30" t="s">
        <v>6</v>
      </c>
      <c r="E7" s="20" t="str">
        <f t="shared" si="0"/>
        <v>Within budget</v>
      </c>
      <c r="F7" s="20"/>
    </row>
    <row r="8" spans="1:6">
      <c r="A8" s="3">
        <v>44477</v>
      </c>
      <c r="B8" s="4" t="s">
        <v>13</v>
      </c>
      <c r="C8" s="8">
        <v>450</v>
      </c>
      <c r="D8" s="29" t="s">
        <v>8</v>
      </c>
      <c r="E8" s="20" t="str">
        <f t="shared" si="0"/>
        <v>Within budget</v>
      </c>
      <c r="F8" s="20"/>
    </row>
    <row r="9" spans="1:6">
      <c r="A9" s="5">
        <v>44484</v>
      </c>
      <c r="B9" s="6" t="s">
        <v>14</v>
      </c>
      <c r="C9" s="8">
        <v>620</v>
      </c>
      <c r="D9" s="29" t="s">
        <v>8</v>
      </c>
      <c r="E9" s="20" t="str">
        <f t="shared" si="0"/>
        <v>Within budget</v>
      </c>
      <c r="F9" s="20"/>
    </row>
    <row r="10" spans="1:6">
      <c r="A10" s="5">
        <v>44485</v>
      </c>
      <c r="B10" s="6" t="s">
        <v>15</v>
      </c>
      <c r="C10" s="8">
        <v>470</v>
      </c>
      <c r="D10" s="29" t="s">
        <v>6</v>
      </c>
      <c r="E10" s="20" t="str">
        <f t="shared" si="0"/>
        <v>Within budget</v>
      </c>
      <c r="F10" s="20"/>
    </row>
    <row r="11" spans="1:6">
      <c r="A11" s="5">
        <v>44487</v>
      </c>
      <c r="B11" s="6" t="s">
        <v>7</v>
      </c>
      <c r="C11" s="8">
        <v>970</v>
      </c>
      <c r="D11" s="29" t="s">
        <v>8</v>
      </c>
      <c r="E11" s="20" t="str">
        <f t="shared" si="0"/>
        <v>Within budget</v>
      </c>
      <c r="F11" s="20"/>
    </row>
    <row r="12" spans="1:6">
      <c r="A12" s="5">
        <v>44487</v>
      </c>
      <c r="B12" s="4" t="s">
        <v>5</v>
      </c>
      <c r="C12" s="9">
        <v>1075</v>
      </c>
      <c r="D12" s="30" t="s">
        <v>6</v>
      </c>
      <c r="E12" s="20" t="str">
        <f t="shared" si="0"/>
        <v>Within budget</v>
      </c>
      <c r="F12" s="20"/>
    </row>
    <row r="13" spans="1:6">
      <c r="A13" s="5">
        <v>44488</v>
      </c>
      <c r="B13" s="6" t="s">
        <v>13</v>
      </c>
      <c r="C13" s="8">
        <v>489</v>
      </c>
      <c r="D13" s="29" t="s">
        <v>6</v>
      </c>
      <c r="E13" s="20" t="str">
        <f t="shared" si="0"/>
        <v>Within budget</v>
      </c>
      <c r="F13" s="20"/>
    </row>
    <row r="14" spans="1:6">
      <c r="A14" s="5">
        <v>44491</v>
      </c>
      <c r="B14" s="6" t="s">
        <v>9</v>
      </c>
      <c r="C14" s="9">
        <v>1574.1</v>
      </c>
      <c r="D14" s="30" t="s">
        <v>6</v>
      </c>
      <c r="E14" s="20" t="str">
        <f t="shared" si="0"/>
        <v>Within budget</v>
      </c>
      <c r="F14" s="20"/>
    </row>
    <row r="15" spans="1:6">
      <c r="A15" s="5">
        <v>44491</v>
      </c>
      <c r="B15" s="6" t="s">
        <v>11</v>
      </c>
      <c r="C15" s="8">
        <v>550</v>
      </c>
      <c r="D15" s="29" t="s">
        <v>8</v>
      </c>
      <c r="E15" s="20" t="str">
        <f t="shared" si="0"/>
        <v>Within budget</v>
      </c>
      <c r="F15" s="20"/>
    </row>
    <row r="16" spans="1:6">
      <c r="A16" s="5">
        <v>44494</v>
      </c>
      <c r="B16" s="6" t="s">
        <v>16</v>
      </c>
      <c r="C16" s="8">
        <v>423</v>
      </c>
      <c r="D16" s="29" t="s">
        <v>6</v>
      </c>
      <c r="E16" s="20" t="str">
        <f t="shared" si="0"/>
        <v>Within budget</v>
      </c>
      <c r="F16" s="20"/>
    </row>
    <row r="17" spans="1:6">
      <c r="A17" s="5">
        <v>44496</v>
      </c>
      <c r="B17" s="6" t="s">
        <v>16</v>
      </c>
      <c r="C17" s="8">
        <v>358.22</v>
      </c>
      <c r="D17" s="29" t="s">
        <v>6</v>
      </c>
      <c r="E17" s="20" t="str">
        <f t="shared" si="0"/>
        <v>Within budget</v>
      </c>
      <c r="F17" s="20"/>
    </row>
    <row r="18" spans="1:6">
      <c r="A18" s="5">
        <v>44496</v>
      </c>
      <c r="B18" s="6" t="s">
        <v>14</v>
      </c>
      <c r="C18" s="8">
        <v>520</v>
      </c>
      <c r="D18" s="29" t="s">
        <v>8</v>
      </c>
      <c r="E18" s="20" t="str">
        <f t="shared" si="0"/>
        <v>Within budget</v>
      </c>
      <c r="F18" s="20"/>
    </row>
    <row r="19" spans="1:6">
      <c r="A19" s="3">
        <v>44497</v>
      </c>
      <c r="B19" s="4" t="s">
        <v>10</v>
      </c>
      <c r="C19" s="8">
        <v>300</v>
      </c>
      <c r="D19" s="29" t="s">
        <v>6</v>
      </c>
      <c r="E19" s="20" t="str">
        <f t="shared" si="0"/>
        <v>Within budget</v>
      </c>
      <c r="F19" s="20"/>
    </row>
    <row r="20" spans="1:6">
      <c r="A20" s="3">
        <v>44498</v>
      </c>
      <c r="B20" s="4" t="s">
        <v>16</v>
      </c>
      <c r="C20" s="8">
        <v>407.05</v>
      </c>
      <c r="D20" s="29" t="s">
        <v>6</v>
      </c>
      <c r="E20" s="20" t="str">
        <f t="shared" si="0"/>
        <v>Within budget</v>
      </c>
    </row>
    <row r="21" spans="1:6">
      <c r="A21" s="3">
        <v>44499</v>
      </c>
      <c r="B21" s="4" t="s">
        <v>9</v>
      </c>
      <c r="C21" s="8">
        <v>300</v>
      </c>
      <c r="D21" s="29" t="s">
        <v>6</v>
      </c>
      <c r="E21" s="20" t="str">
        <f t="shared" si="0"/>
        <v>Within budget</v>
      </c>
    </row>
    <row r="22" spans="1:6">
      <c r="A22" s="5">
        <v>44501</v>
      </c>
      <c r="B22" s="6" t="s">
        <v>7</v>
      </c>
      <c r="C22" s="9">
        <v>2327</v>
      </c>
      <c r="D22" s="30" t="s">
        <v>8</v>
      </c>
      <c r="E22" s="20" t="str">
        <f t="shared" si="0"/>
        <v>Over budget</v>
      </c>
    </row>
    <row r="23" spans="1:6">
      <c r="A23" s="5">
        <v>44502</v>
      </c>
      <c r="B23" s="6" t="s">
        <v>12</v>
      </c>
      <c r="C23" s="8">
        <v>1150</v>
      </c>
      <c r="D23" s="29" t="s">
        <v>8</v>
      </c>
      <c r="E23" s="20" t="str">
        <f t="shared" si="0"/>
        <v>Within budget</v>
      </c>
    </row>
    <row r="24" spans="1:6">
      <c r="A24" s="5">
        <v>44504</v>
      </c>
      <c r="B24" s="6" t="s">
        <v>12</v>
      </c>
      <c r="C24" s="9">
        <v>1138</v>
      </c>
      <c r="D24" s="30" t="s">
        <v>8</v>
      </c>
      <c r="E24" s="20" t="str">
        <f t="shared" si="0"/>
        <v>Within budget</v>
      </c>
    </row>
    <row r="25" spans="1:6">
      <c r="A25" s="3">
        <v>44505</v>
      </c>
      <c r="B25" s="4" t="s">
        <v>17</v>
      </c>
      <c r="C25" s="8">
        <v>500</v>
      </c>
      <c r="D25" s="29" t="s">
        <v>8</v>
      </c>
      <c r="E25" s="20" t="str">
        <f t="shared" si="0"/>
        <v>Within budget</v>
      </c>
    </row>
    <row r="26" spans="1:6">
      <c r="A26" s="3">
        <v>44508</v>
      </c>
      <c r="B26" s="4" t="s">
        <v>11</v>
      </c>
      <c r="C26" s="8">
        <v>702</v>
      </c>
      <c r="D26" s="29" t="s">
        <v>8</v>
      </c>
      <c r="E26" s="20" t="str">
        <f t="shared" si="0"/>
        <v>Within budget</v>
      </c>
    </row>
    <row r="27" spans="1:6">
      <c r="A27" s="5">
        <v>44509</v>
      </c>
      <c r="B27" s="6" t="s">
        <v>9</v>
      </c>
      <c r="C27" s="9">
        <v>1600</v>
      </c>
      <c r="D27" s="30" t="s">
        <v>6</v>
      </c>
      <c r="E27" s="20" t="str">
        <f t="shared" si="0"/>
        <v>Within budget</v>
      </c>
    </row>
    <row r="28" spans="1:6">
      <c r="A28" s="5">
        <v>44512</v>
      </c>
      <c r="B28" s="6" t="s">
        <v>10</v>
      </c>
      <c r="C28" s="8">
        <v>600</v>
      </c>
      <c r="D28" s="29" t="s">
        <v>6</v>
      </c>
      <c r="E28" s="20" t="str">
        <f t="shared" si="0"/>
        <v>Within budget</v>
      </c>
    </row>
    <row r="29" spans="1:6" ht="19.149999999999999" customHeight="1">
      <c r="A29" s="3">
        <v>44515</v>
      </c>
      <c r="B29" s="4" t="s">
        <v>17</v>
      </c>
      <c r="C29" s="8">
        <v>900</v>
      </c>
      <c r="D29" s="29" t="s">
        <v>6</v>
      </c>
      <c r="E29" s="20" t="str">
        <f t="shared" si="0"/>
        <v>Within budget</v>
      </c>
    </row>
    <row r="30" spans="1:6">
      <c r="A30" s="5">
        <v>44515</v>
      </c>
      <c r="B30" s="4" t="s">
        <v>11</v>
      </c>
      <c r="C30" s="8">
        <v>150</v>
      </c>
      <c r="D30" s="29" t="s">
        <v>8</v>
      </c>
      <c r="E30" s="20" t="str">
        <f t="shared" si="0"/>
        <v>Within budget</v>
      </c>
    </row>
    <row r="31" spans="1:6">
      <c r="A31" s="3">
        <v>44515</v>
      </c>
      <c r="B31" s="4" t="s">
        <v>5</v>
      </c>
      <c r="C31" s="8">
        <v>2100</v>
      </c>
      <c r="D31" s="29" t="s">
        <v>6</v>
      </c>
      <c r="E31" s="20" t="str">
        <f t="shared" si="0"/>
        <v>Over budget</v>
      </c>
    </row>
    <row r="32" spans="1:6">
      <c r="A32" s="3">
        <v>44517</v>
      </c>
      <c r="B32" s="4" t="s">
        <v>15</v>
      </c>
      <c r="C32" s="8">
        <v>470.63</v>
      </c>
      <c r="D32" s="29" t="s">
        <v>6</v>
      </c>
      <c r="E32" s="20" t="str">
        <f t="shared" si="0"/>
        <v>Within budget</v>
      </c>
    </row>
    <row r="33" spans="1:5">
      <c r="A33" s="3">
        <v>44517</v>
      </c>
      <c r="B33" s="4" t="s">
        <v>16</v>
      </c>
      <c r="C33" s="8">
        <v>322.64</v>
      </c>
      <c r="D33" s="29" t="s">
        <v>6</v>
      </c>
      <c r="E33" s="20" t="str">
        <f t="shared" si="0"/>
        <v>Within budget</v>
      </c>
    </row>
    <row r="34" spans="1:5">
      <c r="A34" s="3">
        <v>44518</v>
      </c>
      <c r="B34" s="6" t="s">
        <v>14</v>
      </c>
      <c r="C34" s="8">
        <v>428</v>
      </c>
      <c r="D34" s="29" t="s">
        <v>8</v>
      </c>
      <c r="E34" s="20" t="str">
        <f t="shared" si="0"/>
        <v>Within budget</v>
      </c>
    </row>
    <row r="35" spans="1:5">
      <c r="A35" s="3">
        <v>44519</v>
      </c>
      <c r="B35" s="4" t="s">
        <v>10</v>
      </c>
      <c r="C35" s="8">
        <v>447</v>
      </c>
      <c r="D35" s="29" t="s">
        <v>6</v>
      </c>
      <c r="E35" s="20" t="str">
        <f t="shared" si="0"/>
        <v>Within budget</v>
      </c>
    </row>
    <row r="36" spans="1:5">
      <c r="A36" s="3">
        <v>44522</v>
      </c>
      <c r="B36" s="4" t="s">
        <v>9</v>
      </c>
      <c r="C36" s="9">
        <v>1720</v>
      </c>
      <c r="D36" s="30" t="s">
        <v>6</v>
      </c>
      <c r="E36" s="20" t="str">
        <f t="shared" si="0"/>
        <v>Within budget</v>
      </c>
    </row>
    <row r="37" spans="1:5">
      <c r="A37" s="5">
        <v>44524</v>
      </c>
      <c r="B37" s="6" t="s">
        <v>11</v>
      </c>
      <c r="C37" s="8">
        <v>540</v>
      </c>
      <c r="D37" s="29" t="s">
        <v>8</v>
      </c>
      <c r="E37" s="20" t="str">
        <f t="shared" si="0"/>
        <v>Within budget</v>
      </c>
    </row>
    <row r="38" spans="1:5">
      <c r="A38" s="3">
        <v>44525</v>
      </c>
      <c r="B38" s="4" t="s">
        <v>13</v>
      </c>
      <c r="C38" s="8">
        <v>314</v>
      </c>
      <c r="D38" s="29" t="s">
        <v>8</v>
      </c>
      <c r="E38" s="20" t="str">
        <f t="shared" si="0"/>
        <v>Within budget</v>
      </c>
    </row>
    <row r="39" spans="1:5" ht="18" customHeight="1">
      <c r="A39" s="3">
        <v>44526</v>
      </c>
      <c r="B39" s="4" t="s">
        <v>14</v>
      </c>
      <c r="C39" s="8">
        <v>518</v>
      </c>
      <c r="D39" s="29" t="s">
        <v>8</v>
      </c>
      <c r="E39" s="20" t="str">
        <f t="shared" si="0"/>
        <v>Within budget</v>
      </c>
    </row>
    <row r="40" spans="1:5" ht="15.6" customHeight="1">
      <c r="A40" s="3">
        <v>44526</v>
      </c>
      <c r="B40" s="6" t="s">
        <v>7</v>
      </c>
      <c r="C40" s="9">
        <v>2000</v>
      </c>
      <c r="D40" s="30" t="s">
        <v>8</v>
      </c>
      <c r="E40" s="20" t="str">
        <f t="shared" si="0"/>
        <v>Within budget</v>
      </c>
    </row>
    <row r="41" spans="1:5">
      <c r="A41" s="5">
        <v>44529</v>
      </c>
      <c r="B41" s="6" t="s">
        <v>13</v>
      </c>
      <c r="C41" s="8">
        <v>337</v>
      </c>
      <c r="D41" s="29" t="s">
        <v>8</v>
      </c>
      <c r="E41" s="20" t="str">
        <f t="shared" si="0"/>
        <v>Within budget</v>
      </c>
    </row>
    <row r="42" spans="1:5">
      <c r="A42" s="3">
        <v>44530</v>
      </c>
      <c r="B42" s="4" t="s">
        <v>14</v>
      </c>
      <c r="C42" s="8">
        <v>500</v>
      </c>
      <c r="D42" s="29" t="s">
        <v>8</v>
      </c>
      <c r="E42" s="20" t="str">
        <f t="shared" si="0"/>
        <v>Within budget</v>
      </c>
    </row>
    <row r="43" spans="1:5">
      <c r="A43" s="3">
        <v>44531</v>
      </c>
      <c r="B43" s="4" t="s">
        <v>9</v>
      </c>
      <c r="C43" s="9">
        <v>2500</v>
      </c>
      <c r="D43" s="30" t="s">
        <v>6</v>
      </c>
      <c r="E43" s="20" t="str">
        <f t="shared" si="0"/>
        <v>Over budget</v>
      </c>
    </row>
    <row r="44" spans="1:5">
      <c r="A44" s="5">
        <v>44534</v>
      </c>
      <c r="B44" s="6" t="s">
        <v>10</v>
      </c>
      <c r="C44" s="8">
        <v>710</v>
      </c>
      <c r="D44" s="29" t="s">
        <v>6</v>
      </c>
      <c r="E44" s="20" t="str">
        <f t="shared" si="0"/>
        <v>Within budget</v>
      </c>
    </row>
    <row r="45" spans="1:5">
      <c r="A45" s="3">
        <v>44537</v>
      </c>
      <c r="B45" s="4" t="s">
        <v>5</v>
      </c>
      <c r="C45" s="8">
        <v>2300</v>
      </c>
      <c r="D45" s="29" t="s">
        <v>6</v>
      </c>
      <c r="E45" s="20" t="str">
        <f t="shared" si="0"/>
        <v>Over budget</v>
      </c>
    </row>
    <row r="46" spans="1:5">
      <c r="A46" s="3">
        <v>44539</v>
      </c>
      <c r="B46" s="4" t="s">
        <v>18</v>
      </c>
      <c r="C46" s="8">
        <v>12000</v>
      </c>
      <c r="D46" s="29" t="s">
        <v>6</v>
      </c>
      <c r="E46" s="20" t="str">
        <f t="shared" si="0"/>
        <v>Over budget</v>
      </c>
    </row>
    <row r="47" spans="1:5">
      <c r="A47" s="3">
        <v>44545</v>
      </c>
      <c r="B47" s="6" t="s">
        <v>12</v>
      </c>
      <c r="C47" s="8">
        <v>1500</v>
      </c>
      <c r="D47" s="29" t="s">
        <v>6</v>
      </c>
      <c r="E47" s="20" t="str">
        <f t="shared" si="0"/>
        <v>Within budget</v>
      </c>
    </row>
    <row r="48" spans="1:5">
      <c r="A48" s="3">
        <v>44547</v>
      </c>
      <c r="B48" s="4" t="s">
        <v>15</v>
      </c>
      <c r="C48" s="8">
        <v>470.63</v>
      </c>
      <c r="D48" s="29" t="s">
        <v>6</v>
      </c>
      <c r="E48" s="20" t="str">
        <f t="shared" si="0"/>
        <v>Within budget</v>
      </c>
    </row>
    <row r="49" spans="1:8">
      <c r="A49" s="3">
        <v>44550</v>
      </c>
      <c r="B49" s="4" t="s">
        <v>13</v>
      </c>
      <c r="C49" s="8">
        <v>267</v>
      </c>
      <c r="D49" s="29" t="s">
        <v>6</v>
      </c>
      <c r="E49" s="20" t="str">
        <f t="shared" si="0"/>
        <v>Within budget</v>
      </c>
    </row>
    <row r="50" spans="1:8">
      <c r="A50" s="3">
        <v>44553</v>
      </c>
      <c r="B50" s="4" t="s">
        <v>11</v>
      </c>
      <c r="C50" s="8">
        <v>640</v>
      </c>
      <c r="D50" s="29" t="s">
        <v>8</v>
      </c>
      <c r="E50" s="20" t="str">
        <f t="shared" si="0"/>
        <v>Within budget</v>
      </c>
    </row>
    <row r="51" spans="1:8">
      <c r="A51" s="3">
        <v>44553</v>
      </c>
      <c r="B51" s="4" t="s">
        <v>10</v>
      </c>
      <c r="C51" s="8">
        <v>450</v>
      </c>
      <c r="D51" s="29" t="s">
        <v>6</v>
      </c>
      <c r="E51" s="20" t="str">
        <f t="shared" si="0"/>
        <v>Within budget</v>
      </c>
    </row>
    <row r="52" spans="1:8" ht="31.5">
      <c r="A52" s="27"/>
      <c r="B52" s="21"/>
      <c r="C52" s="15"/>
      <c r="D52" s="31"/>
      <c r="E52" s="21"/>
      <c r="F52" s="21"/>
      <c r="G52" s="21"/>
      <c r="H52" s="21"/>
    </row>
    <row r="53" spans="1:8" ht="15.75">
      <c r="A53" s="1"/>
      <c r="C53" s="15"/>
      <c r="D53" s="31"/>
    </row>
    <row r="54" spans="1:8">
      <c r="C54" s="15"/>
      <c r="D54" s="31"/>
    </row>
    <row r="55" spans="1:8">
      <c r="C55" s="15"/>
      <c r="D55" s="31"/>
    </row>
    <row r="56" spans="1:8">
      <c r="C56" s="15"/>
      <c r="D56" s="31"/>
    </row>
    <row r="57" spans="1:8">
      <c r="C57" s="15"/>
      <c r="D57" s="31"/>
    </row>
    <row r="58" spans="1:8">
      <c r="C58" s="15"/>
      <c r="D58" s="31"/>
    </row>
    <row r="59" spans="1:8">
      <c r="C59" s="15"/>
      <c r="D59" s="31"/>
    </row>
    <row r="60" spans="1:8">
      <c r="C60" s="15"/>
      <c r="D60" s="31"/>
    </row>
    <row r="61" spans="1:8">
      <c r="C61" s="15"/>
      <c r="D61" s="31"/>
    </row>
    <row r="62" spans="1:8">
      <c r="C62" s="15"/>
      <c r="D62" s="31"/>
    </row>
    <row r="63" spans="1:8">
      <c r="C63" s="15"/>
      <c r="D63" s="31"/>
    </row>
    <row r="64" spans="1:8">
      <c r="C64" s="15"/>
      <c r="D64" s="31"/>
    </row>
    <row r="65" spans="3:4">
      <c r="C65" s="15"/>
      <c r="D65" s="31"/>
    </row>
    <row r="66" spans="3:4">
      <c r="C66" s="15"/>
      <c r="D66" s="31"/>
    </row>
    <row r="67" spans="3:4">
      <c r="C67" s="15"/>
      <c r="D67" s="31"/>
    </row>
    <row r="68" spans="3:4">
      <c r="C68" s="15"/>
      <c r="D68" s="31"/>
    </row>
    <row r="69" spans="3:4">
      <c r="C69" s="15"/>
      <c r="D69" s="31"/>
    </row>
    <row r="70" spans="3:4">
      <c r="C70" s="15"/>
      <c r="D70" s="31"/>
    </row>
    <row r="71" spans="3:4">
      <c r="C71" s="15"/>
      <c r="D71" s="31"/>
    </row>
    <row r="72" spans="3:4">
      <c r="C72" s="15"/>
      <c r="D72" s="31"/>
    </row>
    <row r="73" spans="3:4">
      <c r="C73" s="15"/>
      <c r="D73" s="31"/>
    </row>
    <row r="74" spans="3:4">
      <c r="C74" s="15"/>
      <c r="D74" s="31"/>
    </row>
    <row r="75" spans="3:4">
      <c r="C75" s="15"/>
      <c r="D75" s="31"/>
    </row>
    <row r="76" spans="3:4">
      <c r="C76" s="15"/>
      <c r="D76" s="31"/>
    </row>
    <row r="77" spans="3:4">
      <c r="C77" s="15"/>
      <c r="D77" s="31"/>
    </row>
    <row r="78" spans="3:4">
      <c r="C78" s="15"/>
      <c r="D78" s="31"/>
    </row>
    <row r="79" spans="3:4">
      <c r="C79" s="15"/>
      <c r="D79" s="31"/>
    </row>
    <row r="80" spans="3:4">
      <c r="C80" s="15"/>
      <c r="D80" s="31"/>
    </row>
    <row r="81" spans="3:4">
      <c r="C81" s="15"/>
      <c r="D81" s="31"/>
    </row>
    <row r="82" spans="3:4">
      <c r="C82" s="15"/>
      <c r="D82" s="31"/>
    </row>
    <row r="83" spans="3:4">
      <c r="C83" s="15"/>
      <c r="D83" s="31"/>
    </row>
    <row r="84" spans="3:4">
      <c r="C84" s="15"/>
      <c r="D84" s="31"/>
    </row>
    <row r="85" spans="3:4">
      <c r="C85" s="15"/>
      <c r="D85" s="31"/>
    </row>
    <row r="86" spans="3:4">
      <c r="C86" s="15"/>
      <c r="D86" s="31"/>
    </row>
    <row r="87" spans="3:4">
      <c r="C87" s="15"/>
      <c r="D87" s="31"/>
    </row>
    <row r="88" spans="3:4">
      <c r="C88" s="15"/>
      <c r="D88" s="31"/>
    </row>
    <row r="89" spans="3:4">
      <c r="C89" s="15"/>
      <c r="D89" s="31"/>
    </row>
    <row r="90" spans="3:4">
      <c r="C90" s="15"/>
      <c r="D90" s="31"/>
    </row>
    <row r="91" spans="3:4">
      <c r="C91" s="15"/>
      <c r="D91" s="31"/>
    </row>
    <row r="92" spans="3:4">
      <c r="C92" s="15"/>
      <c r="D92" s="31"/>
    </row>
    <row r="93" spans="3:4">
      <c r="C93" s="15"/>
      <c r="D93" s="31"/>
    </row>
    <row r="94" spans="3:4">
      <c r="C94" s="15"/>
      <c r="D94" s="31"/>
    </row>
    <row r="95" spans="3:4">
      <c r="C95" s="15"/>
      <c r="D95" s="31"/>
    </row>
    <row r="96" spans="3:4">
      <c r="C96" s="15"/>
      <c r="D96" s="31"/>
    </row>
    <row r="97" spans="3:4">
      <c r="C97" s="15"/>
      <c r="D97" s="31"/>
    </row>
    <row r="98" spans="3:4">
      <c r="C98" s="15"/>
      <c r="D98" s="31"/>
    </row>
    <row r="99" spans="3:4">
      <c r="C99" s="15"/>
      <c r="D99" s="31"/>
    </row>
    <row r="100" spans="3:4">
      <c r="C100" s="15"/>
      <c r="D100" s="31"/>
    </row>
    <row r="101" spans="3:4">
      <c r="C101" s="15"/>
      <c r="D101" s="31"/>
    </row>
    <row r="102" spans="3:4">
      <c r="C102" s="15"/>
      <c r="D102" s="31"/>
    </row>
    <row r="103" spans="3:4">
      <c r="C103" s="15"/>
      <c r="D103" s="31"/>
    </row>
    <row r="104" spans="3:4">
      <c r="C104" s="15"/>
      <c r="D104" s="31"/>
    </row>
    <row r="105" spans="3:4">
      <c r="C105" s="15"/>
      <c r="D105" s="31"/>
    </row>
    <row r="106" spans="3:4">
      <c r="C106" s="15"/>
      <c r="D106" s="31"/>
    </row>
  </sheetData>
  <dataValidations count="2">
    <dataValidation allowBlank="1" showInputMessage="1" showErrorMessage="1" sqref="D1 E1:F1048576" xr:uid="{2367AA22-3747-43AF-AE6F-C1C18B4A907E}"/>
    <dataValidation type="list" allowBlank="1" showInputMessage="1" showErrorMessage="1" sqref="D2:D51" xr:uid="{E4E0C0DC-1175-47B4-8560-6A1C6096DBBD}">
      <formula1>"Essentials, Non-essentials"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D14" sqref="D14"/>
    </sheetView>
  </sheetViews>
  <sheetFormatPr defaultRowHeight="14.45"/>
  <cols>
    <col min="2" max="2" width="61.42578125" customWidth="1"/>
  </cols>
  <sheetData>
    <row r="1" spans="2:2">
      <c r="B1" s="11" t="s">
        <v>19</v>
      </c>
    </row>
    <row r="2" spans="2:2" ht="39" customHeight="1">
      <c r="B2" s="12" t="s">
        <v>20</v>
      </c>
    </row>
    <row r="3" spans="2:2" ht="25.15" customHeight="1">
      <c r="B3" s="12" t="s">
        <v>21</v>
      </c>
    </row>
    <row r="4" spans="2:2" ht="37.15" customHeight="1">
      <c r="B4" s="12" t="s">
        <v>22</v>
      </c>
    </row>
    <row r="5" spans="2:2" ht="41.45" customHeight="1">
      <c r="B5" s="12" t="s">
        <v>23</v>
      </c>
    </row>
    <row r="6" spans="2:2" ht="32.450000000000003" customHeight="1">
      <c r="B6" s="12" t="s">
        <v>24</v>
      </c>
    </row>
    <row r="7" spans="2:2" ht="51" customHeight="1">
      <c r="B7" s="12" t="s">
        <v>25</v>
      </c>
    </row>
    <row r="8" spans="2:2" ht="42" customHeight="1">
      <c r="B8" s="12" t="s">
        <v>26</v>
      </c>
    </row>
    <row r="9" spans="2:2" ht="31.15" customHeight="1">
      <c r="B9" s="1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B164F-73EF-49F9-976F-AE462DA44CF3}">
  <dimension ref="A1:E74"/>
  <sheetViews>
    <sheetView workbookViewId="0">
      <selection activeCell="C8" sqref="C8"/>
    </sheetView>
  </sheetViews>
  <sheetFormatPr defaultRowHeight="15"/>
  <cols>
    <col min="2" max="2" width="21" customWidth="1"/>
    <col min="3" max="3" width="16.28515625" customWidth="1"/>
    <col min="4" max="4" width="14.28515625" customWidth="1"/>
  </cols>
  <sheetData>
    <row r="1" spans="1:4">
      <c r="A1" s="13" t="s">
        <v>28</v>
      </c>
    </row>
    <row r="3" spans="1:4">
      <c r="A3" t="s">
        <v>29</v>
      </c>
      <c r="C3" s="14">
        <f>COUNTIF(Expense!B2:B51,"Online shopping")</f>
        <v>6</v>
      </c>
    </row>
    <row r="4" spans="1:4">
      <c r="A4" t="s">
        <v>30</v>
      </c>
      <c r="C4" s="14">
        <f>COUNTIF(Expense!B2:B51,"Ordering food")</f>
        <v>5</v>
      </c>
    </row>
    <row r="5" spans="1:4">
      <c r="A5" t="s">
        <v>31</v>
      </c>
      <c r="C5" s="14">
        <f>COUNTIF(Expense!B2:B51,"Gifts")</f>
        <v>4</v>
      </c>
    </row>
    <row r="6" spans="1:4">
      <c r="A6" t="s">
        <v>32</v>
      </c>
      <c r="C6" s="14">
        <f>SUM(C3:C5)</f>
        <v>15</v>
      </c>
    </row>
    <row r="9" spans="1:4">
      <c r="A9" s="13"/>
    </row>
    <row r="12" spans="1:4">
      <c r="C12" s="21"/>
      <c r="D12" s="21"/>
    </row>
    <row r="13" spans="1:4">
      <c r="C13" s="21"/>
      <c r="D13" s="21"/>
    </row>
    <row r="14" spans="1:4">
      <c r="C14" s="21"/>
      <c r="D14" s="21"/>
    </row>
    <row r="15" spans="1:4">
      <c r="C15" s="21"/>
      <c r="D15" s="21"/>
    </row>
    <row r="16" spans="1:4">
      <c r="C16" s="21"/>
      <c r="D16" s="21"/>
    </row>
    <row r="17" spans="2:5">
      <c r="C17" s="21"/>
      <c r="D17" s="21"/>
    </row>
    <row r="18" spans="2:5">
      <c r="C18" s="21"/>
      <c r="D18" s="21"/>
    </row>
    <row r="19" spans="2:5">
      <c r="C19" s="21"/>
      <c r="D19" s="21"/>
    </row>
    <row r="20" spans="2:5">
      <c r="C20" s="21"/>
      <c r="D20" s="21"/>
    </row>
    <row r="21" spans="2:5">
      <c r="C21" s="21"/>
      <c r="D21" s="21"/>
    </row>
    <row r="22" spans="2:5">
      <c r="C22" s="21"/>
      <c r="D22" s="21"/>
    </row>
    <row r="24" spans="2:5">
      <c r="B24" s="21"/>
      <c r="C24" s="21"/>
      <c r="D24" s="21"/>
      <c r="E24" s="21"/>
    </row>
    <row r="25" spans="2:5">
      <c r="B25" s="21"/>
      <c r="C25" s="21"/>
      <c r="D25" s="21"/>
      <c r="E25" s="21"/>
    </row>
    <row r="26" spans="2:5">
      <c r="B26" s="21"/>
      <c r="C26" s="21"/>
      <c r="D26" s="21"/>
      <c r="E26" s="21"/>
    </row>
    <row r="27" spans="2:5">
      <c r="B27" s="21"/>
      <c r="C27" s="21"/>
      <c r="D27" s="21"/>
      <c r="E27" s="21"/>
    </row>
    <row r="28" spans="2:5">
      <c r="B28" s="21"/>
      <c r="C28" s="21"/>
      <c r="D28" s="21"/>
      <c r="E28" s="21"/>
    </row>
    <row r="29" spans="2:5">
      <c r="B29" s="21"/>
      <c r="C29" s="21"/>
      <c r="D29" s="21"/>
      <c r="E29" s="21"/>
    </row>
    <row r="30" spans="2:5">
      <c r="B30" s="21"/>
      <c r="C30" s="21"/>
      <c r="D30" s="21"/>
      <c r="E30" s="21"/>
    </row>
    <row r="31" spans="2:5">
      <c r="B31" s="21"/>
      <c r="C31" s="21"/>
      <c r="D31" s="21"/>
      <c r="E31" s="21"/>
    </row>
    <row r="32" spans="2:5">
      <c r="B32" s="21"/>
      <c r="C32" s="21"/>
      <c r="D32" s="21"/>
      <c r="E32" s="21"/>
    </row>
    <row r="33" spans="1:5">
      <c r="B33" s="21"/>
      <c r="C33" s="21"/>
      <c r="D33" s="21"/>
      <c r="E33" s="21"/>
    </row>
    <row r="34" spans="1:5">
      <c r="B34" s="21"/>
      <c r="C34" s="21"/>
      <c r="D34" s="21"/>
      <c r="E34" s="21"/>
    </row>
    <row r="35" spans="1:5">
      <c r="B35" s="21"/>
      <c r="C35" s="21"/>
      <c r="D35" s="21"/>
      <c r="E35" s="21"/>
    </row>
    <row r="36" spans="1:5">
      <c r="B36" s="21"/>
      <c r="C36" s="21"/>
      <c r="D36" s="21"/>
      <c r="E36" s="21"/>
    </row>
    <row r="37" spans="1:5">
      <c r="B37" s="21"/>
      <c r="C37" s="21"/>
      <c r="D37" s="21"/>
      <c r="E37" s="21"/>
    </row>
    <row r="39" spans="1:5">
      <c r="A39" s="13"/>
    </row>
    <row r="42" spans="1:5">
      <c r="B42" s="21"/>
    </row>
    <row r="43" spans="1:5">
      <c r="B43" s="21"/>
    </row>
    <row r="44" spans="1:5">
      <c r="B44" s="21"/>
      <c r="D44" s="17"/>
    </row>
    <row r="45" spans="1:5">
      <c r="B45" s="21"/>
    </row>
    <row r="46" spans="1:5">
      <c r="B46" s="21"/>
    </row>
    <row r="47" spans="1:5">
      <c r="B47" s="21"/>
    </row>
    <row r="48" spans="1:5">
      <c r="B48" s="21"/>
    </row>
    <row r="49" spans="1:3">
      <c r="B49" s="21"/>
    </row>
    <row r="50" spans="1:3">
      <c r="B50" s="21"/>
    </row>
    <row r="51" spans="1:3">
      <c r="B51" s="21"/>
    </row>
    <row r="52" spans="1:3">
      <c r="B52" s="21"/>
    </row>
    <row r="53" spans="1:3">
      <c r="B53" s="16"/>
    </row>
    <row r="54" spans="1:3">
      <c r="B54" s="16"/>
    </row>
    <row r="55" spans="1:3">
      <c r="A55" s="13"/>
      <c r="B55" s="16"/>
    </row>
    <row r="56" spans="1:3">
      <c r="B56" s="16"/>
    </row>
    <row r="57" spans="1:3">
      <c r="B57" s="16"/>
      <c r="C57" s="21"/>
    </row>
    <row r="58" spans="1:3">
      <c r="B58" s="22"/>
      <c r="C58" s="21"/>
    </row>
    <row r="59" spans="1:3">
      <c r="B59" s="22"/>
      <c r="C59" s="21"/>
    </row>
    <row r="60" spans="1:3">
      <c r="B60" s="22"/>
      <c r="C60" s="21"/>
    </row>
    <row r="61" spans="1:3">
      <c r="B61" s="22"/>
      <c r="C61" s="21"/>
    </row>
    <row r="62" spans="1:3">
      <c r="B62" s="22"/>
      <c r="C62" s="21"/>
    </row>
    <row r="63" spans="1:3">
      <c r="B63" s="22"/>
      <c r="C63" s="21"/>
    </row>
    <row r="64" spans="1:3">
      <c r="B64" s="22"/>
      <c r="C64" s="21"/>
    </row>
    <row r="65" spans="1:3">
      <c r="B65" s="22"/>
      <c r="C65" s="21"/>
    </row>
    <row r="66" spans="1:3">
      <c r="B66" s="22"/>
      <c r="C66" s="21"/>
    </row>
    <row r="67" spans="1:3">
      <c r="B67" s="22"/>
      <c r="C67" s="21"/>
    </row>
    <row r="68" spans="1:3">
      <c r="B68" s="16"/>
    </row>
    <row r="69" spans="1:3">
      <c r="B69" s="16"/>
    </row>
    <row r="70" spans="1:3">
      <c r="B70" s="16"/>
    </row>
    <row r="74" spans="1:3">
      <c r="A74" s="13"/>
    </row>
  </sheetData>
  <sortState xmlns:xlrd2="http://schemas.microsoft.com/office/spreadsheetml/2017/richdata2" ref="B42:B52">
    <sortCondition descending="1" ref="B42:B52"/>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B9086-E11C-456D-A2DB-614DCEE03E4C}">
  <dimension ref="A1:E29"/>
  <sheetViews>
    <sheetView topLeftCell="A11" workbookViewId="0">
      <selection activeCell="D19" sqref="D19"/>
    </sheetView>
  </sheetViews>
  <sheetFormatPr defaultRowHeight="15"/>
  <cols>
    <col min="3" max="3" width="20" customWidth="1"/>
    <col min="4" max="4" width="10.7109375" bestFit="1" customWidth="1"/>
    <col min="5" max="5" width="14.28515625" customWidth="1"/>
  </cols>
  <sheetData>
    <row r="1" spans="1:5">
      <c r="A1" s="13" t="s">
        <v>33</v>
      </c>
    </row>
    <row r="3" spans="1:5">
      <c r="B3" t="s">
        <v>34</v>
      </c>
    </row>
    <row r="5" spans="1:5">
      <c r="C5" s="24" t="str" cm="1">
        <f t="array" ref="C5:C15">_xlfn.UNIQUE(Expense!B2:B51)</f>
        <v>Medicine</v>
      </c>
      <c r="D5" s="14"/>
    </row>
    <row r="6" spans="1:5">
      <c r="C6" s="14" t="str">
        <v>Online shopping</v>
      </c>
      <c r="D6" s="14"/>
    </row>
    <row r="7" spans="1:5">
      <c r="C7" s="14" t="str">
        <v>Other essential items</v>
      </c>
      <c r="D7" s="14"/>
    </row>
    <row r="8" spans="1:5">
      <c r="C8" s="14" t="str">
        <v>Vegetables &amp; Fruit</v>
      </c>
      <c r="D8" s="14"/>
    </row>
    <row r="9" spans="1:5">
      <c r="C9" s="14" t="str">
        <v>Fish &amp; Chicken</v>
      </c>
      <c r="D9" s="14"/>
    </row>
    <row r="10" spans="1:5">
      <c r="C10" s="14" t="str">
        <v>Gifts</v>
      </c>
      <c r="D10" s="14"/>
    </row>
    <row r="11" spans="1:5">
      <c r="C11" s="14" t="str">
        <v>Ordering food</v>
      </c>
      <c r="D11" s="14"/>
    </row>
    <row r="12" spans="1:5">
      <c r="C12" s="14" t="str">
        <v>Movie with friends</v>
      </c>
      <c r="D12" s="14"/>
    </row>
    <row r="13" spans="1:5">
      <c r="C13" s="14" t="str">
        <v>Mobile Bill Payment</v>
      </c>
      <c r="D13" s="14"/>
    </row>
    <row r="14" spans="1:5">
      <c r="C14" s="14" t="str">
        <v>Cab to office</v>
      </c>
      <c r="D14" s="14"/>
    </row>
    <row r="15" spans="1:5">
      <c r="C15" s="14" t="str">
        <v>Trip</v>
      </c>
      <c r="D15" s="14"/>
    </row>
    <row r="18" spans="3:5">
      <c r="C18" t="s">
        <v>35</v>
      </c>
      <c r="D18" t="s">
        <v>2</v>
      </c>
    </row>
    <row r="19" spans="3:5">
      <c r="C19" s="25" t="s">
        <v>5</v>
      </c>
      <c r="D19">
        <f>SUMIF(Expense!B:B,Table4[[#This Row],[Distinct Items]],Expense!C:C)</f>
        <v>7775</v>
      </c>
    </row>
    <row r="20" spans="3:5">
      <c r="C20" s="25" t="s">
        <v>7</v>
      </c>
      <c r="D20">
        <f>SUMIF(Expense!B:B,Table4[[#This Row],[Distinct Items]],Expense!C:C)</f>
        <v>7464</v>
      </c>
    </row>
    <row r="21" spans="3:5">
      <c r="C21" s="25" t="s">
        <v>36</v>
      </c>
      <c r="D21">
        <f>SUMIF(Expense!B:B,Table4[[#This Row],[Distinct Items]],Expense!C:C)</f>
        <v>10194.1</v>
      </c>
    </row>
    <row r="22" spans="3:5">
      <c r="C22" s="25" t="s">
        <v>10</v>
      </c>
      <c r="D22">
        <f>SUMIF(Expense!B:B,Table4[[#This Row],[Distinct Items]],Expense!C:C)</f>
        <v>3217</v>
      </c>
    </row>
    <row r="23" spans="3:5">
      <c r="C23" s="25" t="s">
        <v>11</v>
      </c>
      <c r="D23">
        <f>SUMIF(Expense!B:B,Table4[[#This Row],[Distinct Items]],Expense!C:C)</f>
        <v>3342</v>
      </c>
    </row>
    <row r="24" spans="3:5">
      <c r="C24" s="25" t="s">
        <v>12</v>
      </c>
      <c r="D24">
        <f>SUMIF(Expense!B:B,Table4[[#This Row],[Distinct Items]],Expense!C:C)</f>
        <v>5688</v>
      </c>
    </row>
    <row r="25" spans="3:5">
      <c r="C25" s="25" t="s">
        <v>13</v>
      </c>
      <c r="D25">
        <f>SUMIF(Expense!B:B,Table4[[#This Row],[Distinct Items]],Expense!C:C)</f>
        <v>1857</v>
      </c>
    </row>
    <row r="26" spans="3:5">
      <c r="C26" s="25" t="s">
        <v>14</v>
      </c>
      <c r="D26">
        <f>SUMIF(Expense!B:B,Table4[[#This Row],[Distinct Items]],Expense!C:C)</f>
        <v>2586</v>
      </c>
    </row>
    <row r="27" spans="3:5">
      <c r="C27" s="25" t="s">
        <v>15</v>
      </c>
      <c r="D27">
        <f>SUMIF(Expense!B:B,Table4[[#This Row],[Distinct Items]],Expense!C:C)</f>
        <v>1411.26</v>
      </c>
    </row>
    <row r="28" spans="3:5">
      <c r="C28" s="25" t="s">
        <v>16</v>
      </c>
      <c r="D28">
        <f>SUMIF(Expense!B:B,Table4[[#This Row],[Distinct Items]],Expense!C:C)</f>
        <v>1510.9099999999999</v>
      </c>
    </row>
    <row r="29" spans="3:5">
      <c r="C29" s="26" t="s">
        <v>18</v>
      </c>
      <c r="D29">
        <f>SUMIF(Expense!B:B,Table4[[#This Row],[Distinct Items]],Expense!C:C)</f>
        <v>12000</v>
      </c>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A4153-E1AF-4574-82BE-FEC5FCCE4015}">
  <dimension ref="A1:D18"/>
  <sheetViews>
    <sheetView tabSelected="1" workbookViewId="0">
      <selection activeCell="F5" sqref="F5"/>
    </sheetView>
  </sheetViews>
  <sheetFormatPr defaultRowHeight="15"/>
  <cols>
    <col min="2" max="2" width="22.28515625" customWidth="1"/>
    <col min="3" max="3" width="15.7109375" customWidth="1"/>
    <col min="4" max="4" width="18.5703125" customWidth="1"/>
    <col min="5" max="5" width="11.42578125" bestFit="1" customWidth="1"/>
  </cols>
  <sheetData>
    <row r="1" spans="1:4">
      <c r="A1" s="13" t="s">
        <v>37</v>
      </c>
    </row>
    <row r="3" spans="1:4">
      <c r="B3" t="s">
        <v>38</v>
      </c>
    </row>
    <row r="5" spans="1:4">
      <c r="B5" s="34" t="s">
        <v>39</v>
      </c>
      <c r="C5" s="18" t="s">
        <v>40</v>
      </c>
      <c r="D5" s="33"/>
    </row>
    <row r="6" spans="1:4">
      <c r="B6" s="34" t="s">
        <v>18</v>
      </c>
      <c r="C6" s="18">
        <v>12000</v>
      </c>
      <c r="D6" s="33"/>
    </row>
    <row r="7" spans="1:4">
      <c r="B7" s="34" t="s">
        <v>36</v>
      </c>
      <c r="C7" s="18">
        <v>10194.1</v>
      </c>
      <c r="D7" s="33"/>
    </row>
    <row r="8" spans="1:4">
      <c r="B8" s="34" t="s">
        <v>5</v>
      </c>
      <c r="C8" s="18">
        <v>7775</v>
      </c>
      <c r="D8" s="33"/>
    </row>
    <row r="9" spans="1:4">
      <c r="B9" s="34" t="s">
        <v>7</v>
      </c>
      <c r="C9" s="18">
        <v>7464</v>
      </c>
      <c r="D9" s="33"/>
    </row>
    <row r="10" spans="1:4">
      <c r="B10" s="34" t="s">
        <v>12</v>
      </c>
      <c r="C10" s="18">
        <v>5688</v>
      </c>
      <c r="D10" s="33"/>
    </row>
    <row r="11" spans="1:4">
      <c r="B11" s="34" t="s">
        <v>11</v>
      </c>
      <c r="C11" s="18">
        <v>3342</v>
      </c>
      <c r="D11" s="33"/>
    </row>
    <row r="12" spans="1:4">
      <c r="B12" s="34" t="s">
        <v>10</v>
      </c>
      <c r="C12" s="18">
        <v>3217</v>
      </c>
      <c r="D12" s="33"/>
    </row>
    <row r="13" spans="1:4">
      <c r="B13" s="34" t="s">
        <v>14</v>
      </c>
      <c r="C13" s="18">
        <v>2586</v>
      </c>
    </row>
    <row r="14" spans="1:4">
      <c r="B14" s="18" t="s">
        <v>13</v>
      </c>
      <c r="C14" s="18">
        <v>1857</v>
      </c>
    </row>
    <row r="15" spans="1:4">
      <c r="B15" s="18" t="s">
        <v>16</v>
      </c>
      <c r="C15" s="18">
        <v>1510.91</v>
      </c>
    </row>
    <row r="16" spans="1:4">
      <c r="B16" s="18" t="s">
        <v>15</v>
      </c>
      <c r="C16" s="18">
        <v>1411.26</v>
      </c>
    </row>
    <row r="17" spans="3:3">
      <c r="C17" s="21"/>
    </row>
    <row r="18" spans="3:3">
      <c r="C18" s="21"/>
    </row>
  </sheetData>
  <sortState xmlns:xlrd2="http://schemas.microsoft.com/office/spreadsheetml/2017/richdata2" ref="C6:C16">
    <sortCondition descending="1" ref="C6:C16"/>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79A11-E1C8-4277-82F3-EC45E6FDD3EA}">
  <dimension ref="A1:C17"/>
  <sheetViews>
    <sheetView workbookViewId="0">
      <selection activeCell="B5" sqref="B5:C14"/>
    </sheetView>
  </sheetViews>
  <sheetFormatPr defaultRowHeight="15"/>
  <cols>
    <col min="2" max="2" width="20" customWidth="1"/>
    <col min="3" max="3" width="11.28515625" customWidth="1"/>
  </cols>
  <sheetData>
    <row r="1" spans="1:3">
      <c r="A1" s="13" t="s">
        <v>41</v>
      </c>
    </row>
    <row r="3" spans="1:3">
      <c r="C3" s="21"/>
    </row>
    <row r="4" spans="1:3">
      <c r="B4" t="s">
        <v>39</v>
      </c>
      <c r="C4" s="22" t="s">
        <v>2</v>
      </c>
    </row>
    <row r="5" spans="1:3">
      <c r="B5" s="23" t="s">
        <v>5</v>
      </c>
      <c r="C5">
        <v>7775</v>
      </c>
    </row>
    <row r="6" spans="1:3">
      <c r="B6" s="23" t="s">
        <v>7</v>
      </c>
      <c r="C6">
        <v>7464</v>
      </c>
    </row>
    <row r="7" spans="1:3">
      <c r="B7" s="23" t="s">
        <v>36</v>
      </c>
      <c r="C7">
        <v>10194.1</v>
      </c>
    </row>
    <row r="8" spans="1:3">
      <c r="B8" s="23" t="s">
        <v>10</v>
      </c>
      <c r="C8">
        <v>3217</v>
      </c>
    </row>
    <row r="9" spans="1:3">
      <c r="A9" s="13"/>
      <c r="B9" s="23" t="s">
        <v>11</v>
      </c>
      <c r="C9">
        <v>3342</v>
      </c>
    </row>
    <row r="10" spans="1:3">
      <c r="B10" s="23" t="s">
        <v>12</v>
      </c>
      <c r="C10">
        <v>5688</v>
      </c>
    </row>
    <row r="11" spans="1:3">
      <c r="B11" s="23" t="s">
        <v>13</v>
      </c>
      <c r="C11">
        <v>1857</v>
      </c>
    </row>
    <row r="12" spans="1:3">
      <c r="B12" s="23" t="s">
        <v>14</v>
      </c>
      <c r="C12">
        <v>2586</v>
      </c>
    </row>
    <row r="13" spans="1:3">
      <c r="B13" s="23" t="s">
        <v>15</v>
      </c>
      <c r="C13">
        <v>1411.26</v>
      </c>
    </row>
    <row r="14" spans="1:3">
      <c r="B14" s="23" t="s">
        <v>16</v>
      </c>
      <c r="C14">
        <v>1510.91</v>
      </c>
    </row>
    <row r="15" spans="1:3">
      <c r="B15" s="23"/>
    </row>
    <row r="16" spans="1:3">
      <c r="B16" s="16"/>
    </row>
    <row r="17" spans="2:2">
      <c r="B17" s="16"/>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4C410-884D-4CE6-8EA8-9C90DF64FBF8}">
  <dimension ref="A1"/>
  <sheetViews>
    <sheetView workbookViewId="0">
      <selection activeCell="I21" sqref="I21"/>
    </sheetView>
  </sheetViews>
  <sheetFormatPr defaultRowHeight="15"/>
  <sheetData>
    <row r="1" spans="1:1">
      <c r="A1" s="13" t="s">
        <v>42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B785D-DC1D-4B46-9FCB-63FF3EFEA04A}">
  <dimension ref="A1"/>
  <sheetViews>
    <sheetView workbookViewId="0">
      <selection activeCell="G14" sqref="G14"/>
    </sheetView>
  </sheetViews>
  <sheetFormatPr defaultRowHeight="15"/>
  <sheetData>
    <row r="1" spans="1:1">
      <c r="A1" s="13" t="s">
        <v>43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05E47-1580-4F6E-85F8-60BF09784074}">
  <dimension ref="A1"/>
  <sheetViews>
    <sheetView workbookViewId="0">
      <selection activeCell="G14" sqref="G14"/>
    </sheetView>
  </sheetViews>
  <sheetFormatPr defaultRowHeight="15"/>
  <sheetData>
    <row r="1" spans="1:1">
      <c r="A1" s="13" t="s">
        <v>44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AA9DB-9A52-4948-A8B6-85E7BCEDB9AC}">
  <dimension ref="A1"/>
  <sheetViews>
    <sheetView workbookViewId="0">
      <selection activeCell="L21" sqref="L21"/>
    </sheetView>
  </sheetViews>
  <sheetFormatPr defaultRowHeight="15"/>
  <sheetData>
    <row r="1" spans="1:1">
      <c r="A1" s="13" t="s">
        <v>45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Poulomi Paul</dc:creator>
  <cp:keywords/>
  <dc:description/>
  <cp:lastModifiedBy/>
  <cp:revision/>
  <dcterms:created xsi:type="dcterms:W3CDTF">2015-06-05T18:17:20Z</dcterms:created>
  <dcterms:modified xsi:type="dcterms:W3CDTF">2024-07-14T12:52:21Z</dcterms:modified>
  <cp:category/>
  <cp:contentStatus/>
</cp:coreProperties>
</file>