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HOME\Desktop\PROCESOS\"/>
    </mc:Choice>
  </mc:AlternateContent>
  <xr:revisionPtr revIDLastSave="0" documentId="8_{4917C972-674C-466F-A261-F9479C9E53AD}" xr6:coauthVersionLast="47" xr6:coauthVersionMax="47" xr10:uidLastSave="{00000000-0000-0000-0000-000000000000}"/>
  <bookViews>
    <workbookView xWindow="16212" yWindow="-108" windowWidth="23256" windowHeight="12456" xr2:uid="{00000000-000D-0000-FFFF-FFFF00000000}"/>
  </bookViews>
  <sheets>
    <sheet name="Datos" sheetId="1" r:id="rId1"/>
    <sheet name="Hoja 3" sheetId="4" state="hidden" r:id="rId2"/>
    <sheet name="Hoja 5" sheetId="5" state="hidden" r:id="rId3"/>
  </sheets>
  <definedNames>
    <definedName name="_xlnm._FilterDatabase" localSheetId="0" hidden="1">Datos!$B$2:$AB$633</definedName>
    <definedName name="DATOS">Datos!$B$2:$AB$634</definedName>
    <definedName name="Z_AB6FFF17_5A61_440B_9606_34B1DB0A04C8_.wvu.FilterData" localSheetId="0" hidden="1">Datos!$A$2:$AB$634</definedName>
  </definedNames>
  <calcPr calcId="191029"/>
  <customWorkbookViews>
    <customWorkbookView name="Filtro 1" guid="{AB6FFF17-5A61-440B-9606-34B1DB0A04C8}"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1016" i="5" l="1"/>
  <c r="B1015" i="5"/>
  <c r="B1014" i="5"/>
  <c r="B1013" i="5"/>
  <c r="B1012" i="5"/>
  <c r="B1011" i="5"/>
  <c r="B1010" i="5"/>
  <c r="B1009" i="5"/>
  <c r="B1008" i="5"/>
  <c r="B1007" i="5"/>
  <c r="B1006" i="5"/>
  <c r="B1005" i="5"/>
  <c r="B1004" i="5"/>
  <c r="B1003" i="5"/>
  <c r="B1002" i="5"/>
  <c r="B1001" i="5"/>
  <c r="B1000" i="5"/>
  <c r="B999" i="5"/>
  <c r="B998" i="5"/>
  <c r="B997" i="5"/>
  <c r="B996" i="5"/>
  <c r="B995" i="5"/>
  <c r="B994" i="5"/>
  <c r="B993" i="5"/>
  <c r="B992" i="5"/>
  <c r="B991" i="5"/>
  <c r="B990" i="5"/>
  <c r="B989" i="5"/>
  <c r="B988" i="5"/>
  <c r="B987" i="5"/>
  <c r="B986" i="5"/>
  <c r="B985" i="5"/>
  <c r="B984" i="5"/>
  <c r="B983" i="5"/>
  <c r="B982" i="5"/>
  <c r="B981" i="5"/>
  <c r="B980" i="5"/>
  <c r="B979" i="5"/>
  <c r="B978" i="5"/>
  <c r="B977" i="5"/>
  <c r="B976" i="5"/>
  <c r="B975" i="5"/>
  <c r="B974" i="5"/>
  <c r="B973" i="5"/>
  <c r="B972" i="5"/>
  <c r="B971" i="5"/>
  <c r="B970" i="5"/>
  <c r="B969" i="5"/>
  <c r="B968" i="5"/>
  <c r="B967" i="5"/>
  <c r="B966" i="5"/>
  <c r="B965" i="5"/>
  <c r="B964" i="5"/>
  <c r="B963" i="5"/>
  <c r="B962" i="5"/>
  <c r="B961" i="5"/>
  <c r="B960" i="5"/>
  <c r="B959" i="5"/>
  <c r="B958" i="5"/>
  <c r="B957" i="5"/>
  <c r="B956" i="5"/>
  <c r="B955" i="5"/>
  <c r="B954" i="5"/>
  <c r="B953" i="5"/>
  <c r="B952" i="5"/>
  <c r="B951" i="5"/>
  <c r="B950" i="5"/>
  <c r="B949" i="5"/>
  <c r="B948" i="5"/>
  <c r="B947" i="5"/>
  <c r="B946" i="5"/>
  <c r="B945" i="5"/>
  <c r="B944" i="5"/>
  <c r="B943" i="5"/>
  <c r="B942" i="5"/>
  <c r="B941" i="5"/>
  <c r="B940" i="5"/>
  <c r="B939" i="5"/>
  <c r="B938" i="5"/>
  <c r="B937" i="5"/>
  <c r="B936" i="5"/>
  <c r="B935" i="5"/>
  <c r="B934" i="5"/>
  <c r="B933" i="5"/>
  <c r="B932" i="5"/>
  <c r="B931" i="5"/>
  <c r="B930" i="5"/>
  <c r="B929" i="5"/>
  <c r="B928" i="5"/>
  <c r="B927" i="5"/>
  <c r="B926" i="5"/>
  <c r="B925" i="5"/>
  <c r="B924" i="5"/>
  <c r="B923" i="5"/>
  <c r="B922" i="5"/>
  <c r="B921" i="5"/>
  <c r="B920" i="5"/>
  <c r="B919" i="5"/>
  <c r="B918" i="5"/>
  <c r="B917" i="5"/>
  <c r="B916" i="5"/>
  <c r="B915" i="5"/>
  <c r="B914" i="5"/>
  <c r="B913" i="5"/>
  <c r="B912" i="5"/>
  <c r="B911" i="5"/>
  <c r="B910" i="5"/>
  <c r="B909" i="5"/>
  <c r="B908" i="5"/>
  <c r="B907" i="5"/>
  <c r="B906" i="5"/>
  <c r="B905" i="5"/>
  <c r="B904" i="5"/>
  <c r="B903" i="5"/>
  <c r="B902" i="5"/>
  <c r="B901" i="5"/>
  <c r="B900" i="5"/>
  <c r="B899" i="5"/>
  <c r="B898" i="5"/>
  <c r="B897" i="5"/>
  <c r="B896" i="5"/>
  <c r="B895" i="5"/>
  <c r="B894" i="5"/>
  <c r="B893" i="5"/>
  <c r="B892" i="5"/>
  <c r="B891" i="5"/>
  <c r="B890" i="5"/>
  <c r="B889" i="5"/>
  <c r="B888" i="5"/>
  <c r="B887" i="5"/>
  <c r="B886" i="5"/>
  <c r="B885" i="5"/>
  <c r="B884" i="5"/>
  <c r="B883" i="5"/>
  <c r="B882" i="5"/>
  <c r="B881" i="5"/>
  <c r="B880" i="5"/>
  <c r="B879" i="5"/>
  <c r="B878" i="5"/>
  <c r="B877" i="5"/>
  <c r="B876" i="5"/>
  <c r="B875" i="5"/>
  <c r="B874" i="5"/>
  <c r="B873" i="5"/>
  <c r="B872" i="5"/>
  <c r="B871" i="5"/>
  <c r="B870" i="5"/>
  <c r="B869" i="5"/>
  <c r="B868" i="5"/>
  <c r="B867" i="5"/>
  <c r="B866" i="5"/>
  <c r="B865" i="5"/>
  <c r="B864" i="5"/>
  <c r="B863" i="5"/>
  <c r="B862" i="5"/>
  <c r="B861" i="5"/>
  <c r="B860" i="5"/>
  <c r="B859" i="5"/>
  <c r="B858" i="5"/>
  <c r="B857" i="5"/>
  <c r="B856" i="5"/>
  <c r="B855" i="5"/>
  <c r="B854" i="5"/>
  <c r="B853" i="5"/>
  <c r="B852" i="5"/>
  <c r="B851" i="5"/>
  <c r="B850" i="5"/>
  <c r="B849" i="5"/>
  <c r="B848" i="5"/>
  <c r="B847" i="5"/>
  <c r="B846" i="5"/>
  <c r="B845" i="5"/>
  <c r="B844" i="5"/>
  <c r="B843" i="5"/>
  <c r="B842" i="5"/>
  <c r="B841" i="5"/>
  <c r="B840" i="5"/>
  <c r="B839" i="5"/>
  <c r="B838" i="5"/>
  <c r="B837" i="5"/>
  <c r="B836" i="5"/>
  <c r="B835" i="5"/>
  <c r="B834" i="5"/>
  <c r="B833" i="5"/>
  <c r="B832" i="5"/>
  <c r="B831" i="5"/>
  <c r="B830" i="5"/>
  <c r="B829" i="5"/>
  <c r="B828" i="5"/>
  <c r="B827" i="5"/>
  <c r="B826" i="5"/>
  <c r="B825" i="5"/>
  <c r="B824" i="5"/>
  <c r="B823" i="5"/>
  <c r="B822" i="5"/>
  <c r="B821" i="5"/>
  <c r="B820" i="5"/>
  <c r="B819" i="5"/>
  <c r="B818" i="5"/>
  <c r="B817" i="5"/>
  <c r="B816" i="5"/>
  <c r="B815" i="5"/>
  <c r="B814" i="5"/>
  <c r="B813" i="5"/>
  <c r="B812" i="5"/>
  <c r="B811" i="5"/>
  <c r="B810" i="5"/>
  <c r="B809" i="5"/>
  <c r="B808" i="5"/>
  <c r="B807" i="5"/>
  <c r="B806" i="5"/>
  <c r="B805" i="5"/>
  <c r="B804" i="5"/>
  <c r="B803" i="5"/>
  <c r="B802" i="5"/>
  <c r="B801" i="5"/>
  <c r="B800" i="5"/>
  <c r="B799" i="5"/>
  <c r="B798" i="5"/>
  <c r="B797" i="5"/>
  <c r="B796" i="5"/>
  <c r="B795" i="5"/>
  <c r="B794" i="5"/>
  <c r="B793" i="5"/>
  <c r="B792" i="5"/>
  <c r="B791" i="5"/>
  <c r="B790" i="5"/>
  <c r="B789" i="5"/>
  <c r="B788" i="5"/>
  <c r="B787" i="5"/>
  <c r="B786" i="5"/>
  <c r="B785" i="5"/>
  <c r="B784" i="5"/>
  <c r="B783" i="5"/>
  <c r="B782" i="5"/>
  <c r="B781" i="5"/>
  <c r="B780" i="5"/>
  <c r="B779" i="5"/>
  <c r="B778" i="5"/>
  <c r="B777" i="5"/>
  <c r="B776" i="5"/>
  <c r="B775" i="5"/>
  <c r="B774" i="5"/>
  <c r="B773" i="5"/>
  <c r="B772" i="5"/>
  <c r="B771" i="5"/>
  <c r="B770" i="5"/>
  <c r="B769" i="5"/>
  <c r="B768" i="5"/>
  <c r="B767" i="5"/>
  <c r="B766" i="5"/>
  <c r="B765" i="5"/>
  <c r="B764" i="5"/>
  <c r="B763" i="5"/>
  <c r="B762" i="5"/>
  <c r="B761" i="5"/>
  <c r="B760" i="5"/>
  <c r="B759" i="5"/>
  <c r="B758" i="5"/>
  <c r="B757" i="5"/>
  <c r="B756" i="5"/>
  <c r="B755" i="5"/>
  <c r="B754" i="5"/>
  <c r="B753" i="5"/>
  <c r="B752" i="5"/>
  <c r="B751" i="5"/>
  <c r="B750" i="5"/>
  <c r="B749" i="5"/>
  <c r="B748" i="5"/>
  <c r="B747" i="5"/>
  <c r="B746" i="5"/>
  <c r="B745" i="5"/>
  <c r="B744" i="5"/>
  <c r="B743" i="5"/>
  <c r="B742" i="5"/>
  <c r="B741" i="5"/>
  <c r="B740" i="5"/>
  <c r="B739" i="5"/>
  <c r="B738" i="5"/>
  <c r="B737" i="5"/>
  <c r="B736" i="5"/>
  <c r="B735" i="5"/>
  <c r="B734" i="5"/>
  <c r="B733" i="5"/>
  <c r="B732" i="5"/>
  <c r="B731" i="5"/>
  <c r="B730" i="5"/>
  <c r="B729" i="5"/>
  <c r="B728" i="5"/>
  <c r="B727" i="5"/>
  <c r="B726" i="5"/>
  <c r="B725" i="5"/>
  <c r="B724" i="5"/>
  <c r="B723" i="5"/>
  <c r="B722" i="5"/>
  <c r="B721" i="5"/>
  <c r="B720" i="5"/>
  <c r="B719" i="5"/>
  <c r="B718" i="5"/>
  <c r="B717" i="5"/>
  <c r="B716" i="5"/>
  <c r="B715" i="5"/>
  <c r="B714" i="5"/>
  <c r="B713" i="5"/>
  <c r="B712" i="5"/>
  <c r="B711" i="5"/>
  <c r="B710" i="5"/>
  <c r="B709" i="5"/>
  <c r="B708" i="5"/>
  <c r="B707" i="5"/>
  <c r="B706" i="5"/>
  <c r="B705" i="5"/>
  <c r="B704" i="5"/>
  <c r="B703" i="5"/>
  <c r="B702" i="5"/>
  <c r="B701" i="5"/>
  <c r="B700" i="5"/>
  <c r="B699" i="5"/>
  <c r="B698" i="5"/>
  <c r="B697" i="5"/>
  <c r="B696" i="5"/>
  <c r="B695" i="5"/>
  <c r="B694" i="5"/>
  <c r="B693" i="5"/>
  <c r="B692" i="5"/>
  <c r="B691" i="5"/>
  <c r="B690" i="5"/>
  <c r="B689" i="5"/>
  <c r="B688" i="5"/>
  <c r="B687" i="5"/>
  <c r="B686" i="5"/>
  <c r="B685" i="5"/>
  <c r="B684" i="5"/>
  <c r="B683" i="5"/>
  <c r="B682" i="5"/>
  <c r="B681" i="5"/>
  <c r="B680" i="5"/>
  <c r="B679" i="5"/>
  <c r="B678" i="5"/>
  <c r="B677" i="5"/>
  <c r="B676" i="5"/>
  <c r="B675" i="5"/>
  <c r="B674" i="5"/>
  <c r="B673" i="5"/>
  <c r="B672" i="5"/>
  <c r="B671" i="5"/>
  <c r="B670" i="5"/>
  <c r="B669" i="5"/>
  <c r="B668" i="5"/>
  <c r="B667" i="5"/>
  <c r="B666" i="5"/>
  <c r="B665" i="5"/>
  <c r="B664" i="5"/>
  <c r="B663" i="5"/>
  <c r="B662" i="5"/>
  <c r="B661" i="5"/>
  <c r="B660" i="5"/>
  <c r="B659" i="5"/>
  <c r="B658" i="5"/>
  <c r="B657" i="5"/>
  <c r="B656" i="5"/>
  <c r="B655" i="5"/>
  <c r="B654" i="5"/>
  <c r="B653" i="5"/>
  <c r="B652" i="5"/>
  <c r="B651" i="5"/>
  <c r="B650" i="5"/>
  <c r="B649" i="5"/>
  <c r="B648" i="5"/>
  <c r="B647" i="5"/>
  <c r="B646" i="5"/>
  <c r="B645" i="5"/>
  <c r="B644" i="5"/>
  <c r="B643" i="5"/>
  <c r="B642" i="5"/>
  <c r="B641" i="5"/>
  <c r="B640" i="5"/>
  <c r="B639" i="5"/>
  <c r="B638" i="5"/>
  <c r="B637" i="5"/>
  <c r="B636" i="5"/>
  <c r="B635" i="5"/>
  <c r="B634" i="5"/>
  <c r="F291" i="5" a="1"/>
  <c r="F291" i="5" s="1"/>
  <c r="F290" i="5" a="1"/>
  <c r="F290" i="5" s="1"/>
  <c r="F289" i="5" a="1"/>
  <c r="F289" i="5" s="1"/>
  <c r="F288" i="5" a="1"/>
  <c r="F288" i="5" s="1"/>
  <c r="F287" i="5" a="1"/>
  <c r="F287" i="5" s="1"/>
  <c r="F286" i="5" a="1"/>
  <c r="F286" i="5" s="1"/>
  <c r="F285" i="5" a="1"/>
  <c r="F285" i="5" s="1"/>
  <c r="F284" i="5" a="1"/>
  <c r="F284" i="5" s="1"/>
  <c r="F283" i="5" a="1"/>
  <c r="F283" i="5" s="1"/>
  <c r="F282" i="5" a="1"/>
  <c r="F282" i="5" s="1"/>
  <c r="F281" i="5" a="1"/>
  <c r="F281" i="5" s="1"/>
  <c r="F280" i="5" a="1"/>
  <c r="F280" i="5" s="1"/>
  <c r="F279" i="5" a="1"/>
  <c r="F279" i="5" s="1"/>
  <c r="F278" i="5" a="1"/>
  <c r="F278" i="5" s="1"/>
  <c r="F277" i="5" a="1"/>
  <c r="F277" i="5" s="1"/>
  <c r="F276" i="5" a="1"/>
  <c r="F276" i="5" s="1"/>
  <c r="F275" i="5" a="1"/>
  <c r="F275" i="5" s="1"/>
  <c r="F274" i="5" a="1"/>
  <c r="F274" i="5" s="1"/>
  <c r="F273" i="5" a="1"/>
  <c r="F273" i="5" s="1"/>
  <c r="F272" i="5" a="1"/>
  <c r="F272" i="5" s="1"/>
  <c r="F271" i="5" a="1"/>
  <c r="F271" i="5" s="1"/>
  <c r="F270" i="5" a="1"/>
  <c r="F270" i="5" s="1"/>
  <c r="F269" i="5" a="1"/>
  <c r="F269" i="5" s="1"/>
  <c r="F268" i="5" a="1"/>
  <c r="F268" i="5" s="1"/>
  <c r="F267" i="5" a="1"/>
  <c r="F267" i="5" s="1"/>
  <c r="F266" i="5" a="1"/>
  <c r="F266" i="5" s="1"/>
  <c r="F265" i="5" a="1"/>
  <c r="F265" i="5" s="1"/>
  <c r="F264" i="5" a="1"/>
  <c r="F264" i="5" s="1"/>
  <c r="F263" i="5" a="1"/>
  <c r="F263" i="5" s="1"/>
  <c r="F262" i="5" a="1"/>
  <c r="F262" i="5" s="1"/>
  <c r="F261" i="5" a="1"/>
  <c r="F261" i="5" s="1"/>
  <c r="F260" i="5" a="1"/>
  <c r="F260" i="5" s="1"/>
  <c r="F259" i="5" a="1"/>
  <c r="F259" i="5" s="1"/>
  <c r="F258" i="5" a="1"/>
  <c r="F258" i="5" s="1"/>
  <c r="F257" i="5" a="1"/>
  <c r="F257" i="5" s="1"/>
  <c r="F256" i="5" a="1"/>
  <c r="F256" i="5" s="1"/>
  <c r="F255" i="5" a="1"/>
  <c r="F255" i="5" s="1"/>
  <c r="F254" i="5" a="1"/>
  <c r="F254" i="5" s="1"/>
  <c r="F253" i="5" a="1"/>
  <c r="F253" i="5" s="1"/>
  <c r="F252" i="5" a="1"/>
  <c r="F252" i="5" s="1"/>
  <c r="F251" i="5" a="1"/>
  <c r="F251" i="5" s="1"/>
  <c r="F250" i="5" a="1"/>
  <c r="F250" i="5" s="1"/>
  <c r="F249" i="5" a="1"/>
  <c r="F249" i="5" s="1"/>
  <c r="F248" i="5" a="1"/>
  <c r="F248" i="5" s="1"/>
  <c r="F247" i="5" a="1"/>
  <c r="F247" i="5" s="1"/>
  <c r="F246" i="5" a="1"/>
  <c r="F246" i="5" s="1"/>
  <c r="F245" i="5" a="1"/>
  <c r="F245" i="5" s="1"/>
  <c r="F244" i="5" a="1"/>
  <c r="F244" i="5" s="1"/>
  <c r="F243" i="5" a="1"/>
  <c r="F243" i="5" s="1"/>
  <c r="F242" i="5" a="1"/>
  <c r="F242" i="5" s="1"/>
  <c r="F241" i="5" a="1"/>
  <c r="F241" i="5" s="1"/>
  <c r="F240" i="5" a="1"/>
  <c r="F240" i="5" s="1"/>
  <c r="F239" i="5" a="1"/>
  <c r="F239" i="5" s="1"/>
  <c r="F238" i="5" a="1"/>
  <c r="F238" i="5" s="1"/>
  <c r="F237" i="5" a="1"/>
  <c r="F237" i="5" s="1"/>
  <c r="F236" i="5" a="1"/>
  <c r="F236" i="5" s="1"/>
  <c r="F235" i="5" a="1"/>
  <c r="F235" i="5" s="1"/>
  <c r="F234" i="5" a="1"/>
  <c r="F234" i="5" s="1"/>
  <c r="F233" i="5" a="1"/>
  <c r="F233" i="5" s="1"/>
  <c r="F232" i="5" a="1"/>
  <c r="F232" i="5" s="1"/>
  <c r="F231" i="5" a="1"/>
  <c r="F231" i="5" s="1"/>
  <c r="F230" i="5" a="1"/>
  <c r="F230" i="5" s="1"/>
  <c r="F229" i="5" a="1"/>
  <c r="F229" i="5" s="1"/>
  <c r="F228" i="5" a="1"/>
  <c r="F228" i="5" s="1"/>
  <c r="F227" i="5" a="1"/>
  <c r="F227" i="5" s="1"/>
  <c r="F226" i="5" a="1"/>
  <c r="F226" i="5" s="1"/>
  <c r="F225" i="5" a="1"/>
  <c r="F225" i="5" s="1"/>
  <c r="F224" i="5" a="1"/>
  <c r="F224" i="5" s="1"/>
  <c r="F223" i="5" a="1"/>
  <c r="F223" i="5" s="1"/>
  <c r="F222" i="5" a="1"/>
  <c r="F222" i="5" s="1"/>
  <c r="F221" i="5" a="1"/>
  <c r="F221" i="5" s="1"/>
  <c r="F220" i="5" a="1"/>
  <c r="F220" i="5" s="1"/>
  <c r="F219" i="5" a="1"/>
  <c r="F219" i="5" s="1"/>
  <c r="F218" i="5" a="1"/>
  <c r="F218" i="5" s="1"/>
  <c r="F217" i="5" a="1"/>
  <c r="F217" i="5" s="1"/>
  <c r="F216" i="5" a="1"/>
  <c r="F216" i="5" s="1"/>
  <c r="F215" i="5" a="1"/>
  <c r="F215" i="5" s="1"/>
  <c r="F214" i="5" a="1"/>
  <c r="F214" i="5" s="1"/>
  <c r="F213" i="5" a="1"/>
  <c r="F213" i="5" s="1"/>
  <c r="F212" i="5" a="1"/>
  <c r="F212" i="5" s="1"/>
  <c r="F211" i="5" a="1"/>
  <c r="F211" i="5" s="1"/>
  <c r="F210" i="5" a="1"/>
  <c r="F210" i="5" s="1"/>
  <c r="F209" i="5" a="1"/>
  <c r="F209" i="5" s="1"/>
  <c r="F208" i="5" a="1"/>
  <c r="F208" i="5" s="1"/>
  <c r="F207" i="5" a="1"/>
  <c r="F207" i="5" s="1"/>
  <c r="F206" i="5" a="1"/>
  <c r="F206" i="5" s="1"/>
  <c r="F205" i="5" a="1"/>
  <c r="F205" i="5" s="1"/>
  <c r="F204" i="5" a="1"/>
  <c r="F204" i="5" s="1"/>
  <c r="F203" i="5" a="1"/>
  <c r="F203" i="5" s="1"/>
  <c r="F202" i="5" a="1"/>
  <c r="F202" i="5" s="1"/>
  <c r="F201" i="5" a="1"/>
  <c r="F201" i="5" s="1"/>
  <c r="F200" i="5" a="1"/>
  <c r="F200" i="5" s="1"/>
  <c r="F199" i="5" a="1"/>
  <c r="F199" i="5" s="1"/>
  <c r="F198" i="5" a="1"/>
  <c r="F198" i="5" s="1"/>
  <c r="F197" i="5" a="1"/>
  <c r="F197" i="5" s="1"/>
  <c r="F196" i="5" a="1"/>
  <c r="F196" i="5" s="1"/>
  <c r="F195" i="5" a="1"/>
  <c r="F195" i="5" s="1"/>
  <c r="F194" i="5" a="1"/>
  <c r="F194" i="5" s="1"/>
  <c r="F193" i="5" a="1"/>
  <c r="F193" i="5" s="1"/>
  <c r="F192" i="5" a="1"/>
  <c r="F192" i="5" s="1"/>
  <c r="F191" i="5" a="1"/>
  <c r="F191" i="5" s="1"/>
  <c r="F190" i="5" a="1"/>
  <c r="F190" i="5" s="1"/>
  <c r="F189" i="5" a="1"/>
  <c r="F189" i="5" s="1"/>
  <c r="F188" i="5" a="1"/>
  <c r="F188" i="5" s="1"/>
  <c r="F187" i="5" a="1"/>
  <c r="F187" i="5" s="1"/>
  <c r="F186" i="5" a="1"/>
  <c r="F186" i="5" s="1"/>
  <c r="F185" i="5" a="1"/>
  <c r="F185" i="5" s="1"/>
  <c r="F184" i="5" a="1"/>
  <c r="F184" i="5" s="1"/>
  <c r="F183" i="5" a="1"/>
  <c r="F183" i="5" s="1"/>
  <c r="F182" i="5" a="1"/>
  <c r="F182" i="5" s="1"/>
  <c r="F181" i="5" a="1"/>
  <c r="F181" i="5" s="1"/>
  <c r="F180" i="5" a="1"/>
  <c r="F180" i="5" s="1"/>
  <c r="F179" i="5" a="1"/>
  <c r="F179" i="5" s="1"/>
  <c r="F178" i="5" a="1"/>
  <c r="F178" i="5" s="1"/>
  <c r="F177" i="5" a="1"/>
  <c r="F177" i="5" s="1"/>
  <c r="F176" i="5" a="1"/>
  <c r="F176" i="5" s="1"/>
  <c r="F175" i="5" a="1"/>
  <c r="F175" i="5" s="1"/>
  <c r="F174" i="5" a="1"/>
  <c r="F174" i="5" s="1"/>
  <c r="F173" i="5" a="1"/>
  <c r="F173" i="5" s="1"/>
  <c r="F172" i="5" a="1"/>
  <c r="F172" i="5" s="1"/>
  <c r="F171" i="5" a="1"/>
  <c r="F171" i="5" s="1"/>
  <c r="F170" i="5" a="1"/>
  <c r="F170" i="5" s="1"/>
  <c r="F169" i="5" a="1"/>
  <c r="F169" i="5" s="1"/>
  <c r="F168" i="5" a="1"/>
  <c r="F168" i="5" s="1"/>
  <c r="F167" i="5" a="1"/>
  <c r="F167" i="5" s="1"/>
  <c r="F166" i="5" a="1"/>
  <c r="F166" i="5" s="1"/>
  <c r="F165" i="5" a="1"/>
  <c r="F165" i="5" s="1"/>
  <c r="F164" i="5" a="1"/>
  <c r="F164" i="5" s="1"/>
  <c r="F163" i="5" a="1"/>
  <c r="F163" i="5" s="1"/>
  <c r="F162" i="5" a="1"/>
  <c r="F162" i="5" s="1"/>
  <c r="F161" i="5" a="1"/>
  <c r="F161" i="5" s="1"/>
  <c r="F160" i="5" a="1"/>
  <c r="F160" i="5" s="1"/>
  <c r="F159" i="5" a="1"/>
  <c r="F159" i="5" s="1"/>
  <c r="F158" i="5" a="1"/>
  <c r="F158" i="5" s="1"/>
  <c r="F157" i="5" a="1"/>
  <c r="F157" i="5" s="1"/>
  <c r="F156" i="5" a="1"/>
  <c r="F156" i="5" s="1"/>
  <c r="F155" i="5" a="1"/>
  <c r="F155" i="5" s="1"/>
  <c r="F154" i="5" a="1"/>
  <c r="F154" i="5" s="1"/>
  <c r="F153" i="5" a="1"/>
  <c r="F153" i="5" s="1"/>
  <c r="F152" i="5" a="1"/>
  <c r="F152" i="5" s="1"/>
  <c r="F151" i="5" a="1"/>
  <c r="F151" i="5" s="1"/>
  <c r="F150" i="5" a="1"/>
  <c r="F150" i="5" s="1"/>
  <c r="F149" i="5" a="1"/>
  <c r="F149" i="5" s="1"/>
  <c r="F148" i="5" a="1"/>
  <c r="F148" i="5" s="1"/>
  <c r="F147" i="5" a="1"/>
  <c r="F147" i="5" s="1"/>
  <c r="F146" i="5" a="1"/>
  <c r="F146" i="5" s="1"/>
  <c r="F145" i="5" a="1"/>
  <c r="F145" i="5" s="1"/>
  <c r="F144" i="5" a="1"/>
  <c r="F144" i="5" s="1"/>
  <c r="F143" i="5" a="1"/>
  <c r="F143" i="5" s="1"/>
  <c r="F142" i="5" a="1"/>
  <c r="F142" i="5" s="1"/>
  <c r="F141" i="5" a="1"/>
  <c r="F141" i="5" s="1"/>
  <c r="F140" i="5" a="1"/>
  <c r="F140" i="5" s="1"/>
  <c r="F139" i="5" a="1"/>
  <c r="F139" i="5" s="1"/>
  <c r="F138" i="5" a="1"/>
  <c r="F138" i="5" s="1"/>
  <c r="F137" i="5" a="1"/>
  <c r="F137" i="5" s="1"/>
  <c r="F136" i="5" a="1"/>
  <c r="F136" i="5" s="1"/>
  <c r="F135" i="5" a="1"/>
  <c r="F135" i="5" s="1"/>
  <c r="F134" i="5" a="1"/>
  <c r="F134" i="5" s="1"/>
  <c r="F133" i="5" a="1"/>
  <c r="F133" i="5" s="1"/>
  <c r="F132" i="5" a="1"/>
  <c r="F132" i="5" s="1"/>
  <c r="F131" i="5" a="1"/>
  <c r="F131" i="5" s="1"/>
  <c r="F130" i="5" a="1"/>
  <c r="F130" i="5" s="1"/>
  <c r="F129" i="5" a="1"/>
  <c r="F129" i="5" s="1"/>
  <c r="F128" i="5" a="1"/>
  <c r="F128" i="5" s="1"/>
  <c r="F127" i="5" a="1"/>
  <c r="F127" i="5" s="1"/>
  <c r="F126" i="5" a="1"/>
  <c r="F126" i="5" s="1"/>
  <c r="F125" i="5" a="1"/>
  <c r="F125" i="5" s="1"/>
  <c r="F124" i="5" a="1"/>
  <c r="F124" i="5" s="1"/>
  <c r="F123" i="5" a="1"/>
  <c r="F123" i="5" s="1"/>
  <c r="F122" i="5" a="1"/>
  <c r="F122" i="5" s="1"/>
  <c r="F121" i="5" a="1"/>
  <c r="F121" i="5" s="1"/>
  <c r="F120" i="5" a="1"/>
  <c r="F120" i="5" s="1"/>
  <c r="F119" i="5" a="1"/>
  <c r="F119" i="5" s="1"/>
  <c r="F118" i="5" a="1"/>
  <c r="F118" i="5" s="1"/>
  <c r="F117" i="5" a="1"/>
  <c r="F117" i="5" s="1"/>
  <c r="F116" i="5" a="1"/>
  <c r="F116" i="5" s="1"/>
  <c r="F115" i="5" a="1"/>
  <c r="F115" i="5" s="1"/>
  <c r="F114" i="5" a="1"/>
  <c r="F114" i="5" s="1"/>
  <c r="F113" i="5" a="1"/>
  <c r="F113" i="5" s="1"/>
  <c r="F112" i="5" a="1"/>
  <c r="F112" i="5" s="1"/>
  <c r="F111" i="5" a="1"/>
  <c r="F111" i="5" s="1"/>
  <c r="F110" i="5" a="1"/>
  <c r="F110" i="5" s="1"/>
  <c r="F109" i="5" a="1"/>
  <c r="F109" i="5" s="1"/>
  <c r="F108" i="5" a="1"/>
  <c r="F108" i="5" s="1"/>
  <c r="F107" i="5" a="1"/>
  <c r="F107" i="5" s="1"/>
  <c r="F106" i="5" a="1"/>
  <c r="F106" i="5" s="1"/>
  <c r="F105" i="5" a="1"/>
  <c r="F105" i="5" s="1"/>
  <c r="F104" i="5" a="1"/>
  <c r="F104" i="5" s="1"/>
  <c r="F103" i="5" a="1"/>
  <c r="F103" i="5" s="1"/>
  <c r="F102" i="5" a="1"/>
  <c r="F102" i="5" s="1"/>
  <c r="F101" i="5" a="1"/>
  <c r="F101" i="5" s="1"/>
  <c r="F100" i="5" a="1"/>
  <c r="F100" i="5" s="1"/>
  <c r="F99" i="5" a="1"/>
  <c r="F99" i="5" s="1"/>
  <c r="F98" i="5" a="1"/>
  <c r="F98" i="5" s="1"/>
  <c r="F97" i="5" a="1"/>
  <c r="F97" i="5" s="1"/>
  <c r="F96" i="5" a="1"/>
  <c r="F96" i="5" s="1"/>
  <c r="F95" i="5" a="1"/>
  <c r="F95" i="5" s="1"/>
  <c r="F94" i="5" a="1"/>
  <c r="F94" i="5" s="1"/>
  <c r="F93" i="5" a="1"/>
  <c r="F93" i="5" s="1"/>
  <c r="F92" i="5" a="1"/>
  <c r="F92" i="5" s="1"/>
  <c r="F91" i="5" a="1"/>
  <c r="F91" i="5" s="1"/>
  <c r="F90" i="5" a="1"/>
  <c r="F90" i="5" s="1"/>
  <c r="F89" i="5" a="1"/>
  <c r="F89" i="5" s="1"/>
  <c r="F88" i="5" a="1"/>
  <c r="F88" i="5" s="1"/>
  <c r="F87" i="5" a="1"/>
  <c r="F87" i="5" s="1"/>
  <c r="F86" i="5" a="1"/>
  <c r="F86" i="5" s="1"/>
  <c r="F85" i="5" a="1"/>
  <c r="F85" i="5" s="1"/>
  <c r="F84" i="5" a="1"/>
  <c r="F84" i="5" s="1"/>
  <c r="F83" i="5" a="1"/>
  <c r="F83" i="5" s="1"/>
  <c r="F82" i="5" a="1"/>
  <c r="F82" i="5" s="1"/>
  <c r="F81" i="5" a="1"/>
  <c r="F81" i="5" s="1"/>
  <c r="F80" i="5" a="1"/>
  <c r="F80" i="5" s="1"/>
  <c r="F79" i="5" a="1"/>
  <c r="F79" i="5" s="1"/>
  <c r="F78" i="5" a="1"/>
  <c r="F78" i="5" s="1"/>
  <c r="F77" i="5" a="1"/>
  <c r="F77" i="5" s="1"/>
  <c r="F76" i="5" a="1"/>
  <c r="F76" i="5" s="1"/>
  <c r="F75" i="5" a="1"/>
  <c r="F75" i="5" s="1"/>
  <c r="F74" i="5" a="1"/>
  <c r="F74" i="5" s="1"/>
  <c r="F73" i="5" a="1"/>
  <c r="F73" i="5" s="1"/>
  <c r="F72" i="5" a="1"/>
  <c r="F72" i="5" s="1"/>
  <c r="F71" i="5" a="1"/>
  <c r="F71" i="5" s="1"/>
  <c r="F70" i="5" a="1"/>
  <c r="F70" i="5" s="1"/>
  <c r="F69" i="5" a="1"/>
  <c r="F69" i="5" s="1"/>
  <c r="F68" i="5" a="1"/>
  <c r="F68" i="5" s="1"/>
  <c r="F67" i="5" a="1"/>
  <c r="F67" i="5" s="1"/>
  <c r="F66" i="5" a="1"/>
  <c r="F66" i="5" s="1"/>
  <c r="F65" i="5" a="1"/>
  <c r="F65" i="5" s="1"/>
  <c r="F64" i="5" a="1"/>
  <c r="F64" i="5" s="1"/>
  <c r="F63" i="5" a="1"/>
  <c r="F63" i="5" s="1"/>
  <c r="F62" i="5" a="1"/>
  <c r="F62" i="5" s="1"/>
  <c r="F61" i="5" a="1"/>
  <c r="F61" i="5" s="1"/>
  <c r="F60" i="5" a="1"/>
  <c r="F60" i="5" s="1"/>
  <c r="F59" i="5" a="1"/>
  <c r="F59" i="5" s="1"/>
  <c r="F58" i="5" a="1"/>
  <c r="F58" i="5" s="1"/>
  <c r="F57" i="5" a="1"/>
  <c r="F57" i="5" s="1"/>
  <c r="F56" i="5" a="1"/>
  <c r="F56" i="5" s="1"/>
  <c r="F55" i="5" a="1"/>
  <c r="F55" i="5" s="1"/>
  <c r="F54" i="5" a="1"/>
  <c r="F54" i="5" s="1"/>
  <c r="F53" i="5" a="1"/>
  <c r="F53" i="5" s="1"/>
  <c r="F52" i="5" a="1"/>
  <c r="F52" i="5" s="1"/>
  <c r="F51" i="5" a="1"/>
  <c r="F51" i="5" s="1"/>
  <c r="F50" i="5" a="1"/>
  <c r="F50" i="5" s="1"/>
  <c r="F49" i="5" a="1"/>
  <c r="F49" i="5" s="1"/>
  <c r="F48" i="5" a="1"/>
  <c r="F48" i="5" s="1"/>
  <c r="F47" i="5" a="1"/>
  <c r="F47" i="5" s="1"/>
  <c r="F46" i="5" a="1"/>
  <c r="F46" i="5" s="1"/>
  <c r="F45" i="5" a="1"/>
  <c r="F45" i="5" s="1"/>
  <c r="F44" i="5" a="1"/>
  <c r="F44" i="5" s="1"/>
  <c r="F43" i="5" a="1"/>
  <c r="F43" i="5" s="1"/>
  <c r="F42" i="5" a="1"/>
  <c r="F42" i="5" s="1"/>
  <c r="F41" i="5" a="1"/>
  <c r="F41" i="5" s="1"/>
  <c r="F40" i="5" a="1"/>
  <c r="F40" i="5" s="1"/>
  <c r="F39" i="5" a="1"/>
  <c r="F39" i="5" s="1"/>
  <c r="F38" i="5" a="1"/>
  <c r="F38" i="5" s="1"/>
  <c r="F37" i="5" a="1"/>
  <c r="F37" i="5" s="1"/>
  <c r="F36" i="5" a="1"/>
  <c r="F36" i="5" s="1"/>
  <c r="F35" i="5" a="1"/>
  <c r="F35" i="5" s="1"/>
  <c r="F34" i="5" a="1"/>
  <c r="F34" i="5" s="1"/>
  <c r="F33" i="5" a="1"/>
  <c r="F33" i="5" s="1"/>
  <c r="F32" i="5" a="1"/>
  <c r="F32" i="5" s="1"/>
  <c r="F31" i="5" a="1"/>
  <c r="F31" i="5" s="1"/>
  <c r="F30" i="5" a="1"/>
  <c r="F30" i="5" s="1"/>
  <c r="F29" i="5" a="1"/>
  <c r="F29" i="5" s="1"/>
  <c r="F28" i="5" a="1"/>
  <c r="F28" i="5" s="1"/>
  <c r="F27" i="5" a="1"/>
  <c r="F27" i="5" s="1"/>
  <c r="F26" i="5" a="1"/>
  <c r="F26" i="5" s="1"/>
  <c r="F25" i="5" a="1"/>
  <c r="F25" i="5" s="1"/>
  <c r="F24" i="5" a="1"/>
  <c r="F24" i="5" s="1"/>
  <c r="F23" i="5" a="1"/>
  <c r="F23" i="5" s="1"/>
  <c r="F22" i="5" a="1"/>
  <c r="F22" i="5" s="1"/>
  <c r="F21" i="5" a="1"/>
  <c r="F21" i="5" s="1"/>
  <c r="F20" i="5" a="1"/>
  <c r="F20" i="5" s="1"/>
  <c r="F19" i="5" a="1"/>
  <c r="F19" i="5" s="1"/>
  <c r="F18" i="5" a="1"/>
  <c r="F18" i="5" s="1"/>
  <c r="F17" i="5" a="1"/>
  <c r="F17" i="5" s="1"/>
  <c r="F16" i="5" a="1"/>
  <c r="F16" i="5" s="1"/>
  <c r="F15" i="5" a="1"/>
  <c r="F15" i="5" s="1"/>
  <c r="F14" i="5" a="1"/>
  <c r="F14" i="5" s="1"/>
  <c r="F13" i="5" a="1"/>
  <c r="F13" i="5" s="1"/>
  <c r="F12" i="5" a="1"/>
  <c r="F12" i="5" s="1"/>
  <c r="F11" i="5" a="1"/>
  <c r="F11" i="5" s="1"/>
  <c r="F10" i="5" a="1"/>
  <c r="F10" i="5" s="1"/>
  <c r="F9" i="5" a="1"/>
  <c r="F9" i="5" s="1"/>
  <c r="F8" i="5" a="1"/>
  <c r="F8" i="5" s="1"/>
  <c r="F7" i="5" a="1"/>
  <c r="F7" i="5" s="1"/>
  <c r="F6" i="5" a="1"/>
  <c r="F6" i="5" s="1"/>
  <c r="G5" i="5" a="1"/>
  <c r="G5" i="5" s="1"/>
  <c r="F5" i="5" a="1"/>
  <c r="F5" i="5" s="1"/>
  <c r="E5" i="5" a="1"/>
  <c r="E5" i="5" s="1"/>
  <c r="D5" i="5" a="1"/>
  <c r="D5" i="5" s="1"/>
  <c r="C5" i="5" a="1"/>
  <c r="C5" i="5" s="1"/>
  <c r="B5" i="5"/>
  <c r="A5" i="5" a="1"/>
  <c r="A5" i="5" s="1"/>
  <c r="K4" i="5" a="1"/>
  <c r="K4" i="5" s="1"/>
  <c r="G4" i="5" a="1"/>
  <c r="G4" i="5" s="1"/>
  <c r="F4" i="5" a="1"/>
  <c r="F4" i="5" s="1"/>
  <c r="E4" i="5" a="1"/>
  <c r="E4" i="5" s="1"/>
  <c r="D4" i="5" a="1"/>
  <c r="D4" i="5" s="1"/>
  <c r="C4" i="5" a="1"/>
  <c r="C4" i="5" s="1"/>
  <c r="B4" i="5"/>
  <c r="A4" i="5" a="1"/>
  <c r="A4" i="5" s="1"/>
  <c r="G3" i="5" a="1"/>
  <c r="G3" i="5" s="1"/>
  <c r="F3" i="5" a="1"/>
  <c r="F3" i="5" s="1"/>
  <c r="E3" i="5" a="1"/>
  <c r="E3" i="5" s="1"/>
  <c r="D3" i="5" a="1"/>
  <c r="D3" i="5" s="1"/>
  <c r="C3" i="5" a="1"/>
  <c r="C3" i="5" s="1"/>
  <c r="B3" i="5"/>
  <c r="A3" i="5" a="1"/>
  <c r="A3" i="5" s="1"/>
  <c r="G2" i="5" a="1"/>
  <c r="G2" i="5" s="1"/>
  <c r="F2" i="5" a="1"/>
  <c r="F2" i="5" s="1"/>
  <c r="E2" i="5" a="1"/>
  <c r="E2" i="5" s="1"/>
  <c r="D2" i="5" a="1"/>
  <c r="D2" i="5" s="1"/>
  <c r="C2" i="5" a="1"/>
  <c r="C2" i="5" s="1"/>
  <c r="B2" i="5" a="1"/>
  <c r="B2" i="5" s="1"/>
  <c r="A2" i="5" a="1"/>
  <c r="A2" i="5" s="1"/>
  <c r="Z635" i="1"/>
  <c r="Y635" i="1"/>
  <c r="W635" i="1"/>
  <c r="V635" i="1"/>
  <c r="AA634" i="1"/>
  <c r="Z634" i="1"/>
  <c r="Y634" i="1"/>
  <c r="X634" i="1"/>
  <c r="W634" i="1"/>
  <c r="A634" i="1"/>
  <c r="V633" i="1"/>
  <c r="M633" i="1" a="1"/>
  <c r="M633" i="1" s="1"/>
  <c r="L633" i="1" a="1"/>
  <c r="L633" i="1" s="1"/>
  <c r="Z633" i="1" s="1"/>
  <c r="K633" i="1" a="1"/>
  <c r="K633" i="1" s="1"/>
  <c r="Y633" i="1" s="1"/>
  <c r="I633" i="1" a="1"/>
  <c r="I633" i="1"/>
  <c r="X633" i="1" s="1"/>
  <c r="H633" i="1" a="1"/>
  <c r="H633" i="1" s="1"/>
  <c r="G633" i="1" a="1"/>
  <c r="G633" i="1" s="1"/>
  <c r="F633" i="1" a="1"/>
  <c r="F633" i="1" s="1"/>
  <c r="E633" i="1" a="1"/>
  <c r="E633" i="1"/>
  <c r="D633" i="1" a="1"/>
  <c r="D633" i="1" s="1"/>
  <c r="C633" i="1" a="1"/>
  <c r="C633" i="1" s="1"/>
  <c r="V632" i="1"/>
  <c r="M632" i="1" a="1"/>
  <c r="M632" i="1" s="1"/>
  <c r="L632" i="1" a="1"/>
  <c r="L632" i="1" s="1"/>
  <c r="K632" i="1" a="1"/>
  <c r="K632" i="1"/>
  <c r="Y632" i="1" s="1"/>
  <c r="I632" i="1" a="1"/>
  <c r="I632" i="1"/>
  <c r="X632" i="1" s="1"/>
  <c r="H632" i="1" a="1"/>
  <c r="H632" i="1"/>
  <c r="G632" i="1" a="1"/>
  <c r="G632" i="1"/>
  <c r="F632" i="1" a="1"/>
  <c r="F632" i="1"/>
  <c r="E632" i="1" a="1"/>
  <c r="E632" i="1"/>
  <c r="D632" i="1" a="1"/>
  <c r="D632" i="1"/>
  <c r="C632" i="1" a="1"/>
  <c r="C632" i="1"/>
  <c r="V631" i="1"/>
  <c r="M631" i="1" a="1"/>
  <c r="M631" i="1" s="1"/>
  <c r="L631" i="1" a="1"/>
  <c r="L631" i="1" s="1"/>
  <c r="K631" i="1" a="1"/>
  <c r="K631" i="1"/>
  <c r="Y631" i="1" s="1"/>
  <c r="I631" i="1" a="1"/>
  <c r="I631" i="1" s="1"/>
  <c r="H631" i="1" a="1"/>
  <c r="H631" i="1" s="1"/>
  <c r="G631" i="1" a="1"/>
  <c r="G631" i="1" s="1"/>
  <c r="F631" i="1" a="1"/>
  <c r="F631" i="1"/>
  <c r="E631" i="1" a="1"/>
  <c r="E631" i="1" s="1"/>
  <c r="D631" i="1" a="1"/>
  <c r="D631" i="1" s="1"/>
  <c r="C631" i="1" a="1"/>
  <c r="C631" i="1" s="1"/>
  <c r="V630" i="1"/>
  <c r="M630" i="1" a="1"/>
  <c r="M630" i="1" s="1"/>
  <c r="L630" i="1" a="1"/>
  <c r="L630" i="1" s="1"/>
  <c r="AA630" i="1" s="1"/>
  <c r="K630" i="1" a="1"/>
  <c r="K630" i="1" s="1"/>
  <c r="Y630" i="1" s="1"/>
  <c r="I630" i="1" a="1"/>
  <c r="I630" i="1" s="1"/>
  <c r="X630" i="1" s="1"/>
  <c r="H630" i="1" a="1"/>
  <c r="H630" i="1"/>
  <c r="G630" i="1" a="1"/>
  <c r="G630" i="1" s="1"/>
  <c r="F630" i="1" a="1"/>
  <c r="F630" i="1" s="1"/>
  <c r="E630" i="1" a="1"/>
  <c r="E630" i="1" s="1"/>
  <c r="D630" i="1" a="1"/>
  <c r="D630" i="1"/>
  <c r="C630" i="1" a="1"/>
  <c r="C630" i="1" s="1"/>
  <c r="V629" i="1"/>
  <c r="M629" i="1" a="1"/>
  <c r="M629" i="1" s="1"/>
  <c r="L629" i="1" a="1"/>
  <c r="L629" i="1" s="1"/>
  <c r="K629" i="1" a="1"/>
  <c r="K629" i="1" s="1"/>
  <c r="Y629" i="1" s="1"/>
  <c r="I629" i="1" a="1"/>
  <c r="I629" i="1" s="1"/>
  <c r="H629" i="1" a="1"/>
  <c r="H629" i="1" s="1"/>
  <c r="G629" i="1" a="1"/>
  <c r="G629" i="1"/>
  <c r="F629" i="1" a="1"/>
  <c r="F629" i="1" s="1"/>
  <c r="E629" i="1" a="1"/>
  <c r="E629" i="1" s="1"/>
  <c r="D629" i="1" a="1"/>
  <c r="D629" i="1" s="1"/>
  <c r="C629" i="1" a="1"/>
  <c r="C629" i="1" s="1"/>
  <c r="A629" i="1" s="1"/>
  <c r="V628" i="1"/>
  <c r="M628" i="1" a="1"/>
  <c r="M628" i="1" s="1"/>
  <c r="L628" i="1" a="1"/>
  <c r="L628" i="1" s="1"/>
  <c r="K628" i="1" a="1"/>
  <c r="K628" i="1" s="1"/>
  <c r="Y628" i="1" s="1"/>
  <c r="I628" i="1" a="1"/>
  <c r="I628" i="1"/>
  <c r="H628" i="1" a="1"/>
  <c r="H628" i="1" s="1"/>
  <c r="G628" i="1" a="1"/>
  <c r="G628" i="1" s="1"/>
  <c r="B627" i="5" s="1"/>
  <c r="F628" i="1" a="1"/>
  <c r="F628" i="1" s="1"/>
  <c r="E628" i="1" a="1"/>
  <c r="E628" i="1"/>
  <c r="D628" i="1" a="1"/>
  <c r="D628" i="1" s="1"/>
  <c r="C628" i="1" a="1"/>
  <c r="C628" i="1" s="1"/>
  <c r="V627" i="1"/>
  <c r="M627" i="1" a="1"/>
  <c r="M627" i="1" s="1"/>
  <c r="L627" i="1" a="1"/>
  <c r="L627" i="1" s="1"/>
  <c r="K627" i="1" a="1"/>
  <c r="K627" i="1"/>
  <c r="Y627" i="1" s="1"/>
  <c r="I627" i="1" a="1"/>
  <c r="I627" i="1" s="1"/>
  <c r="H627" i="1" a="1"/>
  <c r="H627" i="1" s="1"/>
  <c r="G627" i="1" a="1"/>
  <c r="G627" i="1" s="1"/>
  <c r="X627" i="1" s="1"/>
  <c r="F627" i="1" a="1"/>
  <c r="F627" i="1"/>
  <c r="E627" i="1" a="1"/>
  <c r="E627" i="1" s="1"/>
  <c r="D627" i="1" a="1"/>
  <c r="D627" i="1" s="1"/>
  <c r="C627" i="1" a="1"/>
  <c r="C627" i="1" s="1"/>
  <c r="V626" i="1"/>
  <c r="M626" i="1" a="1"/>
  <c r="M626" i="1" s="1"/>
  <c r="L626" i="1" a="1"/>
  <c r="L626" i="1" s="1"/>
  <c r="Z626" i="1" s="1"/>
  <c r="K626" i="1" a="1"/>
  <c r="K626" i="1"/>
  <c r="Y626" i="1" s="1"/>
  <c r="I626" i="1" a="1"/>
  <c r="I626" i="1" s="1"/>
  <c r="H626" i="1" a="1"/>
  <c r="H626" i="1" s="1"/>
  <c r="G626" i="1" a="1"/>
  <c r="G626" i="1" s="1"/>
  <c r="F626" i="1" a="1"/>
  <c r="F626" i="1"/>
  <c r="E626" i="1" a="1"/>
  <c r="E626" i="1" s="1"/>
  <c r="D626" i="1" a="1"/>
  <c r="D626" i="1" s="1"/>
  <c r="C626" i="1" a="1"/>
  <c r="C626" i="1" s="1"/>
  <c r="A626" i="1" s="1"/>
  <c r="V625" i="1"/>
  <c r="M625" i="1" a="1"/>
  <c r="M625" i="1" s="1"/>
  <c r="L625" i="1" a="1"/>
  <c r="L625" i="1"/>
  <c r="K625" i="1" a="1"/>
  <c r="K625" i="1" s="1"/>
  <c r="Y625" i="1" s="1"/>
  <c r="I625" i="1" a="1"/>
  <c r="I625" i="1" s="1"/>
  <c r="H625" i="1" a="1"/>
  <c r="H625" i="1" s="1"/>
  <c r="G625" i="1" a="1"/>
  <c r="G625" i="1"/>
  <c r="F625" i="1" a="1"/>
  <c r="F625" i="1" s="1"/>
  <c r="E625" i="1" a="1"/>
  <c r="E625" i="1" s="1"/>
  <c r="D625" i="1" a="1"/>
  <c r="D625" i="1" s="1"/>
  <c r="C625" i="1" a="1"/>
  <c r="C625" i="1"/>
  <c r="V624" i="1"/>
  <c r="M624" i="1" a="1"/>
  <c r="M624" i="1" s="1"/>
  <c r="L624" i="1" a="1"/>
  <c r="L624" i="1" s="1"/>
  <c r="K624" i="1" a="1"/>
  <c r="K624" i="1" s="1"/>
  <c r="Y624" i="1" s="1"/>
  <c r="I624" i="1" a="1"/>
  <c r="I624" i="1"/>
  <c r="X624" i="1" s="1"/>
  <c r="H624" i="1" a="1"/>
  <c r="H624" i="1" s="1"/>
  <c r="G624" i="1" a="1"/>
  <c r="G624" i="1" s="1"/>
  <c r="F624" i="1" a="1"/>
  <c r="F624" i="1" s="1"/>
  <c r="E624" i="1" a="1"/>
  <c r="E624" i="1"/>
  <c r="D624" i="1" a="1"/>
  <c r="D624" i="1" s="1"/>
  <c r="C624" i="1" a="1"/>
  <c r="C624" i="1" s="1"/>
  <c r="A624" i="1" s="1"/>
  <c r="V623" i="1"/>
  <c r="M623" i="1" a="1"/>
  <c r="M623" i="1" s="1"/>
  <c r="L623" i="1" a="1"/>
  <c r="L623" i="1" s="1"/>
  <c r="K623" i="1" a="1"/>
  <c r="K623" i="1"/>
  <c r="Y623" i="1" s="1"/>
  <c r="I623" i="1" a="1"/>
  <c r="I623" i="1" s="1"/>
  <c r="H623" i="1" a="1"/>
  <c r="H623" i="1" s="1"/>
  <c r="G623" i="1" a="1"/>
  <c r="G623" i="1" s="1"/>
  <c r="F623" i="1" a="1"/>
  <c r="F623" i="1"/>
  <c r="E623" i="1" a="1"/>
  <c r="E623" i="1" s="1"/>
  <c r="D623" i="1" a="1"/>
  <c r="D623" i="1" s="1"/>
  <c r="C623" i="1" a="1"/>
  <c r="C623" i="1" s="1"/>
  <c r="V622" i="1"/>
  <c r="M622" i="1" a="1"/>
  <c r="M622" i="1" s="1"/>
  <c r="L622" i="1" a="1"/>
  <c r="L622" i="1" s="1"/>
  <c r="Z622" i="1" s="1"/>
  <c r="K622" i="1" a="1"/>
  <c r="K622" i="1"/>
  <c r="Y622" i="1" s="1"/>
  <c r="I622" i="1" a="1"/>
  <c r="I622" i="1" s="1"/>
  <c r="H622" i="1" a="1"/>
  <c r="H622" i="1" s="1"/>
  <c r="G622" i="1" a="1"/>
  <c r="G622" i="1" s="1"/>
  <c r="F622" i="1" a="1"/>
  <c r="F622" i="1"/>
  <c r="E622" i="1" a="1"/>
  <c r="E622" i="1" s="1"/>
  <c r="D622" i="1" a="1"/>
  <c r="D622" i="1" s="1"/>
  <c r="C622" i="1" a="1"/>
  <c r="C622" i="1" s="1"/>
  <c r="V621" i="1"/>
  <c r="M621" i="1" a="1"/>
  <c r="M621" i="1" s="1"/>
  <c r="L621" i="1" a="1"/>
  <c r="L621" i="1"/>
  <c r="K621" i="1" a="1"/>
  <c r="K621" i="1" s="1"/>
  <c r="Y621" i="1" s="1"/>
  <c r="I621" i="1" a="1"/>
  <c r="I621" i="1" s="1"/>
  <c r="H621" i="1" a="1"/>
  <c r="H621" i="1" s="1"/>
  <c r="G621" i="1" a="1"/>
  <c r="G621" i="1"/>
  <c r="F621" i="1" a="1"/>
  <c r="F621" i="1" s="1"/>
  <c r="E621" i="1" a="1"/>
  <c r="E621" i="1" s="1"/>
  <c r="D621" i="1" a="1"/>
  <c r="D621" i="1" s="1"/>
  <c r="C621" i="1" a="1"/>
  <c r="C621" i="1" s="1"/>
  <c r="V620" i="1"/>
  <c r="M620" i="1" a="1"/>
  <c r="M620" i="1" s="1"/>
  <c r="L620" i="1" a="1"/>
  <c r="L620" i="1" s="1"/>
  <c r="AA620" i="1" s="1"/>
  <c r="K620" i="1" a="1"/>
  <c r="K620" i="1" s="1"/>
  <c r="Y620" i="1" s="1"/>
  <c r="I620" i="1" a="1"/>
  <c r="I620" i="1" s="1"/>
  <c r="H620" i="1" a="1"/>
  <c r="H620" i="1" s="1"/>
  <c r="G620" i="1" a="1"/>
  <c r="G620" i="1"/>
  <c r="B619" i="5" s="1"/>
  <c r="F620" i="1" a="1"/>
  <c r="F620" i="1" s="1"/>
  <c r="E620" i="1" a="1"/>
  <c r="E620" i="1" s="1"/>
  <c r="D620" i="1" a="1"/>
  <c r="D620" i="1" s="1"/>
  <c r="C620" i="1" a="1"/>
  <c r="C620" i="1" s="1"/>
  <c r="V619" i="1"/>
  <c r="M619" i="1" a="1"/>
  <c r="M619" i="1" s="1"/>
  <c r="L619" i="1" a="1"/>
  <c r="L619" i="1" s="1"/>
  <c r="K619" i="1" a="1"/>
  <c r="K619" i="1"/>
  <c r="Y619" i="1" s="1"/>
  <c r="I619" i="1" a="1"/>
  <c r="I619" i="1" s="1"/>
  <c r="H619" i="1" a="1"/>
  <c r="H619" i="1" s="1"/>
  <c r="G619" i="1" a="1"/>
  <c r="G619" i="1" s="1"/>
  <c r="F619" i="1" a="1"/>
  <c r="F619" i="1"/>
  <c r="E619" i="1" a="1"/>
  <c r="E619" i="1" s="1"/>
  <c r="D619" i="1" a="1"/>
  <c r="D619" i="1" s="1"/>
  <c r="C619" i="1" a="1"/>
  <c r="C619" i="1" s="1"/>
  <c r="V618" i="1"/>
  <c r="M618" i="1" a="1"/>
  <c r="M618" i="1"/>
  <c r="L618" i="1" a="1"/>
  <c r="L618" i="1" s="1"/>
  <c r="Z618" i="1" s="1"/>
  <c r="K618" i="1" a="1"/>
  <c r="K618" i="1" s="1"/>
  <c r="Y618" i="1" s="1"/>
  <c r="I618" i="1" a="1"/>
  <c r="I618" i="1" s="1"/>
  <c r="H618" i="1" a="1"/>
  <c r="H618" i="1"/>
  <c r="G618" i="1" a="1"/>
  <c r="G618" i="1" s="1"/>
  <c r="W618" i="1" s="1"/>
  <c r="F618" i="1" a="1"/>
  <c r="F618" i="1" s="1"/>
  <c r="E618" i="1" a="1"/>
  <c r="E618" i="1" s="1"/>
  <c r="D618" i="1" a="1"/>
  <c r="D618" i="1"/>
  <c r="C618" i="1" a="1"/>
  <c r="C618" i="1" s="1"/>
  <c r="V617" i="1"/>
  <c r="M617" i="1" a="1"/>
  <c r="M617" i="1" s="1"/>
  <c r="L617" i="1" a="1"/>
  <c r="L617" i="1" s="1"/>
  <c r="K617" i="1" a="1"/>
  <c r="K617" i="1" s="1"/>
  <c r="Y617" i="1" s="1"/>
  <c r="I617" i="1" a="1"/>
  <c r="I617" i="1"/>
  <c r="H617" i="1" a="1"/>
  <c r="H617" i="1" s="1"/>
  <c r="G617" i="1" a="1"/>
  <c r="G617" i="1" s="1"/>
  <c r="F617" i="1" a="1"/>
  <c r="F617" i="1" s="1"/>
  <c r="E617" i="1" a="1"/>
  <c r="E617" i="1"/>
  <c r="D617" i="1" a="1"/>
  <c r="D617" i="1" s="1"/>
  <c r="C617" i="1" a="1"/>
  <c r="C617" i="1" s="1"/>
  <c r="A617" i="1" s="1"/>
  <c r="V616" i="1"/>
  <c r="M616" i="1" a="1"/>
  <c r="M616" i="1" s="1"/>
  <c r="L616" i="1" a="1"/>
  <c r="L616" i="1" s="1"/>
  <c r="K616" i="1" a="1"/>
  <c r="K616" i="1" s="1"/>
  <c r="Y616" i="1" s="1"/>
  <c r="I616" i="1" a="1"/>
  <c r="I616" i="1"/>
  <c r="X616" i="1" s="1"/>
  <c r="H616" i="1" a="1"/>
  <c r="H616" i="1" s="1"/>
  <c r="G616" i="1" a="1"/>
  <c r="G616" i="1" s="1"/>
  <c r="F616" i="1" a="1"/>
  <c r="F616" i="1" s="1"/>
  <c r="E616" i="1" a="1"/>
  <c r="E616" i="1"/>
  <c r="D616" i="1" a="1"/>
  <c r="D616" i="1" s="1"/>
  <c r="C616" i="1" a="1"/>
  <c r="C616" i="1" s="1"/>
  <c r="A616" i="1" s="1"/>
  <c r="V615" i="1"/>
  <c r="M615" i="1" a="1"/>
  <c r="M615" i="1" s="1"/>
  <c r="L615" i="1" a="1"/>
  <c r="L615" i="1" s="1"/>
  <c r="K615" i="1" a="1"/>
  <c r="K615" i="1"/>
  <c r="Y615" i="1" s="1"/>
  <c r="I615" i="1" a="1"/>
  <c r="I615" i="1" s="1"/>
  <c r="H615" i="1" a="1"/>
  <c r="H615" i="1" s="1"/>
  <c r="G615" i="1" a="1"/>
  <c r="G615" i="1" s="1"/>
  <c r="F615" i="1" a="1"/>
  <c r="F615" i="1"/>
  <c r="E615" i="1" a="1"/>
  <c r="E615" i="1" s="1"/>
  <c r="D615" i="1" a="1"/>
  <c r="D615" i="1" s="1"/>
  <c r="C615" i="1" a="1"/>
  <c r="C615" i="1" s="1"/>
  <c r="V614" i="1"/>
  <c r="M614" i="1" a="1"/>
  <c r="M614" i="1"/>
  <c r="L614" i="1" a="1"/>
  <c r="L614" i="1" s="1"/>
  <c r="Z614" i="1" s="1"/>
  <c r="K614" i="1" a="1"/>
  <c r="K614" i="1" s="1"/>
  <c r="Y614" i="1" s="1"/>
  <c r="I614" i="1" a="1"/>
  <c r="I614" i="1" s="1"/>
  <c r="X614" i="1" s="1"/>
  <c r="H614" i="1" a="1"/>
  <c r="H614" i="1"/>
  <c r="G614" i="1" a="1"/>
  <c r="G614" i="1" s="1"/>
  <c r="F614" i="1" a="1"/>
  <c r="F614" i="1" s="1"/>
  <c r="E614" i="1" a="1"/>
  <c r="E614" i="1" s="1"/>
  <c r="D614" i="1" a="1"/>
  <c r="D614" i="1"/>
  <c r="C614" i="1" a="1"/>
  <c r="C614" i="1" s="1"/>
  <c r="V613" i="1"/>
  <c r="M613" i="1" a="1"/>
  <c r="M613" i="1" s="1"/>
  <c r="L613" i="1" a="1"/>
  <c r="L613" i="1" s="1"/>
  <c r="K613" i="1" a="1"/>
  <c r="K613" i="1" s="1"/>
  <c r="Y613" i="1" s="1"/>
  <c r="I613" i="1" a="1"/>
  <c r="I613" i="1"/>
  <c r="H613" i="1" a="1"/>
  <c r="H613" i="1" s="1"/>
  <c r="G613" i="1" a="1"/>
  <c r="G613" i="1" s="1"/>
  <c r="F613" i="1" a="1"/>
  <c r="F613" i="1" s="1"/>
  <c r="E613" i="1" a="1"/>
  <c r="E613" i="1"/>
  <c r="D613" i="1" a="1"/>
  <c r="D613" i="1" s="1"/>
  <c r="C613" i="1" a="1"/>
  <c r="C613" i="1" s="1"/>
  <c r="A613" i="1" s="1"/>
  <c r="V612" i="1"/>
  <c r="M612" i="1" a="1"/>
  <c r="M612" i="1" s="1"/>
  <c r="L612" i="1" a="1"/>
  <c r="L612" i="1" s="1"/>
  <c r="K612" i="1" a="1"/>
  <c r="K612" i="1" s="1"/>
  <c r="Y612" i="1" s="1"/>
  <c r="I612" i="1" a="1"/>
  <c r="I612" i="1"/>
  <c r="X612" i="1" s="1"/>
  <c r="H612" i="1" a="1"/>
  <c r="H612" i="1" s="1"/>
  <c r="G612" i="1" a="1"/>
  <c r="G612" i="1" s="1"/>
  <c r="F612" i="1" a="1"/>
  <c r="F612" i="1" s="1"/>
  <c r="E612" i="1" a="1"/>
  <c r="E612" i="1"/>
  <c r="D612" i="1" a="1"/>
  <c r="D612" i="1" s="1"/>
  <c r="C612" i="1" a="1"/>
  <c r="C612" i="1" s="1"/>
  <c r="V611" i="1"/>
  <c r="M611" i="1" a="1"/>
  <c r="M611" i="1" s="1"/>
  <c r="L611" i="1" a="1"/>
  <c r="L611" i="1" s="1"/>
  <c r="K611" i="1" a="1"/>
  <c r="K611" i="1"/>
  <c r="Y611" i="1" s="1"/>
  <c r="I611" i="1" a="1"/>
  <c r="I611" i="1" s="1"/>
  <c r="H611" i="1" a="1"/>
  <c r="H611" i="1" s="1"/>
  <c r="G611" i="1" a="1"/>
  <c r="G611" i="1" s="1"/>
  <c r="X611" i="1" s="1"/>
  <c r="F611" i="1" a="1"/>
  <c r="F611" i="1"/>
  <c r="E611" i="1" a="1"/>
  <c r="E611" i="1" s="1"/>
  <c r="D611" i="1" a="1"/>
  <c r="D611" i="1" s="1"/>
  <c r="C611" i="1" a="1"/>
  <c r="C611" i="1" s="1"/>
  <c r="V610" i="1"/>
  <c r="M610" i="1" a="1"/>
  <c r="M610" i="1" s="1"/>
  <c r="L610" i="1" a="1"/>
  <c r="L610" i="1" s="1"/>
  <c r="Z610" i="1" s="1"/>
  <c r="K610" i="1" a="1"/>
  <c r="K610" i="1"/>
  <c r="Y610" i="1" s="1"/>
  <c r="I610" i="1" a="1"/>
  <c r="I610" i="1" s="1"/>
  <c r="H610" i="1" a="1"/>
  <c r="H610" i="1" s="1"/>
  <c r="G610" i="1" a="1"/>
  <c r="G610" i="1" s="1"/>
  <c r="B609" i="5" s="1"/>
  <c r="F610" i="1" a="1"/>
  <c r="F610" i="1"/>
  <c r="E610" i="1" a="1"/>
  <c r="E610" i="1" s="1"/>
  <c r="D610" i="1" a="1"/>
  <c r="D610" i="1" s="1"/>
  <c r="C610" i="1" a="1"/>
  <c r="C610" i="1" s="1"/>
  <c r="V609" i="1"/>
  <c r="M609" i="1" a="1"/>
  <c r="M609" i="1" s="1"/>
  <c r="L609" i="1" a="1"/>
  <c r="L609" i="1" s="1"/>
  <c r="K609" i="1" a="1"/>
  <c r="K609" i="1" s="1"/>
  <c r="Y609" i="1" s="1"/>
  <c r="I609" i="1" a="1"/>
  <c r="I609" i="1"/>
  <c r="X609" i="1" s="1"/>
  <c r="H609" i="1" a="1"/>
  <c r="H609" i="1" s="1"/>
  <c r="G609" i="1" a="1"/>
  <c r="G609" i="1" s="1"/>
  <c r="F609" i="1" a="1"/>
  <c r="F609" i="1" s="1"/>
  <c r="E609" i="1" a="1"/>
  <c r="E609" i="1"/>
  <c r="D609" i="1" a="1"/>
  <c r="D609" i="1" s="1"/>
  <c r="C609" i="1" a="1"/>
  <c r="C609" i="1" s="1"/>
  <c r="A609" i="1" s="1"/>
  <c r="V608" i="1"/>
  <c r="M608" i="1" a="1"/>
  <c r="M608" i="1" s="1"/>
  <c r="L608" i="1" a="1"/>
  <c r="L608" i="1" s="1"/>
  <c r="K608" i="1" a="1"/>
  <c r="K608" i="1" s="1"/>
  <c r="Y608" i="1" s="1"/>
  <c r="I608" i="1" a="1"/>
  <c r="I608" i="1"/>
  <c r="H608" i="1" a="1"/>
  <c r="H608" i="1" s="1"/>
  <c r="G608" i="1" a="1"/>
  <c r="G608" i="1" s="1"/>
  <c r="B607" i="5" s="1"/>
  <c r="F608" i="1" a="1"/>
  <c r="F608" i="1" s="1"/>
  <c r="E608" i="1" a="1"/>
  <c r="E608" i="1"/>
  <c r="D608" i="1" a="1"/>
  <c r="D608" i="1" s="1"/>
  <c r="C608" i="1" a="1"/>
  <c r="C608" i="1" s="1"/>
  <c r="V607" i="1"/>
  <c r="M607" i="1" a="1"/>
  <c r="M607" i="1" s="1"/>
  <c r="L607" i="1" a="1"/>
  <c r="L607" i="1" s="1"/>
  <c r="K607" i="1" a="1"/>
  <c r="K607" i="1"/>
  <c r="Y607" i="1" s="1"/>
  <c r="I607" i="1" a="1"/>
  <c r="I607" i="1" s="1"/>
  <c r="H607" i="1" a="1"/>
  <c r="H607" i="1" s="1"/>
  <c r="G607" i="1" a="1"/>
  <c r="G607" i="1" s="1"/>
  <c r="X607" i="1" s="1"/>
  <c r="F607" i="1" a="1"/>
  <c r="F607" i="1"/>
  <c r="E607" i="1" a="1"/>
  <c r="E607" i="1" s="1"/>
  <c r="D607" i="1" a="1"/>
  <c r="D607" i="1" s="1"/>
  <c r="C607" i="1" a="1"/>
  <c r="C607" i="1" s="1"/>
  <c r="V606" i="1"/>
  <c r="M606" i="1" a="1"/>
  <c r="M606" i="1" s="1"/>
  <c r="L606" i="1" a="1"/>
  <c r="L606" i="1" s="1"/>
  <c r="Z606" i="1" s="1"/>
  <c r="K606" i="1" a="1"/>
  <c r="K606" i="1"/>
  <c r="Y606" i="1" s="1"/>
  <c r="I606" i="1" a="1"/>
  <c r="I606" i="1" s="1"/>
  <c r="H606" i="1" a="1"/>
  <c r="H606" i="1" s="1"/>
  <c r="G606" i="1" a="1"/>
  <c r="G606" i="1" s="1"/>
  <c r="F606" i="1" a="1"/>
  <c r="F606" i="1"/>
  <c r="E606" i="1" a="1"/>
  <c r="E606" i="1" s="1"/>
  <c r="D606" i="1" a="1"/>
  <c r="D606" i="1" s="1"/>
  <c r="C606" i="1" a="1"/>
  <c r="C606" i="1" s="1"/>
  <c r="A606" i="1" s="1"/>
  <c r="V605" i="1"/>
  <c r="M605" i="1" a="1"/>
  <c r="M605" i="1" s="1"/>
  <c r="L605" i="1" a="1"/>
  <c r="L605" i="1"/>
  <c r="K605" i="1" a="1"/>
  <c r="K605" i="1" s="1"/>
  <c r="Y605" i="1" s="1"/>
  <c r="I605" i="1" a="1"/>
  <c r="I605" i="1" s="1"/>
  <c r="H605" i="1" a="1"/>
  <c r="H605" i="1" s="1"/>
  <c r="G605" i="1" a="1"/>
  <c r="G605" i="1"/>
  <c r="F605" i="1" a="1"/>
  <c r="F605" i="1" s="1"/>
  <c r="E605" i="1" a="1"/>
  <c r="E605" i="1" s="1"/>
  <c r="D605" i="1" a="1"/>
  <c r="D605" i="1" s="1"/>
  <c r="C605" i="1" a="1"/>
  <c r="C605" i="1"/>
  <c r="V604" i="1"/>
  <c r="M604" i="1" a="1"/>
  <c r="M604" i="1" s="1"/>
  <c r="L604" i="1" a="1"/>
  <c r="L604" i="1"/>
  <c r="K604" i="1" a="1"/>
  <c r="K604" i="1" s="1"/>
  <c r="Y604" i="1" s="1"/>
  <c r="I604" i="1" a="1"/>
  <c r="I604" i="1" s="1"/>
  <c r="X604" i="1" s="1"/>
  <c r="H604" i="1" a="1"/>
  <c r="H604" i="1" s="1"/>
  <c r="G604" i="1" a="1"/>
  <c r="G604" i="1"/>
  <c r="B603" i="5" s="1"/>
  <c r="F604" i="1" a="1"/>
  <c r="F604" i="1" s="1"/>
  <c r="E604" i="1" a="1"/>
  <c r="E604" i="1" s="1"/>
  <c r="D604" i="1" a="1"/>
  <c r="D604" i="1" s="1"/>
  <c r="C604" i="1" a="1"/>
  <c r="C604" i="1" s="1"/>
  <c r="V603" i="1"/>
  <c r="M603" i="1" a="1"/>
  <c r="M603" i="1" s="1"/>
  <c r="L603" i="1" a="1"/>
  <c r="L603" i="1" s="1"/>
  <c r="K603" i="1" a="1"/>
  <c r="K603" i="1"/>
  <c r="Y603" i="1" s="1"/>
  <c r="I603" i="1" a="1"/>
  <c r="I603" i="1" s="1"/>
  <c r="H603" i="1" a="1"/>
  <c r="H603" i="1" s="1"/>
  <c r="G603" i="1" a="1"/>
  <c r="G603" i="1" s="1"/>
  <c r="F603" i="1" a="1"/>
  <c r="F603" i="1"/>
  <c r="E603" i="1" a="1"/>
  <c r="E603" i="1" s="1"/>
  <c r="D603" i="1" a="1"/>
  <c r="D603" i="1" s="1"/>
  <c r="C603" i="1" a="1"/>
  <c r="C603" i="1" s="1"/>
  <c r="V602" i="1"/>
  <c r="M602" i="1" a="1"/>
  <c r="M602" i="1"/>
  <c r="L602" i="1" a="1"/>
  <c r="L602" i="1" s="1"/>
  <c r="Z602" i="1" s="1"/>
  <c r="K602" i="1" a="1"/>
  <c r="K602" i="1" s="1"/>
  <c r="Y602" i="1" s="1"/>
  <c r="I602" i="1" a="1"/>
  <c r="I602" i="1" s="1"/>
  <c r="X602" i="1" s="1"/>
  <c r="H602" i="1" a="1"/>
  <c r="H602" i="1"/>
  <c r="G602" i="1" a="1"/>
  <c r="G602" i="1" s="1"/>
  <c r="F602" i="1" a="1"/>
  <c r="F602" i="1" s="1"/>
  <c r="E602" i="1" a="1"/>
  <c r="E602" i="1" s="1"/>
  <c r="D602" i="1" a="1"/>
  <c r="D602" i="1"/>
  <c r="C602" i="1" a="1"/>
  <c r="C602" i="1" s="1"/>
  <c r="V601" i="1"/>
  <c r="M601" i="1" a="1"/>
  <c r="M601" i="1" s="1"/>
  <c r="L601" i="1" a="1"/>
  <c r="L601" i="1" s="1"/>
  <c r="K601" i="1" a="1"/>
  <c r="K601" i="1" s="1"/>
  <c r="Y601" i="1" s="1"/>
  <c r="I601" i="1" a="1"/>
  <c r="I601" i="1"/>
  <c r="H601" i="1" a="1"/>
  <c r="H601" i="1" s="1"/>
  <c r="G601" i="1" a="1"/>
  <c r="G601" i="1" s="1"/>
  <c r="F601" i="1" a="1"/>
  <c r="F601" i="1" s="1"/>
  <c r="E601" i="1" a="1"/>
  <c r="E601" i="1"/>
  <c r="D601" i="1" a="1"/>
  <c r="D601" i="1" s="1"/>
  <c r="C601" i="1" a="1"/>
  <c r="C601" i="1" s="1"/>
  <c r="V600" i="1"/>
  <c r="M600" i="1" a="1"/>
  <c r="M600" i="1" s="1"/>
  <c r="L600" i="1" a="1"/>
  <c r="L600" i="1" s="1"/>
  <c r="K600" i="1" a="1"/>
  <c r="K600" i="1" s="1"/>
  <c r="Y600" i="1" s="1"/>
  <c r="I600" i="1" a="1"/>
  <c r="I600" i="1"/>
  <c r="X600" i="1" s="1"/>
  <c r="H600" i="1" a="1"/>
  <c r="H600" i="1" s="1"/>
  <c r="G600" i="1" a="1"/>
  <c r="G600" i="1" s="1"/>
  <c r="F600" i="1" a="1"/>
  <c r="F600" i="1" s="1"/>
  <c r="E600" i="1" a="1"/>
  <c r="E600" i="1"/>
  <c r="D600" i="1" a="1"/>
  <c r="D600" i="1" s="1"/>
  <c r="C600" i="1" a="1"/>
  <c r="C600" i="1" s="1"/>
  <c r="A600" i="1"/>
  <c r="V599" i="1"/>
  <c r="M599" i="1" a="1"/>
  <c r="M599" i="1" s="1"/>
  <c r="L599" i="1" a="1"/>
  <c r="L599" i="1" s="1"/>
  <c r="K599" i="1" a="1"/>
  <c r="K599" i="1"/>
  <c r="Y599" i="1" s="1"/>
  <c r="I599" i="1" a="1"/>
  <c r="I599" i="1" s="1"/>
  <c r="H599" i="1" a="1"/>
  <c r="H599" i="1" s="1"/>
  <c r="G599" i="1" a="1"/>
  <c r="G599" i="1" s="1"/>
  <c r="F599" i="1" a="1"/>
  <c r="F599" i="1"/>
  <c r="E599" i="1" a="1"/>
  <c r="E599" i="1" s="1"/>
  <c r="D599" i="1" a="1"/>
  <c r="D599" i="1" s="1"/>
  <c r="C599" i="1" a="1"/>
  <c r="C599" i="1" s="1"/>
  <c r="V598" i="1"/>
  <c r="M598" i="1" a="1"/>
  <c r="M598" i="1"/>
  <c r="L598" i="1" a="1"/>
  <c r="L598" i="1" s="1"/>
  <c r="Z598" i="1" s="1"/>
  <c r="K598" i="1" a="1"/>
  <c r="K598" i="1" s="1"/>
  <c r="Y598" i="1" s="1"/>
  <c r="I598" i="1" a="1"/>
  <c r="I598" i="1" s="1"/>
  <c r="H598" i="1" a="1"/>
  <c r="H598" i="1"/>
  <c r="G598" i="1" a="1"/>
  <c r="G598" i="1" s="1"/>
  <c r="F598" i="1" a="1"/>
  <c r="F598" i="1" s="1"/>
  <c r="E598" i="1" a="1"/>
  <c r="E598" i="1" s="1"/>
  <c r="D598" i="1" a="1"/>
  <c r="D598" i="1"/>
  <c r="C598" i="1" a="1"/>
  <c r="C598" i="1" s="1"/>
  <c r="V597" i="1"/>
  <c r="M597" i="1" a="1"/>
  <c r="M597" i="1" s="1"/>
  <c r="L597" i="1" a="1"/>
  <c r="L597" i="1" s="1"/>
  <c r="K597" i="1" a="1"/>
  <c r="K597" i="1" s="1"/>
  <c r="Y597" i="1" s="1"/>
  <c r="I597" i="1" a="1"/>
  <c r="I597" i="1"/>
  <c r="H597" i="1" a="1"/>
  <c r="H597" i="1" s="1"/>
  <c r="G597" i="1" a="1"/>
  <c r="G597" i="1" s="1"/>
  <c r="F597" i="1" a="1"/>
  <c r="F597" i="1" s="1"/>
  <c r="E597" i="1" a="1"/>
  <c r="E597" i="1"/>
  <c r="D597" i="1" a="1"/>
  <c r="D597" i="1" s="1"/>
  <c r="C597" i="1" a="1"/>
  <c r="C597" i="1" s="1"/>
  <c r="A597" i="1" s="1"/>
  <c r="V596" i="1"/>
  <c r="M596" i="1" a="1"/>
  <c r="M596" i="1" s="1"/>
  <c r="L596" i="1" a="1"/>
  <c r="L596" i="1" s="1"/>
  <c r="K596" i="1" a="1"/>
  <c r="K596" i="1" s="1"/>
  <c r="Y596" i="1" s="1"/>
  <c r="I596" i="1" a="1"/>
  <c r="I596" i="1"/>
  <c r="X596" i="1" s="1"/>
  <c r="H596" i="1" a="1"/>
  <c r="H596" i="1" s="1"/>
  <c r="G596" i="1" a="1"/>
  <c r="G596" i="1" s="1"/>
  <c r="F596" i="1" a="1"/>
  <c r="F596" i="1" s="1"/>
  <c r="E596" i="1" a="1"/>
  <c r="E596" i="1"/>
  <c r="D596" i="1" a="1"/>
  <c r="D596" i="1" s="1"/>
  <c r="C596" i="1" a="1"/>
  <c r="C596" i="1" s="1"/>
  <c r="V595" i="1"/>
  <c r="M595" i="1" a="1"/>
  <c r="M595" i="1" s="1"/>
  <c r="L595" i="1" a="1"/>
  <c r="L595" i="1" s="1"/>
  <c r="K595" i="1" a="1"/>
  <c r="K595" i="1"/>
  <c r="Y595" i="1" s="1"/>
  <c r="I595" i="1" a="1"/>
  <c r="I595" i="1" s="1"/>
  <c r="H595" i="1" a="1"/>
  <c r="H595" i="1" s="1"/>
  <c r="G595" i="1" a="1"/>
  <c r="G595" i="1" s="1"/>
  <c r="X595" i="1" s="1"/>
  <c r="F595" i="1" a="1"/>
  <c r="F595" i="1"/>
  <c r="E595" i="1" a="1"/>
  <c r="E595" i="1" s="1"/>
  <c r="D595" i="1" a="1"/>
  <c r="D595" i="1" s="1"/>
  <c r="C595" i="1" a="1"/>
  <c r="C595" i="1" s="1"/>
  <c r="A595" i="1" s="1"/>
  <c r="V594" i="1"/>
  <c r="M594" i="1" a="1"/>
  <c r="M594" i="1" s="1"/>
  <c r="L594" i="1" a="1"/>
  <c r="L594" i="1" s="1"/>
  <c r="Z594" i="1" s="1"/>
  <c r="K594" i="1" a="1"/>
  <c r="K594" i="1"/>
  <c r="Y594" i="1" s="1"/>
  <c r="I594" i="1" a="1"/>
  <c r="I594" i="1" s="1"/>
  <c r="H594" i="1" a="1"/>
  <c r="H594" i="1" s="1"/>
  <c r="G594" i="1" a="1"/>
  <c r="G594" i="1" s="1"/>
  <c r="B593" i="5" s="1"/>
  <c r="F594" i="1" a="1"/>
  <c r="F594" i="1"/>
  <c r="E594" i="1" a="1"/>
  <c r="E594" i="1" s="1"/>
  <c r="D594" i="1" a="1"/>
  <c r="D594" i="1" s="1"/>
  <c r="C594" i="1" a="1"/>
  <c r="C594" i="1" s="1"/>
  <c r="V593" i="1"/>
  <c r="M593" i="1" a="1"/>
  <c r="M593" i="1" s="1"/>
  <c r="L593" i="1" a="1"/>
  <c r="L593" i="1" s="1"/>
  <c r="K593" i="1" a="1"/>
  <c r="K593" i="1" s="1"/>
  <c r="Y593" i="1" s="1"/>
  <c r="I593" i="1" a="1"/>
  <c r="I593" i="1"/>
  <c r="X593" i="1" s="1"/>
  <c r="H593" i="1" a="1"/>
  <c r="H593" i="1" s="1"/>
  <c r="G593" i="1" a="1"/>
  <c r="G593" i="1" s="1"/>
  <c r="F593" i="1" a="1"/>
  <c r="F593" i="1" s="1"/>
  <c r="E593" i="1" a="1"/>
  <c r="E593" i="1"/>
  <c r="D593" i="1" a="1"/>
  <c r="D593" i="1" s="1"/>
  <c r="C593" i="1" a="1"/>
  <c r="C593" i="1" s="1"/>
  <c r="A593" i="1" s="1"/>
  <c r="V592" i="1"/>
  <c r="M592" i="1" a="1"/>
  <c r="M592" i="1" s="1"/>
  <c r="L592" i="1" a="1"/>
  <c r="L592" i="1" s="1"/>
  <c r="K592" i="1" a="1"/>
  <c r="K592" i="1" s="1"/>
  <c r="Y592" i="1" s="1"/>
  <c r="I592" i="1" a="1"/>
  <c r="I592" i="1"/>
  <c r="H592" i="1" a="1"/>
  <c r="H592" i="1" s="1"/>
  <c r="G592" i="1" a="1"/>
  <c r="G592" i="1" s="1"/>
  <c r="B591" i="5" s="1"/>
  <c r="F592" i="1" a="1"/>
  <c r="F592" i="1" s="1"/>
  <c r="E592" i="1" a="1"/>
  <c r="E592" i="1"/>
  <c r="D592" i="1" a="1"/>
  <c r="D592" i="1" s="1"/>
  <c r="C592" i="1" a="1"/>
  <c r="C592" i="1" s="1"/>
  <c r="V591" i="1"/>
  <c r="M591" i="1" a="1"/>
  <c r="M591" i="1" s="1"/>
  <c r="L591" i="1" a="1"/>
  <c r="L591" i="1" s="1"/>
  <c r="K591" i="1" a="1"/>
  <c r="K591" i="1"/>
  <c r="Y591" i="1" s="1"/>
  <c r="I591" i="1" a="1"/>
  <c r="I591" i="1" s="1"/>
  <c r="H591" i="1" a="1"/>
  <c r="H591" i="1" s="1"/>
  <c r="G591" i="1" a="1"/>
  <c r="G591" i="1" s="1"/>
  <c r="X591" i="1" s="1"/>
  <c r="F591" i="1" a="1"/>
  <c r="F591" i="1"/>
  <c r="E591" i="1" a="1"/>
  <c r="E591" i="1" s="1"/>
  <c r="D591" i="1" a="1"/>
  <c r="D591" i="1" s="1"/>
  <c r="C591" i="1" a="1"/>
  <c r="C591" i="1" s="1"/>
  <c r="V590" i="1"/>
  <c r="M590" i="1" a="1"/>
  <c r="M590" i="1" s="1"/>
  <c r="L590" i="1" a="1"/>
  <c r="L590" i="1" s="1"/>
  <c r="Z590" i="1" s="1"/>
  <c r="K590" i="1" a="1"/>
  <c r="K590" i="1"/>
  <c r="Y590" i="1" s="1"/>
  <c r="I590" i="1" a="1"/>
  <c r="I590" i="1" s="1"/>
  <c r="H590" i="1" a="1"/>
  <c r="H590" i="1" s="1"/>
  <c r="G590" i="1" a="1"/>
  <c r="G590" i="1" s="1"/>
  <c r="F590" i="1" a="1"/>
  <c r="F590" i="1"/>
  <c r="E590" i="1" a="1"/>
  <c r="E590" i="1" s="1"/>
  <c r="D590" i="1" a="1"/>
  <c r="D590" i="1" s="1"/>
  <c r="C590" i="1" a="1"/>
  <c r="C590" i="1" s="1"/>
  <c r="A590" i="1" s="1"/>
  <c r="V589" i="1"/>
  <c r="M589" i="1" a="1"/>
  <c r="M589" i="1" s="1"/>
  <c r="L589" i="1" a="1"/>
  <c r="L589" i="1"/>
  <c r="K589" i="1" a="1"/>
  <c r="K589" i="1" s="1"/>
  <c r="Y589" i="1" s="1"/>
  <c r="I589" i="1" a="1"/>
  <c r="I589" i="1" s="1"/>
  <c r="H589" i="1" a="1"/>
  <c r="H589" i="1" s="1"/>
  <c r="G589" i="1" a="1"/>
  <c r="G589" i="1"/>
  <c r="F589" i="1" a="1"/>
  <c r="F589" i="1" s="1"/>
  <c r="E589" i="1" a="1"/>
  <c r="E589" i="1" s="1"/>
  <c r="D589" i="1" a="1"/>
  <c r="D589" i="1" s="1"/>
  <c r="C589" i="1" a="1"/>
  <c r="C589" i="1" s="1"/>
  <c r="V588" i="1"/>
  <c r="M588" i="1" a="1"/>
  <c r="M588" i="1" s="1"/>
  <c r="L588" i="1" a="1"/>
  <c r="L588" i="1" s="1"/>
  <c r="K588" i="1" a="1"/>
  <c r="K588" i="1" s="1"/>
  <c r="Y588" i="1" s="1"/>
  <c r="I588" i="1" a="1"/>
  <c r="I588" i="1"/>
  <c r="X588" i="1" s="1"/>
  <c r="H588" i="1" a="1"/>
  <c r="H588" i="1" s="1"/>
  <c r="G588" i="1" a="1"/>
  <c r="G588" i="1" s="1"/>
  <c r="F588" i="1" a="1"/>
  <c r="F588" i="1" s="1"/>
  <c r="E588" i="1" a="1"/>
  <c r="E588" i="1"/>
  <c r="D588" i="1" a="1"/>
  <c r="D588" i="1" s="1"/>
  <c r="C588" i="1" a="1"/>
  <c r="C588" i="1" s="1"/>
  <c r="A588" i="1" s="1"/>
  <c r="V587" i="1"/>
  <c r="M587" i="1" a="1"/>
  <c r="M587" i="1" s="1"/>
  <c r="L587" i="1" a="1"/>
  <c r="L587" i="1" s="1"/>
  <c r="K587" i="1" a="1"/>
  <c r="K587" i="1"/>
  <c r="Y587" i="1" s="1"/>
  <c r="I587" i="1" a="1"/>
  <c r="I587" i="1" s="1"/>
  <c r="H587" i="1" a="1"/>
  <c r="H587" i="1" s="1"/>
  <c r="G587" i="1" a="1"/>
  <c r="G587" i="1" s="1"/>
  <c r="F587" i="1" a="1"/>
  <c r="F587" i="1"/>
  <c r="E587" i="1" a="1"/>
  <c r="E587" i="1" s="1"/>
  <c r="D587" i="1" a="1"/>
  <c r="D587" i="1" s="1"/>
  <c r="C587" i="1" a="1"/>
  <c r="C587" i="1" s="1"/>
  <c r="V586" i="1"/>
  <c r="M586" i="1" a="1"/>
  <c r="M586" i="1"/>
  <c r="L586" i="1" a="1"/>
  <c r="L586" i="1" s="1"/>
  <c r="Z586" i="1" s="1"/>
  <c r="K586" i="1" a="1"/>
  <c r="K586" i="1" s="1"/>
  <c r="Y586" i="1" s="1"/>
  <c r="I586" i="1" a="1"/>
  <c r="I586" i="1" s="1"/>
  <c r="X586" i="1" s="1"/>
  <c r="H586" i="1" a="1"/>
  <c r="H586" i="1"/>
  <c r="G586" i="1" a="1"/>
  <c r="G586" i="1" s="1"/>
  <c r="F586" i="1" a="1"/>
  <c r="F586" i="1" s="1"/>
  <c r="E586" i="1" a="1"/>
  <c r="E586" i="1" s="1"/>
  <c r="D586" i="1" a="1"/>
  <c r="D586" i="1"/>
  <c r="C586" i="1" a="1"/>
  <c r="C586" i="1" s="1"/>
  <c r="V585" i="1"/>
  <c r="M585" i="1" a="1"/>
  <c r="M585" i="1" s="1"/>
  <c r="L585" i="1" a="1"/>
  <c r="L585" i="1" s="1"/>
  <c r="Z585" i="1" s="1"/>
  <c r="K585" i="1" a="1"/>
  <c r="K585" i="1" s="1"/>
  <c r="Y585" i="1" s="1"/>
  <c r="I585" i="1" a="1"/>
  <c r="I585" i="1" s="1"/>
  <c r="H585" i="1" a="1"/>
  <c r="H585" i="1" s="1"/>
  <c r="G585" i="1" a="1"/>
  <c r="G585" i="1"/>
  <c r="F585" i="1" a="1"/>
  <c r="F585" i="1" s="1"/>
  <c r="E585" i="1" a="1"/>
  <c r="E585" i="1"/>
  <c r="D585" i="1" a="1"/>
  <c r="D585" i="1" s="1"/>
  <c r="C585" i="1" a="1"/>
  <c r="C585" i="1"/>
  <c r="V584" i="1"/>
  <c r="M584" i="1" a="1"/>
  <c r="M584" i="1"/>
  <c r="L584" i="1" a="1"/>
  <c r="L584" i="1"/>
  <c r="K584" i="1" a="1"/>
  <c r="K584" i="1"/>
  <c r="Y584" i="1" s="1"/>
  <c r="I584" i="1" a="1"/>
  <c r="I584" i="1"/>
  <c r="X584" i="1" s="1"/>
  <c r="H584" i="1" a="1"/>
  <c r="H584" i="1" s="1"/>
  <c r="G584" i="1" a="1"/>
  <c r="G584" i="1"/>
  <c r="B583" i="5" s="1"/>
  <c r="F584" i="1" a="1"/>
  <c r="F584" i="1" s="1"/>
  <c r="E584" i="1" a="1"/>
  <c r="E584" i="1"/>
  <c r="D584" i="1" a="1"/>
  <c r="D584" i="1" s="1"/>
  <c r="C584" i="1" a="1"/>
  <c r="C584" i="1"/>
  <c r="V583" i="1"/>
  <c r="M583" i="1" a="1"/>
  <c r="M583" i="1"/>
  <c r="L583" i="1" a="1"/>
  <c r="L583" i="1" s="1"/>
  <c r="Z583" i="1" s="1"/>
  <c r="K583" i="1" a="1"/>
  <c r="K583" i="1" s="1"/>
  <c r="Y583" i="1" s="1"/>
  <c r="I583" i="1" a="1"/>
  <c r="I583" i="1" s="1"/>
  <c r="X583" i="1" s="1"/>
  <c r="H583" i="1" a="1"/>
  <c r="H583" i="1" s="1"/>
  <c r="G583" i="1" a="1"/>
  <c r="G583" i="1" s="1"/>
  <c r="F583" i="1" a="1"/>
  <c r="F583" i="1"/>
  <c r="E583" i="1" a="1"/>
  <c r="E583" i="1" s="1"/>
  <c r="D583" i="1" a="1"/>
  <c r="D583" i="1"/>
  <c r="C583" i="1" a="1"/>
  <c r="C583" i="1" s="1"/>
  <c r="A583" i="1" s="1"/>
  <c r="V582" i="1"/>
  <c r="M582" i="1" a="1"/>
  <c r="M582" i="1"/>
  <c r="L582" i="1" a="1"/>
  <c r="L582" i="1" s="1"/>
  <c r="Z582" i="1" s="1"/>
  <c r="K582" i="1" a="1"/>
  <c r="K582" i="1" s="1"/>
  <c r="Y582" i="1" s="1"/>
  <c r="I582" i="1" a="1"/>
  <c r="I582" i="1" s="1"/>
  <c r="H582" i="1" a="1"/>
  <c r="H582" i="1" s="1"/>
  <c r="G582" i="1" a="1"/>
  <c r="G582" i="1" s="1"/>
  <c r="F582" i="1" a="1"/>
  <c r="F582" i="1"/>
  <c r="E582" i="1" a="1"/>
  <c r="E582" i="1" s="1"/>
  <c r="D582" i="1" a="1"/>
  <c r="D582" i="1"/>
  <c r="C582" i="1" a="1"/>
  <c r="C582" i="1" s="1"/>
  <c r="A582" i="1" s="1"/>
  <c r="V581" i="1"/>
  <c r="M581" i="1" a="1"/>
  <c r="M581" i="1" s="1"/>
  <c r="L581" i="1" a="1"/>
  <c r="L581" i="1" s="1"/>
  <c r="K581" i="1" a="1"/>
  <c r="K581" i="1" s="1"/>
  <c r="Y581" i="1" s="1"/>
  <c r="I581" i="1" a="1"/>
  <c r="I581" i="1"/>
  <c r="H581" i="1" a="1"/>
  <c r="H581" i="1" s="1"/>
  <c r="G581" i="1" a="1"/>
  <c r="G581" i="1" s="1"/>
  <c r="F581" i="1" a="1"/>
  <c r="F581" i="1" s="1"/>
  <c r="E581" i="1" a="1"/>
  <c r="E581" i="1" s="1"/>
  <c r="D581" i="1" a="1"/>
  <c r="D581" i="1" s="1"/>
  <c r="C581" i="1" a="1"/>
  <c r="C581" i="1" s="1"/>
  <c r="A581" i="1" s="1"/>
  <c r="V580" i="1"/>
  <c r="M580" i="1" a="1"/>
  <c r="M580" i="1" s="1"/>
  <c r="L580" i="1" a="1"/>
  <c r="L580" i="1" s="1"/>
  <c r="AA580" i="1" s="1"/>
  <c r="K580" i="1" a="1"/>
  <c r="K580" i="1" s="1"/>
  <c r="Y580" i="1" s="1"/>
  <c r="I580" i="1" a="1"/>
  <c r="I580" i="1"/>
  <c r="X580" i="1" s="1"/>
  <c r="H580" i="1" a="1"/>
  <c r="H580" i="1" s="1"/>
  <c r="G580" i="1" a="1"/>
  <c r="G580" i="1"/>
  <c r="F580" i="1" a="1"/>
  <c r="F580" i="1" s="1"/>
  <c r="E580" i="1" a="1"/>
  <c r="E580" i="1" s="1"/>
  <c r="D580" i="1" a="1"/>
  <c r="D580" i="1" s="1"/>
  <c r="C580" i="1" a="1"/>
  <c r="C580" i="1" s="1"/>
  <c r="V579" i="1"/>
  <c r="M579" i="1" a="1"/>
  <c r="M579" i="1" s="1"/>
  <c r="L579" i="1" a="1"/>
  <c r="L579" i="1" s="1"/>
  <c r="Z579" i="1" s="1"/>
  <c r="K579" i="1" a="1"/>
  <c r="K579" i="1"/>
  <c r="Y579" i="1" s="1"/>
  <c r="I579" i="1" a="1"/>
  <c r="I579" i="1" s="1"/>
  <c r="H579" i="1" a="1"/>
  <c r="H579" i="1"/>
  <c r="G579" i="1" a="1"/>
  <c r="G579" i="1" s="1"/>
  <c r="F579" i="1" a="1"/>
  <c r="F579" i="1" s="1"/>
  <c r="E579" i="1" a="1"/>
  <c r="E579" i="1" s="1"/>
  <c r="D579" i="1" a="1"/>
  <c r="D579" i="1" s="1"/>
  <c r="C579" i="1" a="1"/>
  <c r="C579" i="1" s="1"/>
  <c r="V578" i="1"/>
  <c r="M578" i="1" a="1"/>
  <c r="M578" i="1" s="1"/>
  <c r="L578" i="1" a="1"/>
  <c r="L578" i="1" s="1"/>
  <c r="K578" i="1" a="1"/>
  <c r="K578" i="1"/>
  <c r="Y578" i="1" s="1"/>
  <c r="I578" i="1" a="1"/>
  <c r="I578" i="1"/>
  <c r="H578" i="1" a="1"/>
  <c r="H578" i="1"/>
  <c r="G578" i="1" a="1"/>
  <c r="G578" i="1"/>
  <c r="F578" i="1" a="1"/>
  <c r="F578" i="1"/>
  <c r="E578" i="1" a="1"/>
  <c r="E578" i="1"/>
  <c r="D578" i="1" a="1"/>
  <c r="D578" i="1"/>
  <c r="C578" i="1" a="1"/>
  <c r="C578" i="1" s="1"/>
  <c r="V577" i="1"/>
  <c r="M577" i="1" a="1"/>
  <c r="M577" i="1" s="1"/>
  <c r="L577" i="1" a="1"/>
  <c r="L577" i="1" s="1"/>
  <c r="Z577" i="1" s="1"/>
  <c r="K577" i="1" a="1"/>
  <c r="K577" i="1" s="1"/>
  <c r="Y577" i="1" s="1"/>
  <c r="I577" i="1" a="1"/>
  <c r="I577" i="1"/>
  <c r="H577" i="1" a="1"/>
  <c r="H577" i="1" s="1"/>
  <c r="G577" i="1" a="1"/>
  <c r="G577" i="1"/>
  <c r="F577" i="1" a="1"/>
  <c r="F577" i="1" s="1"/>
  <c r="E577" i="1" a="1"/>
  <c r="E577" i="1" s="1"/>
  <c r="D577" i="1" a="1"/>
  <c r="D577" i="1" s="1"/>
  <c r="C577" i="1" a="1"/>
  <c r="C577" i="1" s="1"/>
  <c r="V576" i="1"/>
  <c r="M576" i="1" a="1"/>
  <c r="M576" i="1" s="1"/>
  <c r="L576" i="1" a="1"/>
  <c r="L576" i="1"/>
  <c r="K576" i="1" a="1"/>
  <c r="K576" i="1" s="1"/>
  <c r="Y576" i="1" s="1"/>
  <c r="I576" i="1" a="1"/>
  <c r="I576" i="1"/>
  <c r="X576" i="1" s="1"/>
  <c r="H576" i="1" a="1"/>
  <c r="H576" i="1" s="1"/>
  <c r="G576" i="1" a="1"/>
  <c r="G576" i="1"/>
  <c r="B575" i="5" s="1"/>
  <c r="F576" i="1" a="1"/>
  <c r="F576" i="1" s="1"/>
  <c r="E576" i="1" a="1"/>
  <c r="E576" i="1"/>
  <c r="D576" i="1" a="1"/>
  <c r="D576" i="1" s="1"/>
  <c r="C576" i="1" a="1"/>
  <c r="C576" i="1"/>
  <c r="V575" i="1"/>
  <c r="M575" i="1" a="1"/>
  <c r="M575" i="1"/>
  <c r="L575" i="1" a="1"/>
  <c r="L575" i="1" s="1"/>
  <c r="Z575" i="1" s="1"/>
  <c r="K575" i="1" a="1"/>
  <c r="K575" i="1" s="1"/>
  <c r="Y575" i="1" s="1"/>
  <c r="I575" i="1" a="1"/>
  <c r="I575" i="1" s="1"/>
  <c r="X575" i="1" s="1"/>
  <c r="H575" i="1" a="1"/>
  <c r="H575" i="1"/>
  <c r="G575" i="1" a="1"/>
  <c r="G575" i="1" s="1"/>
  <c r="F575" i="1" a="1"/>
  <c r="F575" i="1"/>
  <c r="E575" i="1" a="1"/>
  <c r="E575" i="1" s="1"/>
  <c r="D575" i="1" a="1"/>
  <c r="D575" i="1"/>
  <c r="C575" i="1" a="1"/>
  <c r="C575" i="1" s="1"/>
  <c r="V574" i="1"/>
  <c r="M574" i="1" a="1"/>
  <c r="M574" i="1"/>
  <c r="L574" i="1" a="1"/>
  <c r="L574" i="1" s="1"/>
  <c r="K574" i="1" a="1"/>
  <c r="K574" i="1" s="1"/>
  <c r="Y574" i="1" s="1"/>
  <c r="I574" i="1" a="1"/>
  <c r="I574" i="1" s="1"/>
  <c r="H574" i="1" a="1"/>
  <c r="H574" i="1"/>
  <c r="G574" i="1" a="1"/>
  <c r="G574" i="1" s="1"/>
  <c r="F574" i="1" a="1"/>
  <c r="F574" i="1"/>
  <c r="E574" i="1" a="1"/>
  <c r="E574" i="1" s="1"/>
  <c r="D574" i="1" a="1"/>
  <c r="D574" i="1"/>
  <c r="C574" i="1" a="1"/>
  <c r="C574" i="1" s="1"/>
  <c r="A574" i="1" s="1"/>
  <c r="V573" i="1"/>
  <c r="M573" i="1" a="1"/>
  <c r="M573" i="1" s="1"/>
  <c r="L573" i="1" a="1"/>
  <c r="L573" i="1" s="1"/>
  <c r="K573" i="1" a="1"/>
  <c r="K573" i="1" s="1"/>
  <c r="Y573" i="1" s="1"/>
  <c r="I573" i="1" a="1"/>
  <c r="I573" i="1"/>
  <c r="H573" i="1" a="1"/>
  <c r="H573" i="1" s="1"/>
  <c r="G573" i="1" a="1"/>
  <c r="G573" i="1" s="1"/>
  <c r="F573" i="1" a="1"/>
  <c r="F573" i="1" s="1"/>
  <c r="E573" i="1" a="1"/>
  <c r="E573" i="1"/>
  <c r="D573" i="1" a="1"/>
  <c r="D573" i="1" s="1"/>
  <c r="C573" i="1" a="1"/>
  <c r="C573" i="1"/>
  <c r="A573" i="1" s="1"/>
  <c r="V572" i="1"/>
  <c r="M572" i="1" a="1"/>
  <c r="M572" i="1" s="1"/>
  <c r="L572" i="1" a="1"/>
  <c r="L572" i="1" s="1"/>
  <c r="K572" i="1" a="1"/>
  <c r="K572" i="1" s="1"/>
  <c r="Y572" i="1" s="1"/>
  <c r="I572" i="1" a="1"/>
  <c r="I572" i="1"/>
  <c r="H572" i="1" a="1"/>
  <c r="H572" i="1" s="1"/>
  <c r="G572" i="1" a="1"/>
  <c r="G572" i="1" s="1"/>
  <c r="B571" i="5" s="1"/>
  <c r="F572" i="1" a="1"/>
  <c r="F572" i="1" s="1"/>
  <c r="E572" i="1" a="1"/>
  <c r="E572" i="1"/>
  <c r="D572" i="1" a="1"/>
  <c r="D572" i="1" s="1"/>
  <c r="C572" i="1" a="1"/>
  <c r="C572" i="1"/>
  <c r="Z571" i="1"/>
  <c r="Y571" i="1"/>
  <c r="M571" i="1" a="1"/>
  <c r="M571" i="1"/>
  <c r="I571" i="1" a="1"/>
  <c r="I571" i="1" s="1"/>
  <c r="X571" i="1" s="1"/>
  <c r="H571" i="1" a="1"/>
  <c r="H571" i="1"/>
  <c r="G571" i="1" a="1"/>
  <c r="G571" i="1" s="1"/>
  <c r="F571" i="1" a="1"/>
  <c r="F571" i="1" s="1"/>
  <c r="E571" i="1" a="1"/>
  <c r="E571" i="1" s="1"/>
  <c r="D571" i="1" a="1"/>
  <c r="D571" i="1"/>
  <c r="C571" i="1" a="1"/>
  <c r="C571" i="1" s="1"/>
  <c r="V570" i="1"/>
  <c r="M570" i="1" a="1"/>
  <c r="M570" i="1"/>
  <c r="L570" i="1" a="1"/>
  <c r="L570" i="1" s="1"/>
  <c r="K570" i="1" a="1"/>
  <c r="K570" i="1"/>
  <c r="Y570" i="1" s="1"/>
  <c r="I570" i="1" a="1"/>
  <c r="I570" i="1" s="1"/>
  <c r="H570" i="1" a="1"/>
  <c r="H570" i="1"/>
  <c r="G570" i="1" a="1"/>
  <c r="G570" i="1" s="1"/>
  <c r="F570" i="1" a="1"/>
  <c r="F570" i="1" s="1"/>
  <c r="E570" i="1" a="1"/>
  <c r="E570" i="1" s="1"/>
  <c r="D570" i="1" a="1"/>
  <c r="D570" i="1"/>
  <c r="C570" i="1" a="1"/>
  <c r="C570" i="1" s="1"/>
  <c r="V569" i="1"/>
  <c r="M569" i="1" a="1"/>
  <c r="M569" i="1" s="1"/>
  <c r="L569" i="1" a="1"/>
  <c r="L569" i="1" s="1"/>
  <c r="K569" i="1" a="1"/>
  <c r="K569" i="1" s="1"/>
  <c r="Y569" i="1" s="1"/>
  <c r="I569" i="1" a="1"/>
  <c r="I569" i="1"/>
  <c r="X569" i="1" s="1"/>
  <c r="H569" i="1" a="1"/>
  <c r="H569" i="1" s="1"/>
  <c r="G569" i="1" a="1"/>
  <c r="G569" i="1"/>
  <c r="F569" i="1" a="1"/>
  <c r="F569" i="1" s="1"/>
  <c r="E569" i="1" a="1"/>
  <c r="E569" i="1" s="1"/>
  <c r="D569" i="1" a="1"/>
  <c r="D569" i="1" s="1"/>
  <c r="C569" i="1" a="1"/>
  <c r="C569" i="1" s="1"/>
  <c r="A569" i="1" s="1"/>
  <c r="V568" i="1"/>
  <c r="M568" i="1" a="1"/>
  <c r="M568" i="1" s="1"/>
  <c r="L568" i="1" a="1"/>
  <c r="L568" i="1" s="1"/>
  <c r="K568" i="1" a="1"/>
  <c r="K568" i="1" s="1"/>
  <c r="Y568" i="1" s="1"/>
  <c r="I568" i="1" a="1"/>
  <c r="I568" i="1"/>
  <c r="X568" i="1" s="1"/>
  <c r="H568" i="1" a="1"/>
  <c r="H568" i="1" s="1"/>
  <c r="G568" i="1" a="1"/>
  <c r="G568" i="1"/>
  <c r="F568" i="1" a="1"/>
  <c r="F568" i="1" s="1"/>
  <c r="E568" i="1" a="1"/>
  <c r="E568" i="1" s="1"/>
  <c r="D568" i="1" a="1"/>
  <c r="D568" i="1" s="1"/>
  <c r="C568" i="1" a="1"/>
  <c r="C568" i="1" s="1"/>
  <c r="V567" i="1"/>
  <c r="M567" i="1" a="1"/>
  <c r="M567" i="1" s="1"/>
  <c r="L567" i="1" a="1"/>
  <c r="L567" i="1" s="1"/>
  <c r="Z567" i="1" s="1"/>
  <c r="K567" i="1" a="1"/>
  <c r="K567" i="1"/>
  <c r="Y567" i="1" s="1"/>
  <c r="I567" i="1" a="1"/>
  <c r="I567" i="1" s="1"/>
  <c r="H567" i="1" a="1"/>
  <c r="H567" i="1"/>
  <c r="G567" i="1" a="1"/>
  <c r="G567" i="1" s="1"/>
  <c r="F567" i="1" a="1"/>
  <c r="F567" i="1" s="1"/>
  <c r="E567" i="1" a="1"/>
  <c r="E567" i="1" s="1"/>
  <c r="D567" i="1" a="1"/>
  <c r="D567" i="1" s="1"/>
  <c r="C567" i="1" a="1"/>
  <c r="C567" i="1" s="1"/>
  <c r="V566" i="1"/>
  <c r="M566" i="1" a="1"/>
  <c r="M566" i="1" s="1"/>
  <c r="L566" i="1" a="1"/>
  <c r="L566" i="1"/>
  <c r="K566" i="1" a="1"/>
  <c r="K566" i="1" s="1"/>
  <c r="Y566" i="1" s="1"/>
  <c r="I566" i="1" a="1"/>
  <c r="I566" i="1"/>
  <c r="H566" i="1" a="1"/>
  <c r="H566" i="1" s="1"/>
  <c r="G566" i="1" a="1"/>
  <c r="G566" i="1"/>
  <c r="F566" i="1" a="1"/>
  <c r="F566" i="1" s="1"/>
  <c r="E566" i="1" a="1"/>
  <c r="E566" i="1"/>
  <c r="D566" i="1" a="1"/>
  <c r="D566" i="1" s="1"/>
  <c r="C566" i="1" a="1"/>
  <c r="C566" i="1" s="1"/>
  <c r="V565" i="1"/>
  <c r="M565" i="1" a="1"/>
  <c r="M565" i="1" s="1"/>
  <c r="L565" i="1" a="1"/>
  <c r="L565" i="1" s="1"/>
  <c r="Z565" i="1" s="1"/>
  <c r="K565" i="1" a="1"/>
  <c r="K565" i="1" s="1"/>
  <c r="Y565" i="1" s="1"/>
  <c r="I565" i="1" a="1"/>
  <c r="I565" i="1" s="1"/>
  <c r="H565" i="1" a="1"/>
  <c r="H565" i="1" s="1"/>
  <c r="G565" i="1" a="1"/>
  <c r="G565" i="1"/>
  <c r="F565" i="1" a="1"/>
  <c r="F565" i="1" s="1"/>
  <c r="E565" i="1" a="1"/>
  <c r="E565" i="1" s="1"/>
  <c r="D565" i="1" a="1"/>
  <c r="D565" i="1" s="1"/>
  <c r="A565" i="1" s="1"/>
  <c r="C565" i="1" a="1"/>
  <c r="C565" i="1"/>
  <c r="Z564" i="1"/>
  <c r="Y564" i="1"/>
  <c r="M564" i="1" a="1"/>
  <c r="M564" i="1" s="1"/>
  <c r="I564" i="1" a="1"/>
  <c r="I564" i="1" s="1"/>
  <c r="H564" i="1" a="1"/>
  <c r="H564" i="1" s="1"/>
  <c r="G564" i="1" a="1"/>
  <c r="G564" i="1" s="1"/>
  <c r="B563" i="5" s="1"/>
  <c r="F564" i="1" a="1"/>
  <c r="F564" i="1" s="1"/>
  <c r="E564" i="1" a="1"/>
  <c r="E564" i="1" s="1"/>
  <c r="D564" i="1" a="1"/>
  <c r="D564" i="1" s="1"/>
  <c r="C564" i="1" a="1"/>
  <c r="C564" i="1" s="1"/>
  <c r="V563" i="1"/>
  <c r="M563" i="1" a="1"/>
  <c r="M563" i="1"/>
  <c r="L563" i="1" a="1"/>
  <c r="L563" i="1" s="1"/>
  <c r="Z563" i="1" s="1"/>
  <c r="K563" i="1" a="1"/>
  <c r="K563" i="1" s="1"/>
  <c r="Y563" i="1" s="1"/>
  <c r="I563" i="1" a="1"/>
  <c r="I563" i="1" s="1"/>
  <c r="X563" i="1" s="1"/>
  <c r="H563" i="1" a="1"/>
  <c r="H563" i="1"/>
  <c r="G563" i="1" a="1"/>
  <c r="G563" i="1" s="1"/>
  <c r="F563" i="1" a="1"/>
  <c r="F563" i="1" s="1"/>
  <c r="E563" i="1" a="1"/>
  <c r="E563" i="1" s="1"/>
  <c r="D563" i="1" a="1"/>
  <c r="D563" i="1"/>
  <c r="C563" i="1" a="1"/>
  <c r="C563" i="1" s="1"/>
  <c r="V562" i="1"/>
  <c r="M562" i="1" a="1"/>
  <c r="M562" i="1"/>
  <c r="L562" i="1" a="1"/>
  <c r="L562" i="1" s="1"/>
  <c r="K562" i="1" a="1"/>
  <c r="K562" i="1" s="1"/>
  <c r="Y562" i="1" s="1"/>
  <c r="I562" i="1" a="1"/>
  <c r="I562" i="1" s="1"/>
  <c r="H562" i="1" a="1"/>
  <c r="H562" i="1"/>
  <c r="G562" i="1" a="1"/>
  <c r="G562" i="1" s="1"/>
  <c r="F562" i="1" a="1"/>
  <c r="F562" i="1" s="1"/>
  <c r="E562" i="1" a="1"/>
  <c r="E562" i="1" s="1"/>
  <c r="D562" i="1" a="1"/>
  <c r="D562" i="1"/>
  <c r="C562" i="1" a="1"/>
  <c r="C562" i="1" s="1"/>
  <c r="V561" i="1"/>
  <c r="M561" i="1" a="1"/>
  <c r="M561" i="1" s="1"/>
  <c r="L561" i="1" a="1"/>
  <c r="L561" i="1" s="1"/>
  <c r="K561" i="1" a="1"/>
  <c r="K561" i="1" s="1"/>
  <c r="Y561" i="1" s="1"/>
  <c r="I561" i="1" a="1"/>
  <c r="I561" i="1"/>
  <c r="H561" i="1" a="1"/>
  <c r="H561" i="1" s="1"/>
  <c r="G561" i="1" a="1"/>
  <c r="G561" i="1" s="1"/>
  <c r="F561" i="1" a="1"/>
  <c r="F561" i="1" s="1"/>
  <c r="E561" i="1" a="1"/>
  <c r="E561" i="1"/>
  <c r="D561" i="1" a="1"/>
  <c r="D561" i="1" s="1"/>
  <c r="C561" i="1" a="1"/>
  <c r="C561" i="1" s="1"/>
  <c r="A561" i="1" s="1"/>
  <c r="V560" i="1"/>
  <c r="M560" i="1" a="1"/>
  <c r="M560" i="1" s="1"/>
  <c r="L560" i="1" a="1"/>
  <c r="L560" i="1" s="1"/>
  <c r="K560" i="1" a="1"/>
  <c r="K560" i="1" s="1"/>
  <c r="Y560" i="1" s="1"/>
  <c r="I560" i="1" a="1"/>
  <c r="I560" i="1"/>
  <c r="X560" i="1" s="1"/>
  <c r="H560" i="1" a="1"/>
  <c r="H560" i="1" s="1"/>
  <c r="G560" i="1" a="1"/>
  <c r="G560" i="1" s="1"/>
  <c r="F560" i="1" a="1"/>
  <c r="F560" i="1" s="1"/>
  <c r="E560" i="1" a="1"/>
  <c r="E560" i="1"/>
  <c r="D560" i="1" a="1"/>
  <c r="D560" i="1" s="1"/>
  <c r="C560" i="1" a="1"/>
  <c r="C560" i="1" s="1"/>
  <c r="V559" i="1"/>
  <c r="M559" i="1" a="1"/>
  <c r="M559" i="1" s="1"/>
  <c r="L559" i="1" a="1"/>
  <c r="L559" i="1" s="1"/>
  <c r="Z559" i="1" s="1"/>
  <c r="K559" i="1" a="1"/>
  <c r="K559" i="1"/>
  <c r="Y559" i="1" s="1"/>
  <c r="I559" i="1" a="1"/>
  <c r="I559" i="1" s="1"/>
  <c r="H559" i="1" a="1"/>
  <c r="H559" i="1" s="1"/>
  <c r="G559" i="1" a="1"/>
  <c r="G559" i="1" s="1"/>
  <c r="F559" i="1" a="1"/>
  <c r="F559" i="1"/>
  <c r="E559" i="1" a="1"/>
  <c r="E559" i="1" s="1"/>
  <c r="D559" i="1" a="1"/>
  <c r="D559" i="1" s="1"/>
  <c r="C559" i="1" a="1"/>
  <c r="C559" i="1" s="1"/>
  <c r="V558" i="1"/>
  <c r="M558" i="1" a="1"/>
  <c r="M558" i="1" s="1"/>
  <c r="L558" i="1" a="1"/>
  <c r="L558" i="1" s="1"/>
  <c r="K558" i="1" a="1"/>
  <c r="K558" i="1" s="1"/>
  <c r="Y558" i="1" s="1"/>
  <c r="I558" i="1" a="1"/>
  <c r="I558" i="1" s="1"/>
  <c r="H558" i="1" a="1"/>
  <c r="H558" i="1" s="1"/>
  <c r="G558" i="1" a="1"/>
  <c r="G558" i="1" s="1"/>
  <c r="F558" i="1" a="1"/>
  <c r="F558" i="1" s="1"/>
  <c r="E558" i="1" a="1"/>
  <c r="E558" i="1" s="1"/>
  <c r="D558" i="1" a="1"/>
  <c r="D558" i="1" s="1"/>
  <c r="C558" i="1" a="1"/>
  <c r="C558" i="1" s="1"/>
  <c r="A558" i="1" s="1"/>
  <c r="V557" i="1"/>
  <c r="M557" i="1" a="1"/>
  <c r="M557" i="1" s="1"/>
  <c r="L557" i="1" a="1"/>
  <c r="L557" i="1" s="1"/>
  <c r="Z557" i="1" s="1"/>
  <c r="K557" i="1" a="1"/>
  <c r="K557" i="1" s="1"/>
  <c r="Y557" i="1" s="1"/>
  <c r="I557" i="1" a="1"/>
  <c r="I557" i="1" s="1"/>
  <c r="H557" i="1" a="1"/>
  <c r="H557" i="1" s="1"/>
  <c r="G557" i="1" a="1"/>
  <c r="G557" i="1"/>
  <c r="F557" i="1" a="1"/>
  <c r="F557" i="1" s="1"/>
  <c r="E557" i="1" a="1"/>
  <c r="E557" i="1" s="1"/>
  <c r="D557" i="1" a="1"/>
  <c r="D557" i="1" s="1"/>
  <c r="C557" i="1" a="1"/>
  <c r="C557" i="1" s="1"/>
  <c r="V556" i="1"/>
  <c r="M556" i="1" a="1"/>
  <c r="M556" i="1"/>
  <c r="L556" i="1" a="1"/>
  <c r="L556" i="1"/>
  <c r="K556" i="1" a="1"/>
  <c r="K556" i="1"/>
  <c r="Y556" i="1" s="1"/>
  <c r="I556" i="1" a="1"/>
  <c r="I556" i="1"/>
  <c r="H556" i="1" a="1"/>
  <c r="H556" i="1"/>
  <c r="G556" i="1" a="1"/>
  <c r="G556" i="1"/>
  <c r="B555" i="5" s="1"/>
  <c r="F556" i="1" a="1"/>
  <c r="F556" i="1"/>
  <c r="E556" i="1" a="1"/>
  <c r="E556" i="1"/>
  <c r="D556" i="1" a="1"/>
  <c r="D556" i="1"/>
  <c r="C556" i="1" a="1"/>
  <c r="C556" i="1"/>
  <c r="V555" i="1"/>
  <c r="M555" i="1" a="1"/>
  <c r="M555" i="1" s="1"/>
  <c r="L555" i="1" a="1"/>
  <c r="L555" i="1" s="1"/>
  <c r="Z555" i="1" s="1"/>
  <c r="K555" i="1" a="1"/>
  <c r="K555" i="1"/>
  <c r="Y555" i="1" s="1"/>
  <c r="I555" i="1" a="1"/>
  <c r="I555" i="1" s="1"/>
  <c r="H555" i="1" a="1"/>
  <c r="H555" i="1" s="1"/>
  <c r="G555" i="1" a="1"/>
  <c r="G555" i="1" s="1"/>
  <c r="F555" i="1" a="1"/>
  <c r="F555" i="1"/>
  <c r="E555" i="1" a="1"/>
  <c r="E555" i="1" s="1"/>
  <c r="D555" i="1" a="1"/>
  <c r="D555" i="1" s="1"/>
  <c r="C555" i="1" a="1"/>
  <c r="C555" i="1" s="1"/>
  <c r="V554" i="1"/>
  <c r="M554" i="1" a="1"/>
  <c r="M554" i="1" s="1"/>
  <c r="L554" i="1" a="1"/>
  <c r="L554" i="1" s="1"/>
  <c r="K554" i="1" a="1"/>
  <c r="K554" i="1"/>
  <c r="Y554" i="1" s="1"/>
  <c r="I554" i="1" a="1"/>
  <c r="I554" i="1" s="1"/>
  <c r="H554" i="1" a="1"/>
  <c r="H554" i="1" s="1"/>
  <c r="G554" i="1" a="1"/>
  <c r="G554" i="1" s="1"/>
  <c r="F554" i="1" a="1"/>
  <c r="F554" i="1"/>
  <c r="E554" i="1" a="1"/>
  <c r="E554" i="1" s="1"/>
  <c r="D554" i="1" a="1"/>
  <c r="D554" i="1" s="1"/>
  <c r="C554" i="1" a="1"/>
  <c r="C554" i="1" s="1"/>
  <c r="A554" i="1" s="1"/>
  <c r="V553" i="1"/>
  <c r="M553" i="1" a="1"/>
  <c r="M553" i="1" s="1"/>
  <c r="L553" i="1" a="1"/>
  <c r="L553" i="1" s="1"/>
  <c r="K553" i="1" a="1"/>
  <c r="K553" i="1" s="1"/>
  <c r="Y553" i="1" s="1"/>
  <c r="I553" i="1" a="1"/>
  <c r="I553" i="1"/>
  <c r="X553" i="1" s="1"/>
  <c r="H553" i="1" a="1"/>
  <c r="H553" i="1" s="1"/>
  <c r="G553" i="1" a="1"/>
  <c r="G553" i="1" s="1"/>
  <c r="F553" i="1" a="1"/>
  <c r="F553" i="1" s="1"/>
  <c r="E553" i="1" a="1"/>
  <c r="E553" i="1"/>
  <c r="D553" i="1" a="1"/>
  <c r="D553" i="1" s="1"/>
  <c r="C553" i="1" a="1"/>
  <c r="C553" i="1" s="1"/>
  <c r="A553" i="1" s="1"/>
  <c r="V552" i="1"/>
  <c r="M552" i="1" a="1"/>
  <c r="M552" i="1" s="1"/>
  <c r="L552" i="1" a="1"/>
  <c r="L552" i="1" s="1"/>
  <c r="K552" i="1" a="1"/>
  <c r="K552" i="1" s="1"/>
  <c r="Y552" i="1" s="1"/>
  <c r="I552" i="1" a="1"/>
  <c r="I552" i="1"/>
  <c r="H552" i="1" a="1"/>
  <c r="H552" i="1" s="1"/>
  <c r="G552" i="1" a="1"/>
  <c r="G552" i="1" s="1"/>
  <c r="B551" i="5" s="1"/>
  <c r="F552" i="1" a="1"/>
  <c r="F552" i="1" s="1"/>
  <c r="E552" i="1" a="1"/>
  <c r="E552" i="1"/>
  <c r="D552" i="1" a="1"/>
  <c r="D552" i="1" s="1"/>
  <c r="C552" i="1" a="1"/>
  <c r="C552" i="1" s="1"/>
  <c r="V551" i="1"/>
  <c r="M551" i="1" a="1"/>
  <c r="M551" i="1" s="1"/>
  <c r="L551" i="1" a="1"/>
  <c r="L551" i="1" s="1"/>
  <c r="Z551" i="1" s="1"/>
  <c r="K551" i="1" a="1"/>
  <c r="K551" i="1"/>
  <c r="Y551" i="1" s="1"/>
  <c r="I551" i="1" a="1"/>
  <c r="I551" i="1" s="1"/>
  <c r="H551" i="1" a="1"/>
  <c r="H551" i="1" s="1"/>
  <c r="G551" i="1" a="1"/>
  <c r="G551" i="1" s="1"/>
  <c r="F551" i="1" a="1"/>
  <c r="F551" i="1"/>
  <c r="E551" i="1" a="1"/>
  <c r="E551" i="1" s="1"/>
  <c r="D551" i="1" a="1"/>
  <c r="D551" i="1" s="1"/>
  <c r="C551" i="1" a="1"/>
  <c r="C551" i="1" s="1"/>
  <c r="V550" i="1"/>
  <c r="M550" i="1" a="1"/>
  <c r="M550" i="1" s="1"/>
  <c r="L550" i="1" a="1"/>
  <c r="L550" i="1" s="1"/>
  <c r="K550" i="1" a="1"/>
  <c r="K550" i="1" s="1"/>
  <c r="Y550" i="1" s="1"/>
  <c r="I550" i="1" a="1"/>
  <c r="I550" i="1" s="1"/>
  <c r="H550" i="1" a="1"/>
  <c r="H550" i="1" s="1"/>
  <c r="G550" i="1" a="1"/>
  <c r="G550" i="1" s="1"/>
  <c r="F550" i="1" a="1"/>
  <c r="F550" i="1"/>
  <c r="E550" i="1" a="1"/>
  <c r="E550" i="1" s="1"/>
  <c r="D550" i="1" a="1"/>
  <c r="D550" i="1" s="1"/>
  <c r="C550" i="1" a="1"/>
  <c r="C550" i="1" s="1"/>
  <c r="A550" i="1" s="1"/>
  <c r="V549" i="1"/>
  <c r="M549" i="1" a="1"/>
  <c r="M549" i="1" s="1"/>
  <c r="L549" i="1" a="1"/>
  <c r="L549" i="1" s="1"/>
  <c r="Z549" i="1" s="1"/>
  <c r="K549" i="1" a="1"/>
  <c r="K549" i="1" s="1"/>
  <c r="Y549" i="1" s="1"/>
  <c r="I549" i="1" a="1"/>
  <c r="I549" i="1"/>
  <c r="H549" i="1" a="1"/>
  <c r="H549" i="1" s="1"/>
  <c r="G549" i="1" a="1"/>
  <c r="G549" i="1" s="1"/>
  <c r="F549" i="1" a="1"/>
  <c r="F549" i="1" s="1"/>
  <c r="E549" i="1" a="1"/>
  <c r="E549" i="1"/>
  <c r="D549" i="1" a="1"/>
  <c r="D549" i="1" s="1"/>
  <c r="C549" i="1" a="1"/>
  <c r="C549" i="1" s="1"/>
  <c r="V548" i="1"/>
  <c r="M548" i="1" a="1"/>
  <c r="M548" i="1" s="1"/>
  <c r="L548" i="1" a="1"/>
  <c r="L548" i="1" s="1"/>
  <c r="K548" i="1" a="1"/>
  <c r="K548" i="1"/>
  <c r="Y548" i="1" s="1"/>
  <c r="I548" i="1" a="1"/>
  <c r="I548" i="1"/>
  <c r="X548" i="1" s="1"/>
  <c r="H548" i="1" a="1"/>
  <c r="H548" i="1"/>
  <c r="G548" i="1" a="1"/>
  <c r="G548" i="1"/>
  <c r="F548" i="1" a="1"/>
  <c r="F548" i="1"/>
  <c r="E548" i="1" a="1"/>
  <c r="E548" i="1"/>
  <c r="D548" i="1" a="1"/>
  <c r="D548" i="1"/>
  <c r="C548" i="1" a="1"/>
  <c r="C548" i="1" s="1"/>
  <c r="V547" i="1"/>
  <c r="M547" i="1" a="1"/>
  <c r="M547" i="1" s="1"/>
  <c r="L547" i="1" a="1"/>
  <c r="L547" i="1" s="1"/>
  <c r="Z547" i="1" s="1"/>
  <c r="K547" i="1" a="1"/>
  <c r="K547" i="1"/>
  <c r="Y547" i="1" s="1"/>
  <c r="I547" i="1" a="1"/>
  <c r="I547" i="1" s="1"/>
  <c r="H547" i="1" a="1"/>
  <c r="H547" i="1" s="1"/>
  <c r="G547" i="1" a="1"/>
  <c r="G547" i="1" s="1"/>
  <c r="F547" i="1" a="1"/>
  <c r="F547" i="1"/>
  <c r="E547" i="1" a="1"/>
  <c r="E547" i="1" s="1"/>
  <c r="D547" i="1" a="1"/>
  <c r="D547" i="1" s="1"/>
  <c r="C547" i="1" a="1"/>
  <c r="C547" i="1" s="1"/>
  <c r="V546" i="1"/>
  <c r="M546" i="1" a="1"/>
  <c r="M546" i="1" s="1"/>
  <c r="L546" i="1" a="1"/>
  <c r="L546" i="1" s="1"/>
  <c r="K546" i="1" a="1"/>
  <c r="K546" i="1"/>
  <c r="Y546" i="1" s="1"/>
  <c r="I546" i="1" a="1"/>
  <c r="I546" i="1" s="1"/>
  <c r="H546" i="1" a="1"/>
  <c r="H546" i="1" s="1"/>
  <c r="G546" i="1" a="1"/>
  <c r="G546" i="1" s="1"/>
  <c r="F546" i="1" a="1"/>
  <c r="F546" i="1"/>
  <c r="E546" i="1" a="1"/>
  <c r="E546" i="1" s="1"/>
  <c r="D546" i="1" a="1"/>
  <c r="D546" i="1" s="1"/>
  <c r="C546" i="1" a="1"/>
  <c r="C546" i="1" s="1"/>
  <c r="V545" i="1"/>
  <c r="M545" i="1" a="1"/>
  <c r="M545" i="1" s="1"/>
  <c r="L545" i="1" a="1"/>
  <c r="L545" i="1" s="1"/>
  <c r="AA545" i="1" s="1"/>
  <c r="K545" i="1" a="1"/>
  <c r="K545" i="1" s="1"/>
  <c r="Y545" i="1" s="1"/>
  <c r="I545" i="1" a="1"/>
  <c r="I545" i="1"/>
  <c r="H545" i="1" a="1"/>
  <c r="H545" i="1" s="1"/>
  <c r="G545" i="1" a="1"/>
  <c r="G545" i="1" s="1"/>
  <c r="F545" i="1" a="1"/>
  <c r="F545" i="1" s="1"/>
  <c r="E545" i="1" a="1"/>
  <c r="E545" i="1"/>
  <c r="D545" i="1" a="1"/>
  <c r="D545" i="1" s="1"/>
  <c r="C545" i="1" a="1"/>
  <c r="C545" i="1" s="1"/>
  <c r="A545" i="1" s="1"/>
  <c r="X544" i="1"/>
  <c r="V544" i="1"/>
  <c r="M544" i="1" a="1"/>
  <c r="M544" i="1" s="1"/>
  <c r="L544" i="1" a="1"/>
  <c r="L544" i="1"/>
  <c r="AA544" i="1" s="1"/>
  <c r="K544" i="1" a="1"/>
  <c r="K544" i="1" s="1"/>
  <c r="Y544" i="1" s="1"/>
  <c r="I544" i="1" a="1"/>
  <c r="I544" i="1" s="1"/>
  <c r="H544" i="1" a="1"/>
  <c r="H544" i="1" s="1"/>
  <c r="G544" i="1" a="1"/>
  <c r="G544" i="1"/>
  <c r="B543" i="5" s="1"/>
  <c r="F544" i="1" a="1"/>
  <c r="F544" i="1" s="1"/>
  <c r="E544" i="1" a="1"/>
  <c r="E544" i="1" s="1"/>
  <c r="D544" i="1" a="1"/>
  <c r="D544" i="1" s="1"/>
  <c r="C544" i="1" a="1"/>
  <c r="C544" i="1" s="1"/>
  <c r="V543" i="1"/>
  <c r="M543" i="1" a="1"/>
  <c r="M543" i="1"/>
  <c r="L543" i="1" a="1"/>
  <c r="L543" i="1" s="1"/>
  <c r="Z543" i="1" s="1"/>
  <c r="K543" i="1" a="1"/>
  <c r="K543" i="1" s="1"/>
  <c r="Y543" i="1" s="1"/>
  <c r="I543" i="1" a="1"/>
  <c r="I543" i="1" s="1"/>
  <c r="X543" i="1" s="1"/>
  <c r="H543" i="1" a="1"/>
  <c r="H543" i="1"/>
  <c r="G543" i="1" a="1"/>
  <c r="G543" i="1" s="1"/>
  <c r="F543" i="1" a="1"/>
  <c r="F543" i="1" s="1"/>
  <c r="E543" i="1" a="1"/>
  <c r="E543" i="1" s="1"/>
  <c r="D543" i="1" a="1"/>
  <c r="D543" i="1"/>
  <c r="C543" i="1" a="1"/>
  <c r="C543" i="1" s="1"/>
  <c r="V542" i="1"/>
  <c r="M542" i="1" a="1"/>
  <c r="M542" i="1"/>
  <c r="L542" i="1" a="1"/>
  <c r="L542" i="1" s="1"/>
  <c r="K542" i="1" a="1"/>
  <c r="K542" i="1" s="1"/>
  <c r="Y542" i="1" s="1"/>
  <c r="I542" i="1" a="1"/>
  <c r="I542" i="1" s="1"/>
  <c r="H542" i="1" a="1"/>
  <c r="H542" i="1" s="1"/>
  <c r="G542" i="1" a="1"/>
  <c r="G542" i="1" s="1"/>
  <c r="F542" i="1" a="1"/>
  <c r="F542" i="1" s="1"/>
  <c r="E542" i="1" a="1"/>
  <c r="E542" i="1" s="1"/>
  <c r="D542" i="1" a="1"/>
  <c r="D542" i="1" s="1"/>
  <c r="C542" i="1" a="1"/>
  <c r="C542" i="1" s="1"/>
  <c r="A542" i="1" s="1"/>
  <c r="V541" i="1"/>
  <c r="M541" i="1" a="1"/>
  <c r="M541" i="1" s="1"/>
  <c r="L541" i="1" a="1"/>
  <c r="L541" i="1" s="1"/>
  <c r="Z541" i="1" s="1"/>
  <c r="K541" i="1" a="1"/>
  <c r="K541" i="1" s="1"/>
  <c r="Y541" i="1" s="1"/>
  <c r="I541" i="1" a="1"/>
  <c r="I541" i="1"/>
  <c r="H541" i="1" a="1"/>
  <c r="H541" i="1" s="1"/>
  <c r="G541" i="1" a="1"/>
  <c r="G541" i="1" s="1"/>
  <c r="F541" i="1" a="1"/>
  <c r="F541" i="1" s="1"/>
  <c r="E541" i="1" a="1"/>
  <c r="E541" i="1"/>
  <c r="D541" i="1" a="1"/>
  <c r="D541" i="1" s="1"/>
  <c r="C541" i="1" a="1"/>
  <c r="C541" i="1" s="1"/>
  <c r="V540" i="1"/>
  <c r="M540" i="1" a="1"/>
  <c r="M540" i="1" s="1"/>
  <c r="L540" i="1" a="1"/>
  <c r="L540" i="1" s="1"/>
  <c r="K540" i="1" a="1"/>
  <c r="K540" i="1"/>
  <c r="Y540" i="1" s="1"/>
  <c r="I540" i="1" a="1"/>
  <c r="I540" i="1"/>
  <c r="X540" i="1" s="1"/>
  <c r="H540" i="1" a="1"/>
  <c r="H540" i="1"/>
  <c r="G540" i="1" a="1"/>
  <c r="G540" i="1"/>
  <c r="F540" i="1" a="1"/>
  <c r="F540" i="1"/>
  <c r="E540" i="1" a="1"/>
  <c r="E540" i="1"/>
  <c r="D540" i="1" a="1"/>
  <c r="D540" i="1"/>
  <c r="C540" i="1" a="1"/>
  <c r="C540" i="1" s="1"/>
  <c r="V539" i="1"/>
  <c r="M539" i="1" a="1"/>
  <c r="M539" i="1" s="1"/>
  <c r="L539" i="1" a="1"/>
  <c r="L539" i="1" s="1"/>
  <c r="Z539" i="1" s="1"/>
  <c r="K539" i="1" a="1"/>
  <c r="K539" i="1"/>
  <c r="Y539" i="1" s="1"/>
  <c r="I539" i="1" a="1"/>
  <c r="I539" i="1" s="1"/>
  <c r="H539" i="1" a="1"/>
  <c r="H539" i="1"/>
  <c r="G539" i="1" a="1"/>
  <c r="G539" i="1" s="1"/>
  <c r="B538" i="5" s="1"/>
  <c r="F539" i="1" a="1"/>
  <c r="F539" i="1"/>
  <c r="E539" i="1" a="1"/>
  <c r="E539" i="1" s="1"/>
  <c r="D539" i="1" a="1"/>
  <c r="D539" i="1" s="1"/>
  <c r="C539" i="1" a="1"/>
  <c r="C539" i="1" s="1"/>
  <c r="V538" i="1"/>
  <c r="M538" i="1" a="1"/>
  <c r="M538" i="1" s="1"/>
  <c r="L538" i="1" a="1"/>
  <c r="L538" i="1" s="1"/>
  <c r="K538" i="1" a="1"/>
  <c r="K538" i="1"/>
  <c r="Y538" i="1" s="1"/>
  <c r="I538" i="1" a="1"/>
  <c r="I538" i="1" s="1"/>
  <c r="H538" i="1" a="1"/>
  <c r="H538" i="1"/>
  <c r="G538" i="1" a="1"/>
  <c r="G538" i="1" s="1"/>
  <c r="F538" i="1" a="1"/>
  <c r="F538" i="1"/>
  <c r="E538" i="1" a="1"/>
  <c r="E538" i="1" s="1"/>
  <c r="D538" i="1" a="1"/>
  <c r="D538" i="1" s="1"/>
  <c r="C538" i="1" a="1"/>
  <c r="C538" i="1" s="1"/>
  <c r="V537" i="1"/>
  <c r="M537" i="1" a="1"/>
  <c r="M537" i="1" s="1"/>
  <c r="L537" i="1" a="1"/>
  <c r="L537" i="1" s="1"/>
  <c r="K537" i="1" a="1"/>
  <c r="K537" i="1" s="1"/>
  <c r="Y537" i="1" s="1"/>
  <c r="I537" i="1" a="1"/>
  <c r="I537" i="1" s="1"/>
  <c r="X537" i="1" s="1"/>
  <c r="H537" i="1" a="1"/>
  <c r="H537" i="1" s="1"/>
  <c r="G537" i="1" a="1"/>
  <c r="G537" i="1"/>
  <c r="F537" i="1" a="1"/>
  <c r="F537" i="1" s="1"/>
  <c r="E537" i="1" a="1"/>
  <c r="E537" i="1"/>
  <c r="D537" i="1" a="1"/>
  <c r="D537" i="1" s="1"/>
  <c r="C537" i="1" a="1"/>
  <c r="C537" i="1" s="1"/>
  <c r="V536" i="1"/>
  <c r="M536" i="1" a="1"/>
  <c r="M536" i="1" s="1"/>
  <c r="L536" i="1" a="1"/>
  <c r="L536" i="1"/>
  <c r="K536" i="1" a="1"/>
  <c r="K536" i="1" s="1"/>
  <c r="Y536" i="1" s="1"/>
  <c r="I536" i="1" a="1"/>
  <c r="I536" i="1"/>
  <c r="H536" i="1" a="1"/>
  <c r="H536" i="1" s="1"/>
  <c r="G536" i="1" a="1"/>
  <c r="G536" i="1" s="1"/>
  <c r="F536" i="1" a="1"/>
  <c r="F536" i="1" s="1"/>
  <c r="E536" i="1" a="1"/>
  <c r="E536" i="1"/>
  <c r="D536" i="1" a="1"/>
  <c r="D536" i="1" s="1"/>
  <c r="C536" i="1" a="1"/>
  <c r="C536" i="1"/>
  <c r="W535" i="1"/>
  <c r="V535" i="1"/>
  <c r="M535" i="1" a="1"/>
  <c r="M535" i="1"/>
  <c r="L535" i="1" a="1"/>
  <c r="L535" i="1" s="1"/>
  <c r="Z535" i="1" s="1"/>
  <c r="K535" i="1" a="1"/>
  <c r="K535" i="1"/>
  <c r="Y535" i="1" s="1"/>
  <c r="I535" i="1" a="1"/>
  <c r="I535" i="1" s="1"/>
  <c r="X535" i="1" s="1"/>
  <c r="H535" i="1" a="1"/>
  <c r="H535" i="1" s="1"/>
  <c r="G535" i="1" a="1"/>
  <c r="G535" i="1" s="1"/>
  <c r="F535" i="1" a="1"/>
  <c r="F535" i="1"/>
  <c r="E535" i="1" a="1"/>
  <c r="E535" i="1" s="1"/>
  <c r="D535" i="1" a="1"/>
  <c r="D535" i="1"/>
  <c r="C535" i="1" a="1"/>
  <c r="C535" i="1" s="1"/>
  <c r="A535" i="1" s="1"/>
  <c r="V534" i="1"/>
  <c r="M534" i="1" a="1"/>
  <c r="M534" i="1"/>
  <c r="L534" i="1" a="1"/>
  <c r="L534" i="1" s="1"/>
  <c r="K534" i="1" a="1"/>
  <c r="K534" i="1"/>
  <c r="Y534" i="1" s="1"/>
  <c r="I534" i="1" a="1"/>
  <c r="I534" i="1"/>
  <c r="H534" i="1" a="1"/>
  <c r="H534" i="1"/>
  <c r="G534" i="1" a="1"/>
  <c r="G534" i="1"/>
  <c r="F534" i="1" a="1"/>
  <c r="F534" i="1"/>
  <c r="E534" i="1" a="1"/>
  <c r="E534" i="1"/>
  <c r="D534" i="1" a="1"/>
  <c r="D534" i="1"/>
  <c r="C534" i="1" a="1"/>
  <c r="C534" i="1"/>
  <c r="A534" i="1" s="1"/>
  <c r="V533" i="1"/>
  <c r="M533" i="1" a="1"/>
  <c r="M533" i="1" s="1"/>
  <c r="L533" i="1" a="1"/>
  <c r="L533" i="1" s="1"/>
  <c r="Z533" i="1" s="1"/>
  <c r="K533" i="1" a="1"/>
  <c r="K533" i="1" s="1"/>
  <c r="Y533" i="1" s="1"/>
  <c r="I533" i="1" a="1"/>
  <c r="I533" i="1"/>
  <c r="H533" i="1" a="1"/>
  <c r="H533" i="1" s="1"/>
  <c r="G533" i="1" a="1"/>
  <c r="G533" i="1" s="1"/>
  <c r="F533" i="1" a="1"/>
  <c r="F533" i="1" s="1"/>
  <c r="E533" i="1" a="1"/>
  <c r="E533" i="1"/>
  <c r="D533" i="1" a="1"/>
  <c r="D533" i="1" s="1"/>
  <c r="C533" i="1" a="1"/>
  <c r="C533" i="1"/>
  <c r="X532" i="1"/>
  <c r="V532" i="1"/>
  <c r="M532" i="1" a="1"/>
  <c r="M532" i="1"/>
  <c r="L532" i="1" a="1"/>
  <c r="L532" i="1" s="1"/>
  <c r="AA532" i="1" s="1"/>
  <c r="K532" i="1" a="1"/>
  <c r="K532" i="1"/>
  <c r="Y532" i="1" s="1"/>
  <c r="I532" i="1" a="1"/>
  <c r="I532" i="1" s="1"/>
  <c r="H532" i="1" a="1"/>
  <c r="H532" i="1"/>
  <c r="G532" i="1" a="1"/>
  <c r="G532" i="1" s="1"/>
  <c r="B531" i="5" s="1"/>
  <c r="F532" i="1" a="1"/>
  <c r="F532" i="1"/>
  <c r="E532" i="1" a="1"/>
  <c r="E532" i="1" s="1"/>
  <c r="D532" i="1" a="1"/>
  <c r="D532" i="1"/>
  <c r="C532" i="1" a="1"/>
  <c r="C532" i="1" s="1"/>
  <c r="V531" i="1"/>
  <c r="M531" i="1" a="1"/>
  <c r="M531" i="1"/>
  <c r="L531" i="1" a="1"/>
  <c r="L531" i="1" s="1"/>
  <c r="Z531" i="1" s="1"/>
  <c r="K531" i="1" a="1"/>
  <c r="K531" i="1"/>
  <c r="Y531" i="1" s="1"/>
  <c r="I531" i="1" a="1"/>
  <c r="I531" i="1" s="1"/>
  <c r="X531" i="1" s="1"/>
  <c r="H531" i="1" a="1"/>
  <c r="H531" i="1"/>
  <c r="G531" i="1" a="1"/>
  <c r="G531" i="1" s="1"/>
  <c r="F531" i="1" a="1"/>
  <c r="F531" i="1" s="1"/>
  <c r="E531" i="1" a="1"/>
  <c r="E531" i="1" s="1"/>
  <c r="D531" i="1" a="1"/>
  <c r="D531" i="1"/>
  <c r="C531" i="1" a="1"/>
  <c r="C531" i="1" s="1"/>
  <c r="V530" i="1"/>
  <c r="M530" i="1" a="1"/>
  <c r="M530" i="1"/>
  <c r="L530" i="1" a="1"/>
  <c r="L530" i="1" s="1"/>
  <c r="K530" i="1" a="1"/>
  <c r="K530" i="1"/>
  <c r="Y530" i="1" s="1"/>
  <c r="I530" i="1" a="1"/>
  <c r="I530" i="1" s="1"/>
  <c r="H530" i="1" a="1"/>
  <c r="H530" i="1"/>
  <c r="G530" i="1" a="1"/>
  <c r="G530" i="1" s="1"/>
  <c r="F530" i="1" a="1"/>
  <c r="F530" i="1" s="1"/>
  <c r="E530" i="1" a="1"/>
  <c r="E530" i="1" s="1"/>
  <c r="D530" i="1" a="1"/>
  <c r="D530" i="1"/>
  <c r="C530" i="1" a="1"/>
  <c r="C530" i="1" s="1"/>
  <c r="V529" i="1"/>
  <c r="M529" i="1" a="1"/>
  <c r="M529" i="1" s="1"/>
  <c r="L529" i="1" a="1"/>
  <c r="L529" i="1" s="1"/>
  <c r="AA529" i="1" s="1"/>
  <c r="K529" i="1" a="1"/>
  <c r="K529" i="1" s="1"/>
  <c r="Y529" i="1" s="1"/>
  <c r="I529" i="1" a="1"/>
  <c r="I529" i="1"/>
  <c r="X529" i="1" s="1"/>
  <c r="H529" i="1" a="1"/>
  <c r="H529" i="1" s="1"/>
  <c r="G529" i="1" a="1"/>
  <c r="G529" i="1"/>
  <c r="F529" i="1" a="1"/>
  <c r="F529" i="1" s="1"/>
  <c r="E529" i="1" a="1"/>
  <c r="E529" i="1" s="1"/>
  <c r="D529" i="1" a="1"/>
  <c r="D529" i="1" s="1"/>
  <c r="C529" i="1" a="1"/>
  <c r="C529" i="1" s="1"/>
  <c r="A529" i="1" s="1"/>
  <c r="V528" i="1"/>
  <c r="M528" i="1" a="1"/>
  <c r="M528" i="1" s="1"/>
  <c r="L528" i="1" a="1"/>
  <c r="L528" i="1" s="1"/>
  <c r="K528" i="1" a="1"/>
  <c r="K528" i="1" s="1"/>
  <c r="Y528" i="1" s="1"/>
  <c r="I528" i="1" a="1"/>
  <c r="I528" i="1"/>
  <c r="X528" i="1" s="1"/>
  <c r="H528" i="1" a="1"/>
  <c r="H528" i="1" s="1"/>
  <c r="G528" i="1" a="1"/>
  <c r="G528" i="1"/>
  <c r="F528" i="1" a="1"/>
  <c r="F528" i="1" s="1"/>
  <c r="E528" i="1" a="1"/>
  <c r="E528" i="1" s="1"/>
  <c r="D528" i="1" a="1"/>
  <c r="D528" i="1" s="1"/>
  <c r="C528" i="1" a="1"/>
  <c r="C528" i="1" s="1"/>
  <c r="V527" i="1"/>
  <c r="M527" i="1" a="1"/>
  <c r="M527" i="1"/>
  <c r="L527" i="1" a="1"/>
  <c r="L527" i="1" s="1"/>
  <c r="Z527" i="1" s="1"/>
  <c r="K527" i="1" a="1"/>
  <c r="K527" i="1"/>
  <c r="Y527" i="1" s="1"/>
  <c r="I527" i="1" a="1"/>
  <c r="I527" i="1" s="1"/>
  <c r="X527" i="1" s="1"/>
  <c r="H527" i="1" a="1"/>
  <c r="H527" i="1"/>
  <c r="G527" i="1" a="1"/>
  <c r="G527" i="1" s="1"/>
  <c r="F527" i="1" a="1"/>
  <c r="F527" i="1" s="1"/>
  <c r="E527" i="1" a="1"/>
  <c r="E527" i="1" s="1"/>
  <c r="D527" i="1" a="1"/>
  <c r="D527" i="1"/>
  <c r="C527" i="1" a="1"/>
  <c r="C527" i="1" s="1"/>
  <c r="V526" i="1"/>
  <c r="M526" i="1" a="1"/>
  <c r="M526" i="1"/>
  <c r="L526" i="1" a="1"/>
  <c r="L526" i="1"/>
  <c r="K526" i="1" a="1"/>
  <c r="K526" i="1"/>
  <c r="Y526" i="1" s="1"/>
  <c r="I526" i="1" a="1"/>
  <c r="I526" i="1" s="1"/>
  <c r="H526" i="1" a="1"/>
  <c r="H526" i="1" s="1"/>
  <c r="G526" i="1" a="1"/>
  <c r="G526" i="1" s="1"/>
  <c r="B525" i="5" s="1"/>
  <c r="F526" i="1" a="1"/>
  <c r="F526" i="1" s="1"/>
  <c r="E526" i="1" a="1"/>
  <c r="E526" i="1" s="1"/>
  <c r="D526" i="1" a="1"/>
  <c r="D526" i="1"/>
  <c r="C526" i="1" a="1"/>
  <c r="C526" i="1" s="1"/>
  <c r="V525" i="1"/>
  <c r="M525" i="1" a="1"/>
  <c r="M525" i="1" s="1"/>
  <c r="L525" i="1" a="1"/>
  <c r="L525" i="1" s="1"/>
  <c r="Z525" i="1" s="1"/>
  <c r="K525" i="1" a="1"/>
  <c r="K525" i="1" s="1"/>
  <c r="Y525" i="1" s="1"/>
  <c r="I525" i="1" a="1"/>
  <c r="I525" i="1"/>
  <c r="H525" i="1" a="1"/>
  <c r="H525" i="1" s="1"/>
  <c r="G525" i="1" a="1"/>
  <c r="G525" i="1"/>
  <c r="F525" i="1" a="1"/>
  <c r="F525" i="1" s="1"/>
  <c r="E525" i="1" a="1"/>
  <c r="E525" i="1" s="1"/>
  <c r="D525" i="1" a="1"/>
  <c r="D525" i="1" s="1"/>
  <c r="A525" i="1" s="1"/>
  <c r="C525" i="1" a="1"/>
  <c r="C525" i="1" s="1"/>
  <c r="V524" i="1"/>
  <c r="M524" i="1" a="1"/>
  <c r="M524" i="1" s="1"/>
  <c r="L524" i="1" a="1"/>
  <c r="L524" i="1"/>
  <c r="K524" i="1" a="1"/>
  <c r="K524" i="1" s="1"/>
  <c r="Y524" i="1" s="1"/>
  <c r="I524" i="1" a="1"/>
  <c r="I524" i="1"/>
  <c r="H524" i="1" a="1"/>
  <c r="H524" i="1" s="1"/>
  <c r="G524" i="1" a="1"/>
  <c r="G524" i="1"/>
  <c r="B523" i="5" s="1"/>
  <c r="F524" i="1" a="1"/>
  <c r="F524" i="1" s="1"/>
  <c r="E524" i="1" a="1"/>
  <c r="E524" i="1"/>
  <c r="D524" i="1" a="1"/>
  <c r="D524" i="1" s="1"/>
  <c r="C524" i="1" a="1"/>
  <c r="C524" i="1" s="1"/>
  <c r="V523" i="1"/>
  <c r="M523" i="1" a="1"/>
  <c r="M523" i="1" s="1"/>
  <c r="L523" i="1" a="1"/>
  <c r="L523" i="1" s="1"/>
  <c r="Z523" i="1" s="1"/>
  <c r="K523" i="1" a="1"/>
  <c r="K523" i="1" s="1"/>
  <c r="Y523" i="1" s="1"/>
  <c r="I523" i="1" a="1"/>
  <c r="I523" i="1" s="1"/>
  <c r="X523" i="1" s="1"/>
  <c r="H523" i="1" a="1"/>
  <c r="H523" i="1" s="1"/>
  <c r="G523" i="1" a="1"/>
  <c r="G523" i="1" s="1"/>
  <c r="F523" i="1" a="1"/>
  <c r="F523" i="1"/>
  <c r="E523" i="1" a="1"/>
  <c r="E523" i="1" s="1"/>
  <c r="D523" i="1" a="1"/>
  <c r="D523" i="1"/>
  <c r="C523" i="1" a="1"/>
  <c r="C523" i="1" s="1"/>
  <c r="V522" i="1"/>
  <c r="M522" i="1" a="1"/>
  <c r="M522" i="1" s="1"/>
  <c r="L522" i="1" a="1"/>
  <c r="L522" i="1" s="1"/>
  <c r="K522" i="1" a="1"/>
  <c r="K522" i="1" s="1"/>
  <c r="Y522" i="1" s="1"/>
  <c r="I522" i="1" a="1"/>
  <c r="I522" i="1" s="1"/>
  <c r="H522" i="1" a="1"/>
  <c r="H522" i="1"/>
  <c r="G522" i="1" a="1"/>
  <c r="G522" i="1" s="1"/>
  <c r="F522" i="1" a="1"/>
  <c r="F522" i="1"/>
  <c r="E522" i="1" a="1"/>
  <c r="E522" i="1" s="1"/>
  <c r="D522" i="1" a="1"/>
  <c r="D522" i="1" s="1"/>
  <c r="C522" i="1" a="1"/>
  <c r="C522" i="1" s="1"/>
  <c r="Y521" i="1"/>
  <c r="V521" i="1"/>
  <c r="M521" i="1" a="1"/>
  <c r="M521" i="1" s="1"/>
  <c r="L521" i="1" a="1"/>
  <c r="L521" i="1" s="1"/>
  <c r="AA521" i="1" s="1"/>
  <c r="K521" i="1" a="1"/>
  <c r="K521" i="1" s="1"/>
  <c r="I521" i="1" a="1"/>
  <c r="I521" i="1"/>
  <c r="H521" i="1" a="1"/>
  <c r="H521" i="1" s="1"/>
  <c r="G521" i="1" a="1"/>
  <c r="G521" i="1" s="1"/>
  <c r="F521" i="1" a="1"/>
  <c r="F521" i="1" s="1"/>
  <c r="E521" i="1" a="1"/>
  <c r="E521" i="1" s="1"/>
  <c r="D521" i="1" a="1"/>
  <c r="D521" i="1" s="1"/>
  <c r="C521" i="1" a="1"/>
  <c r="C521" i="1" s="1"/>
  <c r="A521" i="1" s="1"/>
  <c r="V520" i="1"/>
  <c r="M520" i="1" a="1"/>
  <c r="M520" i="1" s="1"/>
  <c r="L520" i="1" a="1"/>
  <c r="L520" i="1" s="1"/>
  <c r="K520" i="1" a="1"/>
  <c r="K520" i="1" s="1"/>
  <c r="Y520" i="1" s="1"/>
  <c r="I520" i="1" a="1"/>
  <c r="I520" i="1"/>
  <c r="H520" i="1" a="1"/>
  <c r="H520" i="1" s="1"/>
  <c r="G520" i="1" a="1"/>
  <c r="G520" i="1" s="1"/>
  <c r="B519" i="5" s="1"/>
  <c r="F520" i="1" a="1"/>
  <c r="F520" i="1" s="1"/>
  <c r="E520" i="1" a="1"/>
  <c r="E520" i="1" s="1"/>
  <c r="D520" i="1" a="1"/>
  <c r="D520" i="1" s="1"/>
  <c r="C520" i="1" a="1"/>
  <c r="C520" i="1" s="1"/>
  <c r="V519" i="1"/>
  <c r="M519" i="1" a="1"/>
  <c r="M519" i="1"/>
  <c r="L519" i="1" a="1"/>
  <c r="L519" i="1" s="1"/>
  <c r="Z519" i="1" s="1"/>
  <c r="K519" i="1" a="1"/>
  <c r="K519" i="1"/>
  <c r="Y519" i="1" s="1"/>
  <c r="I519" i="1" a="1"/>
  <c r="I519" i="1" s="1"/>
  <c r="X519" i="1" s="1"/>
  <c r="H519" i="1" a="1"/>
  <c r="H519" i="1" s="1"/>
  <c r="G519" i="1" a="1"/>
  <c r="G519" i="1" s="1"/>
  <c r="F519" i="1" a="1"/>
  <c r="F519" i="1" s="1"/>
  <c r="E519" i="1" a="1"/>
  <c r="E519" i="1" s="1"/>
  <c r="D519" i="1" a="1"/>
  <c r="D519" i="1" s="1"/>
  <c r="C519" i="1" a="1"/>
  <c r="C519" i="1" s="1"/>
  <c r="V518" i="1"/>
  <c r="M518" i="1" a="1"/>
  <c r="M518" i="1" s="1"/>
  <c r="L518" i="1" a="1"/>
  <c r="L518" i="1" s="1"/>
  <c r="AA518" i="1" s="1"/>
  <c r="K518" i="1" a="1"/>
  <c r="K518" i="1" s="1"/>
  <c r="Y518" i="1" s="1"/>
  <c r="I518" i="1" a="1"/>
  <c r="I518" i="1" s="1"/>
  <c r="H518" i="1" a="1"/>
  <c r="H518" i="1"/>
  <c r="G518" i="1" a="1"/>
  <c r="G518" i="1" s="1"/>
  <c r="F518" i="1" a="1"/>
  <c r="F518" i="1"/>
  <c r="E518" i="1" a="1"/>
  <c r="E518" i="1" s="1"/>
  <c r="D518" i="1" a="1"/>
  <c r="D518" i="1" s="1"/>
  <c r="C518" i="1" a="1"/>
  <c r="C518" i="1" s="1"/>
  <c r="V517" i="1"/>
  <c r="M517" i="1" a="1"/>
  <c r="M517" i="1" s="1"/>
  <c r="L517" i="1" a="1"/>
  <c r="L517" i="1" s="1"/>
  <c r="Z517" i="1" s="1"/>
  <c r="K517" i="1" a="1"/>
  <c r="K517" i="1" s="1"/>
  <c r="Y517" i="1" s="1"/>
  <c r="I517" i="1" a="1"/>
  <c r="I517" i="1" s="1"/>
  <c r="H517" i="1" a="1"/>
  <c r="H517" i="1" s="1"/>
  <c r="G517" i="1" a="1"/>
  <c r="G517" i="1"/>
  <c r="F517" i="1" a="1"/>
  <c r="F517" i="1" s="1"/>
  <c r="E517" i="1" a="1"/>
  <c r="E517" i="1"/>
  <c r="D517" i="1" a="1"/>
  <c r="D517" i="1" s="1"/>
  <c r="C517" i="1" a="1"/>
  <c r="C517" i="1" s="1"/>
  <c r="V516" i="1"/>
  <c r="M516" i="1" a="1"/>
  <c r="M516" i="1" s="1"/>
  <c r="L516" i="1" a="1"/>
  <c r="L516" i="1" s="1"/>
  <c r="AA516" i="1" s="1"/>
  <c r="K516" i="1" a="1"/>
  <c r="K516" i="1" s="1"/>
  <c r="Y516" i="1" s="1"/>
  <c r="I516" i="1" a="1"/>
  <c r="I516" i="1"/>
  <c r="X516" i="1" s="1"/>
  <c r="H516" i="1" a="1"/>
  <c r="H516" i="1" s="1"/>
  <c r="G516" i="1" a="1"/>
  <c r="G516" i="1"/>
  <c r="B515" i="5" s="1"/>
  <c r="F516" i="1" a="1"/>
  <c r="F516" i="1" s="1"/>
  <c r="E516" i="1" a="1"/>
  <c r="E516" i="1"/>
  <c r="D516" i="1" a="1"/>
  <c r="D516" i="1" s="1"/>
  <c r="C516" i="1" a="1"/>
  <c r="C516" i="1" s="1"/>
  <c r="V515" i="1"/>
  <c r="M515" i="1" a="1"/>
  <c r="M515" i="1" s="1"/>
  <c r="L515" i="1" a="1"/>
  <c r="L515" i="1" s="1"/>
  <c r="Z515" i="1" s="1"/>
  <c r="K515" i="1" a="1"/>
  <c r="K515" i="1" s="1"/>
  <c r="Y515" i="1" s="1"/>
  <c r="I515" i="1" a="1"/>
  <c r="I515" i="1" s="1"/>
  <c r="H515" i="1" a="1"/>
  <c r="H515" i="1"/>
  <c r="G515" i="1" a="1"/>
  <c r="G515" i="1" s="1"/>
  <c r="F515" i="1" a="1"/>
  <c r="F515" i="1"/>
  <c r="E515" i="1" a="1"/>
  <c r="E515" i="1" s="1"/>
  <c r="D515" i="1" a="1"/>
  <c r="D515" i="1" s="1"/>
  <c r="C515" i="1" a="1"/>
  <c r="C515" i="1" s="1"/>
  <c r="V514" i="1"/>
  <c r="M514" i="1" a="1"/>
  <c r="M514" i="1" s="1"/>
  <c r="L514" i="1" a="1"/>
  <c r="L514" i="1" s="1"/>
  <c r="K514" i="1" a="1"/>
  <c r="K514" i="1" s="1"/>
  <c r="Y514" i="1" s="1"/>
  <c r="I514" i="1" a="1"/>
  <c r="I514" i="1" s="1"/>
  <c r="H514" i="1" a="1"/>
  <c r="H514" i="1"/>
  <c r="G514" i="1" a="1"/>
  <c r="G514" i="1" s="1"/>
  <c r="F514" i="1" a="1"/>
  <c r="F514" i="1"/>
  <c r="E514" i="1" a="1"/>
  <c r="E514" i="1" s="1"/>
  <c r="D514" i="1" a="1"/>
  <c r="D514" i="1" s="1"/>
  <c r="C514" i="1" a="1"/>
  <c r="C514" i="1" s="1"/>
  <c r="Y513" i="1"/>
  <c r="V513" i="1"/>
  <c r="M513" i="1" a="1"/>
  <c r="M513" i="1" s="1"/>
  <c r="L513" i="1" a="1"/>
  <c r="L513" i="1"/>
  <c r="K513" i="1" a="1"/>
  <c r="K513" i="1" s="1"/>
  <c r="I513" i="1" a="1"/>
  <c r="I513" i="1"/>
  <c r="H513" i="1" a="1"/>
  <c r="H513" i="1" s="1"/>
  <c r="G513" i="1" a="1"/>
  <c r="G513" i="1" s="1"/>
  <c r="F513" i="1" a="1"/>
  <c r="F513" i="1" s="1"/>
  <c r="E513" i="1" a="1"/>
  <c r="E513" i="1" s="1"/>
  <c r="D513" i="1" a="1"/>
  <c r="D513" i="1" s="1"/>
  <c r="C513" i="1" a="1"/>
  <c r="C513" i="1" s="1"/>
  <c r="A513" i="1" s="1"/>
  <c r="V512" i="1"/>
  <c r="M512" i="1" a="1"/>
  <c r="M512" i="1" s="1"/>
  <c r="L512" i="1" a="1"/>
  <c r="L512" i="1" s="1"/>
  <c r="AA512" i="1" s="1"/>
  <c r="K512" i="1" a="1"/>
  <c r="K512" i="1" s="1"/>
  <c r="Y512" i="1" s="1"/>
  <c r="I512" i="1" a="1"/>
  <c r="I512" i="1"/>
  <c r="X512" i="1" s="1"/>
  <c r="H512" i="1" a="1"/>
  <c r="H512" i="1" s="1"/>
  <c r="G512" i="1" a="1"/>
  <c r="G512" i="1"/>
  <c r="F512" i="1" a="1"/>
  <c r="F512" i="1" s="1"/>
  <c r="E512" i="1" a="1"/>
  <c r="E512" i="1" s="1"/>
  <c r="D512" i="1" a="1"/>
  <c r="D512" i="1" s="1"/>
  <c r="C512" i="1" a="1"/>
  <c r="C512" i="1" s="1"/>
  <c r="V511" i="1"/>
  <c r="M511" i="1" a="1"/>
  <c r="M511" i="1" s="1"/>
  <c r="L511" i="1" a="1"/>
  <c r="L511" i="1" s="1"/>
  <c r="Z511" i="1" s="1"/>
  <c r="K511" i="1" a="1"/>
  <c r="K511" i="1"/>
  <c r="Y511" i="1" s="1"/>
  <c r="I511" i="1" a="1"/>
  <c r="I511" i="1" s="1"/>
  <c r="H511" i="1" a="1"/>
  <c r="H511" i="1"/>
  <c r="G511" i="1" a="1"/>
  <c r="G511" i="1" s="1"/>
  <c r="F511" i="1" a="1"/>
  <c r="F511" i="1" s="1"/>
  <c r="E511" i="1" a="1"/>
  <c r="E511" i="1" s="1"/>
  <c r="D511" i="1" a="1"/>
  <c r="D511" i="1" s="1"/>
  <c r="C511" i="1" a="1"/>
  <c r="C511" i="1" s="1"/>
  <c r="V510" i="1"/>
  <c r="M510" i="1" a="1"/>
  <c r="M510" i="1" s="1"/>
  <c r="L510" i="1" a="1"/>
  <c r="L510" i="1" s="1"/>
  <c r="K510" i="1" a="1"/>
  <c r="K510" i="1"/>
  <c r="Y510" i="1" s="1"/>
  <c r="I510" i="1" a="1"/>
  <c r="I510" i="1" s="1"/>
  <c r="H510" i="1" a="1"/>
  <c r="H510" i="1"/>
  <c r="G510" i="1" a="1"/>
  <c r="G510" i="1" s="1"/>
  <c r="B509" i="5" s="1"/>
  <c r="F510" i="1" a="1"/>
  <c r="F510" i="1" s="1"/>
  <c r="E510" i="1" a="1"/>
  <c r="E510" i="1" s="1"/>
  <c r="D510" i="1" a="1"/>
  <c r="D510" i="1" s="1"/>
  <c r="C510" i="1" a="1"/>
  <c r="C510" i="1" s="1"/>
  <c r="V509" i="1"/>
  <c r="M509" i="1" a="1"/>
  <c r="M509" i="1" s="1"/>
  <c r="L509" i="1" a="1"/>
  <c r="L509" i="1" s="1"/>
  <c r="Z509" i="1" s="1"/>
  <c r="K509" i="1" a="1"/>
  <c r="K509" i="1" s="1"/>
  <c r="Y509" i="1" s="1"/>
  <c r="I509" i="1" a="1"/>
  <c r="I509" i="1" s="1"/>
  <c r="H509" i="1" a="1"/>
  <c r="H509" i="1" s="1"/>
  <c r="G509" i="1" a="1"/>
  <c r="G509" i="1" s="1"/>
  <c r="F509" i="1" a="1"/>
  <c r="F509" i="1" s="1"/>
  <c r="E509" i="1" a="1"/>
  <c r="E509" i="1"/>
  <c r="D509" i="1" a="1"/>
  <c r="D509" i="1" s="1"/>
  <c r="C509" i="1" a="1"/>
  <c r="C509" i="1" s="1"/>
  <c r="X508" i="1"/>
  <c r="V508" i="1"/>
  <c r="M508" i="1" a="1"/>
  <c r="M508" i="1" s="1"/>
  <c r="L508" i="1" a="1"/>
  <c r="L508" i="1" s="1"/>
  <c r="AA508" i="1" s="1"/>
  <c r="K508" i="1" a="1"/>
  <c r="K508" i="1" s="1"/>
  <c r="Y508" i="1" s="1"/>
  <c r="I508" i="1" a="1"/>
  <c r="I508" i="1"/>
  <c r="H508" i="1" a="1"/>
  <c r="H508" i="1" s="1"/>
  <c r="G508" i="1" a="1"/>
  <c r="G508" i="1"/>
  <c r="B507" i="5" s="1"/>
  <c r="F508" i="1" a="1"/>
  <c r="F508" i="1" s="1"/>
  <c r="E508" i="1" a="1"/>
  <c r="E508" i="1"/>
  <c r="D508" i="1" a="1"/>
  <c r="D508" i="1" s="1"/>
  <c r="C508" i="1" a="1"/>
  <c r="C508" i="1" s="1"/>
  <c r="V507" i="1"/>
  <c r="M507" i="1" a="1"/>
  <c r="M507" i="1" s="1"/>
  <c r="L507" i="1" a="1"/>
  <c r="L507" i="1" s="1"/>
  <c r="Z507" i="1" s="1"/>
  <c r="K507" i="1" a="1"/>
  <c r="K507" i="1" s="1"/>
  <c r="Y507" i="1" s="1"/>
  <c r="I507" i="1" a="1"/>
  <c r="I507" i="1" s="1"/>
  <c r="H507" i="1" a="1"/>
  <c r="H507" i="1" s="1"/>
  <c r="G507" i="1" a="1"/>
  <c r="G507" i="1" s="1"/>
  <c r="F507" i="1" a="1"/>
  <c r="F507" i="1"/>
  <c r="E507" i="1" a="1"/>
  <c r="E507" i="1" s="1"/>
  <c r="D507" i="1" a="1"/>
  <c r="D507" i="1" s="1"/>
  <c r="C507" i="1" a="1"/>
  <c r="C507" i="1" s="1"/>
  <c r="V506" i="1"/>
  <c r="M506" i="1" a="1"/>
  <c r="M506" i="1" s="1"/>
  <c r="L506" i="1" a="1"/>
  <c r="L506" i="1" s="1"/>
  <c r="K506" i="1" a="1"/>
  <c r="K506" i="1" s="1"/>
  <c r="Y506" i="1" s="1"/>
  <c r="I506" i="1" a="1"/>
  <c r="I506" i="1" s="1"/>
  <c r="H506" i="1" a="1"/>
  <c r="H506" i="1"/>
  <c r="G506" i="1" a="1"/>
  <c r="G506" i="1" s="1"/>
  <c r="F506" i="1" a="1"/>
  <c r="F506" i="1" s="1"/>
  <c r="E506" i="1" a="1"/>
  <c r="E506" i="1" s="1"/>
  <c r="D506" i="1" a="1"/>
  <c r="D506" i="1" s="1"/>
  <c r="C506" i="1" a="1"/>
  <c r="C506" i="1" s="1"/>
  <c r="A506" i="1" s="1"/>
  <c r="V505" i="1"/>
  <c r="M505" i="1" a="1"/>
  <c r="M505" i="1" s="1"/>
  <c r="L505" i="1" a="1"/>
  <c r="L505" i="1" s="1"/>
  <c r="Z505" i="1" s="1"/>
  <c r="K505" i="1" a="1"/>
  <c r="K505" i="1" s="1"/>
  <c r="Y505" i="1" s="1"/>
  <c r="I505" i="1" a="1"/>
  <c r="I505" i="1" s="1"/>
  <c r="H505" i="1" a="1"/>
  <c r="H505" i="1" s="1"/>
  <c r="G505" i="1" a="1"/>
  <c r="G505" i="1"/>
  <c r="F505" i="1" a="1"/>
  <c r="F505" i="1" s="1"/>
  <c r="E505" i="1" a="1"/>
  <c r="E505" i="1" s="1"/>
  <c r="D505" i="1" a="1"/>
  <c r="D505" i="1" s="1"/>
  <c r="C505" i="1" a="1"/>
  <c r="C505" i="1" s="1"/>
  <c r="V504" i="1"/>
  <c r="M504" i="1" a="1"/>
  <c r="M504" i="1"/>
  <c r="L504" i="1" a="1"/>
  <c r="L504" i="1" s="1"/>
  <c r="K504" i="1" a="1"/>
  <c r="K504" i="1"/>
  <c r="Y504" i="1" s="1"/>
  <c r="I504" i="1" a="1"/>
  <c r="I504" i="1" s="1"/>
  <c r="H504" i="1" a="1"/>
  <c r="H504" i="1"/>
  <c r="G504" i="1" a="1"/>
  <c r="G504" i="1" s="1"/>
  <c r="F504" i="1" a="1"/>
  <c r="F504" i="1" s="1"/>
  <c r="E504" i="1" a="1"/>
  <c r="E504" i="1" s="1"/>
  <c r="D504" i="1" a="1"/>
  <c r="D504" i="1" s="1"/>
  <c r="C504" i="1" a="1"/>
  <c r="C504" i="1" s="1"/>
  <c r="V503" i="1"/>
  <c r="M503" i="1" a="1"/>
  <c r="M503" i="1" s="1"/>
  <c r="L503" i="1" a="1"/>
  <c r="L503" i="1" s="1"/>
  <c r="Z503" i="1" s="1"/>
  <c r="K503" i="1" a="1"/>
  <c r="K503" i="1"/>
  <c r="Y503" i="1" s="1"/>
  <c r="I503" i="1" a="1"/>
  <c r="I503" i="1" s="1"/>
  <c r="H503" i="1" a="1"/>
  <c r="H503" i="1" s="1"/>
  <c r="G503" i="1" a="1"/>
  <c r="G503" i="1" s="1"/>
  <c r="B502" i="5" s="1"/>
  <c r="F503" i="1" a="1"/>
  <c r="F503" i="1" s="1"/>
  <c r="E503" i="1" a="1"/>
  <c r="E503" i="1" s="1"/>
  <c r="D503" i="1" a="1"/>
  <c r="D503" i="1"/>
  <c r="C503" i="1" a="1"/>
  <c r="C503" i="1" s="1"/>
  <c r="V502" i="1"/>
  <c r="M502" i="1" a="1"/>
  <c r="M502" i="1"/>
  <c r="L502" i="1" a="1"/>
  <c r="L502" i="1" s="1"/>
  <c r="Z502" i="1" s="1"/>
  <c r="K502" i="1" a="1"/>
  <c r="K502" i="1"/>
  <c r="Y502" i="1" s="1"/>
  <c r="I502" i="1" a="1"/>
  <c r="I502" i="1" s="1"/>
  <c r="H502" i="1" a="1"/>
  <c r="H502" i="1" s="1"/>
  <c r="G502" i="1" a="1"/>
  <c r="G502" i="1" s="1"/>
  <c r="F502" i="1" a="1"/>
  <c r="F502" i="1" s="1"/>
  <c r="E502" i="1" a="1"/>
  <c r="E502" i="1" s="1"/>
  <c r="D502" i="1" a="1"/>
  <c r="D502" i="1" s="1"/>
  <c r="C502" i="1" a="1"/>
  <c r="C502" i="1" s="1"/>
  <c r="V501" i="1"/>
  <c r="M501" i="1" a="1"/>
  <c r="M501" i="1" s="1"/>
  <c r="L501" i="1" a="1"/>
  <c r="L501" i="1" s="1"/>
  <c r="Z501" i="1" s="1"/>
  <c r="K501" i="1" a="1"/>
  <c r="K501" i="1" s="1"/>
  <c r="Y501" i="1" s="1"/>
  <c r="I501" i="1" a="1"/>
  <c r="I501" i="1"/>
  <c r="H501" i="1" a="1"/>
  <c r="H501" i="1" s="1"/>
  <c r="G501" i="1" a="1"/>
  <c r="G501" i="1"/>
  <c r="F501" i="1" a="1"/>
  <c r="F501" i="1" s="1"/>
  <c r="E501" i="1" a="1"/>
  <c r="E501" i="1" s="1"/>
  <c r="D501" i="1" a="1"/>
  <c r="D501" i="1" s="1"/>
  <c r="C501" i="1" a="1"/>
  <c r="C501" i="1" s="1"/>
  <c r="V500" i="1"/>
  <c r="M500" i="1" a="1"/>
  <c r="M500" i="1" s="1"/>
  <c r="L500" i="1" a="1"/>
  <c r="L500" i="1" s="1"/>
  <c r="K500" i="1" a="1"/>
  <c r="K500" i="1"/>
  <c r="Y500" i="1" s="1"/>
  <c r="I500" i="1" a="1"/>
  <c r="I500" i="1" s="1"/>
  <c r="H500" i="1" a="1"/>
  <c r="H500" i="1"/>
  <c r="G500" i="1" a="1"/>
  <c r="G500" i="1" s="1"/>
  <c r="F500" i="1" a="1"/>
  <c r="F500" i="1" s="1"/>
  <c r="E500" i="1" a="1"/>
  <c r="E500" i="1" s="1"/>
  <c r="D500" i="1" a="1"/>
  <c r="D500" i="1" s="1"/>
  <c r="C500" i="1" a="1"/>
  <c r="C500" i="1" s="1"/>
  <c r="V499" i="1"/>
  <c r="M499" i="1" a="1"/>
  <c r="M499" i="1"/>
  <c r="L499" i="1" a="1"/>
  <c r="L499" i="1" s="1"/>
  <c r="Z499" i="1" s="1"/>
  <c r="K499" i="1" a="1"/>
  <c r="K499" i="1"/>
  <c r="Y499" i="1" s="1"/>
  <c r="I499" i="1" a="1"/>
  <c r="I499" i="1" s="1"/>
  <c r="X499" i="1" s="1"/>
  <c r="H499" i="1" a="1"/>
  <c r="H499" i="1" s="1"/>
  <c r="G499" i="1" a="1"/>
  <c r="G499" i="1" s="1"/>
  <c r="F499" i="1" a="1"/>
  <c r="F499" i="1" s="1"/>
  <c r="E499" i="1" a="1"/>
  <c r="E499" i="1" s="1"/>
  <c r="D499" i="1" a="1"/>
  <c r="D499" i="1" s="1"/>
  <c r="C499" i="1" a="1"/>
  <c r="C499" i="1" s="1"/>
  <c r="V498" i="1"/>
  <c r="M498" i="1" a="1"/>
  <c r="M498" i="1" s="1"/>
  <c r="L498" i="1" a="1"/>
  <c r="L498" i="1" s="1"/>
  <c r="K498" i="1" a="1"/>
  <c r="K498" i="1" s="1"/>
  <c r="Y498" i="1" s="1"/>
  <c r="I498" i="1" a="1"/>
  <c r="I498" i="1" s="1"/>
  <c r="H498" i="1" a="1"/>
  <c r="H498" i="1"/>
  <c r="G498" i="1" a="1"/>
  <c r="G498" i="1" s="1"/>
  <c r="F498" i="1" a="1"/>
  <c r="F498" i="1" s="1"/>
  <c r="E498" i="1" a="1"/>
  <c r="E498" i="1" s="1"/>
  <c r="D498" i="1" a="1"/>
  <c r="D498" i="1" s="1"/>
  <c r="C498" i="1" a="1"/>
  <c r="C498" i="1" s="1"/>
  <c r="V497" i="1"/>
  <c r="M497" i="1" a="1"/>
  <c r="M497" i="1" s="1"/>
  <c r="L497" i="1" a="1"/>
  <c r="L497" i="1" s="1"/>
  <c r="K497" i="1" a="1"/>
  <c r="K497" i="1" s="1"/>
  <c r="Y497" i="1" s="1"/>
  <c r="I497" i="1" a="1"/>
  <c r="I497" i="1" s="1"/>
  <c r="H497" i="1" a="1"/>
  <c r="H497" i="1" s="1"/>
  <c r="G497" i="1" a="1"/>
  <c r="G497" i="1" s="1"/>
  <c r="F497" i="1" a="1"/>
  <c r="F497" i="1" s="1"/>
  <c r="E497" i="1" a="1"/>
  <c r="E497" i="1"/>
  <c r="D497" i="1" a="1"/>
  <c r="D497" i="1" s="1"/>
  <c r="C497" i="1" a="1"/>
  <c r="C497" i="1" s="1"/>
  <c r="A497" i="1" s="1"/>
  <c r="X496" i="1"/>
  <c r="V496" i="1"/>
  <c r="M496" i="1" a="1"/>
  <c r="M496" i="1" s="1"/>
  <c r="L496" i="1" a="1"/>
  <c r="L496" i="1" s="1"/>
  <c r="K496" i="1" a="1"/>
  <c r="K496" i="1" s="1"/>
  <c r="Y496" i="1" s="1"/>
  <c r="I496" i="1" a="1"/>
  <c r="I496" i="1" s="1"/>
  <c r="H496" i="1" a="1"/>
  <c r="H496" i="1" s="1"/>
  <c r="G496" i="1" a="1"/>
  <c r="G496" i="1" s="1"/>
  <c r="B495" i="5" s="1"/>
  <c r="F496" i="1" a="1"/>
  <c r="F496" i="1" s="1"/>
  <c r="E496" i="1" a="1"/>
  <c r="E496" i="1" s="1"/>
  <c r="D496" i="1" a="1"/>
  <c r="D496" i="1" s="1"/>
  <c r="C496" i="1" a="1"/>
  <c r="C496" i="1" s="1"/>
  <c r="V495" i="1"/>
  <c r="M495" i="1" a="1"/>
  <c r="M495" i="1" s="1"/>
  <c r="L495" i="1" a="1"/>
  <c r="L495" i="1" s="1"/>
  <c r="Z495" i="1" s="1"/>
  <c r="K495" i="1" a="1"/>
  <c r="K495" i="1" s="1"/>
  <c r="Y495" i="1" s="1"/>
  <c r="I495" i="1" a="1"/>
  <c r="I495" i="1" s="1"/>
  <c r="H495" i="1" a="1"/>
  <c r="H495" i="1"/>
  <c r="G495" i="1" a="1"/>
  <c r="G495" i="1" s="1"/>
  <c r="F495" i="1" a="1"/>
  <c r="F495" i="1"/>
  <c r="E495" i="1" a="1"/>
  <c r="E495" i="1" s="1"/>
  <c r="D495" i="1" a="1"/>
  <c r="D495" i="1" s="1"/>
  <c r="C495" i="1" a="1"/>
  <c r="C495" i="1" s="1"/>
  <c r="V494" i="1"/>
  <c r="M494" i="1" a="1"/>
  <c r="M494" i="1" s="1"/>
  <c r="L494" i="1" a="1"/>
  <c r="L494" i="1" s="1"/>
  <c r="K494" i="1" a="1"/>
  <c r="K494" i="1" s="1"/>
  <c r="Y494" i="1" s="1"/>
  <c r="I494" i="1" a="1"/>
  <c r="I494" i="1"/>
  <c r="H494" i="1" a="1"/>
  <c r="H494" i="1" s="1"/>
  <c r="G494" i="1" a="1"/>
  <c r="G494" i="1"/>
  <c r="F494" i="1" a="1"/>
  <c r="F494" i="1" s="1"/>
  <c r="E494" i="1" a="1"/>
  <c r="E494" i="1"/>
  <c r="D494" i="1" a="1"/>
  <c r="D494" i="1"/>
  <c r="C494" i="1" a="1"/>
  <c r="C494" i="1"/>
  <c r="V493" i="1"/>
  <c r="M493" i="1" a="1"/>
  <c r="M493" i="1" s="1"/>
  <c r="L493" i="1" a="1"/>
  <c r="L493" i="1"/>
  <c r="Z493" i="1" s="1"/>
  <c r="K493" i="1" a="1"/>
  <c r="K493" i="1" s="1"/>
  <c r="Y493" i="1" s="1"/>
  <c r="I493" i="1" a="1"/>
  <c r="I493" i="1"/>
  <c r="H493" i="1" a="1"/>
  <c r="H493" i="1" s="1"/>
  <c r="G493" i="1" a="1"/>
  <c r="G493" i="1" s="1"/>
  <c r="F493" i="1" a="1"/>
  <c r="F493" i="1" s="1"/>
  <c r="E493" i="1" a="1"/>
  <c r="E493" i="1"/>
  <c r="D493" i="1" a="1"/>
  <c r="D493" i="1" s="1"/>
  <c r="C493" i="1" a="1"/>
  <c r="C493" i="1" s="1"/>
  <c r="A493" i="1" s="1"/>
  <c r="V492" i="1"/>
  <c r="M492" i="1" a="1"/>
  <c r="M492" i="1" s="1"/>
  <c r="L492" i="1" a="1"/>
  <c r="L492" i="1" s="1"/>
  <c r="K492" i="1" a="1"/>
  <c r="K492" i="1"/>
  <c r="Y492" i="1" s="1"/>
  <c r="I492" i="1" a="1"/>
  <c r="I492" i="1"/>
  <c r="X492" i="1" s="1"/>
  <c r="H492" i="1" a="1"/>
  <c r="H492" i="1"/>
  <c r="G492" i="1" a="1"/>
  <c r="G492" i="1"/>
  <c r="F492" i="1" a="1"/>
  <c r="F492" i="1"/>
  <c r="E492" i="1" a="1"/>
  <c r="E492" i="1"/>
  <c r="D492" i="1" a="1"/>
  <c r="D492" i="1"/>
  <c r="C492" i="1" a="1"/>
  <c r="C492" i="1" s="1"/>
  <c r="V491" i="1"/>
  <c r="M491" i="1" a="1"/>
  <c r="M491" i="1" s="1"/>
  <c r="L491" i="1" a="1"/>
  <c r="L491" i="1" s="1"/>
  <c r="Z491" i="1" s="1"/>
  <c r="K491" i="1" a="1"/>
  <c r="K491" i="1"/>
  <c r="Y491" i="1" s="1"/>
  <c r="I491" i="1" a="1"/>
  <c r="I491" i="1" s="1"/>
  <c r="H491" i="1" a="1"/>
  <c r="H491" i="1" s="1"/>
  <c r="G491" i="1" a="1"/>
  <c r="G491" i="1" s="1"/>
  <c r="B490" i="5" s="1"/>
  <c r="F491" i="1" a="1"/>
  <c r="F491" i="1" s="1"/>
  <c r="E491" i="1" a="1"/>
  <c r="E491" i="1" s="1"/>
  <c r="D491" i="1" a="1"/>
  <c r="D491" i="1" s="1"/>
  <c r="C491" i="1" a="1"/>
  <c r="C491" i="1" s="1"/>
  <c r="V490" i="1"/>
  <c r="M490" i="1" a="1"/>
  <c r="M490" i="1" s="1"/>
  <c r="L490" i="1" a="1"/>
  <c r="L490" i="1" s="1"/>
  <c r="K490" i="1" a="1"/>
  <c r="K490" i="1"/>
  <c r="Y490" i="1" s="1"/>
  <c r="I490" i="1" a="1"/>
  <c r="I490" i="1" s="1"/>
  <c r="H490" i="1" a="1"/>
  <c r="H490" i="1" s="1"/>
  <c r="G490" i="1" a="1"/>
  <c r="G490" i="1" s="1"/>
  <c r="F490" i="1" a="1"/>
  <c r="F490" i="1" s="1"/>
  <c r="E490" i="1" a="1"/>
  <c r="E490" i="1" s="1"/>
  <c r="D490" i="1" a="1"/>
  <c r="D490" i="1"/>
  <c r="C490" i="1" a="1"/>
  <c r="C490" i="1" s="1"/>
  <c r="V489" i="1"/>
  <c r="M489" i="1" a="1"/>
  <c r="M489" i="1" s="1"/>
  <c r="L489" i="1" a="1"/>
  <c r="L489" i="1" s="1"/>
  <c r="K489" i="1" a="1"/>
  <c r="K489" i="1" s="1"/>
  <c r="Y489" i="1" s="1"/>
  <c r="I489" i="1" a="1"/>
  <c r="I489" i="1" s="1"/>
  <c r="H489" i="1" a="1"/>
  <c r="H489" i="1" s="1"/>
  <c r="G489" i="1" a="1"/>
  <c r="G489" i="1" s="1"/>
  <c r="F489" i="1" a="1"/>
  <c r="F489" i="1" s="1"/>
  <c r="E489" i="1" a="1"/>
  <c r="E489" i="1"/>
  <c r="D489" i="1" a="1"/>
  <c r="D489" i="1" s="1"/>
  <c r="C489" i="1" a="1"/>
  <c r="C489" i="1" s="1"/>
  <c r="A489" i="1" s="1"/>
  <c r="V488" i="1"/>
  <c r="M488" i="1" a="1"/>
  <c r="M488" i="1" s="1"/>
  <c r="L488" i="1" a="1"/>
  <c r="L488" i="1"/>
  <c r="K488" i="1" a="1"/>
  <c r="K488" i="1" s="1"/>
  <c r="Y488" i="1" s="1"/>
  <c r="I488" i="1" a="1"/>
  <c r="I488" i="1" s="1"/>
  <c r="X488" i="1" s="1"/>
  <c r="H488" i="1" a="1"/>
  <c r="H488" i="1" s="1"/>
  <c r="G488" i="1" a="1"/>
  <c r="G488" i="1"/>
  <c r="F488" i="1" a="1"/>
  <c r="F488" i="1" s="1"/>
  <c r="E488" i="1" a="1"/>
  <c r="E488" i="1" s="1"/>
  <c r="D488" i="1" a="1"/>
  <c r="D488" i="1" s="1"/>
  <c r="C488" i="1" a="1"/>
  <c r="C488" i="1"/>
  <c r="V487" i="1"/>
  <c r="M487" i="1" a="1"/>
  <c r="M487" i="1" s="1"/>
  <c r="L487" i="1" a="1"/>
  <c r="L487" i="1" s="1"/>
  <c r="Z487" i="1" s="1"/>
  <c r="K487" i="1" a="1"/>
  <c r="K487" i="1" s="1"/>
  <c r="Y487" i="1" s="1"/>
  <c r="I487" i="1" a="1"/>
  <c r="I487" i="1" s="1"/>
  <c r="H487" i="1" a="1"/>
  <c r="H487" i="1" s="1"/>
  <c r="G487" i="1" a="1"/>
  <c r="G487" i="1" s="1"/>
  <c r="F487" i="1" a="1"/>
  <c r="F487" i="1" s="1"/>
  <c r="E487" i="1" a="1"/>
  <c r="E487" i="1" s="1"/>
  <c r="D487" i="1" a="1"/>
  <c r="D487" i="1" s="1"/>
  <c r="C487" i="1" a="1"/>
  <c r="C487" i="1" s="1"/>
  <c r="V486" i="1"/>
  <c r="M486" i="1" a="1"/>
  <c r="M486" i="1" s="1"/>
  <c r="L486" i="1" a="1"/>
  <c r="L486" i="1" s="1"/>
  <c r="K486" i="1" a="1"/>
  <c r="K486" i="1"/>
  <c r="Y486" i="1" s="1"/>
  <c r="I486" i="1" a="1"/>
  <c r="I486" i="1" s="1"/>
  <c r="H486" i="1" a="1"/>
  <c r="H486" i="1"/>
  <c r="G486" i="1" a="1"/>
  <c r="G486" i="1" s="1"/>
  <c r="B485" i="5" s="1"/>
  <c r="F486" i="1" a="1"/>
  <c r="F486" i="1" s="1"/>
  <c r="E486" i="1" a="1"/>
  <c r="E486" i="1"/>
  <c r="D486" i="1" a="1"/>
  <c r="D486" i="1" s="1"/>
  <c r="C486" i="1" a="1"/>
  <c r="C486" i="1"/>
  <c r="V485" i="1"/>
  <c r="M485" i="1" a="1"/>
  <c r="M485" i="1"/>
  <c r="L485" i="1" a="1"/>
  <c r="L485" i="1" s="1"/>
  <c r="K485" i="1" a="1"/>
  <c r="K485" i="1" s="1"/>
  <c r="Y485" i="1" s="1"/>
  <c r="I485" i="1" a="1"/>
  <c r="I485" i="1" s="1"/>
  <c r="H485" i="1" a="1"/>
  <c r="H485" i="1"/>
  <c r="G485" i="1" a="1"/>
  <c r="G485" i="1" s="1"/>
  <c r="F485" i="1" a="1"/>
  <c r="F485" i="1" s="1"/>
  <c r="E485" i="1" a="1"/>
  <c r="E485" i="1" s="1"/>
  <c r="D485" i="1" a="1"/>
  <c r="D485" i="1"/>
  <c r="C485" i="1" a="1"/>
  <c r="C485" i="1" s="1"/>
  <c r="V484" i="1"/>
  <c r="M484" i="1" a="1"/>
  <c r="M484" i="1"/>
  <c r="L484" i="1" a="1"/>
  <c r="L484" i="1" s="1"/>
  <c r="K484" i="1" a="1"/>
  <c r="K484" i="1" s="1"/>
  <c r="Y484" i="1" s="1"/>
  <c r="I484" i="1" a="1"/>
  <c r="I484" i="1" s="1"/>
  <c r="H484" i="1" a="1"/>
  <c r="H484" i="1" s="1"/>
  <c r="G484" i="1" a="1"/>
  <c r="G484" i="1" s="1"/>
  <c r="F484" i="1" a="1"/>
  <c r="F484" i="1"/>
  <c r="E484" i="1" a="1"/>
  <c r="E484" i="1" s="1"/>
  <c r="D484" i="1" a="1"/>
  <c r="D484" i="1"/>
  <c r="C484" i="1" a="1"/>
  <c r="C484" i="1" s="1"/>
  <c r="A484" i="1" s="1"/>
  <c r="V483" i="1"/>
  <c r="M483" i="1" a="1"/>
  <c r="M483" i="1" s="1"/>
  <c r="L483" i="1" a="1"/>
  <c r="L483" i="1"/>
  <c r="AA483" i="1" s="1"/>
  <c r="K483" i="1" a="1"/>
  <c r="K483" i="1" s="1"/>
  <c r="Y483" i="1" s="1"/>
  <c r="I483" i="1" a="1"/>
  <c r="I483" i="1"/>
  <c r="X483" i="1" s="1"/>
  <c r="H483" i="1" a="1"/>
  <c r="H483" i="1" s="1"/>
  <c r="G483" i="1" a="1"/>
  <c r="G483" i="1" s="1"/>
  <c r="F483" i="1" a="1"/>
  <c r="F483" i="1" s="1"/>
  <c r="E483" i="1" a="1"/>
  <c r="E483" i="1"/>
  <c r="D483" i="1" a="1"/>
  <c r="D483" i="1" s="1"/>
  <c r="C483" i="1" a="1"/>
  <c r="C483" i="1" s="1"/>
  <c r="X482" i="1"/>
  <c r="V482" i="1"/>
  <c r="M482" i="1" a="1"/>
  <c r="M482" i="1" s="1"/>
  <c r="L482" i="1" a="1"/>
  <c r="L482" i="1"/>
  <c r="AA482" i="1" s="1"/>
  <c r="K482" i="1" a="1"/>
  <c r="K482" i="1" s="1"/>
  <c r="Y482" i="1" s="1"/>
  <c r="I482" i="1" a="1"/>
  <c r="I482" i="1"/>
  <c r="H482" i="1" a="1"/>
  <c r="H482" i="1" s="1"/>
  <c r="G482" i="1" a="1"/>
  <c r="G482" i="1"/>
  <c r="F482" i="1" a="1"/>
  <c r="F482" i="1" s="1"/>
  <c r="E482" i="1" a="1"/>
  <c r="E482" i="1" s="1"/>
  <c r="D482" i="1" a="1"/>
  <c r="D482" i="1" s="1"/>
  <c r="C482" i="1" a="1"/>
  <c r="C482" i="1" s="1"/>
  <c r="V481" i="1"/>
  <c r="M481" i="1" a="1"/>
  <c r="M481" i="1"/>
  <c r="L481" i="1" a="1"/>
  <c r="L481" i="1" s="1"/>
  <c r="K481" i="1" a="1"/>
  <c r="K481" i="1"/>
  <c r="Y481" i="1" s="1"/>
  <c r="I481" i="1" a="1"/>
  <c r="I481" i="1" s="1"/>
  <c r="H481" i="1" a="1"/>
  <c r="H481" i="1" s="1"/>
  <c r="G481" i="1" a="1"/>
  <c r="G481" i="1" s="1"/>
  <c r="F481" i="1" a="1"/>
  <c r="F481" i="1"/>
  <c r="E481" i="1" a="1"/>
  <c r="E481" i="1" s="1"/>
  <c r="D481" i="1" a="1"/>
  <c r="D481" i="1" s="1"/>
  <c r="C481" i="1" a="1"/>
  <c r="C481" i="1" s="1"/>
  <c r="V480" i="1"/>
  <c r="M480" i="1" a="1"/>
  <c r="M480" i="1" s="1"/>
  <c r="L480" i="1" a="1"/>
  <c r="L480" i="1" s="1"/>
  <c r="K480" i="1" a="1"/>
  <c r="K480" i="1"/>
  <c r="Y480" i="1" s="1"/>
  <c r="I480" i="1" a="1"/>
  <c r="I480" i="1" s="1"/>
  <c r="H480" i="1" a="1"/>
  <c r="H480" i="1" s="1"/>
  <c r="G480" i="1" a="1"/>
  <c r="G480" i="1" s="1"/>
  <c r="F480" i="1" a="1"/>
  <c r="F480" i="1" s="1"/>
  <c r="E480" i="1" a="1"/>
  <c r="E480" i="1" s="1"/>
  <c r="D480" i="1" a="1"/>
  <c r="D480" i="1"/>
  <c r="C480" i="1" a="1"/>
  <c r="C480" i="1" s="1"/>
  <c r="V479" i="1"/>
  <c r="M479" i="1" a="1"/>
  <c r="M479" i="1" s="1"/>
  <c r="L479" i="1" a="1"/>
  <c r="L479" i="1" s="1"/>
  <c r="K479" i="1" a="1"/>
  <c r="K479" i="1" s="1"/>
  <c r="Y479" i="1" s="1"/>
  <c r="I479" i="1" a="1"/>
  <c r="I479" i="1"/>
  <c r="X479" i="1" s="1"/>
  <c r="H479" i="1" a="1"/>
  <c r="H479" i="1" s="1"/>
  <c r="G479" i="1" a="1"/>
  <c r="G479" i="1"/>
  <c r="B478" i="5" s="1"/>
  <c r="F479" i="1" a="1"/>
  <c r="F479" i="1" s="1"/>
  <c r="E479" i="1" a="1"/>
  <c r="E479" i="1" s="1"/>
  <c r="D479" i="1" a="1"/>
  <c r="D479" i="1" s="1"/>
  <c r="C479" i="1" a="1"/>
  <c r="C479" i="1"/>
  <c r="A479" i="1" s="1"/>
  <c r="V478" i="1"/>
  <c r="M478" i="1" a="1"/>
  <c r="M478" i="1" s="1"/>
  <c r="L478" i="1" a="1"/>
  <c r="L478" i="1" s="1"/>
  <c r="AA478" i="1" s="1"/>
  <c r="K478" i="1" a="1"/>
  <c r="K478" i="1" s="1"/>
  <c r="Y478" i="1" s="1"/>
  <c r="I478" i="1" a="1"/>
  <c r="I478" i="1"/>
  <c r="X478" i="1" s="1"/>
  <c r="H478" i="1" a="1"/>
  <c r="H478" i="1" s="1"/>
  <c r="G478" i="1" a="1"/>
  <c r="G478" i="1"/>
  <c r="F478" i="1" a="1"/>
  <c r="F478" i="1" s="1"/>
  <c r="E478" i="1" a="1"/>
  <c r="E478" i="1" s="1"/>
  <c r="D478" i="1" a="1"/>
  <c r="D478" i="1" s="1"/>
  <c r="C478" i="1" a="1"/>
  <c r="C478" i="1"/>
  <c r="V477" i="1"/>
  <c r="M477" i="1" a="1"/>
  <c r="M477" i="1" s="1"/>
  <c r="L477" i="1" a="1"/>
  <c r="L477" i="1" s="1"/>
  <c r="K477" i="1" a="1"/>
  <c r="K477" i="1"/>
  <c r="Y477" i="1" s="1"/>
  <c r="I477" i="1" a="1"/>
  <c r="I477" i="1" s="1"/>
  <c r="H477" i="1" a="1"/>
  <c r="H477" i="1" s="1"/>
  <c r="G477" i="1" a="1"/>
  <c r="G477" i="1" s="1"/>
  <c r="F477" i="1" a="1"/>
  <c r="F477" i="1" s="1"/>
  <c r="E477" i="1" a="1"/>
  <c r="E477" i="1" s="1"/>
  <c r="D477" i="1" a="1"/>
  <c r="D477" i="1"/>
  <c r="C477" i="1" a="1"/>
  <c r="C477" i="1" s="1"/>
  <c r="V476" i="1"/>
  <c r="M476" i="1" a="1"/>
  <c r="M476" i="1"/>
  <c r="L476" i="1" a="1"/>
  <c r="L476" i="1" s="1"/>
  <c r="K476" i="1" a="1"/>
  <c r="K476" i="1"/>
  <c r="Y476" i="1" s="1"/>
  <c r="I476" i="1" a="1"/>
  <c r="I476" i="1" s="1"/>
  <c r="X476" i="1" s="1"/>
  <c r="H476" i="1" a="1"/>
  <c r="H476" i="1" s="1"/>
  <c r="G476" i="1" a="1"/>
  <c r="G476" i="1" s="1"/>
  <c r="F476" i="1" a="1"/>
  <c r="F476" i="1"/>
  <c r="E476" i="1" a="1"/>
  <c r="E476" i="1" s="1"/>
  <c r="D476" i="1" a="1"/>
  <c r="D476" i="1"/>
  <c r="C476" i="1" a="1"/>
  <c r="C476" i="1" s="1"/>
  <c r="A476" i="1" s="1"/>
  <c r="V475" i="1"/>
  <c r="M475" i="1" a="1"/>
  <c r="M475" i="1" s="1"/>
  <c r="L475" i="1" a="1"/>
  <c r="L475" i="1" s="1"/>
  <c r="K475" i="1" a="1"/>
  <c r="K475" i="1" s="1"/>
  <c r="Y475" i="1" s="1"/>
  <c r="I475" i="1" a="1"/>
  <c r="I475" i="1"/>
  <c r="H475" i="1" a="1"/>
  <c r="H475" i="1" s="1"/>
  <c r="G475" i="1" a="1"/>
  <c r="G475" i="1" s="1"/>
  <c r="B474" i="5" s="1"/>
  <c r="F475" i="1" a="1"/>
  <c r="F475" i="1" s="1"/>
  <c r="E475" i="1" a="1"/>
  <c r="E475" i="1"/>
  <c r="D475" i="1" a="1"/>
  <c r="D475" i="1" s="1"/>
  <c r="C475" i="1" a="1"/>
  <c r="C475" i="1"/>
  <c r="A475" i="1" s="1"/>
  <c r="V474" i="1"/>
  <c r="M474" i="1" a="1"/>
  <c r="M474" i="1" s="1"/>
  <c r="L474" i="1" a="1"/>
  <c r="L474" i="1" s="1"/>
  <c r="K474" i="1" a="1"/>
  <c r="K474" i="1" s="1"/>
  <c r="Y474" i="1" s="1"/>
  <c r="I474" i="1" a="1"/>
  <c r="I474" i="1"/>
  <c r="H474" i="1" a="1"/>
  <c r="H474" i="1" s="1"/>
  <c r="G474" i="1" a="1"/>
  <c r="G474" i="1" s="1"/>
  <c r="B473" i="5" s="1"/>
  <c r="F474" i="1" a="1"/>
  <c r="F474" i="1" s="1"/>
  <c r="E474" i="1" a="1"/>
  <c r="E474" i="1"/>
  <c r="D474" i="1" a="1"/>
  <c r="D474" i="1" s="1"/>
  <c r="C474" i="1" a="1"/>
  <c r="C474" i="1" s="1"/>
  <c r="V473" i="1"/>
  <c r="M473" i="1" a="1"/>
  <c r="M473" i="1"/>
  <c r="L473" i="1" a="1"/>
  <c r="L473" i="1" s="1"/>
  <c r="K473" i="1" a="1"/>
  <c r="K473" i="1" s="1"/>
  <c r="Y473" i="1" s="1"/>
  <c r="I473" i="1" a="1"/>
  <c r="I473" i="1" s="1"/>
  <c r="X473" i="1" s="1"/>
  <c r="H473" i="1" a="1"/>
  <c r="H473" i="1" s="1"/>
  <c r="G473" i="1" a="1"/>
  <c r="G473" i="1" s="1"/>
  <c r="F473" i="1" a="1"/>
  <c r="F473" i="1"/>
  <c r="E473" i="1" a="1"/>
  <c r="E473" i="1" s="1"/>
  <c r="D473" i="1" a="1"/>
  <c r="D473" i="1"/>
  <c r="C473" i="1" a="1"/>
  <c r="C473" i="1" s="1"/>
  <c r="A473" i="1" s="1"/>
  <c r="V472" i="1"/>
  <c r="M472" i="1" a="1"/>
  <c r="M472" i="1"/>
  <c r="L472" i="1" a="1"/>
  <c r="L472" i="1" s="1"/>
  <c r="K472" i="1" a="1"/>
  <c r="K472" i="1" s="1"/>
  <c r="Y472" i="1" s="1"/>
  <c r="I472" i="1" a="1"/>
  <c r="I472" i="1" s="1"/>
  <c r="X472" i="1" s="1"/>
  <c r="H472" i="1" a="1"/>
  <c r="H472" i="1"/>
  <c r="G472" i="1" a="1"/>
  <c r="G472" i="1" s="1"/>
  <c r="F472" i="1" a="1"/>
  <c r="F472" i="1"/>
  <c r="E472" i="1" a="1"/>
  <c r="E472" i="1" s="1"/>
  <c r="D472" i="1" a="1"/>
  <c r="D472" i="1"/>
  <c r="C472" i="1" a="1"/>
  <c r="C472" i="1" s="1"/>
  <c r="A472" i="1" s="1"/>
  <c r="V471" i="1"/>
  <c r="M471" i="1" a="1"/>
  <c r="M471" i="1" s="1"/>
  <c r="L471" i="1" a="1"/>
  <c r="L471" i="1" s="1"/>
  <c r="K471" i="1" a="1"/>
  <c r="K471" i="1" s="1"/>
  <c r="Y471" i="1" s="1"/>
  <c r="I471" i="1" a="1"/>
  <c r="I471" i="1" s="1"/>
  <c r="X471" i="1" s="1"/>
  <c r="H471" i="1" a="1"/>
  <c r="H471" i="1" s="1"/>
  <c r="G471" i="1" a="1"/>
  <c r="G471" i="1"/>
  <c r="F471" i="1" a="1"/>
  <c r="F471" i="1" s="1"/>
  <c r="E471" i="1" a="1"/>
  <c r="E471" i="1"/>
  <c r="D471" i="1" a="1"/>
  <c r="D471" i="1" s="1"/>
  <c r="C471" i="1" a="1"/>
  <c r="C471" i="1" s="1"/>
  <c r="V470" i="1"/>
  <c r="M470" i="1" a="1"/>
  <c r="M470" i="1" s="1"/>
  <c r="L470" i="1" a="1"/>
  <c r="L470" i="1"/>
  <c r="K470" i="1" a="1"/>
  <c r="K470" i="1" s="1"/>
  <c r="Y470" i="1" s="1"/>
  <c r="I470" i="1" a="1"/>
  <c r="I470" i="1"/>
  <c r="H470" i="1" a="1"/>
  <c r="H470" i="1" s="1"/>
  <c r="G470" i="1" a="1"/>
  <c r="G470" i="1" s="1"/>
  <c r="B469" i="5" s="1"/>
  <c r="F470" i="1" a="1"/>
  <c r="F470" i="1" s="1"/>
  <c r="E470" i="1" a="1"/>
  <c r="E470" i="1"/>
  <c r="D470" i="1" a="1"/>
  <c r="D470" i="1" s="1"/>
  <c r="C470" i="1" a="1"/>
  <c r="C470" i="1" s="1"/>
  <c r="V469" i="1"/>
  <c r="M469" i="1" a="1"/>
  <c r="M469" i="1"/>
  <c r="L469" i="1" a="1"/>
  <c r="L469" i="1" s="1"/>
  <c r="K469" i="1" a="1"/>
  <c r="K469" i="1" s="1"/>
  <c r="Y469" i="1" s="1"/>
  <c r="I469" i="1" a="1"/>
  <c r="I469" i="1" s="1"/>
  <c r="H469" i="1" a="1"/>
  <c r="H469" i="1" s="1"/>
  <c r="G469" i="1" a="1"/>
  <c r="G469" i="1" s="1"/>
  <c r="F469" i="1" a="1"/>
  <c r="F469" i="1"/>
  <c r="E469" i="1" a="1"/>
  <c r="E469" i="1" s="1"/>
  <c r="D469" i="1" a="1"/>
  <c r="D469" i="1"/>
  <c r="C469" i="1" a="1"/>
  <c r="C469" i="1" s="1"/>
  <c r="A469" i="1" s="1"/>
  <c r="V468" i="1"/>
  <c r="M468" i="1" a="1"/>
  <c r="M468" i="1"/>
  <c r="L468" i="1" a="1"/>
  <c r="L468" i="1" s="1"/>
  <c r="K468" i="1" a="1"/>
  <c r="K468" i="1" s="1"/>
  <c r="Y468" i="1" s="1"/>
  <c r="I468" i="1" a="1"/>
  <c r="I468" i="1" s="1"/>
  <c r="H468" i="1" a="1"/>
  <c r="H468" i="1"/>
  <c r="G468" i="1" a="1"/>
  <c r="G468" i="1" s="1"/>
  <c r="F468" i="1" a="1"/>
  <c r="F468" i="1"/>
  <c r="E468" i="1" a="1"/>
  <c r="E468" i="1" s="1"/>
  <c r="D468" i="1" a="1"/>
  <c r="D468" i="1"/>
  <c r="C468" i="1" a="1"/>
  <c r="C468" i="1" s="1"/>
  <c r="A468" i="1" s="1"/>
  <c r="V467" i="1"/>
  <c r="M467" i="1" a="1"/>
  <c r="M467" i="1" s="1"/>
  <c r="L467" i="1" a="1"/>
  <c r="L467" i="1"/>
  <c r="K467" i="1" a="1"/>
  <c r="K467" i="1" s="1"/>
  <c r="Y467" i="1" s="1"/>
  <c r="I467" i="1" a="1"/>
  <c r="I467" i="1"/>
  <c r="H467" i="1" a="1"/>
  <c r="H467" i="1" s="1"/>
  <c r="G467" i="1" a="1"/>
  <c r="G467" i="1" s="1"/>
  <c r="B466" i="5" s="1"/>
  <c r="F467" i="1" a="1"/>
  <c r="F467" i="1" s="1"/>
  <c r="E467" i="1" a="1"/>
  <c r="E467" i="1"/>
  <c r="D467" i="1" a="1"/>
  <c r="D467" i="1" s="1"/>
  <c r="C467" i="1" a="1"/>
  <c r="C467" i="1"/>
  <c r="V466" i="1"/>
  <c r="M466" i="1" a="1"/>
  <c r="M466" i="1" s="1"/>
  <c r="L466" i="1" a="1"/>
  <c r="L466" i="1" s="1"/>
  <c r="K466" i="1" a="1"/>
  <c r="K466" i="1" s="1"/>
  <c r="Y466" i="1" s="1"/>
  <c r="I466" i="1" a="1"/>
  <c r="I466" i="1"/>
  <c r="H466" i="1" a="1"/>
  <c r="H466" i="1" s="1"/>
  <c r="G466" i="1" a="1"/>
  <c r="G466" i="1" s="1"/>
  <c r="B465" i="5" s="1"/>
  <c r="F466" i="1" a="1"/>
  <c r="F466" i="1" s="1"/>
  <c r="E466" i="1" a="1"/>
  <c r="E466" i="1"/>
  <c r="D466" i="1" a="1"/>
  <c r="D466" i="1" s="1"/>
  <c r="C466" i="1" a="1"/>
  <c r="C466" i="1" s="1"/>
  <c r="V465" i="1"/>
  <c r="M465" i="1" a="1"/>
  <c r="M465" i="1"/>
  <c r="L465" i="1" a="1"/>
  <c r="L465" i="1" s="1"/>
  <c r="K465" i="1" a="1"/>
  <c r="K465" i="1" s="1"/>
  <c r="Y465" i="1" s="1"/>
  <c r="I465" i="1" a="1"/>
  <c r="I465" i="1" s="1"/>
  <c r="X465" i="1" s="1"/>
  <c r="H465" i="1" a="1"/>
  <c r="H465" i="1"/>
  <c r="G465" i="1" a="1"/>
  <c r="G465" i="1" s="1"/>
  <c r="F465" i="1" a="1"/>
  <c r="F465" i="1"/>
  <c r="E465" i="1" a="1"/>
  <c r="E465" i="1" s="1"/>
  <c r="D465" i="1" a="1"/>
  <c r="D465" i="1"/>
  <c r="C465" i="1" a="1"/>
  <c r="C465" i="1" s="1"/>
  <c r="A465" i="1" s="1"/>
  <c r="V464" i="1"/>
  <c r="M464" i="1" a="1"/>
  <c r="M464" i="1"/>
  <c r="L464" i="1" a="1"/>
  <c r="L464" i="1" s="1"/>
  <c r="K464" i="1" a="1"/>
  <c r="K464" i="1" s="1"/>
  <c r="Y464" i="1" s="1"/>
  <c r="I464" i="1" a="1"/>
  <c r="I464" i="1" s="1"/>
  <c r="X464" i="1" s="1"/>
  <c r="H464" i="1" a="1"/>
  <c r="H464" i="1"/>
  <c r="G464" i="1" a="1"/>
  <c r="G464" i="1" s="1"/>
  <c r="F464" i="1" a="1"/>
  <c r="F464" i="1"/>
  <c r="E464" i="1" a="1"/>
  <c r="E464" i="1" s="1"/>
  <c r="D464" i="1" a="1"/>
  <c r="D464" i="1"/>
  <c r="C464" i="1" a="1"/>
  <c r="C464" i="1" s="1"/>
  <c r="A464" i="1" s="1"/>
  <c r="V463" i="1"/>
  <c r="M463" i="1" a="1"/>
  <c r="M463" i="1" s="1"/>
  <c r="L463" i="1" a="1"/>
  <c r="L463" i="1"/>
  <c r="K463" i="1" a="1"/>
  <c r="K463" i="1" s="1"/>
  <c r="Y463" i="1" s="1"/>
  <c r="I463" i="1" a="1"/>
  <c r="I463" i="1"/>
  <c r="H463" i="1" a="1"/>
  <c r="H463" i="1" s="1"/>
  <c r="G463" i="1" a="1"/>
  <c r="G463" i="1" s="1"/>
  <c r="B462" i="5" s="1"/>
  <c r="F463" i="1" a="1"/>
  <c r="F463" i="1" s="1"/>
  <c r="E463" i="1" a="1"/>
  <c r="E463" i="1"/>
  <c r="D463" i="1" a="1"/>
  <c r="D463" i="1" s="1"/>
  <c r="C463" i="1" a="1"/>
  <c r="C463" i="1" s="1"/>
  <c r="A463" i="1" s="1"/>
  <c r="V462" i="1"/>
  <c r="M462" i="1" a="1"/>
  <c r="M462" i="1" s="1"/>
  <c r="L462" i="1" a="1"/>
  <c r="L462" i="1" s="1"/>
  <c r="K462" i="1" a="1"/>
  <c r="K462" i="1" s="1"/>
  <c r="Y462" i="1" s="1"/>
  <c r="I462" i="1" a="1"/>
  <c r="I462" i="1"/>
  <c r="H462" i="1" a="1"/>
  <c r="H462" i="1" s="1"/>
  <c r="G462" i="1" a="1"/>
  <c r="G462" i="1" s="1"/>
  <c r="B461" i="5" s="1"/>
  <c r="F462" i="1" a="1"/>
  <c r="F462" i="1" s="1"/>
  <c r="E462" i="1" a="1"/>
  <c r="E462" i="1"/>
  <c r="D462" i="1" a="1"/>
  <c r="D462" i="1" s="1"/>
  <c r="C462" i="1" a="1"/>
  <c r="C462" i="1" s="1"/>
  <c r="V461" i="1"/>
  <c r="M461" i="1" a="1"/>
  <c r="M461" i="1"/>
  <c r="L461" i="1" a="1"/>
  <c r="L461" i="1" s="1"/>
  <c r="K461" i="1" a="1"/>
  <c r="K461" i="1" s="1"/>
  <c r="Y461" i="1" s="1"/>
  <c r="I461" i="1" a="1"/>
  <c r="I461" i="1" s="1"/>
  <c r="X461" i="1" s="1"/>
  <c r="H461" i="1" a="1"/>
  <c r="H461" i="1"/>
  <c r="G461" i="1" a="1"/>
  <c r="G461" i="1" s="1"/>
  <c r="F461" i="1" a="1"/>
  <c r="F461" i="1"/>
  <c r="E461" i="1" a="1"/>
  <c r="E461" i="1" s="1"/>
  <c r="D461" i="1" a="1"/>
  <c r="D461" i="1"/>
  <c r="C461" i="1" a="1"/>
  <c r="C461" i="1" s="1"/>
  <c r="A461" i="1" s="1"/>
  <c r="V460" i="1"/>
  <c r="M460" i="1" a="1"/>
  <c r="M460" i="1"/>
  <c r="L460" i="1" a="1"/>
  <c r="L460" i="1" s="1"/>
  <c r="K460" i="1" a="1"/>
  <c r="K460" i="1" s="1"/>
  <c r="Y460" i="1" s="1"/>
  <c r="I460" i="1" a="1"/>
  <c r="I460" i="1" s="1"/>
  <c r="X460" i="1" s="1"/>
  <c r="H460" i="1" a="1"/>
  <c r="H460" i="1"/>
  <c r="G460" i="1" a="1"/>
  <c r="G460" i="1" s="1"/>
  <c r="F460" i="1" a="1"/>
  <c r="F460" i="1"/>
  <c r="E460" i="1" a="1"/>
  <c r="E460" i="1" s="1"/>
  <c r="D460" i="1" a="1"/>
  <c r="D460" i="1"/>
  <c r="C460" i="1" a="1"/>
  <c r="C460" i="1" s="1"/>
  <c r="A460" i="1" s="1"/>
  <c r="V459" i="1"/>
  <c r="M459" i="1" a="1"/>
  <c r="M459" i="1" s="1"/>
  <c r="L459" i="1" a="1"/>
  <c r="L459" i="1" s="1"/>
  <c r="K459" i="1" a="1"/>
  <c r="K459" i="1" s="1"/>
  <c r="Y459" i="1" s="1"/>
  <c r="I459" i="1" a="1"/>
  <c r="I459" i="1" s="1"/>
  <c r="X459" i="1" s="1"/>
  <c r="H459" i="1" a="1"/>
  <c r="H459" i="1" s="1"/>
  <c r="G459" i="1" a="1"/>
  <c r="G459" i="1"/>
  <c r="F459" i="1" a="1"/>
  <c r="F459" i="1" s="1"/>
  <c r="E459" i="1" a="1"/>
  <c r="E459" i="1"/>
  <c r="D459" i="1" a="1"/>
  <c r="D459" i="1" s="1"/>
  <c r="C459" i="1" a="1"/>
  <c r="C459" i="1" s="1"/>
  <c r="V458" i="1"/>
  <c r="M458" i="1" a="1"/>
  <c r="M458" i="1" s="1"/>
  <c r="L458" i="1" a="1"/>
  <c r="L458" i="1" s="1"/>
  <c r="K458" i="1" a="1"/>
  <c r="K458" i="1" s="1"/>
  <c r="Y458" i="1" s="1"/>
  <c r="I458" i="1" a="1"/>
  <c r="I458" i="1" s="1"/>
  <c r="X458" i="1" s="1"/>
  <c r="H458" i="1" a="1"/>
  <c r="H458" i="1" s="1"/>
  <c r="G458" i="1" a="1"/>
  <c r="G458" i="1"/>
  <c r="B457" i="5" s="1"/>
  <c r="F458" i="1" a="1"/>
  <c r="F458" i="1" s="1"/>
  <c r="E458" i="1" a="1"/>
  <c r="E458" i="1"/>
  <c r="D458" i="1" a="1"/>
  <c r="D458" i="1" s="1"/>
  <c r="C458" i="1" a="1"/>
  <c r="C458" i="1" s="1"/>
  <c r="X457" i="1"/>
  <c r="V457" i="1"/>
  <c r="M457" i="1" a="1"/>
  <c r="M457" i="1"/>
  <c r="L457" i="1" a="1"/>
  <c r="L457" i="1" s="1"/>
  <c r="K457" i="1" a="1"/>
  <c r="K457" i="1" s="1"/>
  <c r="Y457" i="1" s="1"/>
  <c r="I457" i="1" a="1"/>
  <c r="I457" i="1" s="1"/>
  <c r="H457" i="1" a="1"/>
  <c r="H457" i="1"/>
  <c r="G457" i="1" a="1"/>
  <c r="G457" i="1" s="1"/>
  <c r="F457" i="1" a="1"/>
  <c r="F457" i="1"/>
  <c r="E457" i="1" a="1"/>
  <c r="E457" i="1" s="1"/>
  <c r="D457" i="1" a="1"/>
  <c r="D457" i="1"/>
  <c r="C457" i="1" a="1"/>
  <c r="C457" i="1" s="1"/>
  <c r="A457" i="1" s="1"/>
  <c r="V456" i="1"/>
  <c r="M456" i="1" a="1"/>
  <c r="M456" i="1"/>
  <c r="L456" i="1" a="1"/>
  <c r="L456" i="1" s="1"/>
  <c r="Z456" i="1" s="1"/>
  <c r="K456" i="1" a="1"/>
  <c r="K456" i="1" s="1"/>
  <c r="Y456" i="1" s="1"/>
  <c r="I456" i="1" a="1"/>
  <c r="I456" i="1" s="1"/>
  <c r="X456" i="1" s="1"/>
  <c r="H456" i="1" a="1"/>
  <c r="H456" i="1"/>
  <c r="G456" i="1" a="1"/>
  <c r="G456" i="1" s="1"/>
  <c r="F456" i="1" a="1"/>
  <c r="F456" i="1"/>
  <c r="E456" i="1" a="1"/>
  <c r="E456" i="1" s="1"/>
  <c r="D456" i="1" a="1"/>
  <c r="D456" i="1"/>
  <c r="C456" i="1" a="1"/>
  <c r="C456" i="1" s="1"/>
  <c r="A456" i="1" s="1"/>
  <c r="V455" i="1"/>
  <c r="M455" i="1" a="1"/>
  <c r="M455" i="1" s="1"/>
  <c r="L455" i="1" a="1"/>
  <c r="L455" i="1"/>
  <c r="K455" i="1" a="1"/>
  <c r="K455" i="1" s="1"/>
  <c r="Y455" i="1" s="1"/>
  <c r="I455" i="1" a="1"/>
  <c r="I455" i="1"/>
  <c r="H455" i="1" a="1"/>
  <c r="H455" i="1" s="1"/>
  <c r="G455" i="1" a="1"/>
  <c r="G455" i="1" s="1"/>
  <c r="F455" i="1" a="1"/>
  <c r="F455" i="1" s="1"/>
  <c r="E455" i="1" a="1"/>
  <c r="E455" i="1"/>
  <c r="D455" i="1" a="1"/>
  <c r="D455" i="1" s="1"/>
  <c r="C455" i="1" a="1"/>
  <c r="C455" i="1" s="1"/>
  <c r="Y454" i="1"/>
  <c r="V454" i="1"/>
  <c r="M454" i="1" a="1"/>
  <c r="M454" i="1" s="1"/>
  <c r="L454" i="1" a="1"/>
  <c r="L454" i="1" s="1"/>
  <c r="AA454" i="1" s="1"/>
  <c r="K454" i="1" a="1"/>
  <c r="K454" i="1" s="1"/>
  <c r="I454" i="1" a="1"/>
  <c r="I454" i="1"/>
  <c r="X454" i="1" s="1"/>
  <c r="H454" i="1" a="1"/>
  <c r="H454" i="1" s="1"/>
  <c r="G454" i="1" a="1"/>
  <c r="G454" i="1"/>
  <c r="F454" i="1" a="1"/>
  <c r="F454" i="1" s="1"/>
  <c r="E454" i="1" a="1"/>
  <c r="E454" i="1" s="1"/>
  <c r="D454" i="1" a="1"/>
  <c r="D454" i="1" s="1"/>
  <c r="C454" i="1" a="1"/>
  <c r="C454" i="1"/>
  <c r="V453" i="1"/>
  <c r="M453" i="1" a="1"/>
  <c r="M453" i="1"/>
  <c r="L453" i="1" a="1"/>
  <c r="L453" i="1" s="1"/>
  <c r="K453" i="1" a="1"/>
  <c r="K453" i="1"/>
  <c r="Y453" i="1" s="1"/>
  <c r="I453" i="1" a="1"/>
  <c r="I453" i="1" s="1"/>
  <c r="H453" i="1" a="1"/>
  <c r="H453" i="1" s="1"/>
  <c r="G453" i="1" a="1"/>
  <c r="G453" i="1" s="1"/>
  <c r="F453" i="1" a="1"/>
  <c r="F453" i="1"/>
  <c r="E453" i="1" a="1"/>
  <c r="E453" i="1" s="1"/>
  <c r="D453" i="1" a="1"/>
  <c r="D453" i="1"/>
  <c r="C453" i="1" a="1"/>
  <c r="C453" i="1" s="1"/>
  <c r="A453" i="1" s="1"/>
  <c r="V452" i="1"/>
  <c r="M452" i="1" a="1"/>
  <c r="M452" i="1"/>
  <c r="L452" i="1" a="1"/>
  <c r="L452" i="1" s="1"/>
  <c r="K452" i="1" a="1"/>
  <c r="K452" i="1"/>
  <c r="Y452" i="1" s="1"/>
  <c r="I452" i="1" a="1"/>
  <c r="I452" i="1" s="1"/>
  <c r="X452" i="1" s="1"/>
  <c r="H452" i="1" a="1"/>
  <c r="H452" i="1"/>
  <c r="G452" i="1" a="1"/>
  <c r="G452" i="1" s="1"/>
  <c r="B451" i="5" s="1"/>
  <c r="F452" i="1" a="1"/>
  <c r="F452" i="1" s="1"/>
  <c r="E452" i="1" a="1"/>
  <c r="E452" i="1" s="1"/>
  <c r="D452" i="1" a="1"/>
  <c r="D452" i="1"/>
  <c r="C452" i="1" a="1"/>
  <c r="C452" i="1" s="1"/>
  <c r="V451" i="1"/>
  <c r="M451" i="1" a="1"/>
  <c r="M451" i="1" s="1"/>
  <c r="L451" i="1" a="1"/>
  <c r="L451" i="1" s="1"/>
  <c r="K451" i="1" a="1"/>
  <c r="K451" i="1" s="1"/>
  <c r="Y451" i="1" s="1"/>
  <c r="I451" i="1" a="1"/>
  <c r="I451" i="1"/>
  <c r="X451" i="1" s="1"/>
  <c r="H451" i="1" a="1"/>
  <c r="H451" i="1" s="1"/>
  <c r="G451" i="1" a="1"/>
  <c r="G451" i="1"/>
  <c r="F451" i="1" a="1"/>
  <c r="F451" i="1" s="1"/>
  <c r="E451" i="1" a="1"/>
  <c r="E451" i="1" s="1"/>
  <c r="D451" i="1" a="1"/>
  <c r="D451" i="1" s="1"/>
  <c r="C451" i="1" a="1"/>
  <c r="C451" i="1"/>
  <c r="V450" i="1"/>
  <c r="M450" i="1" a="1"/>
  <c r="M450" i="1" s="1"/>
  <c r="L450" i="1" a="1"/>
  <c r="L450" i="1" s="1"/>
  <c r="K450" i="1" a="1"/>
  <c r="K450" i="1" s="1"/>
  <c r="Y450" i="1" s="1"/>
  <c r="I450" i="1" a="1"/>
  <c r="I450" i="1"/>
  <c r="X450" i="1" s="1"/>
  <c r="H450" i="1" a="1"/>
  <c r="H450" i="1" s="1"/>
  <c r="G450" i="1" a="1"/>
  <c r="G450" i="1"/>
  <c r="F450" i="1" a="1"/>
  <c r="F450" i="1" s="1"/>
  <c r="E450" i="1" a="1"/>
  <c r="E450" i="1"/>
  <c r="D450" i="1" a="1"/>
  <c r="D450" i="1" s="1"/>
  <c r="C450" i="1" a="1"/>
  <c r="C450" i="1" s="1"/>
  <c r="A450" i="1" s="1"/>
  <c r="V449" i="1"/>
  <c r="M449" i="1" a="1"/>
  <c r="M449" i="1" s="1"/>
  <c r="L449" i="1" a="1"/>
  <c r="L449" i="1" s="1"/>
  <c r="K449" i="1" a="1"/>
  <c r="K449" i="1"/>
  <c r="Y449" i="1" s="1"/>
  <c r="I449" i="1" a="1"/>
  <c r="I449" i="1" s="1"/>
  <c r="H449" i="1" a="1"/>
  <c r="H449" i="1"/>
  <c r="G449" i="1" a="1"/>
  <c r="G449" i="1" s="1"/>
  <c r="F449" i="1" a="1"/>
  <c r="F449" i="1"/>
  <c r="E449" i="1" a="1"/>
  <c r="E449" i="1" s="1"/>
  <c r="D449" i="1" a="1"/>
  <c r="D449" i="1" s="1"/>
  <c r="C449" i="1" a="1"/>
  <c r="C449" i="1" s="1"/>
  <c r="W448" i="1"/>
  <c r="V448" i="1"/>
  <c r="M448" i="1" a="1"/>
  <c r="M448" i="1"/>
  <c r="L448" i="1" a="1"/>
  <c r="L448" i="1" s="1"/>
  <c r="Z448" i="1" s="1"/>
  <c r="K448" i="1" a="1"/>
  <c r="K448" i="1" s="1"/>
  <c r="Y448" i="1" s="1"/>
  <c r="I448" i="1" a="1"/>
  <c r="I448" i="1" s="1"/>
  <c r="X448" i="1" s="1"/>
  <c r="H448" i="1" a="1"/>
  <c r="H448" i="1"/>
  <c r="G448" i="1" a="1"/>
  <c r="G448" i="1" s="1"/>
  <c r="F448" i="1" a="1"/>
  <c r="F448" i="1"/>
  <c r="E448" i="1" a="1"/>
  <c r="E448" i="1" s="1"/>
  <c r="D448" i="1" a="1"/>
  <c r="D448" i="1"/>
  <c r="C448" i="1" a="1"/>
  <c r="C448" i="1" s="1"/>
  <c r="A448" i="1" s="1"/>
  <c r="V447" i="1"/>
  <c r="M447" i="1" a="1"/>
  <c r="M447" i="1" s="1"/>
  <c r="L447" i="1" a="1"/>
  <c r="L447" i="1"/>
  <c r="K447" i="1" a="1"/>
  <c r="K447" i="1" s="1"/>
  <c r="Y447" i="1" s="1"/>
  <c r="I447" i="1" a="1"/>
  <c r="I447" i="1"/>
  <c r="H447" i="1" a="1"/>
  <c r="H447" i="1" s="1"/>
  <c r="G447" i="1" a="1"/>
  <c r="G447" i="1" s="1"/>
  <c r="F447" i="1" a="1"/>
  <c r="F447" i="1" s="1"/>
  <c r="E447" i="1" a="1"/>
  <c r="E447" i="1"/>
  <c r="D447" i="1" a="1"/>
  <c r="D447" i="1" s="1"/>
  <c r="C447" i="1" a="1"/>
  <c r="C447" i="1" s="1"/>
  <c r="A447" i="1" s="1"/>
  <c r="V446" i="1"/>
  <c r="M446" i="1" a="1"/>
  <c r="M446" i="1" s="1"/>
  <c r="L446" i="1" a="1"/>
  <c r="L446" i="1" s="1"/>
  <c r="K446" i="1" a="1"/>
  <c r="K446" i="1" s="1"/>
  <c r="Y446" i="1" s="1"/>
  <c r="I446" i="1" a="1"/>
  <c r="I446" i="1"/>
  <c r="H446" i="1" a="1"/>
  <c r="H446" i="1" s="1"/>
  <c r="G446" i="1" a="1"/>
  <c r="G446" i="1" s="1"/>
  <c r="B445" i="5" s="1"/>
  <c r="F446" i="1" a="1"/>
  <c r="F446" i="1" s="1"/>
  <c r="E446" i="1" a="1"/>
  <c r="E446" i="1"/>
  <c r="D446" i="1" a="1"/>
  <c r="D446" i="1" s="1"/>
  <c r="C446" i="1" a="1"/>
  <c r="C446" i="1" s="1"/>
  <c r="X445" i="1"/>
  <c r="V445" i="1"/>
  <c r="M445" i="1" a="1"/>
  <c r="M445" i="1"/>
  <c r="L445" i="1" a="1"/>
  <c r="L445" i="1" s="1"/>
  <c r="K445" i="1" a="1"/>
  <c r="K445" i="1"/>
  <c r="Y445" i="1" s="1"/>
  <c r="I445" i="1" a="1"/>
  <c r="I445" i="1" s="1"/>
  <c r="H445" i="1" a="1"/>
  <c r="H445" i="1" s="1"/>
  <c r="G445" i="1" a="1"/>
  <c r="G445" i="1" s="1"/>
  <c r="F445" i="1" a="1"/>
  <c r="F445" i="1"/>
  <c r="E445" i="1" a="1"/>
  <c r="E445" i="1" s="1"/>
  <c r="D445" i="1" a="1"/>
  <c r="D445" i="1"/>
  <c r="C445" i="1" a="1"/>
  <c r="C445" i="1" s="1"/>
  <c r="A445" i="1" s="1"/>
  <c r="V444" i="1"/>
  <c r="M444" i="1" a="1"/>
  <c r="M444" i="1"/>
  <c r="L444" i="1" a="1"/>
  <c r="L444" i="1" s="1"/>
  <c r="Z444" i="1" s="1"/>
  <c r="K444" i="1" a="1"/>
  <c r="K444" i="1"/>
  <c r="Y444" i="1" s="1"/>
  <c r="I444" i="1" a="1"/>
  <c r="I444" i="1" s="1"/>
  <c r="H444" i="1" a="1"/>
  <c r="H444" i="1" s="1"/>
  <c r="G444" i="1" a="1"/>
  <c r="G444" i="1" s="1"/>
  <c r="F444" i="1" a="1"/>
  <c r="F444" i="1"/>
  <c r="E444" i="1" a="1"/>
  <c r="E444" i="1" s="1"/>
  <c r="D444" i="1" a="1"/>
  <c r="D444" i="1"/>
  <c r="C444" i="1" a="1"/>
  <c r="C444" i="1" s="1"/>
  <c r="A444" i="1" s="1"/>
  <c r="V443" i="1"/>
  <c r="M443" i="1" a="1"/>
  <c r="M443" i="1" s="1"/>
  <c r="L443" i="1" a="1"/>
  <c r="L443" i="1"/>
  <c r="AA443" i="1" s="1"/>
  <c r="K443" i="1" a="1"/>
  <c r="K443" i="1" s="1"/>
  <c r="Y443" i="1" s="1"/>
  <c r="I443" i="1" a="1"/>
  <c r="I443" i="1"/>
  <c r="X443" i="1" s="1"/>
  <c r="H443" i="1" a="1"/>
  <c r="H443" i="1" s="1"/>
  <c r="G443" i="1" a="1"/>
  <c r="G443" i="1"/>
  <c r="F443" i="1" a="1"/>
  <c r="F443" i="1" s="1"/>
  <c r="E443" i="1" a="1"/>
  <c r="E443" i="1" s="1"/>
  <c r="D443" i="1" a="1"/>
  <c r="D443" i="1" s="1"/>
  <c r="C443" i="1" a="1"/>
  <c r="C443" i="1" s="1"/>
  <c r="A443" i="1" s="1"/>
  <c r="V442" i="1"/>
  <c r="M442" i="1" a="1"/>
  <c r="M442" i="1" s="1"/>
  <c r="L442" i="1" a="1"/>
  <c r="L442" i="1"/>
  <c r="K442" i="1" a="1"/>
  <c r="K442" i="1" s="1"/>
  <c r="Y442" i="1" s="1"/>
  <c r="I442" i="1" a="1"/>
  <c r="I442" i="1" s="1"/>
  <c r="X442" i="1" s="1"/>
  <c r="H442" i="1" a="1"/>
  <c r="H442" i="1" s="1"/>
  <c r="G442" i="1" a="1"/>
  <c r="G442" i="1"/>
  <c r="B441" i="5" s="1"/>
  <c r="F442" i="1" a="1"/>
  <c r="F442" i="1" s="1"/>
  <c r="E442" i="1" a="1"/>
  <c r="E442" i="1"/>
  <c r="D442" i="1" a="1"/>
  <c r="D442" i="1" s="1"/>
  <c r="A442" i="1" s="1"/>
  <c r="C442" i="1" a="1"/>
  <c r="C442" i="1"/>
  <c r="X441" i="1"/>
  <c r="V441" i="1"/>
  <c r="M441" i="1" a="1"/>
  <c r="M441" i="1"/>
  <c r="L441" i="1" a="1"/>
  <c r="L441" i="1" s="1"/>
  <c r="K441" i="1" a="1"/>
  <c r="K441" i="1" s="1"/>
  <c r="Y441" i="1" s="1"/>
  <c r="I441" i="1" a="1"/>
  <c r="I441" i="1" s="1"/>
  <c r="H441" i="1" a="1"/>
  <c r="H441" i="1"/>
  <c r="G441" i="1" a="1"/>
  <c r="G441" i="1" s="1"/>
  <c r="F441" i="1" a="1"/>
  <c r="F441" i="1"/>
  <c r="E441" i="1" a="1"/>
  <c r="E441" i="1" s="1"/>
  <c r="D441" i="1" a="1"/>
  <c r="D441" i="1"/>
  <c r="C441" i="1" a="1"/>
  <c r="C441" i="1" s="1"/>
  <c r="A441" i="1" s="1"/>
  <c r="V440" i="1"/>
  <c r="M440" i="1" a="1"/>
  <c r="M440" i="1"/>
  <c r="L440" i="1" a="1"/>
  <c r="L440" i="1" s="1"/>
  <c r="Z440" i="1" s="1"/>
  <c r="K440" i="1" a="1"/>
  <c r="K440" i="1" s="1"/>
  <c r="Y440" i="1" s="1"/>
  <c r="I440" i="1" a="1"/>
  <c r="I440" i="1" s="1"/>
  <c r="X440" i="1" s="1"/>
  <c r="H440" i="1" a="1"/>
  <c r="H440" i="1"/>
  <c r="G440" i="1" a="1"/>
  <c r="G440" i="1" s="1"/>
  <c r="F440" i="1" a="1"/>
  <c r="F440" i="1"/>
  <c r="E440" i="1" a="1"/>
  <c r="E440" i="1" s="1"/>
  <c r="D440" i="1" a="1"/>
  <c r="D440" i="1"/>
  <c r="C440" i="1" a="1"/>
  <c r="C440" i="1" s="1"/>
  <c r="A440" i="1" s="1"/>
  <c r="V439" i="1"/>
  <c r="M439" i="1" a="1"/>
  <c r="M439" i="1" s="1"/>
  <c r="L439" i="1" a="1"/>
  <c r="L439" i="1" s="1"/>
  <c r="K439" i="1" a="1"/>
  <c r="K439" i="1" s="1"/>
  <c r="Y439" i="1" s="1"/>
  <c r="I439" i="1" a="1"/>
  <c r="I439" i="1" s="1"/>
  <c r="H439" i="1" a="1"/>
  <c r="H439" i="1" s="1"/>
  <c r="G439" i="1" a="1"/>
  <c r="G439" i="1"/>
  <c r="F439" i="1" a="1"/>
  <c r="F439" i="1" s="1"/>
  <c r="E439" i="1" a="1"/>
  <c r="E439" i="1"/>
  <c r="D439" i="1" a="1"/>
  <c r="D439" i="1" s="1"/>
  <c r="C439" i="1" a="1"/>
  <c r="C439" i="1" s="1"/>
  <c r="Y438" i="1"/>
  <c r="X438" i="1"/>
  <c r="V438" i="1"/>
  <c r="M438" i="1" a="1"/>
  <c r="M438" i="1" s="1"/>
  <c r="L438" i="1" a="1"/>
  <c r="L438" i="1"/>
  <c r="AA438" i="1" s="1"/>
  <c r="K438" i="1" a="1"/>
  <c r="K438" i="1" s="1"/>
  <c r="I438" i="1" a="1"/>
  <c r="I438" i="1"/>
  <c r="H438" i="1" a="1"/>
  <c r="H438" i="1" s="1"/>
  <c r="G438" i="1" a="1"/>
  <c r="G438" i="1"/>
  <c r="F438" i="1" a="1"/>
  <c r="F438" i="1" s="1"/>
  <c r="E438" i="1" a="1"/>
  <c r="E438" i="1" s="1"/>
  <c r="D438" i="1" a="1"/>
  <c r="D438" i="1" s="1"/>
  <c r="C438" i="1" a="1"/>
  <c r="C438" i="1"/>
  <c r="V437" i="1"/>
  <c r="M437" i="1" a="1"/>
  <c r="M437" i="1"/>
  <c r="L437" i="1" a="1"/>
  <c r="L437" i="1" s="1"/>
  <c r="K437" i="1" a="1"/>
  <c r="K437" i="1"/>
  <c r="Y437" i="1" s="1"/>
  <c r="I437" i="1" a="1"/>
  <c r="I437" i="1" s="1"/>
  <c r="H437" i="1" a="1"/>
  <c r="H437" i="1" s="1"/>
  <c r="G437" i="1" a="1"/>
  <c r="G437" i="1" s="1"/>
  <c r="F437" i="1" a="1"/>
  <c r="F437" i="1"/>
  <c r="E437" i="1" a="1"/>
  <c r="E437" i="1" s="1"/>
  <c r="D437" i="1" a="1"/>
  <c r="D437" i="1"/>
  <c r="C437" i="1" a="1"/>
  <c r="C437" i="1" s="1"/>
  <c r="A437" i="1" s="1"/>
  <c r="V436" i="1"/>
  <c r="M436" i="1" a="1"/>
  <c r="M436" i="1"/>
  <c r="L436" i="1" a="1"/>
  <c r="L436" i="1" s="1"/>
  <c r="K436" i="1" a="1"/>
  <c r="K436" i="1"/>
  <c r="Y436" i="1" s="1"/>
  <c r="I436" i="1" a="1"/>
  <c r="I436" i="1" s="1"/>
  <c r="H436" i="1" a="1"/>
  <c r="H436" i="1"/>
  <c r="G436" i="1" a="1"/>
  <c r="G436" i="1" s="1"/>
  <c r="B435" i="5" s="1"/>
  <c r="F436" i="1" a="1"/>
  <c r="F436" i="1"/>
  <c r="E436" i="1" a="1"/>
  <c r="E436" i="1" s="1"/>
  <c r="D436" i="1" a="1"/>
  <c r="D436" i="1"/>
  <c r="C436" i="1" a="1"/>
  <c r="C436" i="1" s="1"/>
  <c r="A436" i="1" s="1"/>
  <c r="V435" i="1"/>
  <c r="M435" i="1" a="1"/>
  <c r="M435" i="1" s="1"/>
  <c r="L435" i="1" a="1"/>
  <c r="L435" i="1"/>
  <c r="K435" i="1" a="1"/>
  <c r="K435" i="1" s="1"/>
  <c r="Y435" i="1" s="1"/>
  <c r="I435" i="1" a="1"/>
  <c r="I435" i="1" s="1"/>
  <c r="X435" i="1" s="1"/>
  <c r="H435" i="1" a="1"/>
  <c r="H435" i="1" s="1"/>
  <c r="G435" i="1" a="1"/>
  <c r="G435" i="1"/>
  <c r="F435" i="1" a="1"/>
  <c r="F435" i="1" s="1"/>
  <c r="E435" i="1" a="1"/>
  <c r="E435" i="1"/>
  <c r="D435" i="1" a="1"/>
  <c r="D435" i="1" s="1"/>
  <c r="C435" i="1" a="1"/>
  <c r="C435" i="1" s="1"/>
  <c r="V434" i="1"/>
  <c r="M434" i="1" a="1"/>
  <c r="M434" i="1"/>
  <c r="L434" i="1" a="1"/>
  <c r="L434" i="1" s="1"/>
  <c r="K434" i="1" a="1"/>
  <c r="K434" i="1" s="1"/>
  <c r="Y434" i="1" s="1"/>
  <c r="I434" i="1" a="1"/>
  <c r="I434" i="1"/>
  <c r="X434" i="1" s="1"/>
  <c r="H434" i="1" a="1"/>
  <c r="H434" i="1" s="1"/>
  <c r="G434" i="1" a="1"/>
  <c r="G434" i="1"/>
  <c r="B433" i="5" s="1"/>
  <c r="F434" i="1" a="1"/>
  <c r="F434" i="1" s="1"/>
  <c r="E434" i="1" a="1"/>
  <c r="E434" i="1"/>
  <c r="D434" i="1" a="1"/>
  <c r="D434" i="1" s="1"/>
  <c r="C434" i="1" a="1"/>
  <c r="C434" i="1" s="1"/>
  <c r="W433" i="1"/>
  <c r="V433" i="1"/>
  <c r="M433" i="1" a="1"/>
  <c r="M433" i="1"/>
  <c r="L433" i="1" a="1"/>
  <c r="L433" i="1" s="1"/>
  <c r="K433" i="1" a="1"/>
  <c r="K433" i="1"/>
  <c r="Y433" i="1" s="1"/>
  <c r="I433" i="1" a="1"/>
  <c r="I433" i="1" s="1"/>
  <c r="X433" i="1" s="1"/>
  <c r="H433" i="1" a="1"/>
  <c r="H433" i="1" s="1"/>
  <c r="G433" i="1" a="1"/>
  <c r="G433" i="1" s="1"/>
  <c r="F433" i="1" a="1"/>
  <c r="F433" i="1"/>
  <c r="E433" i="1" a="1"/>
  <c r="E433" i="1" s="1"/>
  <c r="D433" i="1" a="1"/>
  <c r="D433" i="1"/>
  <c r="C433" i="1" a="1"/>
  <c r="C433" i="1" s="1"/>
  <c r="A433" i="1" s="1"/>
  <c r="V432" i="1"/>
  <c r="M432" i="1" a="1"/>
  <c r="M432" i="1"/>
  <c r="L432" i="1" a="1"/>
  <c r="L432" i="1" s="1"/>
  <c r="K432" i="1" a="1"/>
  <c r="K432" i="1"/>
  <c r="Y432" i="1" s="1"/>
  <c r="I432" i="1" a="1"/>
  <c r="I432" i="1"/>
  <c r="H432" i="1" a="1"/>
  <c r="H432" i="1"/>
  <c r="G432" i="1" a="1"/>
  <c r="G432" i="1"/>
  <c r="F432" i="1" a="1"/>
  <c r="F432" i="1"/>
  <c r="E432" i="1" a="1"/>
  <c r="E432" i="1"/>
  <c r="D432" i="1" a="1"/>
  <c r="D432" i="1"/>
  <c r="C432" i="1" a="1"/>
  <c r="C432" i="1" s="1"/>
  <c r="A432" i="1" s="1"/>
  <c r="V431" i="1"/>
  <c r="M431" i="1" a="1"/>
  <c r="M431" i="1" s="1"/>
  <c r="L431" i="1" a="1"/>
  <c r="L431" i="1" s="1"/>
  <c r="K431" i="1" a="1"/>
  <c r="K431" i="1" s="1"/>
  <c r="Y431" i="1" s="1"/>
  <c r="I431" i="1" a="1"/>
  <c r="I431" i="1"/>
  <c r="H431" i="1" a="1"/>
  <c r="H431" i="1" s="1"/>
  <c r="G431" i="1" a="1"/>
  <c r="G431" i="1" s="1"/>
  <c r="F431" i="1" a="1"/>
  <c r="F431" i="1" s="1"/>
  <c r="E431" i="1" a="1"/>
  <c r="E431" i="1"/>
  <c r="D431" i="1" a="1"/>
  <c r="D431" i="1" s="1"/>
  <c r="C431" i="1" a="1"/>
  <c r="C431" i="1"/>
  <c r="V430" i="1"/>
  <c r="M430" i="1" a="1"/>
  <c r="M430" i="1"/>
  <c r="L430" i="1" a="1"/>
  <c r="L430" i="1" s="1"/>
  <c r="K430" i="1" a="1"/>
  <c r="K430" i="1"/>
  <c r="Y430" i="1" s="1"/>
  <c r="I430" i="1" a="1"/>
  <c r="I430" i="1"/>
  <c r="X430" i="1" s="1"/>
  <c r="H430" i="1" a="1"/>
  <c r="H430" i="1"/>
  <c r="G430" i="1" a="1"/>
  <c r="G430" i="1"/>
  <c r="B429" i="5" s="1"/>
  <c r="F430" i="1" a="1"/>
  <c r="F430" i="1"/>
  <c r="E430" i="1" a="1"/>
  <c r="E430" i="1"/>
  <c r="D430" i="1" a="1"/>
  <c r="D430" i="1"/>
  <c r="C430" i="1" a="1"/>
  <c r="C430" i="1"/>
  <c r="V429" i="1"/>
  <c r="M429" i="1" a="1"/>
  <c r="M429" i="1"/>
  <c r="L429" i="1" a="1"/>
  <c r="L429" i="1" s="1"/>
  <c r="Z429" i="1" s="1"/>
  <c r="K429" i="1" a="1"/>
  <c r="K429" i="1"/>
  <c r="Y429" i="1" s="1"/>
  <c r="I429" i="1" a="1"/>
  <c r="I429" i="1" s="1"/>
  <c r="H429" i="1" a="1"/>
  <c r="H429" i="1" s="1"/>
  <c r="G429" i="1" a="1"/>
  <c r="G429" i="1" s="1"/>
  <c r="F429" i="1" a="1"/>
  <c r="F429" i="1"/>
  <c r="E429" i="1" a="1"/>
  <c r="E429" i="1" s="1"/>
  <c r="D429" i="1" a="1"/>
  <c r="D429" i="1"/>
  <c r="C429" i="1" a="1"/>
  <c r="C429" i="1" s="1"/>
  <c r="A429" i="1" s="1"/>
  <c r="V428" i="1"/>
  <c r="M428" i="1" a="1"/>
  <c r="M428" i="1"/>
  <c r="L428" i="1" a="1"/>
  <c r="L428" i="1" s="1"/>
  <c r="K428" i="1" a="1"/>
  <c r="K428" i="1"/>
  <c r="Y428" i="1" s="1"/>
  <c r="I428" i="1" a="1"/>
  <c r="I428" i="1"/>
  <c r="H428" i="1" a="1"/>
  <c r="H428" i="1"/>
  <c r="G428" i="1" a="1"/>
  <c r="G428" i="1"/>
  <c r="B427" i="5" s="1"/>
  <c r="F428" i="1" a="1"/>
  <c r="F428" i="1"/>
  <c r="E428" i="1" a="1"/>
  <c r="E428" i="1"/>
  <c r="D428" i="1" a="1"/>
  <c r="D428" i="1"/>
  <c r="C428" i="1" a="1"/>
  <c r="C428" i="1"/>
  <c r="A428" i="1" s="1"/>
  <c r="V427" i="1"/>
  <c r="M427" i="1" a="1"/>
  <c r="M427" i="1" s="1"/>
  <c r="L427" i="1" a="1"/>
  <c r="L427" i="1" s="1"/>
  <c r="K427" i="1" a="1"/>
  <c r="K427" i="1" s="1"/>
  <c r="Y427" i="1" s="1"/>
  <c r="I427" i="1" a="1"/>
  <c r="I427" i="1"/>
  <c r="X427" i="1" s="1"/>
  <c r="H427" i="1" a="1"/>
  <c r="H427" i="1" s="1"/>
  <c r="G427" i="1" a="1"/>
  <c r="G427" i="1"/>
  <c r="F427" i="1" a="1"/>
  <c r="F427" i="1" s="1"/>
  <c r="E427" i="1" a="1"/>
  <c r="E427" i="1" s="1"/>
  <c r="D427" i="1" a="1"/>
  <c r="D427" i="1" s="1"/>
  <c r="C427" i="1" a="1"/>
  <c r="C427" i="1" s="1"/>
  <c r="A427" i="1" s="1"/>
  <c r="V426" i="1"/>
  <c r="M426" i="1" a="1"/>
  <c r="M426" i="1" s="1"/>
  <c r="L426" i="1" a="1"/>
  <c r="L426" i="1" s="1"/>
  <c r="AA426" i="1" s="1"/>
  <c r="K426" i="1" a="1"/>
  <c r="K426" i="1" s="1"/>
  <c r="Y426" i="1" s="1"/>
  <c r="I426" i="1" a="1"/>
  <c r="I426" i="1"/>
  <c r="X426" i="1" s="1"/>
  <c r="H426" i="1" a="1"/>
  <c r="H426" i="1" s="1"/>
  <c r="G426" i="1" a="1"/>
  <c r="G426" i="1"/>
  <c r="F426" i="1" a="1"/>
  <c r="F426" i="1" s="1"/>
  <c r="E426" i="1" a="1"/>
  <c r="E426" i="1"/>
  <c r="D426" i="1" a="1"/>
  <c r="D426" i="1" s="1"/>
  <c r="C426" i="1" a="1"/>
  <c r="C426" i="1" s="1"/>
  <c r="V425" i="1"/>
  <c r="M425" i="1" a="1"/>
  <c r="M425" i="1" s="1"/>
  <c r="L425" i="1" a="1"/>
  <c r="L425" i="1" s="1"/>
  <c r="K425" i="1" a="1"/>
  <c r="K425" i="1"/>
  <c r="Y425" i="1" s="1"/>
  <c r="I425" i="1" a="1"/>
  <c r="I425" i="1" s="1"/>
  <c r="H425" i="1" a="1"/>
  <c r="H425" i="1"/>
  <c r="G425" i="1" a="1"/>
  <c r="G425" i="1" s="1"/>
  <c r="F425" i="1" a="1"/>
  <c r="F425" i="1"/>
  <c r="E425" i="1" a="1"/>
  <c r="E425" i="1" s="1"/>
  <c r="D425" i="1" a="1"/>
  <c r="D425" i="1" s="1"/>
  <c r="C425" i="1" a="1"/>
  <c r="C425" i="1" s="1"/>
  <c r="V424" i="1"/>
  <c r="M424" i="1" a="1"/>
  <c r="M424" i="1" s="1"/>
  <c r="L424" i="1" a="1"/>
  <c r="L424" i="1" s="1"/>
  <c r="K424" i="1" a="1"/>
  <c r="K424" i="1"/>
  <c r="Y424" i="1" s="1"/>
  <c r="I424" i="1" a="1"/>
  <c r="I424" i="1"/>
  <c r="H424" i="1" a="1"/>
  <c r="H424" i="1"/>
  <c r="G424" i="1" a="1"/>
  <c r="G424" i="1"/>
  <c r="F424" i="1" a="1"/>
  <c r="F424" i="1"/>
  <c r="E424" i="1" a="1"/>
  <c r="E424" i="1"/>
  <c r="D424" i="1" a="1"/>
  <c r="D424" i="1"/>
  <c r="C424" i="1" a="1"/>
  <c r="C424" i="1"/>
  <c r="V423" i="1"/>
  <c r="M423" i="1" a="1"/>
  <c r="M423" i="1" s="1"/>
  <c r="L423" i="1" a="1"/>
  <c r="L423" i="1" s="1"/>
  <c r="Z423" i="1" s="1"/>
  <c r="K423" i="1" a="1"/>
  <c r="K423" i="1" s="1"/>
  <c r="Y423" i="1" s="1"/>
  <c r="I423" i="1" a="1"/>
  <c r="I423" i="1"/>
  <c r="H423" i="1" a="1"/>
  <c r="H423" i="1" s="1"/>
  <c r="G423" i="1" a="1"/>
  <c r="G423" i="1"/>
  <c r="F423" i="1" a="1"/>
  <c r="F423" i="1" s="1"/>
  <c r="E423" i="1" a="1"/>
  <c r="E423" i="1"/>
  <c r="D423" i="1" a="1"/>
  <c r="D423" i="1" s="1"/>
  <c r="C423" i="1" a="1"/>
  <c r="C423" i="1" s="1"/>
  <c r="V422" i="1"/>
  <c r="M422" i="1" a="1"/>
  <c r="M422" i="1" s="1"/>
  <c r="L422" i="1" a="1"/>
  <c r="L422" i="1"/>
  <c r="K422" i="1" a="1"/>
  <c r="K422" i="1" s="1"/>
  <c r="Y422" i="1" s="1"/>
  <c r="I422" i="1" a="1"/>
  <c r="I422" i="1"/>
  <c r="X422" i="1" s="1"/>
  <c r="H422" i="1" a="1"/>
  <c r="H422" i="1" s="1"/>
  <c r="G422" i="1" a="1"/>
  <c r="G422" i="1"/>
  <c r="B421" i="5" s="1"/>
  <c r="F422" i="1" a="1"/>
  <c r="F422" i="1" s="1"/>
  <c r="E422" i="1" a="1"/>
  <c r="E422" i="1"/>
  <c r="D422" i="1" a="1"/>
  <c r="D422" i="1" s="1"/>
  <c r="A422" i="1" s="1"/>
  <c r="C422" i="1" a="1"/>
  <c r="C422" i="1"/>
  <c r="V421" i="1"/>
  <c r="M421" i="1" a="1"/>
  <c r="M421" i="1"/>
  <c r="L421" i="1" a="1"/>
  <c r="L421" i="1" s="1"/>
  <c r="Z421" i="1" s="1"/>
  <c r="K421" i="1" a="1"/>
  <c r="K421" i="1" s="1"/>
  <c r="Y421" i="1" s="1"/>
  <c r="I421" i="1" a="1"/>
  <c r="I421" i="1" s="1"/>
  <c r="H421" i="1" a="1"/>
  <c r="H421" i="1"/>
  <c r="G421" i="1" a="1"/>
  <c r="G421" i="1" s="1"/>
  <c r="F421" i="1" a="1"/>
  <c r="F421" i="1"/>
  <c r="E421" i="1" a="1"/>
  <c r="E421" i="1" s="1"/>
  <c r="D421" i="1" a="1"/>
  <c r="D421" i="1"/>
  <c r="C421" i="1" a="1"/>
  <c r="C421" i="1" s="1"/>
  <c r="V420" i="1"/>
  <c r="M420" i="1" a="1"/>
  <c r="M420" i="1"/>
  <c r="L420" i="1" a="1"/>
  <c r="L420" i="1" s="1"/>
  <c r="K420" i="1" a="1"/>
  <c r="K420" i="1" s="1"/>
  <c r="Y420" i="1" s="1"/>
  <c r="I420" i="1" a="1"/>
  <c r="I420" i="1" s="1"/>
  <c r="X420" i="1" s="1"/>
  <c r="H420" i="1" a="1"/>
  <c r="H420" i="1"/>
  <c r="G420" i="1" a="1"/>
  <c r="G420" i="1" s="1"/>
  <c r="F420" i="1" a="1"/>
  <c r="F420" i="1"/>
  <c r="E420" i="1" a="1"/>
  <c r="E420" i="1" s="1"/>
  <c r="D420" i="1" a="1"/>
  <c r="D420" i="1"/>
  <c r="C420" i="1" a="1"/>
  <c r="C420" i="1" s="1"/>
  <c r="A420" i="1" s="1"/>
  <c r="V419" i="1"/>
  <c r="M419" i="1" a="1"/>
  <c r="M419" i="1" s="1"/>
  <c r="L419" i="1" a="1"/>
  <c r="L419" i="1" s="1"/>
  <c r="K419" i="1" a="1"/>
  <c r="K419" i="1" s="1"/>
  <c r="Y419" i="1" s="1"/>
  <c r="I419" i="1" a="1"/>
  <c r="I419" i="1"/>
  <c r="H419" i="1" a="1"/>
  <c r="H419" i="1" s="1"/>
  <c r="G419" i="1" a="1"/>
  <c r="G419" i="1" s="1"/>
  <c r="F419" i="1" a="1"/>
  <c r="F419" i="1" s="1"/>
  <c r="E419" i="1" a="1"/>
  <c r="E419" i="1"/>
  <c r="D419" i="1" a="1"/>
  <c r="D419" i="1" s="1"/>
  <c r="C419" i="1" a="1"/>
  <c r="C419" i="1" s="1"/>
  <c r="A419" i="1" s="1"/>
  <c r="V418" i="1"/>
  <c r="M418" i="1" a="1"/>
  <c r="M418" i="1" s="1"/>
  <c r="L418" i="1" a="1"/>
  <c r="L418" i="1" s="1"/>
  <c r="K418" i="1" a="1"/>
  <c r="K418" i="1" s="1"/>
  <c r="Y418" i="1" s="1"/>
  <c r="I418" i="1" a="1"/>
  <c r="I418" i="1"/>
  <c r="H418" i="1" a="1"/>
  <c r="H418" i="1" s="1"/>
  <c r="G418" i="1" a="1"/>
  <c r="G418" i="1" s="1"/>
  <c r="B417" i="5" s="1"/>
  <c r="F418" i="1" a="1"/>
  <c r="F418" i="1" s="1"/>
  <c r="E418" i="1" a="1"/>
  <c r="E418" i="1" s="1"/>
  <c r="D418" i="1" a="1"/>
  <c r="D418" i="1" s="1"/>
  <c r="C418" i="1" a="1"/>
  <c r="C418" i="1"/>
  <c r="V417" i="1"/>
  <c r="M417" i="1" a="1"/>
  <c r="M417" i="1"/>
  <c r="L417" i="1" a="1"/>
  <c r="L417" i="1" s="1"/>
  <c r="K417" i="1" a="1"/>
  <c r="K417" i="1"/>
  <c r="Y417" i="1" s="1"/>
  <c r="I417" i="1" a="1"/>
  <c r="I417" i="1" s="1"/>
  <c r="X417" i="1" s="1"/>
  <c r="H417" i="1" a="1"/>
  <c r="H417" i="1" s="1"/>
  <c r="G417" i="1" a="1"/>
  <c r="G417" i="1" s="1"/>
  <c r="F417" i="1" a="1"/>
  <c r="F417" i="1"/>
  <c r="E417" i="1" a="1"/>
  <c r="E417" i="1" s="1"/>
  <c r="D417" i="1" a="1"/>
  <c r="D417" i="1"/>
  <c r="C417" i="1" a="1"/>
  <c r="C417" i="1" s="1"/>
  <c r="A417" i="1" s="1"/>
  <c r="V416" i="1"/>
  <c r="M416" i="1" a="1"/>
  <c r="M416" i="1"/>
  <c r="L416" i="1" a="1"/>
  <c r="L416" i="1" s="1"/>
  <c r="K416" i="1" a="1"/>
  <c r="K416" i="1"/>
  <c r="Y416" i="1" s="1"/>
  <c r="I416" i="1" a="1"/>
  <c r="I416" i="1" s="1"/>
  <c r="H416" i="1" a="1"/>
  <c r="H416" i="1"/>
  <c r="G416" i="1" a="1"/>
  <c r="G416" i="1" s="1"/>
  <c r="F416" i="1" a="1"/>
  <c r="F416" i="1"/>
  <c r="E416" i="1" a="1"/>
  <c r="E416" i="1" s="1"/>
  <c r="D416" i="1" a="1"/>
  <c r="D416" i="1"/>
  <c r="C416" i="1" a="1"/>
  <c r="C416" i="1" s="1"/>
  <c r="A416" i="1" s="1"/>
  <c r="V415" i="1"/>
  <c r="M415" i="1" a="1"/>
  <c r="M415" i="1" s="1"/>
  <c r="L415" i="1" a="1"/>
  <c r="L415" i="1" s="1"/>
  <c r="Z415" i="1" s="1"/>
  <c r="K415" i="1" a="1"/>
  <c r="K415" i="1" s="1"/>
  <c r="Y415" i="1" s="1"/>
  <c r="I415" i="1" a="1"/>
  <c r="I415" i="1"/>
  <c r="H415" i="1" a="1"/>
  <c r="H415" i="1" s="1"/>
  <c r="G415" i="1" a="1"/>
  <c r="G415" i="1"/>
  <c r="F415" i="1" a="1"/>
  <c r="F415" i="1" s="1"/>
  <c r="E415" i="1" a="1"/>
  <c r="E415" i="1" s="1"/>
  <c r="D415" i="1" a="1"/>
  <c r="D415" i="1" s="1"/>
  <c r="C415" i="1" a="1"/>
  <c r="C415" i="1"/>
  <c r="V414" i="1"/>
  <c r="M414" i="1" a="1"/>
  <c r="M414" i="1" s="1"/>
  <c r="L414" i="1" a="1"/>
  <c r="L414" i="1"/>
  <c r="K414" i="1" a="1"/>
  <c r="K414" i="1" s="1"/>
  <c r="Y414" i="1" s="1"/>
  <c r="I414" i="1" a="1"/>
  <c r="I414" i="1"/>
  <c r="X414" i="1" s="1"/>
  <c r="H414" i="1" a="1"/>
  <c r="H414" i="1" s="1"/>
  <c r="G414" i="1" a="1"/>
  <c r="G414" i="1"/>
  <c r="F414" i="1" a="1"/>
  <c r="F414" i="1" s="1"/>
  <c r="E414" i="1" a="1"/>
  <c r="E414" i="1"/>
  <c r="D414" i="1" a="1"/>
  <c r="D414" i="1" s="1"/>
  <c r="C414" i="1" a="1"/>
  <c r="C414" i="1"/>
  <c r="V413" i="1"/>
  <c r="M413" i="1" a="1"/>
  <c r="M413" i="1" s="1"/>
  <c r="L413" i="1" a="1"/>
  <c r="L413" i="1" s="1"/>
  <c r="Z413" i="1" s="1"/>
  <c r="K413" i="1" a="1"/>
  <c r="K413" i="1"/>
  <c r="Y413" i="1" s="1"/>
  <c r="I413" i="1" a="1"/>
  <c r="I413" i="1" s="1"/>
  <c r="H413" i="1" a="1"/>
  <c r="H413" i="1"/>
  <c r="G413" i="1" a="1"/>
  <c r="G413" i="1" s="1"/>
  <c r="F413" i="1" a="1"/>
  <c r="F413" i="1"/>
  <c r="E413" i="1" a="1"/>
  <c r="E413" i="1" s="1"/>
  <c r="D413" i="1" a="1"/>
  <c r="D413" i="1" s="1"/>
  <c r="C413" i="1" a="1"/>
  <c r="C413" i="1" s="1"/>
  <c r="V412" i="1"/>
  <c r="M412" i="1" a="1"/>
  <c r="M412" i="1" s="1"/>
  <c r="L412" i="1" a="1"/>
  <c r="L412" i="1" s="1"/>
  <c r="K412" i="1" a="1"/>
  <c r="K412" i="1"/>
  <c r="Y412" i="1" s="1"/>
  <c r="I412" i="1" a="1"/>
  <c r="I412" i="1" s="1"/>
  <c r="H412" i="1" a="1"/>
  <c r="H412" i="1"/>
  <c r="G412" i="1" a="1"/>
  <c r="G412" i="1" s="1"/>
  <c r="F412" i="1" a="1"/>
  <c r="F412" i="1"/>
  <c r="E412" i="1" a="1"/>
  <c r="E412" i="1" s="1"/>
  <c r="D412" i="1" a="1"/>
  <c r="D412" i="1" s="1"/>
  <c r="C412" i="1" a="1"/>
  <c r="C412" i="1" s="1"/>
  <c r="V411" i="1"/>
  <c r="M411" i="1" a="1"/>
  <c r="M411" i="1" s="1"/>
  <c r="L411" i="1" a="1"/>
  <c r="L411" i="1" s="1"/>
  <c r="K411" i="1" a="1"/>
  <c r="K411" i="1" s="1"/>
  <c r="Y411" i="1" s="1"/>
  <c r="I411" i="1" a="1"/>
  <c r="I411" i="1" s="1"/>
  <c r="H411" i="1" a="1"/>
  <c r="H411" i="1" s="1"/>
  <c r="G411" i="1" a="1"/>
  <c r="G411" i="1"/>
  <c r="F411" i="1" a="1"/>
  <c r="F411" i="1" s="1"/>
  <c r="E411" i="1" a="1"/>
  <c r="E411" i="1"/>
  <c r="D411" i="1" a="1"/>
  <c r="D411" i="1" s="1"/>
  <c r="C411" i="1" a="1"/>
  <c r="C411" i="1"/>
  <c r="V410" i="1"/>
  <c r="M410" i="1" a="1"/>
  <c r="M410" i="1" s="1"/>
  <c r="L410" i="1" a="1"/>
  <c r="L410" i="1" s="1"/>
  <c r="K410" i="1" a="1"/>
  <c r="K410" i="1" s="1"/>
  <c r="Y410" i="1" s="1"/>
  <c r="I410" i="1" a="1"/>
  <c r="I410" i="1" s="1"/>
  <c r="H410" i="1" a="1"/>
  <c r="H410" i="1" s="1"/>
  <c r="G410" i="1" a="1"/>
  <c r="G410" i="1" s="1"/>
  <c r="B409" i="5" s="1"/>
  <c r="F410" i="1" a="1"/>
  <c r="F410" i="1" s="1"/>
  <c r="E410" i="1" a="1"/>
  <c r="E410" i="1"/>
  <c r="D410" i="1" a="1"/>
  <c r="D410" i="1" s="1"/>
  <c r="C410" i="1" a="1"/>
  <c r="C410" i="1" s="1"/>
  <c r="W409" i="1"/>
  <c r="V409" i="1"/>
  <c r="M409" i="1" a="1"/>
  <c r="M409" i="1"/>
  <c r="L409" i="1" a="1"/>
  <c r="L409" i="1" s="1"/>
  <c r="K409" i="1" a="1"/>
  <c r="K409" i="1" s="1"/>
  <c r="Y409" i="1" s="1"/>
  <c r="I409" i="1" a="1"/>
  <c r="I409" i="1" s="1"/>
  <c r="X409" i="1" s="1"/>
  <c r="H409" i="1" a="1"/>
  <c r="H409" i="1"/>
  <c r="G409" i="1" a="1"/>
  <c r="G409" i="1" s="1"/>
  <c r="F409" i="1" a="1"/>
  <c r="F409" i="1"/>
  <c r="E409" i="1" a="1"/>
  <c r="E409" i="1" s="1"/>
  <c r="D409" i="1" a="1"/>
  <c r="D409" i="1"/>
  <c r="C409" i="1" a="1"/>
  <c r="C409" i="1" s="1"/>
  <c r="A409" i="1" s="1"/>
  <c r="V408" i="1"/>
  <c r="M408" i="1" a="1"/>
  <c r="M408" i="1"/>
  <c r="L408" i="1" a="1"/>
  <c r="L408" i="1"/>
  <c r="K408" i="1" a="1"/>
  <c r="K408" i="1"/>
  <c r="Y408" i="1" s="1"/>
  <c r="I408" i="1" a="1"/>
  <c r="I408" i="1"/>
  <c r="H408" i="1" a="1"/>
  <c r="H408" i="1"/>
  <c r="G408" i="1" a="1"/>
  <c r="G408" i="1"/>
  <c r="F408" i="1" a="1"/>
  <c r="F408" i="1"/>
  <c r="E408" i="1" a="1"/>
  <c r="E408" i="1"/>
  <c r="D408" i="1" a="1"/>
  <c r="D408" i="1"/>
  <c r="C408" i="1" a="1"/>
  <c r="C408" i="1"/>
  <c r="A408" i="1" s="1"/>
  <c r="V407" i="1"/>
  <c r="M407" i="1" a="1"/>
  <c r="M407" i="1" s="1"/>
  <c r="L407" i="1" a="1"/>
  <c r="L407" i="1" s="1"/>
  <c r="Z407" i="1" s="1"/>
  <c r="K407" i="1" a="1"/>
  <c r="K407" i="1" s="1"/>
  <c r="Y407" i="1" s="1"/>
  <c r="I407" i="1" a="1"/>
  <c r="I407" i="1"/>
  <c r="H407" i="1" a="1"/>
  <c r="H407" i="1" s="1"/>
  <c r="G407" i="1" a="1"/>
  <c r="G407" i="1" s="1"/>
  <c r="F407" i="1" a="1"/>
  <c r="F407" i="1" s="1"/>
  <c r="E407" i="1" a="1"/>
  <c r="E407" i="1" s="1"/>
  <c r="D407" i="1" a="1"/>
  <c r="D407" i="1" s="1"/>
  <c r="C407" i="1" a="1"/>
  <c r="C407" i="1" s="1"/>
  <c r="V406" i="1"/>
  <c r="M406" i="1" a="1"/>
  <c r="M406" i="1"/>
  <c r="L406" i="1" a="1"/>
  <c r="L406" i="1" s="1"/>
  <c r="K406" i="1" a="1"/>
  <c r="K406" i="1"/>
  <c r="Y406" i="1" s="1"/>
  <c r="I406" i="1" a="1"/>
  <c r="I406" i="1" s="1"/>
  <c r="X406" i="1" s="1"/>
  <c r="H406" i="1" a="1"/>
  <c r="H406" i="1"/>
  <c r="G406" i="1" a="1"/>
  <c r="G406" i="1" s="1"/>
  <c r="F406" i="1" a="1"/>
  <c r="F406" i="1"/>
  <c r="E406" i="1" a="1"/>
  <c r="E406" i="1" s="1"/>
  <c r="D406" i="1" a="1"/>
  <c r="D406" i="1"/>
  <c r="A406" i="1" s="1"/>
  <c r="C406" i="1" a="1"/>
  <c r="C406" i="1" s="1"/>
  <c r="V405" i="1"/>
  <c r="M405" i="1" a="1"/>
  <c r="M405" i="1"/>
  <c r="L405" i="1" a="1"/>
  <c r="L405" i="1" s="1"/>
  <c r="Z405" i="1" s="1"/>
  <c r="K405" i="1" a="1"/>
  <c r="K405" i="1"/>
  <c r="Y405" i="1" s="1"/>
  <c r="I405" i="1" a="1"/>
  <c r="I405" i="1" s="1"/>
  <c r="H405" i="1" a="1"/>
  <c r="H405" i="1"/>
  <c r="G405" i="1" a="1"/>
  <c r="G405" i="1" s="1"/>
  <c r="F405" i="1" a="1"/>
  <c r="F405" i="1" s="1"/>
  <c r="E405" i="1" a="1"/>
  <c r="E405" i="1" s="1"/>
  <c r="D405" i="1" a="1"/>
  <c r="D405" i="1" s="1"/>
  <c r="C405" i="1" a="1"/>
  <c r="C405" i="1" s="1"/>
  <c r="V404" i="1"/>
  <c r="M404" i="1" a="1"/>
  <c r="M404" i="1" s="1"/>
  <c r="L404" i="1" a="1"/>
  <c r="L404" i="1" s="1"/>
  <c r="K404" i="1" a="1"/>
  <c r="K404" i="1"/>
  <c r="Y404" i="1" s="1"/>
  <c r="I404" i="1" a="1"/>
  <c r="I404" i="1" s="1"/>
  <c r="H404" i="1" a="1"/>
  <c r="H404" i="1"/>
  <c r="G404" i="1" a="1"/>
  <c r="G404" i="1" s="1"/>
  <c r="F404" i="1" a="1"/>
  <c r="F404" i="1" s="1"/>
  <c r="E404" i="1" a="1"/>
  <c r="E404" i="1" s="1"/>
  <c r="D404" i="1" a="1"/>
  <c r="D404" i="1"/>
  <c r="C404" i="1" a="1"/>
  <c r="C404" i="1" s="1"/>
  <c r="Y403" i="1"/>
  <c r="V403" i="1"/>
  <c r="M403" i="1" a="1"/>
  <c r="M403" i="1" s="1"/>
  <c r="L403" i="1" a="1"/>
  <c r="L403" i="1"/>
  <c r="K403" i="1" a="1"/>
  <c r="K403" i="1" s="1"/>
  <c r="I403" i="1" a="1"/>
  <c r="I403" i="1" s="1"/>
  <c r="H403" i="1" a="1"/>
  <c r="H403" i="1" s="1"/>
  <c r="G403" i="1" a="1"/>
  <c r="G403" i="1" s="1"/>
  <c r="F403" i="1" a="1"/>
  <c r="F403" i="1" s="1"/>
  <c r="E403" i="1" a="1"/>
  <c r="E403" i="1"/>
  <c r="D403" i="1" a="1"/>
  <c r="D403" i="1" s="1"/>
  <c r="C403" i="1" a="1"/>
  <c r="C403" i="1"/>
  <c r="V402" i="1"/>
  <c r="M402" i="1" a="1"/>
  <c r="M402" i="1" s="1"/>
  <c r="L402" i="1" a="1"/>
  <c r="L402" i="1" s="1"/>
  <c r="K402" i="1" a="1"/>
  <c r="K402" i="1" s="1"/>
  <c r="Y402" i="1" s="1"/>
  <c r="I402" i="1" a="1"/>
  <c r="I402" i="1" s="1"/>
  <c r="H402" i="1" a="1"/>
  <c r="H402" i="1" s="1"/>
  <c r="G402" i="1" a="1"/>
  <c r="G402" i="1"/>
  <c r="B401" i="5" s="1"/>
  <c r="F402" i="1" a="1"/>
  <c r="F402" i="1" s="1"/>
  <c r="E402" i="1" a="1"/>
  <c r="E402" i="1" s="1"/>
  <c r="D402" i="1" a="1"/>
  <c r="D402" i="1" s="1"/>
  <c r="C402" i="1" a="1"/>
  <c r="C402" i="1" s="1"/>
  <c r="V401" i="1"/>
  <c r="M401" i="1" a="1"/>
  <c r="M401" i="1"/>
  <c r="L401" i="1" a="1"/>
  <c r="L401" i="1" s="1"/>
  <c r="K401" i="1" a="1"/>
  <c r="K401" i="1" s="1"/>
  <c r="Y401" i="1" s="1"/>
  <c r="I401" i="1" a="1"/>
  <c r="I401" i="1" s="1"/>
  <c r="X401" i="1" s="1"/>
  <c r="H401" i="1" a="1"/>
  <c r="H401" i="1" s="1"/>
  <c r="G401" i="1" a="1"/>
  <c r="G401" i="1" s="1"/>
  <c r="F401" i="1" a="1"/>
  <c r="F401" i="1"/>
  <c r="E401" i="1" a="1"/>
  <c r="E401" i="1" s="1"/>
  <c r="D401" i="1" a="1"/>
  <c r="D401" i="1"/>
  <c r="C401" i="1" a="1"/>
  <c r="C401" i="1" s="1"/>
  <c r="A401" i="1" s="1"/>
  <c r="V400" i="1"/>
  <c r="M400" i="1" a="1"/>
  <c r="M400" i="1"/>
  <c r="L400" i="1" a="1"/>
  <c r="L400" i="1" s="1"/>
  <c r="K400" i="1" a="1"/>
  <c r="K400" i="1"/>
  <c r="Y400" i="1" s="1"/>
  <c r="I400" i="1" a="1"/>
  <c r="I400" i="1" s="1"/>
  <c r="H400" i="1" a="1"/>
  <c r="H400" i="1"/>
  <c r="G400" i="1" a="1"/>
  <c r="G400" i="1" s="1"/>
  <c r="F400" i="1" a="1"/>
  <c r="F400" i="1"/>
  <c r="E400" i="1" a="1"/>
  <c r="E400" i="1" s="1"/>
  <c r="D400" i="1" a="1"/>
  <c r="D400" i="1"/>
  <c r="C400" i="1" a="1"/>
  <c r="C400" i="1" s="1"/>
  <c r="A400" i="1" s="1"/>
  <c r="V399" i="1"/>
  <c r="M399" i="1" a="1"/>
  <c r="M399" i="1" s="1"/>
  <c r="L399" i="1" a="1"/>
  <c r="L399" i="1" s="1"/>
  <c r="Z399" i="1" s="1"/>
  <c r="K399" i="1" a="1"/>
  <c r="K399" i="1" s="1"/>
  <c r="Y399" i="1" s="1"/>
  <c r="I399" i="1" a="1"/>
  <c r="I399" i="1"/>
  <c r="H399" i="1" a="1"/>
  <c r="H399" i="1" s="1"/>
  <c r="G399" i="1" a="1"/>
  <c r="G399" i="1"/>
  <c r="F399" i="1" a="1"/>
  <c r="F399" i="1" s="1"/>
  <c r="E399" i="1" a="1"/>
  <c r="E399" i="1" s="1"/>
  <c r="D399" i="1" a="1"/>
  <c r="D399" i="1" s="1"/>
  <c r="C399" i="1" a="1"/>
  <c r="C399" i="1" s="1"/>
  <c r="V398" i="1"/>
  <c r="M398" i="1" a="1"/>
  <c r="M398" i="1" s="1"/>
  <c r="L398" i="1" a="1"/>
  <c r="L398" i="1"/>
  <c r="K398" i="1" a="1"/>
  <c r="K398" i="1" s="1"/>
  <c r="Y398" i="1" s="1"/>
  <c r="I398" i="1" a="1"/>
  <c r="I398" i="1"/>
  <c r="H398" i="1" a="1"/>
  <c r="H398" i="1" s="1"/>
  <c r="G398" i="1" a="1"/>
  <c r="G398" i="1"/>
  <c r="F398" i="1" a="1"/>
  <c r="F398" i="1" s="1"/>
  <c r="E398" i="1" a="1"/>
  <c r="E398" i="1"/>
  <c r="D398" i="1" a="1"/>
  <c r="D398" i="1" s="1"/>
  <c r="C398" i="1" a="1"/>
  <c r="C398" i="1" s="1"/>
  <c r="V397" i="1"/>
  <c r="M397" i="1" a="1"/>
  <c r="M397" i="1" s="1"/>
  <c r="L397" i="1" a="1"/>
  <c r="L397" i="1" s="1"/>
  <c r="Z397" i="1" s="1"/>
  <c r="K397" i="1" a="1"/>
  <c r="K397" i="1"/>
  <c r="Y397" i="1" s="1"/>
  <c r="I397" i="1" a="1"/>
  <c r="I397" i="1" s="1"/>
  <c r="H397" i="1" a="1"/>
  <c r="H397" i="1" s="1"/>
  <c r="G397" i="1" a="1"/>
  <c r="G397" i="1" s="1"/>
  <c r="F397" i="1" a="1"/>
  <c r="F397" i="1"/>
  <c r="E397" i="1" a="1"/>
  <c r="E397" i="1" s="1"/>
  <c r="D397" i="1" a="1"/>
  <c r="D397" i="1" s="1"/>
  <c r="C397" i="1" a="1"/>
  <c r="C397" i="1" s="1"/>
  <c r="V396" i="1"/>
  <c r="M396" i="1" a="1"/>
  <c r="M396" i="1" s="1"/>
  <c r="L396" i="1" a="1"/>
  <c r="L396" i="1" s="1"/>
  <c r="K396" i="1" a="1"/>
  <c r="K396" i="1"/>
  <c r="Y396" i="1" s="1"/>
  <c r="I396" i="1" a="1"/>
  <c r="I396" i="1" s="1"/>
  <c r="H396" i="1" a="1"/>
  <c r="H396" i="1" s="1"/>
  <c r="G396" i="1" a="1"/>
  <c r="G396" i="1" s="1"/>
  <c r="F396" i="1" a="1"/>
  <c r="F396" i="1"/>
  <c r="E396" i="1" a="1"/>
  <c r="E396" i="1" s="1"/>
  <c r="D396" i="1" a="1"/>
  <c r="D396" i="1" s="1"/>
  <c r="C396" i="1" a="1"/>
  <c r="C396" i="1" s="1"/>
  <c r="V395" i="1"/>
  <c r="M395" i="1" a="1"/>
  <c r="M395" i="1" s="1"/>
  <c r="L395" i="1" a="1"/>
  <c r="L395" i="1" s="1"/>
  <c r="K395" i="1" a="1"/>
  <c r="K395" i="1" s="1"/>
  <c r="Y395" i="1" s="1"/>
  <c r="I395" i="1" a="1"/>
  <c r="I395" i="1" s="1"/>
  <c r="X395" i="1" s="1"/>
  <c r="H395" i="1" a="1"/>
  <c r="H395" i="1" s="1"/>
  <c r="G395" i="1" a="1"/>
  <c r="G395" i="1"/>
  <c r="F395" i="1" a="1"/>
  <c r="F395" i="1" s="1"/>
  <c r="E395" i="1" a="1"/>
  <c r="E395" i="1" s="1"/>
  <c r="D395" i="1" a="1"/>
  <c r="D395" i="1" s="1"/>
  <c r="C395" i="1" a="1"/>
  <c r="C395" i="1"/>
  <c r="V394" i="1"/>
  <c r="M394" i="1" a="1"/>
  <c r="M394" i="1" s="1"/>
  <c r="L394" i="1" a="1"/>
  <c r="L394" i="1" s="1"/>
  <c r="K394" i="1" a="1"/>
  <c r="K394" i="1" s="1"/>
  <c r="Y394" i="1" s="1"/>
  <c r="I394" i="1" a="1"/>
  <c r="I394" i="1" s="1"/>
  <c r="X394" i="1" s="1"/>
  <c r="H394" i="1" a="1"/>
  <c r="H394" i="1" s="1"/>
  <c r="G394" i="1" a="1"/>
  <c r="G394" i="1"/>
  <c r="B393" i="5" s="1"/>
  <c r="F394" i="1" a="1"/>
  <c r="F394" i="1" s="1"/>
  <c r="E394" i="1" a="1"/>
  <c r="E394" i="1" s="1"/>
  <c r="D394" i="1" a="1"/>
  <c r="D394" i="1" s="1"/>
  <c r="C394" i="1" a="1"/>
  <c r="C394" i="1" s="1"/>
  <c r="V393" i="1"/>
  <c r="M393" i="1" a="1"/>
  <c r="M393" i="1"/>
  <c r="L393" i="1" a="1"/>
  <c r="L393" i="1" s="1"/>
  <c r="K393" i="1" a="1"/>
  <c r="K393" i="1" s="1"/>
  <c r="Y393" i="1" s="1"/>
  <c r="I393" i="1" a="1"/>
  <c r="I393" i="1" s="1"/>
  <c r="X393" i="1" s="1"/>
  <c r="H393" i="1" a="1"/>
  <c r="H393" i="1"/>
  <c r="G393" i="1" a="1"/>
  <c r="G393" i="1" s="1"/>
  <c r="F393" i="1" a="1"/>
  <c r="F393" i="1" s="1"/>
  <c r="E393" i="1" a="1"/>
  <c r="E393" i="1" s="1"/>
  <c r="D393" i="1" a="1"/>
  <c r="D393" i="1"/>
  <c r="C393" i="1" a="1"/>
  <c r="C393" i="1" s="1"/>
  <c r="V392" i="1"/>
  <c r="M392" i="1" a="1"/>
  <c r="M392" i="1"/>
  <c r="L392" i="1" a="1"/>
  <c r="L392" i="1"/>
  <c r="K392" i="1" a="1"/>
  <c r="K392" i="1"/>
  <c r="Y392" i="1" s="1"/>
  <c r="I392" i="1" a="1"/>
  <c r="I392" i="1"/>
  <c r="H392" i="1" a="1"/>
  <c r="H392" i="1"/>
  <c r="G392" i="1" a="1"/>
  <c r="G392" i="1"/>
  <c r="F392" i="1" a="1"/>
  <c r="F392" i="1"/>
  <c r="E392" i="1" a="1"/>
  <c r="E392" i="1"/>
  <c r="D392" i="1" a="1"/>
  <c r="D392" i="1"/>
  <c r="C392" i="1" a="1"/>
  <c r="C392" i="1"/>
  <c r="A392" i="1" s="1"/>
  <c r="V391" i="1"/>
  <c r="M391" i="1" a="1"/>
  <c r="M391" i="1" s="1"/>
  <c r="L391" i="1" a="1"/>
  <c r="L391" i="1" s="1"/>
  <c r="Z391" i="1" s="1"/>
  <c r="K391" i="1" a="1"/>
  <c r="K391" i="1" s="1"/>
  <c r="Y391" i="1" s="1"/>
  <c r="I391" i="1" a="1"/>
  <c r="I391" i="1"/>
  <c r="H391" i="1" a="1"/>
  <c r="H391" i="1" s="1"/>
  <c r="G391" i="1" a="1"/>
  <c r="G391" i="1" s="1"/>
  <c r="F391" i="1" a="1"/>
  <c r="F391" i="1" s="1"/>
  <c r="E391" i="1" a="1"/>
  <c r="E391" i="1"/>
  <c r="D391" i="1" a="1"/>
  <c r="D391" i="1" s="1"/>
  <c r="C391" i="1" a="1"/>
  <c r="C391" i="1" s="1"/>
  <c r="V390" i="1"/>
  <c r="M390" i="1" a="1"/>
  <c r="M390" i="1" s="1"/>
  <c r="L390" i="1" a="1"/>
  <c r="L390" i="1" s="1"/>
  <c r="K390" i="1" a="1"/>
  <c r="K390" i="1" s="1"/>
  <c r="Y390" i="1" s="1"/>
  <c r="I390" i="1" a="1"/>
  <c r="I390" i="1" s="1"/>
  <c r="H390" i="1" a="1"/>
  <c r="H390" i="1" s="1"/>
  <c r="G390" i="1" a="1"/>
  <c r="G390" i="1" s="1"/>
  <c r="B389" i="5" s="1"/>
  <c r="F390" i="1" a="1"/>
  <c r="F390" i="1" s="1"/>
  <c r="E390" i="1" a="1"/>
  <c r="E390" i="1" s="1"/>
  <c r="D390" i="1" a="1"/>
  <c r="D390" i="1" s="1"/>
  <c r="C390" i="1" a="1"/>
  <c r="C390" i="1" s="1"/>
  <c r="V389" i="1"/>
  <c r="M389" i="1" a="1"/>
  <c r="M389" i="1"/>
  <c r="L389" i="1" a="1"/>
  <c r="L389" i="1" s="1"/>
  <c r="Z389" i="1" s="1"/>
  <c r="K389" i="1" a="1"/>
  <c r="K389" i="1" s="1"/>
  <c r="Y389" i="1" s="1"/>
  <c r="I389" i="1" a="1"/>
  <c r="I389" i="1" s="1"/>
  <c r="H389" i="1" a="1"/>
  <c r="H389" i="1"/>
  <c r="G389" i="1" a="1"/>
  <c r="G389" i="1" s="1"/>
  <c r="F389" i="1" a="1"/>
  <c r="F389" i="1" s="1"/>
  <c r="E389" i="1" a="1"/>
  <c r="E389" i="1" s="1"/>
  <c r="D389" i="1" a="1"/>
  <c r="D389" i="1" s="1"/>
  <c r="C389" i="1" a="1"/>
  <c r="C389" i="1" s="1"/>
  <c r="V388" i="1"/>
  <c r="M388" i="1" a="1"/>
  <c r="M388" i="1" s="1"/>
  <c r="L388" i="1" a="1"/>
  <c r="L388" i="1" s="1"/>
  <c r="Z388" i="1" s="1"/>
  <c r="K388" i="1" a="1"/>
  <c r="K388" i="1" s="1"/>
  <c r="Y388" i="1" s="1"/>
  <c r="I388" i="1" a="1"/>
  <c r="I388" i="1" s="1"/>
  <c r="H388" i="1" a="1"/>
  <c r="H388" i="1" s="1"/>
  <c r="G388" i="1" a="1"/>
  <c r="G388" i="1" s="1"/>
  <c r="F388" i="1" a="1"/>
  <c r="F388" i="1" s="1"/>
  <c r="E388" i="1" a="1"/>
  <c r="E388" i="1" s="1"/>
  <c r="D388" i="1" a="1"/>
  <c r="D388" i="1" s="1"/>
  <c r="C388" i="1" a="1"/>
  <c r="C388" i="1" s="1"/>
  <c r="A388" i="1" s="1"/>
  <c r="V387" i="1"/>
  <c r="M387" i="1" a="1"/>
  <c r="M387" i="1" s="1"/>
  <c r="L387" i="1" a="1"/>
  <c r="L387" i="1" s="1"/>
  <c r="K387" i="1" a="1"/>
  <c r="K387" i="1" s="1"/>
  <c r="Y387" i="1" s="1"/>
  <c r="I387" i="1" a="1"/>
  <c r="I387" i="1"/>
  <c r="H387" i="1" a="1"/>
  <c r="H387" i="1" s="1"/>
  <c r="G387" i="1" a="1"/>
  <c r="G387" i="1" s="1"/>
  <c r="F387" i="1" a="1"/>
  <c r="F387" i="1" s="1"/>
  <c r="E387" i="1" a="1"/>
  <c r="E387" i="1" s="1"/>
  <c r="D387" i="1" a="1"/>
  <c r="D387" i="1" s="1"/>
  <c r="C387" i="1" a="1"/>
  <c r="C387" i="1" s="1"/>
  <c r="A387" i="1" s="1"/>
  <c r="V386" i="1"/>
  <c r="M386" i="1" a="1"/>
  <c r="M386" i="1" s="1"/>
  <c r="L386" i="1" a="1"/>
  <c r="L386" i="1" s="1"/>
  <c r="Z386" i="1" s="1"/>
  <c r="K386" i="1" a="1"/>
  <c r="K386" i="1"/>
  <c r="Y386" i="1" s="1"/>
  <c r="I386" i="1" a="1"/>
  <c r="I386" i="1"/>
  <c r="X386" i="1" s="1"/>
  <c r="H386" i="1" a="1"/>
  <c r="H386" i="1"/>
  <c r="G386" i="1" a="1"/>
  <c r="G386" i="1"/>
  <c r="F386" i="1" a="1"/>
  <c r="F386" i="1"/>
  <c r="E386" i="1" a="1"/>
  <c r="E386" i="1"/>
  <c r="D386" i="1" a="1"/>
  <c r="D386" i="1"/>
  <c r="C386" i="1" a="1"/>
  <c r="C386" i="1"/>
  <c r="A386" i="1" s="1"/>
  <c r="V385" i="1"/>
  <c r="M385" i="1" a="1"/>
  <c r="M385" i="1" s="1"/>
  <c r="L385" i="1" a="1"/>
  <c r="L385" i="1" s="1"/>
  <c r="Z385" i="1" s="1"/>
  <c r="K385" i="1" a="1"/>
  <c r="K385" i="1"/>
  <c r="Y385" i="1" s="1"/>
  <c r="I385" i="1" a="1"/>
  <c r="I385" i="1" s="1"/>
  <c r="H385" i="1" a="1"/>
  <c r="H385" i="1" s="1"/>
  <c r="G385" i="1" a="1"/>
  <c r="G385" i="1" s="1"/>
  <c r="F385" i="1" a="1"/>
  <c r="F385" i="1" s="1"/>
  <c r="E385" i="1" a="1"/>
  <c r="E385" i="1" s="1"/>
  <c r="D385" i="1" a="1"/>
  <c r="D385" i="1" s="1"/>
  <c r="C385" i="1" a="1"/>
  <c r="C385" i="1" s="1"/>
  <c r="V384" i="1"/>
  <c r="M384" i="1" a="1"/>
  <c r="M384" i="1" s="1"/>
  <c r="L384" i="1" a="1"/>
  <c r="L384" i="1" s="1"/>
  <c r="K384" i="1" a="1"/>
  <c r="K384" i="1"/>
  <c r="Y384" i="1" s="1"/>
  <c r="I384" i="1" a="1"/>
  <c r="I384" i="1"/>
  <c r="H384" i="1" a="1"/>
  <c r="H384" i="1"/>
  <c r="G384" i="1" a="1"/>
  <c r="G384" i="1"/>
  <c r="F384" i="1" a="1"/>
  <c r="F384" i="1"/>
  <c r="E384" i="1" a="1"/>
  <c r="E384" i="1"/>
  <c r="D384" i="1" a="1"/>
  <c r="D384" i="1"/>
  <c r="C384" i="1" a="1"/>
  <c r="C384" i="1" s="1"/>
  <c r="V383" i="1"/>
  <c r="M383" i="1" a="1"/>
  <c r="M383" i="1" s="1"/>
  <c r="L383" i="1" a="1"/>
  <c r="L383" i="1" s="1"/>
  <c r="K383" i="1" a="1"/>
  <c r="K383" i="1" s="1"/>
  <c r="Y383" i="1" s="1"/>
  <c r="I383" i="1" a="1"/>
  <c r="I383" i="1" s="1"/>
  <c r="H383" i="1" a="1"/>
  <c r="H383" i="1" s="1"/>
  <c r="G383" i="1" a="1"/>
  <c r="G383" i="1" s="1"/>
  <c r="F383" i="1" a="1"/>
  <c r="F383" i="1" s="1"/>
  <c r="E383" i="1" a="1"/>
  <c r="E383" i="1" s="1"/>
  <c r="D383" i="1" a="1"/>
  <c r="D383" i="1" s="1"/>
  <c r="C383" i="1" a="1"/>
  <c r="C383" i="1" s="1"/>
  <c r="A383" i="1" s="1"/>
  <c r="V382" i="1"/>
  <c r="M382" i="1" a="1"/>
  <c r="M382" i="1"/>
  <c r="L382" i="1" a="1"/>
  <c r="L382" i="1" s="1"/>
  <c r="Z382" i="1" s="1"/>
  <c r="K382" i="1" a="1"/>
  <c r="K382" i="1" s="1"/>
  <c r="Y382" i="1" s="1"/>
  <c r="I382" i="1" a="1"/>
  <c r="I382" i="1" s="1"/>
  <c r="X382" i="1" s="1"/>
  <c r="H382" i="1" a="1"/>
  <c r="H382" i="1" s="1"/>
  <c r="G382" i="1" a="1"/>
  <c r="G382" i="1" s="1"/>
  <c r="F382" i="1" a="1"/>
  <c r="F382" i="1" s="1"/>
  <c r="E382" i="1" a="1"/>
  <c r="E382" i="1" s="1"/>
  <c r="D382" i="1" a="1"/>
  <c r="D382" i="1" s="1"/>
  <c r="C382" i="1" a="1"/>
  <c r="C382" i="1" s="1"/>
  <c r="A382" i="1" s="1"/>
  <c r="V381" i="1"/>
  <c r="M381" i="1" a="1"/>
  <c r="M381" i="1" s="1"/>
  <c r="L381" i="1" a="1"/>
  <c r="L381" i="1" s="1"/>
  <c r="Z381" i="1" s="1"/>
  <c r="K381" i="1" a="1"/>
  <c r="K381" i="1" s="1"/>
  <c r="Y381" i="1" s="1"/>
  <c r="I381" i="1" a="1"/>
  <c r="I381" i="1" s="1"/>
  <c r="X381" i="1" s="1"/>
  <c r="H381" i="1" a="1"/>
  <c r="H381" i="1"/>
  <c r="G381" i="1" a="1"/>
  <c r="G381" i="1" s="1"/>
  <c r="F381" i="1" a="1"/>
  <c r="F381" i="1" s="1"/>
  <c r="E381" i="1" a="1"/>
  <c r="E381" i="1" s="1"/>
  <c r="D381" i="1" a="1"/>
  <c r="D381" i="1" s="1"/>
  <c r="C381" i="1" a="1"/>
  <c r="C381" i="1" s="1"/>
  <c r="V380" i="1"/>
  <c r="M380" i="1" a="1"/>
  <c r="M380" i="1"/>
  <c r="L380" i="1" a="1"/>
  <c r="L380" i="1" s="1"/>
  <c r="K380" i="1" a="1"/>
  <c r="K380" i="1" s="1"/>
  <c r="Y380" i="1" s="1"/>
  <c r="I380" i="1" a="1"/>
  <c r="I380" i="1" s="1"/>
  <c r="H380" i="1" a="1"/>
  <c r="H380" i="1" s="1"/>
  <c r="G380" i="1" a="1"/>
  <c r="G380" i="1" s="1"/>
  <c r="F380" i="1" a="1"/>
  <c r="F380" i="1" s="1"/>
  <c r="E380" i="1" a="1"/>
  <c r="E380" i="1" s="1"/>
  <c r="D380" i="1" a="1"/>
  <c r="D380" i="1" s="1"/>
  <c r="C380" i="1" a="1"/>
  <c r="C380" i="1" s="1"/>
  <c r="A380" i="1" s="1"/>
  <c r="Y379" i="1"/>
  <c r="V379" i="1"/>
  <c r="M379" i="1" a="1"/>
  <c r="M379" i="1" s="1"/>
  <c r="L379" i="1" a="1"/>
  <c r="L379" i="1"/>
  <c r="K379" i="1" a="1"/>
  <c r="K379" i="1" s="1"/>
  <c r="I379" i="1" a="1"/>
  <c r="I379" i="1" s="1"/>
  <c r="H379" i="1" a="1"/>
  <c r="H379" i="1" s="1"/>
  <c r="G379" i="1" a="1"/>
  <c r="G379" i="1" s="1"/>
  <c r="F379" i="1" a="1"/>
  <c r="F379" i="1" s="1"/>
  <c r="E379" i="1" a="1"/>
  <c r="E379" i="1" s="1"/>
  <c r="D379" i="1" a="1"/>
  <c r="D379" i="1" s="1"/>
  <c r="C379" i="1" a="1"/>
  <c r="C379" i="1"/>
  <c r="V378" i="1"/>
  <c r="M378" i="1" a="1"/>
  <c r="M378" i="1"/>
  <c r="L378" i="1" a="1"/>
  <c r="L378" i="1" s="1"/>
  <c r="Z378" i="1" s="1"/>
  <c r="K378" i="1" a="1"/>
  <c r="K378" i="1" s="1"/>
  <c r="Y378" i="1" s="1"/>
  <c r="I378" i="1" a="1"/>
  <c r="I378" i="1" s="1"/>
  <c r="H378" i="1" a="1"/>
  <c r="H378" i="1" s="1"/>
  <c r="G378" i="1" a="1"/>
  <c r="G378" i="1" s="1"/>
  <c r="F378" i="1" a="1"/>
  <c r="F378" i="1" s="1"/>
  <c r="E378" i="1" a="1"/>
  <c r="E378" i="1" s="1"/>
  <c r="D378" i="1" a="1"/>
  <c r="D378" i="1" s="1"/>
  <c r="C378" i="1" a="1"/>
  <c r="C378" i="1" s="1"/>
  <c r="A378" i="1" s="1"/>
  <c r="V377" i="1"/>
  <c r="M377" i="1" a="1"/>
  <c r="M377" i="1" s="1"/>
  <c r="L377" i="1" a="1"/>
  <c r="L377" i="1" s="1"/>
  <c r="Z377" i="1" s="1"/>
  <c r="K377" i="1" a="1"/>
  <c r="K377" i="1" s="1"/>
  <c r="Y377" i="1" s="1"/>
  <c r="I377" i="1" a="1"/>
  <c r="I377" i="1" s="1"/>
  <c r="X377" i="1" s="1"/>
  <c r="H377" i="1" a="1"/>
  <c r="H377" i="1"/>
  <c r="G377" i="1" a="1"/>
  <c r="G377" i="1" s="1"/>
  <c r="F377" i="1" a="1"/>
  <c r="F377" i="1" s="1"/>
  <c r="E377" i="1" a="1"/>
  <c r="E377" i="1" s="1"/>
  <c r="D377" i="1" a="1"/>
  <c r="D377" i="1" s="1"/>
  <c r="C377" i="1" a="1"/>
  <c r="C377" i="1" s="1"/>
  <c r="V376" i="1"/>
  <c r="M376" i="1" a="1"/>
  <c r="M376" i="1"/>
  <c r="L376" i="1" a="1"/>
  <c r="L376" i="1" s="1"/>
  <c r="K376" i="1" a="1"/>
  <c r="K376" i="1" s="1"/>
  <c r="Y376" i="1" s="1"/>
  <c r="I376" i="1" a="1"/>
  <c r="I376" i="1" s="1"/>
  <c r="H376" i="1" a="1"/>
  <c r="H376" i="1" s="1"/>
  <c r="G376" i="1" a="1"/>
  <c r="G376" i="1" s="1"/>
  <c r="F376" i="1" a="1"/>
  <c r="F376" i="1" s="1"/>
  <c r="E376" i="1" a="1"/>
  <c r="E376" i="1" s="1"/>
  <c r="D376" i="1" a="1"/>
  <c r="D376" i="1" s="1"/>
  <c r="C376" i="1" a="1"/>
  <c r="C376" i="1" s="1"/>
  <c r="A376" i="1" s="1"/>
  <c r="Y375" i="1"/>
  <c r="V375" i="1"/>
  <c r="M375" i="1" a="1"/>
  <c r="M375" i="1" s="1"/>
  <c r="L375" i="1" a="1"/>
  <c r="L375" i="1"/>
  <c r="K375" i="1" a="1"/>
  <c r="K375" i="1" s="1"/>
  <c r="I375" i="1" a="1"/>
  <c r="I375" i="1" s="1"/>
  <c r="H375" i="1" a="1"/>
  <c r="H375" i="1" s="1"/>
  <c r="G375" i="1" a="1"/>
  <c r="G375" i="1" s="1"/>
  <c r="F375" i="1" a="1"/>
  <c r="F375" i="1" s="1"/>
  <c r="E375" i="1" a="1"/>
  <c r="E375" i="1" s="1"/>
  <c r="D375" i="1" a="1"/>
  <c r="D375" i="1" s="1"/>
  <c r="C375" i="1" a="1"/>
  <c r="C375" i="1"/>
  <c r="A375" i="1" s="1"/>
  <c r="V374" i="1"/>
  <c r="M374" i="1" a="1"/>
  <c r="M374" i="1" s="1"/>
  <c r="L374" i="1" a="1"/>
  <c r="L374" i="1" s="1"/>
  <c r="K374" i="1" a="1"/>
  <c r="K374" i="1"/>
  <c r="Y374" i="1" s="1"/>
  <c r="I374" i="1" a="1"/>
  <c r="I374" i="1" s="1"/>
  <c r="H374" i="1" a="1"/>
  <c r="H374" i="1" s="1"/>
  <c r="G374" i="1" a="1"/>
  <c r="G374" i="1" s="1"/>
  <c r="F374" i="1" a="1"/>
  <c r="F374" i="1"/>
  <c r="E374" i="1" a="1"/>
  <c r="E374" i="1" s="1"/>
  <c r="D374" i="1" a="1"/>
  <c r="D374" i="1" s="1"/>
  <c r="C374" i="1" a="1"/>
  <c r="C374" i="1" s="1"/>
  <c r="V373" i="1"/>
  <c r="M373" i="1" a="1"/>
  <c r="M373" i="1" s="1"/>
  <c r="L373" i="1" a="1"/>
  <c r="L373" i="1" s="1"/>
  <c r="K373" i="1" a="1"/>
  <c r="K373" i="1" s="1"/>
  <c r="Y373" i="1" s="1"/>
  <c r="I373" i="1" a="1"/>
  <c r="I373" i="1"/>
  <c r="H373" i="1" a="1"/>
  <c r="H373" i="1" s="1"/>
  <c r="G373" i="1" a="1"/>
  <c r="G373" i="1" s="1"/>
  <c r="F373" i="1" a="1"/>
  <c r="F373" i="1" s="1"/>
  <c r="E373" i="1" a="1"/>
  <c r="E373" i="1"/>
  <c r="D373" i="1" a="1"/>
  <c r="D373" i="1" s="1"/>
  <c r="C373" i="1" a="1"/>
  <c r="C373" i="1" s="1"/>
  <c r="V372" i="1"/>
  <c r="M372" i="1" a="1"/>
  <c r="M372" i="1" s="1"/>
  <c r="L372" i="1" a="1"/>
  <c r="L372" i="1" s="1"/>
  <c r="K372" i="1" a="1"/>
  <c r="K372" i="1" s="1"/>
  <c r="Y372" i="1" s="1"/>
  <c r="I372" i="1" a="1"/>
  <c r="I372" i="1"/>
  <c r="H372" i="1" a="1"/>
  <c r="H372" i="1" s="1"/>
  <c r="G372" i="1" a="1"/>
  <c r="G372" i="1" s="1"/>
  <c r="F372" i="1" a="1"/>
  <c r="F372" i="1" s="1"/>
  <c r="E372" i="1" a="1"/>
  <c r="E372" i="1"/>
  <c r="D372" i="1" a="1"/>
  <c r="D372" i="1" s="1"/>
  <c r="C372" i="1" a="1"/>
  <c r="C372" i="1" s="1"/>
  <c r="V371" i="1"/>
  <c r="M371" i="1" a="1"/>
  <c r="M371" i="1" s="1"/>
  <c r="L371" i="1" a="1"/>
  <c r="L371" i="1" s="1"/>
  <c r="K371" i="1" a="1"/>
  <c r="K371" i="1" s="1"/>
  <c r="Y371" i="1" s="1"/>
  <c r="I371" i="1" a="1"/>
  <c r="I371" i="1" s="1"/>
  <c r="H371" i="1" a="1"/>
  <c r="H371" i="1" s="1"/>
  <c r="G371" i="1" a="1"/>
  <c r="G371" i="1" s="1"/>
  <c r="B370" i="5" s="1"/>
  <c r="F371" i="1" a="1"/>
  <c r="F371" i="1" s="1"/>
  <c r="E371" i="1" a="1"/>
  <c r="E371" i="1" s="1"/>
  <c r="D371" i="1" a="1"/>
  <c r="D371" i="1" s="1"/>
  <c r="C371" i="1" a="1"/>
  <c r="C371" i="1" s="1"/>
  <c r="V370" i="1"/>
  <c r="M370" i="1" a="1"/>
  <c r="M370" i="1"/>
  <c r="L370" i="1" a="1"/>
  <c r="L370" i="1" s="1"/>
  <c r="Z370" i="1" s="1"/>
  <c r="K370" i="1" a="1"/>
  <c r="K370" i="1" s="1"/>
  <c r="Y370" i="1" s="1"/>
  <c r="I370" i="1" a="1"/>
  <c r="I370" i="1" s="1"/>
  <c r="H370" i="1" a="1"/>
  <c r="H370" i="1"/>
  <c r="G370" i="1" a="1"/>
  <c r="G370" i="1" s="1"/>
  <c r="F370" i="1" a="1"/>
  <c r="F370" i="1" s="1"/>
  <c r="E370" i="1" a="1"/>
  <c r="E370" i="1" s="1"/>
  <c r="D370" i="1" a="1"/>
  <c r="D370" i="1"/>
  <c r="C370" i="1" a="1"/>
  <c r="C370" i="1" s="1"/>
  <c r="V369" i="1"/>
  <c r="M369" i="1" a="1"/>
  <c r="M369" i="1"/>
  <c r="L369" i="1" a="1"/>
  <c r="L369" i="1" s="1"/>
  <c r="Z369" i="1" s="1"/>
  <c r="K369" i="1" a="1"/>
  <c r="K369" i="1" s="1"/>
  <c r="Y369" i="1" s="1"/>
  <c r="I369" i="1" a="1"/>
  <c r="I369" i="1" s="1"/>
  <c r="H369" i="1" a="1"/>
  <c r="H369" i="1" s="1"/>
  <c r="G369" i="1" a="1"/>
  <c r="G369" i="1" s="1"/>
  <c r="F369" i="1" a="1"/>
  <c r="F369" i="1" s="1"/>
  <c r="E369" i="1" a="1"/>
  <c r="E369" i="1" s="1"/>
  <c r="D369" i="1" a="1"/>
  <c r="D369" i="1" s="1"/>
  <c r="C369" i="1" a="1"/>
  <c r="C369" i="1" s="1"/>
  <c r="A369" i="1" s="1"/>
  <c r="Y368" i="1"/>
  <c r="V368" i="1"/>
  <c r="M368" i="1" a="1"/>
  <c r="M368" i="1" s="1"/>
  <c r="L368" i="1" a="1"/>
  <c r="L368" i="1"/>
  <c r="K368" i="1" a="1"/>
  <c r="K368" i="1" s="1"/>
  <c r="I368" i="1" a="1"/>
  <c r="I368" i="1" s="1"/>
  <c r="X368" i="1" s="1"/>
  <c r="H368" i="1" a="1"/>
  <c r="H368" i="1" s="1"/>
  <c r="G368" i="1" a="1"/>
  <c r="G368" i="1"/>
  <c r="F368" i="1" a="1"/>
  <c r="F368" i="1" s="1"/>
  <c r="E368" i="1" a="1"/>
  <c r="E368" i="1" s="1"/>
  <c r="D368" i="1" a="1"/>
  <c r="D368" i="1" s="1"/>
  <c r="C368" i="1" a="1"/>
  <c r="C368" i="1" s="1"/>
  <c r="V367" i="1"/>
  <c r="M367" i="1" a="1"/>
  <c r="M367" i="1"/>
  <c r="L367" i="1" a="1"/>
  <c r="L367" i="1" s="1"/>
  <c r="K367" i="1" a="1"/>
  <c r="K367" i="1" s="1"/>
  <c r="Y367" i="1" s="1"/>
  <c r="I367" i="1" a="1"/>
  <c r="I367" i="1" s="1"/>
  <c r="X367" i="1" s="1"/>
  <c r="H367" i="1" a="1"/>
  <c r="H367" i="1" s="1"/>
  <c r="G367" i="1" a="1"/>
  <c r="G367" i="1" s="1"/>
  <c r="B366" i="5" s="1"/>
  <c r="F367" i="1" a="1"/>
  <c r="F367" i="1" s="1"/>
  <c r="E367" i="1" a="1"/>
  <c r="E367" i="1" s="1"/>
  <c r="D367" i="1" a="1"/>
  <c r="D367" i="1" s="1"/>
  <c r="A367" i="1" s="1"/>
  <c r="C367" i="1" a="1"/>
  <c r="C367" i="1" s="1"/>
  <c r="V366" i="1"/>
  <c r="M366" i="1" a="1"/>
  <c r="M366" i="1"/>
  <c r="L366" i="1" a="1"/>
  <c r="L366" i="1" s="1"/>
  <c r="Z366" i="1" s="1"/>
  <c r="K366" i="1" a="1"/>
  <c r="K366" i="1" s="1"/>
  <c r="Y366" i="1" s="1"/>
  <c r="I366" i="1" a="1"/>
  <c r="I366" i="1" s="1"/>
  <c r="AA366" i="1" s="1"/>
  <c r="H366" i="1" a="1"/>
  <c r="H366" i="1"/>
  <c r="G366" i="1" a="1"/>
  <c r="G366" i="1" s="1"/>
  <c r="F366" i="1" a="1"/>
  <c r="F366" i="1" s="1"/>
  <c r="E366" i="1" a="1"/>
  <c r="E366" i="1" s="1"/>
  <c r="D366" i="1" a="1"/>
  <c r="D366" i="1"/>
  <c r="C366" i="1" a="1"/>
  <c r="C366" i="1" s="1"/>
  <c r="V365" i="1"/>
  <c r="M365" i="1" a="1"/>
  <c r="M365" i="1"/>
  <c r="L365" i="1" a="1"/>
  <c r="L365" i="1"/>
  <c r="Z365" i="1" s="1"/>
  <c r="K365" i="1" a="1"/>
  <c r="K365" i="1"/>
  <c r="Y365" i="1" s="1"/>
  <c r="I365" i="1" a="1"/>
  <c r="I365" i="1"/>
  <c r="H365" i="1" a="1"/>
  <c r="H365" i="1"/>
  <c r="G365" i="1" a="1"/>
  <c r="G365" i="1"/>
  <c r="F365" i="1" a="1"/>
  <c r="F365" i="1"/>
  <c r="E365" i="1" a="1"/>
  <c r="E365" i="1"/>
  <c r="D365" i="1" a="1"/>
  <c r="D365" i="1"/>
  <c r="C365" i="1" a="1"/>
  <c r="C365" i="1"/>
  <c r="A365" i="1" s="1"/>
  <c r="V364" i="1"/>
  <c r="M364" i="1" a="1"/>
  <c r="M364" i="1" s="1"/>
  <c r="L364" i="1" a="1"/>
  <c r="L364" i="1" s="1"/>
  <c r="K364" i="1" a="1"/>
  <c r="K364" i="1" s="1"/>
  <c r="Y364" i="1" s="1"/>
  <c r="I364" i="1" a="1"/>
  <c r="I364" i="1"/>
  <c r="H364" i="1" a="1"/>
  <c r="H364" i="1" s="1"/>
  <c r="G364" i="1" a="1"/>
  <c r="G364" i="1" s="1"/>
  <c r="B363" i="5" s="1"/>
  <c r="F364" i="1" a="1"/>
  <c r="F364" i="1" s="1"/>
  <c r="E364" i="1" a="1"/>
  <c r="E364" i="1"/>
  <c r="D364" i="1" a="1"/>
  <c r="D364" i="1" s="1"/>
  <c r="C364" i="1" a="1"/>
  <c r="C364" i="1" s="1"/>
  <c r="V363" i="1"/>
  <c r="M363" i="1" a="1"/>
  <c r="M363" i="1" s="1"/>
  <c r="L363" i="1" a="1"/>
  <c r="L363" i="1" s="1"/>
  <c r="K363" i="1" a="1"/>
  <c r="K363" i="1"/>
  <c r="Y363" i="1" s="1"/>
  <c r="I363" i="1" a="1"/>
  <c r="I363" i="1"/>
  <c r="X363" i="1" s="1"/>
  <c r="H363" i="1" a="1"/>
  <c r="H363" i="1"/>
  <c r="G363" i="1" a="1"/>
  <c r="G363" i="1"/>
  <c r="F363" i="1" a="1"/>
  <c r="F363" i="1"/>
  <c r="E363" i="1" a="1"/>
  <c r="E363" i="1"/>
  <c r="D363" i="1" a="1"/>
  <c r="D363" i="1"/>
  <c r="C363" i="1" a="1"/>
  <c r="C363" i="1"/>
  <c r="V362" i="1"/>
  <c r="M362" i="1" a="1"/>
  <c r="M362" i="1" s="1"/>
  <c r="L362" i="1" a="1"/>
  <c r="L362" i="1" s="1"/>
  <c r="Z362" i="1" s="1"/>
  <c r="K362" i="1" a="1"/>
  <c r="K362" i="1"/>
  <c r="Y362" i="1" s="1"/>
  <c r="I362" i="1" a="1"/>
  <c r="I362" i="1" s="1"/>
  <c r="H362" i="1" a="1"/>
  <c r="H362" i="1" s="1"/>
  <c r="G362" i="1" a="1"/>
  <c r="G362" i="1" s="1"/>
  <c r="F362" i="1" a="1"/>
  <c r="F362" i="1"/>
  <c r="E362" i="1" a="1"/>
  <c r="E362" i="1" s="1"/>
  <c r="D362" i="1" a="1"/>
  <c r="D362" i="1" s="1"/>
  <c r="C362" i="1" a="1"/>
  <c r="C362" i="1" s="1"/>
  <c r="V361" i="1"/>
  <c r="M361" i="1" a="1"/>
  <c r="M361" i="1" s="1"/>
  <c r="L361" i="1" a="1"/>
  <c r="L361" i="1" s="1"/>
  <c r="Z361" i="1" s="1"/>
  <c r="K361" i="1" a="1"/>
  <c r="K361" i="1" s="1"/>
  <c r="Y361" i="1" s="1"/>
  <c r="I361" i="1" a="1"/>
  <c r="I361" i="1" s="1"/>
  <c r="H361" i="1" a="1"/>
  <c r="H361" i="1" s="1"/>
  <c r="G361" i="1" a="1"/>
  <c r="G361" i="1" s="1"/>
  <c r="F361" i="1" a="1"/>
  <c r="F361" i="1" s="1"/>
  <c r="E361" i="1" a="1"/>
  <c r="E361" i="1" s="1"/>
  <c r="D361" i="1" a="1"/>
  <c r="D361" i="1" s="1"/>
  <c r="C361" i="1" a="1"/>
  <c r="C361" i="1" s="1"/>
  <c r="A361" i="1" s="1"/>
  <c r="V360" i="1"/>
  <c r="M360" i="1" a="1"/>
  <c r="M360" i="1" s="1"/>
  <c r="L360" i="1" a="1"/>
  <c r="L360" i="1" s="1"/>
  <c r="K360" i="1" a="1"/>
  <c r="K360" i="1" s="1"/>
  <c r="Y360" i="1" s="1"/>
  <c r="I360" i="1" a="1"/>
  <c r="I360" i="1"/>
  <c r="H360" i="1" a="1"/>
  <c r="H360" i="1" s="1"/>
  <c r="G360" i="1" a="1"/>
  <c r="G360" i="1" s="1"/>
  <c r="F360" i="1" a="1"/>
  <c r="F360" i="1" s="1"/>
  <c r="E360" i="1" a="1"/>
  <c r="E360" i="1"/>
  <c r="D360" i="1" a="1"/>
  <c r="D360" i="1" s="1"/>
  <c r="C360" i="1" a="1"/>
  <c r="C360" i="1" s="1"/>
  <c r="V359" i="1"/>
  <c r="M359" i="1" a="1"/>
  <c r="M359" i="1" s="1"/>
  <c r="L359" i="1" a="1"/>
  <c r="L359" i="1" s="1"/>
  <c r="K359" i="1" a="1"/>
  <c r="K359" i="1" s="1"/>
  <c r="Y359" i="1" s="1"/>
  <c r="I359" i="1" a="1"/>
  <c r="I359" i="1" s="1"/>
  <c r="X359" i="1" s="1"/>
  <c r="H359" i="1" a="1"/>
  <c r="H359" i="1" s="1"/>
  <c r="G359" i="1" a="1"/>
  <c r="G359" i="1" s="1"/>
  <c r="B358" i="5" s="1"/>
  <c r="F359" i="1" a="1"/>
  <c r="F359" i="1" s="1"/>
  <c r="E359" i="1" a="1"/>
  <c r="E359" i="1" s="1"/>
  <c r="D359" i="1" a="1"/>
  <c r="D359" i="1" s="1"/>
  <c r="C359" i="1" a="1"/>
  <c r="C359" i="1" s="1"/>
  <c r="A359" i="1" s="1"/>
  <c r="V358" i="1"/>
  <c r="M358" i="1" a="1"/>
  <c r="M358" i="1"/>
  <c r="L358" i="1" a="1"/>
  <c r="L358" i="1" s="1"/>
  <c r="K358" i="1" a="1"/>
  <c r="K358" i="1" s="1"/>
  <c r="Y358" i="1" s="1"/>
  <c r="I358" i="1" a="1"/>
  <c r="I358" i="1" s="1"/>
  <c r="H358" i="1" a="1"/>
  <c r="H358" i="1"/>
  <c r="G358" i="1" a="1"/>
  <c r="G358" i="1" s="1"/>
  <c r="F358" i="1" a="1"/>
  <c r="F358" i="1" s="1"/>
  <c r="E358" i="1" a="1"/>
  <c r="E358" i="1" s="1"/>
  <c r="D358" i="1" a="1"/>
  <c r="D358" i="1"/>
  <c r="C358" i="1" a="1"/>
  <c r="C358" i="1" s="1"/>
  <c r="V357" i="1"/>
  <c r="M357" i="1" a="1"/>
  <c r="M357" i="1"/>
  <c r="L357" i="1" a="1"/>
  <c r="L357" i="1" s="1"/>
  <c r="K357" i="1" a="1"/>
  <c r="K357" i="1" s="1"/>
  <c r="Y357" i="1" s="1"/>
  <c r="I357" i="1" a="1"/>
  <c r="I357" i="1" s="1"/>
  <c r="H357" i="1" a="1"/>
  <c r="H357" i="1" s="1"/>
  <c r="G357" i="1" a="1"/>
  <c r="G357" i="1" s="1"/>
  <c r="F357" i="1" a="1"/>
  <c r="F357" i="1" s="1"/>
  <c r="E357" i="1" a="1"/>
  <c r="E357" i="1" s="1"/>
  <c r="D357" i="1" a="1"/>
  <c r="D357" i="1" s="1"/>
  <c r="C357" i="1" a="1"/>
  <c r="C357" i="1"/>
  <c r="A357" i="1" s="1"/>
  <c r="V356" i="1"/>
  <c r="M356" i="1" a="1"/>
  <c r="M356" i="1" s="1"/>
  <c r="L356" i="1" a="1"/>
  <c r="L356" i="1" s="1"/>
  <c r="AA356" i="1" s="1"/>
  <c r="K356" i="1" a="1"/>
  <c r="K356" i="1" s="1"/>
  <c r="Y356" i="1" s="1"/>
  <c r="I356" i="1" a="1"/>
  <c r="I356" i="1" s="1"/>
  <c r="X356" i="1" s="1"/>
  <c r="H356" i="1" a="1"/>
  <c r="H356" i="1" s="1"/>
  <c r="G356" i="1" a="1"/>
  <c r="G356" i="1"/>
  <c r="B355" i="5" s="1"/>
  <c r="F356" i="1" a="1"/>
  <c r="F356" i="1" s="1"/>
  <c r="E356" i="1" a="1"/>
  <c r="E356" i="1" s="1"/>
  <c r="D356" i="1" a="1"/>
  <c r="D356" i="1" s="1"/>
  <c r="C356" i="1" a="1"/>
  <c r="C356" i="1"/>
  <c r="V355" i="1"/>
  <c r="M355" i="1" a="1"/>
  <c r="M355" i="1" s="1"/>
  <c r="L355" i="1" a="1"/>
  <c r="L355" i="1" s="1"/>
  <c r="K355" i="1" a="1"/>
  <c r="K355" i="1"/>
  <c r="Y355" i="1" s="1"/>
  <c r="I355" i="1" a="1"/>
  <c r="I355" i="1"/>
  <c r="H355" i="1" a="1"/>
  <c r="H355" i="1"/>
  <c r="G355" i="1" a="1"/>
  <c r="G355" i="1" s="1"/>
  <c r="F355" i="1" a="1"/>
  <c r="F355" i="1" s="1"/>
  <c r="E355" i="1" a="1"/>
  <c r="E355" i="1" s="1"/>
  <c r="D355" i="1" a="1"/>
  <c r="D355" i="1"/>
  <c r="C355" i="1" a="1"/>
  <c r="C355" i="1"/>
  <c r="V354" i="1"/>
  <c r="M354" i="1" a="1"/>
  <c r="M354" i="1" s="1"/>
  <c r="L354" i="1" a="1"/>
  <c r="L354" i="1" s="1"/>
  <c r="Z354" i="1" s="1"/>
  <c r="K354" i="1" a="1"/>
  <c r="K354" i="1"/>
  <c r="Y354" i="1" s="1"/>
  <c r="I354" i="1" a="1"/>
  <c r="I354" i="1" s="1"/>
  <c r="H354" i="1" a="1"/>
  <c r="H354" i="1" s="1"/>
  <c r="G354" i="1" a="1"/>
  <c r="G354" i="1" s="1"/>
  <c r="F354" i="1" a="1"/>
  <c r="F354" i="1"/>
  <c r="E354" i="1" a="1"/>
  <c r="E354" i="1" s="1"/>
  <c r="D354" i="1" a="1"/>
  <c r="D354" i="1" s="1"/>
  <c r="C354" i="1" a="1"/>
  <c r="C354" i="1" s="1"/>
  <c r="V353" i="1"/>
  <c r="M353" i="1" a="1"/>
  <c r="M353" i="1" s="1"/>
  <c r="L353" i="1" a="1"/>
  <c r="L353" i="1" s="1"/>
  <c r="Z353" i="1" s="1"/>
  <c r="K353" i="1" a="1"/>
  <c r="K353" i="1"/>
  <c r="Y353" i="1" s="1"/>
  <c r="I353" i="1" a="1"/>
  <c r="I353" i="1"/>
  <c r="H353" i="1" a="1"/>
  <c r="H353" i="1"/>
  <c r="G353" i="1" a="1"/>
  <c r="G353" i="1"/>
  <c r="F353" i="1" a="1"/>
  <c r="F353" i="1"/>
  <c r="E353" i="1" a="1"/>
  <c r="E353" i="1"/>
  <c r="D353" i="1" a="1"/>
  <c r="D353" i="1" s="1"/>
  <c r="C353" i="1" a="1"/>
  <c r="C353" i="1" s="1"/>
  <c r="V352" i="1"/>
  <c r="M352" i="1" a="1"/>
  <c r="M352" i="1" s="1"/>
  <c r="L352" i="1" a="1"/>
  <c r="L352" i="1" s="1"/>
  <c r="K352" i="1" a="1"/>
  <c r="K352" i="1" s="1"/>
  <c r="Y352" i="1" s="1"/>
  <c r="I352" i="1" a="1"/>
  <c r="I352" i="1" s="1"/>
  <c r="H352" i="1" a="1"/>
  <c r="H352" i="1" s="1"/>
  <c r="G352" i="1" a="1"/>
  <c r="G352" i="1"/>
  <c r="B351" i="5" s="1"/>
  <c r="F352" i="1" a="1"/>
  <c r="F352" i="1" s="1"/>
  <c r="E352" i="1" a="1"/>
  <c r="E352" i="1" s="1"/>
  <c r="D352" i="1" a="1"/>
  <c r="D352" i="1" s="1"/>
  <c r="C352" i="1" a="1"/>
  <c r="C352" i="1"/>
  <c r="A352" i="1" s="1"/>
  <c r="X351" i="1"/>
  <c r="V351" i="1"/>
  <c r="M351" i="1" a="1"/>
  <c r="M351" i="1" s="1"/>
  <c r="L351" i="1" a="1"/>
  <c r="L351" i="1" s="1"/>
  <c r="K351" i="1" a="1"/>
  <c r="K351" i="1" s="1"/>
  <c r="Y351" i="1" s="1"/>
  <c r="I351" i="1" a="1"/>
  <c r="I351" i="1" s="1"/>
  <c r="H351" i="1" a="1"/>
  <c r="H351" i="1" s="1"/>
  <c r="G351" i="1" a="1"/>
  <c r="G351" i="1" s="1"/>
  <c r="F351" i="1" a="1"/>
  <c r="F351" i="1" s="1"/>
  <c r="E351" i="1" a="1"/>
  <c r="E351" i="1" s="1"/>
  <c r="D351" i="1" a="1"/>
  <c r="D351" i="1" s="1"/>
  <c r="C351" i="1" a="1"/>
  <c r="C351" i="1" s="1"/>
  <c r="V350" i="1"/>
  <c r="M350" i="1" a="1"/>
  <c r="M350" i="1" s="1"/>
  <c r="L350" i="1" a="1"/>
  <c r="L350" i="1" s="1"/>
  <c r="K350" i="1" a="1"/>
  <c r="K350" i="1"/>
  <c r="Y350" i="1" s="1"/>
  <c r="I350" i="1" a="1"/>
  <c r="I350" i="1" s="1"/>
  <c r="H350" i="1" a="1"/>
  <c r="H350" i="1" s="1"/>
  <c r="G350" i="1" a="1"/>
  <c r="G350" i="1" s="1"/>
  <c r="F350" i="1" a="1"/>
  <c r="F350" i="1"/>
  <c r="E350" i="1" a="1"/>
  <c r="E350" i="1" s="1"/>
  <c r="D350" i="1" a="1"/>
  <c r="D350" i="1" s="1"/>
  <c r="C350" i="1" a="1"/>
  <c r="C350" i="1" s="1"/>
  <c r="V349" i="1"/>
  <c r="M349" i="1" a="1"/>
  <c r="M349" i="1" s="1"/>
  <c r="L349" i="1" a="1"/>
  <c r="L349" i="1" s="1"/>
  <c r="K349" i="1" a="1"/>
  <c r="K349" i="1"/>
  <c r="Y349" i="1" s="1"/>
  <c r="I349" i="1" a="1"/>
  <c r="I349" i="1"/>
  <c r="H349" i="1" a="1"/>
  <c r="H349" i="1"/>
  <c r="G349" i="1" a="1"/>
  <c r="G349" i="1"/>
  <c r="F349" i="1" a="1"/>
  <c r="F349" i="1"/>
  <c r="E349" i="1" a="1"/>
  <c r="E349" i="1"/>
  <c r="D349" i="1" a="1"/>
  <c r="D349" i="1"/>
  <c r="C349" i="1" a="1"/>
  <c r="C349" i="1"/>
  <c r="V348" i="1"/>
  <c r="M348" i="1" a="1"/>
  <c r="M348" i="1" s="1"/>
  <c r="L348" i="1" a="1"/>
  <c r="L348" i="1" s="1"/>
  <c r="K348" i="1" a="1"/>
  <c r="K348" i="1" s="1"/>
  <c r="Y348" i="1" s="1"/>
  <c r="I348" i="1" a="1"/>
  <c r="I348" i="1"/>
  <c r="X348" i="1" s="1"/>
  <c r="H348" i="1" a="1"/>
  <c r="H348" i="1" s="1"/>
  <c r="G348" i="1" a="1"/>
  <c r="G348" i="1" s="1"/>
  <c r="B347" i="5" s="1"/>
  <c r="F348" i="1" a="1"/>
  <c r="F348" i="1" s="1"/>
  <c r="E348" i="1" a="1"/>
  <c r="E348" i="1"/>
  <c r="D348" i="1" a="1"/>
  <c r="D348" i="1" s="1"/>
  <c r="C348" i="1" a="1"/>
  <c r="C348" i="1" s="1"/>
  <c r="A348" i="1" s="1"/>
  <c r="V347" i="1"/>
  <c r="M347" i="1" a="1"/>
  <c r="M347" i="1" s="1"/>
  <c r="L347" i="1" a="1"/>
  <c r="L347" i="1" s="1"/>
  <c r="K347" i="1" a="1"/>
  <c r="K347" i="1" s="1"/>
  <c r="Y347" i="1" s="1"/>
  <c r="I347" i="1" a="1"/>
  <c r="I347" i="1" s="1"/>
  <c r="H347" i="1" a="1"/>
  <c r="H347" i="1" s="1"/>
  <c r="G347" i="1" a="1"/>
  <c r="G347" i="1" s="1"/>
  <c r="F347" i="1" a="1"/>
  <c r="F347" i="1"/>
  <c r="E347" i="1" a="1"/>
  <c r="E347" i="1" s="1"/>
  <c r="D347" i="1" a="1"/>
  <c r="D347" i="1" s="1"/>
  <c r="C347" i="1" a="1"/>
  <c r="C347" i="1" s="1"/>
  <c r="V346" i="1"/>
  <c r="M346" i="1" a="1"/>
  <c r="M346" i="1" s="1"/>
  <c r="L346" i="1" a="1"/>
  <c r="L346" i="1" s="1"/>
  <c r="Z346" i="1" s="1"/>
  <c r="K346" i="1" a="1"/>
  <c r="K346" i="1"/>
  <c r="Y346" i="1" s="1"/>
  <c r="I346" i="1" a="1"/>
  <c r="I346" i="1" s="1"/>
  <c r="H346" i="1" a="1"/>
  <c r="H346" i="1" s="1"/>
  <c r="G346" i="1" a="1"/>
  <c r="G346" i="1" s="1"/>
  <c r="B345" i="5" s="1"/>
  <c r="F346" i="1" a="1"/>
  <c r="F346" i="1"/>
  <c r="E346" i="1" a="1"/>
  <c r="E346" i="1" s="1"/>
  <c r="D346" i="1" a="1"/>
  <c r="D346" i="1" s="1"/>
  <c r="C346" i="1" a="1"/>
  <c r="C346" i="1" s="1"/>
  <c r="V345" i="1"/>
  <c r="M345" i="1" a="1"/>
  <c r="M345" i="1" s="1"/>
  <c r="L345" i="1" a="1"/>
  <c r="L345" i="1" s="1"/>
  <c r="Z345" i="1" s="1"/>
  <c r="K345" i="1" a="1"/>
  <c r="K345" i="1"/>
  <c r="Y345" i="1" s="1"/>
  <c r="I345" i="1" a="1"/>
  <c r="I345" i="1"/>
  <c r="H345" i="1" a="1"/>
  <c r="H345" i="1" s="1"/>
  <c r="G345" i="1" a="1"/>
  <c r="G345" i="1" s="1"/>
  <c r="F345" i="1" a="1"/>
  <c r="F345" i="1" s="1"/>
  <c r="E345" i="1" a="1"/>
  <c r="E345" i="1"/>
  <c r="D345" i="1" a="1"/>
  <c r="D345" i="1" s="1"/>
  <c r="C345" i="1" a="1"/>
  <c r="C345" i="1" s="1"/>
  <c r="A345" i="1" s="1"/>
  <c r="V344" i="1"/>
  <c r="M344" i="1" a="1"/>
  <c r="M344" i="1" s="1"/>
  <c r="L344" i="1" a="1"/>
  <c r="L344" i="1" s="1"/>
  <c r="K344" i="1" a="1"/>
  <c r="K344" i="1" s="1"/>
  <c r="Y344" i="1" s="1"/>
  <c r="I344" i="1" a="1"/>
  <c r="I344" i="1" s="1"/>
  <c r="X344" i="1" s="1"/>
  <c r="H344" i="1" a="1"/>
  <c r="H344" i="1" s="1"/>
  <c r="G344" i="1" a="1"/>
  <c r="G344" i="1"/>
  <c r="B343" i="5" s="1"/>
  <c r="F344" i="1" a="1"/>
  <c r="F344" i="1" s="1"/>
  <c r="E344" i="1" a="1"/>
  <c r="E344" i="1" s="1"/>
  <c r="D344" i="1" a="1"/>
  <c r="D344" i="1" s="1"/>
  <c r="C344" i="1" a="1"/>
  <c r="C344" i="1" s="1"/>
  <c r="A344" i="1" s="1"/>
  <c r="V343" i="1"/>
  <c r="M343" i="1" a="1"/>
  <c r="M343" i="1"/>
  <c r="L343" i="1" a="1"/>
  <c r="L343" i="1"/>
  <c r="K343" i="1" a="1"/>
  <c r="K343" i="1"/>
  <c r="Y343" i="1" s="1"/>
  <c r="I343" i="1" a="1"/>
  <c r="I343" i="1"/>
  <c r="H343" i="1" a="1"/>
  <c r="H343" i="1"/>
  <c r="G343" i="1" a="1"/>
  <c r="G343" i="1" s="1"/>
  <c r="F343" i="1" a="1"/>
  <c r="F343" i="1" s="1"/>
  <c r="E343" i="1" a="1"/>
  <c r="E343" i="1" s="1"/>
  <c r="D343" i="1" a="1"/>
  <c r="D343" i="1"/>
  <c r="C343" i="1" a="1"/>
  <c r="C343" i="1" s="1"/>
  <c r="V342" i="1"/>
  <c r="M342" i="1" a="1"/>
  <c r="M342" i="1"/>
  <c r="L342" i="1" a="1"/>
  <c r="L342" i="1" s="1"/>
  <c r="Z342" i="1" s="1"/>
  <c r="K342" i="1" a="1"/>
  <c r="K342" i="1" s="1"/>
  <c r="Y342" i="1" s="1"/>
  <c r="I342" i="1" a="1"/>
  <c r="I342" i="1" s="1"/>
  <c r="X342" i="1" s="1"/>
  <c r="H342" i="1" a="1"/>
  <c r="H342" i="1"/>
  <c r="G342" i="1" a="1"/>
  <c r="G342" i="1" s="1"/>
  <c r="F342" i="1" a="1"/>
  <c r="F342" i="1" s="1"/>
  <c r="E342" i="1" a="1"/>
  <c r="E342" i="1" s="1"/>
  <c r="D342" i="1" a="1"/>
  <c r="D342" i="1"/>
  <c r="C342" i="1" a="1"/>
  <c r="C342" i="1" s="1"/>
  <c r="V341" i="1"/>
  <c r="M341" i="1" a="1"/>
  <c r="M341" i="1"/>
  <c r="L341" i="1" a="1"/>
  <c r="L341" i="1" s="1"/>
  <c r="Z341" i="1" s="1"/>
  <c r="K341" i="1" a="1"/>
  <c r="K341" i="1" s="1"/>
  <c r="Y341" i="1" s="1"/>
  <c r="I341" i="1" a="1"/>
  <c r="I341" i="1"/>
  <c r="H341" i="1" a="1"/>
  <c r="H341" i="1" s="1"/>
  <c r="G341" i="1" a="1"/>
  <c r="G341" i="1" s="1"/>
  <c r="F341" i="1" a="1"/>
  <c r="F341" i="1" s="1"/>
  <c r="E341" i="1" a="1"/>
  <c r="E341" i="1"/>
  <c r="D341" i="1" a="1"/>
  <c r="D341" i="1" s="1"/>
  <c r="C341" i="1" a="1"/>
  <c r="C341" i="1" s="1"/>
  <c r="A341" i="1" s="1"/>
  <c r="Y340" i="1"/>
  <c r="V340" i="1"/>
  <c r="M340" i="1" a="1"/>
  <c r="M340" i="1" s="1"/>
  <c r="L340" i="1" a="1"/>
  <c r="L340" i="1"/>
  <c r="K340" i="1" a="1"/>
  <c r="K340" i="1" s="1"/>
  <c r="I340" i="1" a="1"/>
  <c r="I340" i="1" s="1"/>
  <c r="X340" i="1" s="1"/>
  <c r="H340" i="1" a="1"/>
  <c r="H340" i="1" s="1"/>
  <c r="G340" i="1" a="1"/>
  <c r="G340" i="1"/>
  <c r="B339" i="5" s="1"/>
  <c r="F340" i="1" a="1"/>
  <c r="F340" i="1" s="1"/>
  <c r="E340" i="1" a="1"/>
  <c r="E340" i="1" s="1"/>
  <c r="D340" i="1" a="1"/>
  <c r="D340" i="1" s="1"/>
  <c r="C340" i="1" a="1"/>
  <c r="C340" i="1" s="1"/>
  <c r="V339" i="1"/>
  <c r="M339" i="1" a="1"/>
  <c r="M339" i="1" s="1"/>
  <c r="L339" i="1" a="1"/>
  <c r="L339" i="1" s="1"/>
  <c r="K339" i="1" a="1"/>
  <c r="K339" i="1"/>
  <c r="Y339" i="1" s="1"/>
  <c r="I339" i="1" a="1"/>
  <c r="I339" i="1"/>
  <c r="H339" i="1" a="1"/>
  <c r="H339" i="1"/>
  <c r="G339" i="1" a="1"/>
  <c r="G339" i="1" s="1"/>
  <c r="F339" i="1" a="1"/>
  <c r="F339" i="1" s="1"/>
  <c r="E339" i="1" a="1"/>
  <c r="E339" i="1" s="1"/>
  <c r="D339" i="1" a="1"/>
  <c r="D339" i="1"/>
  <c r="C339" i="1" a="1"/>
  <c r="C339" i="1" s="1"/>
  <c r="V338" i="1"/>
  <c r="M338" i="1" a="1"/>
  <c r="M338" i="1" s="1"/>
  <c r="L338" i="1" a="1"/>
  <c r="L338" i="1" s="1"/>
  <c r="K338" i="1" a="1"/>
  <c r="K338" i="1"/>
  <c r="Y338" i="1" s="1"/>
  <c r="I338" i="1" a="1"/>
  <c r="I338" i="1" s="1"/>
  <c r="H338" i="1" a="1"/>
  <c r="H338" i="1" s="1"/>
  <c r="G338" i="1" a="1"/>
  <c r="G338" i="1" s="1"/>
  <c r="B337" i="5" s="1"/>
  <c r="F338" i="1" a="1"/>
  <c r="F338" i="1"/>
  <c r="E338" i="1" a="1"/>
  <c r="E338" i="1" s="1"/>
  <c r="D338" i="1" a="1"/>
  <c r="D338" i="1" s="1"/>
  <c r="C338" i="1" a="1"/>
  <c r="C338" i="1" s="1"/>
  <c r="V337" i="1"/>
  <c r="M337" i="1" a="1"/>
  <c r="M337" i="1" s="1"/>
  <c r="L337" i="1" a="1"/>
  <c r="L337" i="1" s="1"/>
  <c r="K337" i="1" a="1"/>
  <c r="K337" i="1" s="1"/>
  <c r="Y337" i="1" s="1"/>
  <c r="I337" i="1" a="1"/>
  <c r="I337" i="1" s="1"/>
  <c r="X337" i="1" s="1"/>
  <c r="H337" i="1" a="1"/>
  <c r="H337" i="1" s="1"/>
  <c r="G337" i="1" a="1"/>
  <c r="G337" i="1"/>
  <c r="F337" i="1" a="1"/>
  <c r="F337" i="1" s="1"/>
  <c r="E337" i="1" a="1"/>
  <c r="E337" i="1" s="1"/>
  <c r="D337" i="1" a="1"/>
  <c r="D337" i="1" s="1"/>
  <c r="C337" i="1" a="1"/>
  <c r="C337" i="1"/>
  <c r="V336" i="1"/>
  <c r="M336" i="1" a="1"/>
  <c r="M336" i="1" s="1"/>
  <c r="L336" i="1" a="1"/>
  <c r="L336" i="1" s="1"/>
  <c r="K336" i="1" a="1"/>
  <c r="K336" i="1" s="1"/>
  <c r="Y336" i="1" s="1"/>
  <c r="I336" i="1" a="1"/>
  <c r="I336" i="1" s="1"/>
  <c r="H336" i="1" a="1"/>
  <c r="H336" i="1" s="1"/>
  <c r="G336" i="1" a="1"/>
  <c r="G336" i="1"/>
  <c r="B335" i="5" s="1"/>
  <c r="F336" i="1" a="1"/>
  <c r="F336" i="1" s="1"/>
  <c r="E336" i="1" a="1"/>
  <c r="E336" i="1" s="1"/>
  <c r="D336" i="1" a="1"/>
  <c r="D336" i="1" s="1"/>
  <c r="C336" i="1" a="1"/>
  <c r="C336" i="1" s="1"/>
  <c r="V335" i="1"/>
  <c r="M335" i="1" a="1"/>
  <c r="M335" i="1" s="1"/>
  <c r="L335" i="1" a="1"/>
  <c r="L335" i="1" s="1"/>
  <c r="K335" i="1" a="1"/>
  <c r="K335" i="1"/>
  <c r="Y335" i="1" s="1"/>
  <c r="I335" i="1" a="1"/>
  <c r="I335" i="1" s="1"/>
  <c r="H335" i="1" a="1"/>
  <c r="H335" i="1" s="1"/>
  <c r="G335" i="1" a="1"/>
  <c r="G335" i="1" s="1"/>
  <c r="F335" i="1" a="1"/>
  <c r="F335" i="1"/>
  <c r="E335" i="1" a="1"/>
  <c r="E335" i="1" s="1"/>
  <c r="D335" i="1" a="1"/>
  <c r="D335" i="1" s="1"/>
  <c r="C335" i="1" a="1"/>
  <c r="C335" i="1" s="1"/>
  <c r="A335" i="1" s="1"/>
  <c r="V334" i="1"/>
  <c r="M334" i="1" a="1"/>
  <c r="M334" i="1"/>
  <c r="L334" i="1" a="1"/>
  <c r="L334" i="1" s="1"/>
  <c r="K334" i="1" a="1"/>
  <c r="K334" i="1" s="1"/>
  <c r="Y334" i="1" s="1"/>
  <c r="I334" i="1" a="1"/>
  <c r="I334" i="1" s="1"/>
  <c r="H334" i="1" a="1"/>
  <c r="H334" i="1"/>
  <c r="G334" i="1" a="1"/>
  <c r="G334" i="1" s="1"/>
  <c r="F334" i="1" a="1"/>
  <c r="F334" i="1" s="1"/>
  <c r="E334" i="1" a="1"/>
  <c r="E334" i="1" s="1"/>
  <c r="D334" i="1" a="1"/>
  <c r="D334" i="1"/>
  <c r="C334" i="1" a="1"/>
  <c r="C334" i="1" s="1"/>
  <c r="V333" i="1"/>
  <c r="M333" i="1" a="1"/>
  <c r="M333" i="1"/>
  <c r="L333" i="1" a="1"/>
  <c r="L333" i="1"/>
  <c r="K333" i="1" a="1"/>
  <c r="K333" i="1"/>
  <c r="Y333" i="1" s="1"/>
  <c r="I333" i="1" a="1"/>
  <c r="I333" i="1"/>
  <c r="X333" i="1" s="1"/>
  <c r="H333" i="1" a="1"/>
  <c r="H333" i="1" s="1"/>
  <c r="G333" i="1" a="1"/>
  <c r="G333" i="1" s="1"/>
  <c r="F333" i="1" a="1"/>
  <c r="F333" i="1" s="1"/>
  <c r="E333" i="1" a="1"/>
  <c r="E333" i="1"/>
  <c r="D333" i="1" a="1"/>
  <c r="D333" i="1" s="1"/>
  <c r="C333" i="1" a="1"/>
  <c r="C333" i="1" s="1"/>
  <c r="V332" i="1"/>
  <c r="M332" i="1" a="1"/>
  <c r="M332" i="1" s="1"/>
  <c r="L332" i="1" a="1"/>
  <c r="L332" i="1" s="1"/>
  <c r="K332" i="1" a="1"/>
  <c r="K332" i="1" s="1"/>
  <c r="Y332" i="1" s="1"/>
  <c r="I332" i="1" a="1"/>
  <c r="I332" i="1"/>
  <c r="H332" i="1" a="1"/>
  <c r="H332" i="1" s="1"/>
  <c r="G332" i="1" a="1"/>
  <c r="G332" i="1" s="1"/>
  <c r="B331" i="5" s="1"/>
  <c r="F332" i="1" a="1"/>
  <c r="F332" i="1" s="1"/>
  <c r="E332" i="1" a="1"/>
  <c r="E332" i="1"/>
  <c r="D332" i="1" a="1"/>
  <c r="D332" i="1" s="1"/>
  <c r="C332" i="1" a="1"/>
  <c r="C332" i="1" s="1"/>
  <c r="V331" i="1"/>
  <c r="M331" i="1" a="1"/>
  <c r="M331" i="1"/>
  <c r="L331" i="1" a="1"/>
  <c r="L331" i="1" s="1"/>
  <c r="K331" i="1" a="1"/>
  <c r="K331" i="1" s="1"/>
  <c r="Y331" i="1" s="1"/>
  <c r="I331" i="1" a="1"/>
  <c r="I331" i="1" s="1"/>
  <c r="H331" i="1" a="1"/>
  <c r="H331" i="1"/>
  <c r="G331" i="1" a="1"/>
  <c r="G331" i="1" s="1"/>
  <c r="F331" i="1" a="1"/>
  <c r="F331" i="1" s="1"/>
  <c r="E331" i="1" a="1"/>
  <c r="E331" i="1" s="1"/>
  <c r="D331" i="1" a="1"/>
  <c r="D331" i="1"/>
  <c r="C331" i="1" a="1"/>
  <c r="C331" i="1" s="1"/>
  <c r="V330" i="1"/>
  <c r="M330" i="1" a="1"/>
  <c r="M330" i="1" s="1"/>
  <c r="L330" i="1" a="1"/>
  <c r="L330" i="1" s="1"/>
  <c r="K330" i="1" a="1"/>
  <c r="K330" i="1"/>
  <c r="Y330" i="1" s="1"/>
  <c r="I330" i="1" a="1"/>
  <c r="I330" i="1" s="1"/>
  <c r="H330" i="1" a="1"/>
  <c r="H330" i="1" s="1"/>
  <c r="G330" i="1" a="1"/>
  <c r="G330" i="1" s="1"/>
  <c r="F330" i="1" a="1"/>
  <c r="F330" i="1"/>
  <c r="E330" i="1" a="1"/>
  <c r="E330" i="1" s="1"/>
  <c r="D330" i="1" a="1"/>
  <c r="D330" i="1" s="1"/>
  <c r="C330" i="1" a="1"/>
  <c r="C330" i="1" s="1"/>
  <c r="A330" i="1" s="1"/>
  <c r="V329" i="1"/>
  <c r="M329" i="1" a="1"/>
  <c r="M329" i="1" s="1"/>
  <c r="L329" i="1" a="1"/>
  <c r="L329" i="1" s="1"/>
  <c r="K329" i="1" a="1"/>
  <c r="K329" i="1" s="1"/>
  <c r="Y329" i="1" s="1"/>
  <c r="I329" i="1" a="1"/>
  <c r="I329" i="1" s="1"/>
  <c r="H329" i="1" a="1"/>
  <c r="H329" i="1" s="1"/>
  <c r="G329" i="1" a="1"/>
  <c r="G329" i="1"/>
  <c r="F329" i="1" a="1"/>
  <c r="F329" i="1" s="1"/>
  <c r="E329" i="1" a="1"/>
  <c r="E329" i="1" s="1"/>
  <c r="D329" i="1" a="1"/>
  <c r="D329" i="1" s="1"/>
  <c r="C329" i="1" a="1"/>
  <c r="C329" i="1" s="1"/>
  <c r="V328" i="1"/>
  <c r="M328" i="1" a="1"/>
  <c r="M328" i="1" s="1"/>
  <c r="L328" i="1" a="1"/>
  <c r="L328" i="1" s="1"/>
  <c r="AA328" i="1" s="1"/>
  <c r="K328" i="1" a="1"/>
  <c r="K328" i="1" s="1"/>
  <c r="Y328" i="1" s="1"/>
  <c r="I328" i="1" a="1"/>
  <c r="I328" i="1" s="1"/>
  <c r="X328" i="1" s="1"/>
  <c r="H328" i="1" a="1"/>
  <c r="H328" i="1" s="1"/>
  <c r="G328" i="1" a="1"/>
  <c r="G328" i="1"/>
  <c r="F328" i="1" a="1"/>
  <c r="F328" i="1" s="1"/>
  <c r="E328" i="1" a="1"/>
  <c r="E328" i="1" s="1"/>
  <c r="D328" i="1" a="1"/>
  <c r="D328" i="1" s="1"/>
  <c r="C328" i="1" a="1"/>
  <c r="C328" i="1"/>
  <c r="V327" i="1"/>
  <c r="M327" i="1" a="1"/>
  <c r="M327" i="1"/>
  <c r="L327" i="1" a="1"/>
  <c r="L327" i="1"/>
  <c r="K327" i="1" a="1"/>
  <c r="K327" i="1"/>
  <c r="Y327" i="1" s="1"/>
  <c r="I327" i="1" a="1"/>
  <c r="I327" i="1"/>
  <c r="H327" i="1" a="1"/>
  <c r="H327" i="1"/>
  <c r="G327" i="1" a="1"/>
  <c r="G327" i="1"/>
  <c r="F327" i="1" a="1"/>
  <c r="F327" i="1"/>
  <c r="E327" i="1" a="1"/>
  <c r="E327" i="1"/>
  <c r="D327" i="1" a="1"/>
  <c r="D327" i="1"/>
  <c r="C327" i="1" a="1"/>
  <c r="C327" i="1" s="1"/>
  <c r="V326" i="1"/>
  <c r="M326" i="1" a="1"/>
  <c r="M326" i="1" s="1"/>
  <c r="L326" i="1" a="1"/>
  <c r="L326" i="1" s="1"/>
  <c r="Z326" i="1" s="1"/>
  <c r="K326" i="1" a="1"/>
  <c r="K326" i="1"/>
  <c r="Y326" i="1" s="1"/>
  <c r="I326" i="1" a="1"/>
  <c r="I326" i="1" s="1"/>
  <c r="H326" i="1" a="1"/>
  <c r="H326" i="1" s="1"/>
  <c r="G326" i="1" a="1"/>
  <c r="G326" i="1" s="1"/>
  <c r="F326" i="1" a="1"/>
  <c r="F326" i="1"/>
  <c r="E326" i="1" a="1"/>
  <c r="E326" i="1" s="1"/>
  <c r="D326" i="1" a="1"/>
  <c r="D326" i="1" s="1"/>
  <c r="C326" i="1" a="1"/>
  <c r="C326" i="1" s="1"/>
  <c r="A326" i="1" s="1"/>
  <c r="V325" i="1"/>
  <c r="M325" i="1" a="1"/>
  <c r="M325" i="1" s="1"/>
  <c r="L325" i="1" a="1"/>
  <c r="L325" i="1" s="1"/>
  <c r="Z325" i="1" s="1"/>
  <c r="K325" i="1" a="1"/>
  <c r="K325" i="1"/>
  <c r="Y325" i="1" s="1"/>
  <c r="I325" i="1" a="1"/>
  <c r="I325" i="1"/>
  <c r="H325" i="1" a="1"/>
  <c r="H325" i="1"/>
  <c r="G325" i="1" a="1"/>
  <c r="G325" i="1"/>
  <c r="F325" i="1" a="1"/>
  <c r="F325" i="1"/>
  <c r="E325" i="1" a="1"/>
  <c r="E325" i="1"/>
  <c r="D325" i="1" a="1"/>
  <c r="D325" i="1"/>
  <c r="C325" i="1" a="1"/>
  <c r="C325" i="1" s="1"/>
  <c r="A325" i="1" s="1"/>
  <c r="V324" i="1"/>
  <c r="M324" i="1" a="1"/>
  <c r="M324" i="1" s="1"/>
  <c r="L324" i="1" a="1"/>
  <c r="L324" i="1" s="1"/>
  <c r="AA324" i="1" s="1"/>
  <c r="K324" i="1" a="1"/>
  <c r="K324" i="1" s="1"/>
  <c r="Y324" i="1" s="1"/>
  <c r="I324" i="1" a="1"/>
  <c r="I324" i="1"/>
  <c r="H324" i="1" a="1"/>
  <c r="H324" i="1" s="1"/>
  <c r="G324" i="1" a="1"/>
  <c r="G324" i="1" s="1"/>
  <c r="F324" i="1" a="1"/>
  <c r="F324" i="1" s="1"/>
  <c r="E324" i="1" a="1"/>
  <c r="E324" i="1"/>
  <c r="D324" i="1" a="1"/>
  <c r="D324" i="1" s="1"/>
  <c r="C324" i="1" a="1"/>
  <c r="C324" i="1" s="1"/>
  <c r="V323" i="1"/>
  <c r="M323" i="1" a="1"/>
  <c r="M323" i="1" s="1"/>
  <c r="L323" i="1" a="1"/>
  <c r="L323" i="1" s="1"/>
  <c r="K323" i="1" a="1"/>
  <c r="K323" i="1"/>
  <c r="Y323" i="1" s="1"/>
  <c r="I323" i="1" a="1"/>
  <c r="I323" i="1"/>
  <c r="X323" i="1" s="1"/>
  <c r="H323" i="1" a="1"/>
  <c r="H323" i="1"/>
  <c r="G323" i="1" a="1"/>
  <c r="G323" i="1"/>
  <c r="B322" i="5" s="1"/>
  <c r="F323" i="1" a="1"/>
  <c r="F323" i="1"/>
  <c r="E323" i="1" a="1"/>
  <c r="E323" i="1"/>
  <c r="D323" i="1" a="1"/>
  <c r="D323" i="1"/>
  <c r="C323" i="1" a="1"/>
  <c r="C323" i="1" s="1"/>
  <c r="W322" i="1"/>
  <c r="V322" i="1"/>
  <c r="M322" i="1" a="1"/>
  <c r="M322" i="1" s="1"/>
  <c r="L322" i="1" a="1"/>
  <c r="L322" i="1" s="1"/>
  <c r="K322" i="1" a="1"/>
  <c r="K322" i="1" s="1"/>
  <c r="Y322" i="1" s="1"/>
  <c r="I322" i="1" a="1"/>
  <c r="I322" i="1" s="1"/>
  <c r="H322" i="1" a="1"/>
  <c r="H322" i="1"/>
  <c r="G322" i="1" a="1"/>
  <c r="G322" i="1" s="1"/>
  <c r="F322" i="1" a="1"/>
  <c r="F322" i="1"/>
  <c r="E322" i="1" a="1"/>
  <c r="E322" i="1" s="1"/>
  <c r="D322" i="1" a="1"/>
  <c r="D322" i="1" s="1"/>
  <c r="C322" i="1" a="1"/>
  <c r="C322" i="1" s="1"/>
  <c r="A322" i="1" s="1"/>
  <c r="V321" i="1"/>
  <c r="M321" i="1" a="1"/>
  <c r="M321" i="1" s="1"/>
  <c r="L321" i="1" a="1"/>
  <c r="L321" i="1" s="1"/>
  <c r="K321" i="1" a="1"/>
  <c r="K321" i="1" s="1"/>
  <c r="Y321" i="1" s="1"/>
  <c r="I321" i="1" a="1"/>
  <c r="I321" i="1"/>
  <c r="H321" i="1" a="1"/>
  <c r="H321" i="1" s="1"/>
  <c r="G321" i="1" a="1"/>
  <c r="G321" i="1"/>
  <c r="F321" i="1" a="1"/>
  <c r="F321" i="1" s="1"/>
  <c r="E321" i="1" a="1"/>
  <c r="E321" i="1" s="1"/>
  <c r="D321" i="1" a="1"/>
  <c r="D321" i="1" s="1"/>
  <c r="C321" i="1" a="1"/>
  <c r="C321" i="1"/>
  <c r="V320" i="1"/>
  <c r="M320" i="1" a="1"/>
  <c r="M320" i="1" s="1"/>
  <c r="L320" i="1" a="1"/>
  <c r="L320" i="1"/>
  <c r="K320" i="1" a="1"/>
  <c r="K320" i="1" s="1"/>
  <c r="Y320" i="1" s="1"/>
  <c r="I320" i="1" a="1"/>
  <c r="I320" i="1" s="1"/>
  <c r="X320" i="1" s="1"/>
  <c r="H320" i="1" a="1"/>
  <c r="H320" i="1" s="1"/>
  <c r="G320" i="1" a="1"/>
  <c r="G320" i="1"/>
  <c r="B319" i="5" s="1"/>
  <c r="F320" i="1" a="1"/>
  <c r="F320" i="1" s="1"/>
  <c r="E320" i="1" a="1"/>
  <c r="E320" i="1" s="1"/>
  <c r="D320" i="1" a="1"/>
  <c r="D320" i="1" s="1"/>
  <c r="C320" i="1" a="1"/>
  <c r="C320" i="1" s="1"/>
  <c r="A320" i="1" s="1"/>
  <c r="V319" i="1"/>
  <c r="M319" i="1" a="1"/>
  <c r="M319" i="1"/>
  <c r="L319" i="1" a="1"/>
  <c r="L319" i="1" s="1"/>
  <c r="K319" i="1" a="1"/>
  <c r="K319" i="1" s="1"/>
  <c r="Y319" i="1" s="1"/>
  <c r="I319" i="1" a="1"/>
  <c r="I319" i="1" s="1"/>
  <c r="X319" i="1" s="1"/>
  <c r="H319" i="1" a="1"/>
  <c r="H319" i="1"/>
  <c r="G319" i="1" a="1"/>
  <c r="G319" i="1" s="1"/>
  <c r="F319" i="1" a="1"/>
  <c r="F319" i="1" s="1"/>
  <c r="E319" i="1" a="1"/>
  <c r="E319" i="1" s="1"/>
  <c r="D319" i="1" a="1"/>
  <c r="D319" i="1" s="1"/>
  <c r="C319" i="1" a="1"/>
  <c r="C319" i="1" s="1"/>
  <c r="V318" i="1"/>
  <c r="M318" i="1" a="1"/>
  <c r="M318" i="1" s="1"/>
  <c r="L318" i="1" a="1"/>
  <c r="L318" i="1" s="1"/>
  <c r="Z318" i="1" s="1"/>
  <c r="K318" i="1" a="1"/>
  <c r="K318" i="1"/>
  <c r="Y318" i="1" s="1"/>
  <c r="I318" i="1" a="1"/>
  <c r="I318" i="1" s="1"/>
  <c r="H318" i="1" a="1"/>
  <c r="H318" i="1"/>
  <c r="G318" i="1" a="1"/>
  <c r="G318" i="1" s="1"/>
  <c r="F318" i="1" a="1"/>
  <c r="F318" i="1" s="1"/>
  <c r="E318" i="1" a="1"/>
  <c r="E318" i="1" s="1"/>
  <c r="D318" i="1" a="1"/>
  <c r="D318" i="1"/>
  <c r="C318" i="1" a="1"/>
  <c r="C318" i="1" s="1"/>
  <c r="V317" i="1"/>
  <c r="M317" i="1" a="1"/>
  <c r="M317" i="1"/>
  <c r="L317" i="1" a="1"/>
  <c r="L317" i="1"/>
  <c r="K317" i="1" a="1"/>
  <c r="K317" i="1"/>
  <c r="Y317" i="1" s="1"/>
  <c r="I317" i="1" a="1"/>
  <c r="I317" i="1"/>
  <c r="H317" i="1" a="1"/>
  <c r="H317" i="1"/>
  <c r="G317" i="1" a="1"/>
  <c r="G317" i="1"/>
  <c r="F317" i="1" a="1"/>
  <c r="F317" i="1" s="1"/>
  <c r="E317" i="1" a="1"/>
  <c r="E317" i="1" s="1"/>
  <c r="D317" i="1" a="1"/>
  <c r="D317" i="1" s="1"/>
  <c r="C317" i="1" a="1"/>
  <c r="C317" i="1"/>
  <c r="V316" i="1"/>
  <c r="M316" i="1" a="1"/>
  <c r="M316" i="1" s="1"/>
  <c r="L316" i="1" a="1"/>
  <c r="L316" i="1"/>
  <c r="K316" i="1" a="1"/>
  <c r="K316" i="1" s="1"/>
  <c r="Y316" i="1" s="1"/>
  <c r="I316" i="1" a="1"/>
  <c r="I316" i="1" s="1"/>
  <c r="X316" i="1" s="1"/>
  <c r="H316" i="1" a="1"/>
  <c r="H316" i="1" s="1"/>
  <c r="G316" i="1" a="1"/>
  <c r="G316" i="1"/>
  <c r="F316" i="1" a="1"/>
  <c r="F316" i="1" s="1"/>
  <c r="E316" i="1" a="1"/>
  <c r="E316" i="1" s="1"/>
  <c r="D316" i="1" a="1"/>
  <c r="D316" i="1" s="1"/>
  <c r="C316" i="1" a="1"/>
  <c r="C316" i="1"/>
  <c r="A316" i="1" s="1"/>
  <c r="V315" i="1"/>
  <c r="M315" i="1" a="1"/>
  <c r="M315" i="1" s="1"/>
  <c r="L315" i="1" a="1"/>
  <c r="L315" i="1" s="1"/>
  <c r="K315" i="1" a="1"/>
  <c r="K315" i="1" s="1"/>
  <c r="Y315" i="1" s="1"/>
  <c r="I315" i="1" a="1"/>
  <c r="I315" i="1" s="1"/>
  <c r="H315" i="1" a="1"/>
  <c r="H315" i="1" s="1"/>
  <c r="G315" i="1" a="1"/>
  <c r="G315" i="1" s="1"/>
  <c r="B314" i="5" s="1"/>
  <c r="F315" i="1" a="1"/>
  <c r="F315" i="1" s="1"/>
  <c r="E315" i="1" a="1"/>
  <c r="E315" i="1" s="1"/>
  <c r="D315" i="1" a="1"/>
  <c r="D315" i="1"/>
  <c r="C315" i="1" a="1"/>
  <c r="C315" i="1" s="1"/>
  <c r="V314" i="1"/>
  <c r="M314" i="1" a="1"/>
  <c r="M314" i="1"/>
  <c r="L314" i="1" a="1"/>
  <c r="L314" i="1" s="1"/>
  <c r="Z314" i="1" s="1"/>
  <c r="K314" i="1" a="1"/>
  <c r="K314" i="1" s="1"/>
  <c r="Y314" i="1" s="1"/>
  <c r="I314" i="1" a="1"/>
  <c r="I314" i="1" s="1"/>
  <c r="H314" i="1" a="1"/>
  <c r="H314" i="1"/>
  <c r="G314" i="1" a="1"/>
  <c r="G314" i="1" s="1"/>
  <c r="F314" i="1" a="1"/>
  <c r="F314" i="1" s="1"/>
  <c r="E314" i="1" a="1"/>
  <c r="E314" i="1" s="1"/>
  <c r="D314" i="1" a="1"/>
  <c r="D314" i="1"/>
  <c r="C314" i="1" a="1"/>
  <c r="C314" i="1" s="1"/>
  <c r="V313" i="1"/>
  <c r="M313" i="1" a="1"/>
  <c r="M313" i="1"/>
  <c r="L313" i="1" a="1"/>
  <c r="L313" i="1" s="1"/>
  <c r="K313" i="1" a="1"/>
  <c r="K313" i="1" s="1"/>
  <c r="Y313" i="1" s="1"/>
  <c r="I313" i="1" a="1"/>
  <c r="I313" i="1" s="1"/>
  <c r="H313" i="1" a="1"/>
  <c r="H313" i="1" s="1"/>
  <c r="G313" i="1" a="1"/>
  <c r="G313" i="1" s="1"/>
  <c r="F313" i="1" a="1"/>
  <c r="F313" i="1" s="1"/>
  <c r="E313" i="1" a="1"/>
  <c r="E313" i="1"/>
  <c r="D313" i="1" a="1"/>
  <c r="D313" i="1" s="1"/>
  <c r="C313" i="1" a="1"/>
  <c r="C313" i="1" s="1"/>
  <c r="V312" i="1"/>
  <c r="M312" i="1" a="1"/>
  <c r="M312" i="1" s="1"/>
  <c r="L312" i="1" a="1"/>
  <c r="L312" i="1" s="1"/>
  <c r="K312" i="1" a="1"/>
  <c r="K312" i="1" s="1"/>
  <c r="Y312" i="1" s="1"/>
  <c r="I312" i="1" a="1"/>
  <c r="I312" i="1"/>
  <c r="H312" i="1" a="1"/>
  <c r="H312" i="1" s="1"/>
  <c r="G312" i="1" a="1"/>
  <c r="G312" i="1" s="1"/>
  <c r="B311" i="5" s="1"/>
  <c r="F312" i="1" a="1"/>
  <c r="F312" i="1" s="1"/>
  <c r="E312" i="1" a="1"/>
  <c r="E312" i="1"/>
  <c r="D312" i="1" a="1"/>
  <c r="D312" i="1" s="1"/>
  <c r="C312" i="1" a="1"/>
  <c r="C312" i="1" s="1"/>
  <c r="A312" i="1" s="1"/>
  <c r="V311" i="1"/>
  <c r="M311" i="1" a="1"/>
  <c r="M311" i="1"/>
  <c r="L311" i="1" a="1"/>
  <c r="L311" i="1"/>
  <c r="K311" i="1" a="1"/>
  <c r="K311" i="1"/>
  <c r="Y311" i="1" s="1"/>
  <c r="I311" i="1" a="1"/>
  <c r="I311" i="1"/>
  <c r="X311" i="1" s="1"/>
  <c r="H311" i="1" a="1"/>
  <c r="H311" i="1"/>
  <c r="G311" i="1" a="1"/>
  <c r="G311" i="1"/>
  <c r="F311" i="1" a="1"/>
  <c r="F311" i="1"/>
  <c r="E311" i="1" a="1"/>
  <c r="E311" i="1" s="1"/>
  <c r="D311" i="1" a="1"/>
  <c r="D311" i="1" s="1"/>
  <c r="C311" i="1" a="1"/>
  <c r="C311" i="1" s="1"/>
  <c r="V310" i="1"/>
  <c r="M310" i="1" a="1"/>
  <c r="M310" i="1" s="1"/>
  <c r="L310" i="1" a="1"/>
  <c r="L310" i="1" s="1"/>
  <c r="Z310" i="1" s="1"/>
  <c r="K310" i="1" a="1"/>
  <c r="K310" i="1"/>
  <c r="Y310" i="1" s="1"/>
  <c r="I310" i="1" a="1"/>
  <c r="I310" i="1" s="1"/>
  <c r="H310" i="1" a="1"/>
  <c r="H310" i="1" s="1"/>
  <c r="G310" i="1" a="1"/>
  <c r="G310" i="1" s="1"/>
  <c r="F310" i="1" a="1"/>
  <c r="F310" i="1"/>
  <c r="E310" i="1" a="1"/>
  <c r="E310" i="1" s="1"/>
  <c r="D310" i="1" a="1"/>
  <c r="D310" i="1" s="1"/>
  <c r="C310" i="1" a="1"/>
  <c r="C310" i="1" s="1"/>
  <c r="V309" i="1"/>
  <c r="M309" i="1" a="1"/>
  <c r="M309" i="1" s="1"/>
  <c r="L309" i="1" a="1"/>
  <c r="L309" i="1" s="1"/>
  <c r="K309" i="1" a="1"/>
  <c r="K309" i="1"/>
  <c r="Y309" i="1" s="1"/>
  <c r="I309" i="1" a="1"/>
  <c r="I309" i="1"/>
  <c r="H309" i="1" a="1"/>
  <c r="H309" i="1"/>
  <c r="G309" i="1" a="1"/>
  <c r="G309" i="1"/>
  <c r="F309" i="1" a="1"/>
  <c r="F309" i="1" s="1"/>
  <c r="E309" i="1" a="1"/>
  <c r="E309" i="1" s="1"/>
  <c r="D309" i="1" a="1"/>
  <c r="D309" i="1" s="1"/>
  <c r="C309" i="1" a="1"/>
  <c r="C309" i="1" s="1"/>
  <c r="V308" i="1"/>
  <c r="M308" i="1" a="1"/>
  <c r="M308" i="1" s="1"/>
  <c r="L308" i="1" a="1"/>
  <c r="L308" i="1" s="1"/>
  <c r="K308" i="1" a="1"/>
  <c r="K308" i="1" s="1"/>
  <c r="Y308" i="1" s="1"/>
  <c r="I308" i="1" a="1"/>
  <c r="I308" i="1"/>
  <c r="H308" i="1" a="1"/>
  <c r="H308" i="1" s="1"/>
  <c r="G308" i="1" a="1"/>
  <c r="G308" i="1" s="1"/>
  <c r="B307" i="5" s="1"/>
  <c r="F308" i="1" a="1"/>
  <c r="F308" i="1" s="1"/>
  <c r="E308" i="1" a="1"/>
  <c r="E308" i="1"/>
  <c r="D308" i="1" a="1"/>
  <c r="D308" i="1" s="1"/>
  <c r="C308" i="1" a="1"/>
  <c r="C308" i="1" s="1"/>
  <c r="A308" i="1" s="1"/>
  <c r="V307" i="1"/>
  <c r="M307" i="1" a="1"/>
  <c r="M307" i="1" s="1"/>
  <c r="L307" i="1" a="1"/>
  <c r="L307" i="1" s="1"/>
  <c r="K307" i="1" a="1"/>
  <c r="K307" i="1"/>
  <c r="Y307" i="1" s="1"/>
  <c r="I307" i="1" a="1"/>
  <c r="I307" i="1"/>
  <c r="H307" i="1" a="1"/>
  <c r="H307" i="1"/>
  <c r="G307" i="1" a="1"/>
  <c r="G307" i="1" s="1"/>
  <c r="F307" i="1" a="1"/>
  <c r="F307" i="1" s="1"/>
  <c r="E307" i="1" a="1"/>
  <c r="E307" i="1" s="1"/>
  <c r="D307" i="1" a="1"/>
  <c r="D307" i="1"/>
  <c r="C307" i="1" a="1"/>
  <c r="C307" i="1" s="1"/>
  <c r="V306" i="1"/>
  <c r="M306" i="1" a="1"/>
  <c r="M306" i="1"/>
  <c r="L306" i="1" a="1"/>
  <c r="L306" i="1" s="1"/>
  <c r="Z306" i="1" s="1"/>
  <c r="K306" i="1" a="1"/>
  <c r="K306" i="1" s="1"/>
  <c r="Y306" i="1" s="1"/>
  <c r="I306" i="1" a="1"/>
  <c r="I306" i="1" s="1"/>
  <c r="H306" i="1" a="1"/>
  <c r="H306" i="1"/>
  <c r="G306" i="1" a="1"/>
  <c r="G306" i="1" s="1"/>
  <c r="F306" i="1" a="1"/>
  <c r="F306" i="1" s="1"/>
  <c r="E306" i="1" a="1"/>
  <c r="E306" i="1" s="1"/>
  <c r="D306" i="1" a="1"/>
  <c r="D306" i="1"/>
  <c r="C306" i="1" a="1"/>
  <c r="C306" i="1" s="1"/>
  <c r="V305" i="1"/>
  <c r="M305" i="1" a="1"/>
  <c r="M305" i="1"/>
  <c r="L305" i="1" a="1"/>
  <c r="L305" i="1" s="1"/>
  <c r="Z305" i="1" s="1"/>
  <c r="K305" i="1" a="1"/>
  <c r="K305" i="1" s="1"/>
  <c r="Y305" i="1" s="1"/>
  <c r="I305" i="1" a="1"/>
  <c r="I305" i="1" s="1"/>
  <c r="H305" i="1" a="1"/>
  <c r="H305" i="1" s="1"/>
  <c r="G305" i="1" a="1"/>
  <c r="G305" i="1" s="1"/>
  <c r="F305" i="1" a="1"/>
  <c r="F305" i="1" s="1"/>
  <c r="E305" i="1" a="1"/>
  <c r="E305" i="1"/>
  <c r="D305" i="1" a="1"/>
  <c r="D305" i="1" s="1"/>
  <c r="C305" i="1" a="1"/>
  <c r="C305" i="1" s="1"/>
  <c r="A305" i="1" s="1"/>
  <c r="V304" i="1"/>
  <c r="M304" i="1" a="1"/>
  <c r="M304" i="1" s="1"/>
  <c r="L304" i="1" a="1"/>
  <c r="L304" i="1" s="1"/>
  <c r="K304" i="1" a="1"/>
  <c r="K304" i="1" s="1"/>
  <c r="Y304" i="1" s="1"/>
  <c r="I304" i="1" a="1"/>
  <c r="I304" i="1"/>
  <c r="H304" i="1" a="1"/>
  <c r="H304" i="1" s="1"/>
  <c r="G304" i="1" a="1"/>
  <c r="G304" i="1" s="1"/>
  <c r="F304" i="1" a="1"/>
  <c r="F304" i="1" s="1"/>
  <c r="E304" i="1" a="1"/>
  <c r="E304" i="1"/>
  <c r="D304" i="1" a="1"/>
  <c r="D304" i="1" s="1"/>
  <c r="C304" i="1" a="1"/>
  <c r="C304" i="1" s="1"/>
  <c r="V303" i="1"/>
  <c r="M303" i="1" a="1"/>
  <c r="M303" i="1" s="1"/>
  <c r="L303" i="1" a="1"/>
  <c r="L303" i="1" s="1"/>
  <c r="K303" i="1" a="1"/>
  <c r="K303" i="1" s="1"/>
  <c r="Y303" i="1" s="1"/>
  <c r="I303" i="1" a="1"/>
  <c r="I303" i="1" s="1"/>
  <c r="H303" i="1" a="1"/>
  <c r="H303" i="1" s="1"/>
  <c r="G303" i="1" a="1"/>
  <c r="G303" i="1" s="1"/>
  <c r="B302" i="5" s="1"/>
  <c r="F303" i="1" a="1"/>
  <c r="F303" i="1" s="1"/>
  <c r="E303" i="1" a="1"/>
  <c r="E303" i="1" s="1"/>
  <c r="D303" i="1" a="1"/>
  <c r="D303" i="1" s="1"/>
  <c r="C303" i="1" a="1"/>
  <c r="C303" i="1" s="1"/>
  <c r="V302" i="1"/>
  <c r="M302" i="1" a="1"/>
  <c r="M302" i="1"/>
  <c r="L302" i="1" a="1"/>
  <c r="L302" i="1" s="1"/>
  <c r="Z302" i="1" s="1"/>
  <c r="K302" i="1" a="1"/>
  <c r="K302" i="1" s="1"/>
  <c r="Y302" i="1" s="1"/>
  <c r="I302" i="1" a="1"/>
  <c r="I302" i="1" s="1"/>
  <c r="X302" i="1" s="1"/>
  <c r="H302" i="1" a="1"/>
  <c r="H302" i="1"/>
  <c r="G302" i="1" a="1"/>
  <c r="G302" i="1" s="1"/>
  <c r="F302" i="1" a="1"/>
  <c r="F302" i="1" s="1"/>
  <c r="E302" i="1" a="1"/>
  <c r="E302" i="1" s="1"/>
  <c r="D302" i="1" a="1"/>
  <c r="D302" i="1"/>
  <c r="C302" i="1" a="1"/>
  <c r="C302" i="1" s="1"/>
  <c r="V301" i="1"/>
  <c r="M301" i="1" a="1"/>
  <c r="M301" i="1"/>
  <c r="L301" i="1" a="1"/>
  <c r="L301" i="1" s="1"/>
  <c r="Z301" i="1" s="1"/>
  <c r="K301" i="1" a="1"/>
  <c r="K301" i="1" s="1"/>
  <c r="Y301" i="1" s="1"/>
  <c r="I301" i="1" a="1"/>
  <c r="I301" i="1" s="1"/>
  <c r="H301" i="1" a="1"/>
  <c r="H301" i="1" s="1"/>
  <c r="G301" i="1" a="1"/>
  <c r="G301" i="1" s="1"/>
  <c r="F301" i="1" a="1"/>
  <c r="F301" i="1" s="1"/>
  <c r="E301" i="1" a="1"/>
  <c r="E301" i="1" s="1"/>
  <c r="D301" i="1" a="1"/>
  <c r="D301" i="1" s="1"/>
  <c r="C301" i="1" a="1"/>
  <c r="C301" i="1" s="1"/>
  <c r="V300" i="1"/>
  <c r="M300" i="1" a="1"/>
  <c r="M300" i="1" s="1"/>
  <c r="L300" i="1" a="1"/>
  <c r="L300" i="1" s="1"/>
  <c r="K300" i="1" a="1"/>
  <c r="K300" i="1" s="1"/>
  <c r="Y300" i="1" s="1"/>
  <c r="I300" i="1" a="1"/>
  <c r="I300" i="1"/>
  <c r="H300" i="1" a="1"/>
  <c r="H300" i="1" s="1"/>
  <c r="G300" i="1" a="1"/>
  <c r="G300" i="1" s="1"/>
  <c r="F300" i="1" a="1"/>
  <c r="F300" i="1" s="1"/>
  <c r="E300" i="1" a="1"/>
  <c r="E300" i="1"/>
  <c r="D300" i="1" a="1"/>
  <c r="D300" i="1" s="1"/>
  <c r="C300" i="1" a="1"/>
  <c r="C300" i="1" s="1"/>
  <c r="V299" i="1"/>
  <c r="M299" i="1" a="1"/>
  <c r="M299" i="1" s="1"/>
  <c r="L299" i="1" a="1"/>
  <c r="L299" i="1" s="1"/>
  <c r="K299" i="1" a="1"/>
  <c r="K299" i="1" s="1"/>
  <c r="Y299" i="1" s="1"/>
  <c r="I299" i="1" a="1"/>
  <c r="I299" i="1" s="1"/>
  <c r="X299" i="1" s="1"/>
  <c r="H299" i="1" a="1"/>
  <c r="H299" i="1" s="1"/>
  <c r="G299" i="1" a="1"/>
  <c r="G299" i="1" s="1"/>
  <c r="F299" i="1" a="1"/>
  <c r="F299" i="1" s="1"/>
  <c r="E299" i="1" a="1"/>
  <c r="E299" i="1" s="1"/>
  <c r="D299" i="1" a="1"/>
  <c r="D299" i="1" s="1"/>
  <c r="C299" i="1" a="1"/>
  <c r="C299" i="1" s="1"/>
  <c r="V298" i="1"/>
  <c r="M298" i="1" a="1"/>
  <c r="M298" i="1"/>
  <c r="L298" i="1" a="1"/>
  <c r="L298" i="1" s="1"/>
  <c r="Z298" i="1" s="1"/>
  <c r="K298" i="1" a="1"/>
  <c r="K298" i="1" s="1"/>
  <c r="Y298" i="1" s="1"/>
  <c r="I298" i="1" a="1"/>
  <c r="I298" i="1" s="1"/>
  <c r="X298" i="1" s="1"/>
  <c r="H298" i="1" a="1"/>
  <c r="H298" i="1"/>
  <c r="G298" i="1" a="1"/>
  <c r="G298" i="1" s="1"/>
  <c r="F298" i="1" a="1"/>
  <c r="F298" i="1" s="1"/>
  <c r="E298" i="1" a="1"/>
  <c r="E298" i="1" s="1"/>
  <c r="D298" i="1" a="1"/>
  <c r="D298" i="1"/>
  <c r="C298" i="1" a="1"/>
  <c r="C298" i="1" s="1"/>
  <c r="V297" i="1"/>
  <c r="M297" i="1" a="1"/>
  <c r="M297" i="1"/>
  <c r="L297" i="1" a="1"/>
  <c r="L297" i="1" s="1"/>
  <c r="Z297" i="1" s="1"/>
  <c r="K297" i="1" a="1"/>
  <c r="K297" i="1" s="1"/>
  <c r="Y297" i="1" s="1"/>
  <c r="I297" i="1" a="1"/>
  <c r="I297" i="1" s="1"/>
  <c r="H297" i="1" a="1"/>
  <c r="H297" i="1" s="1"/>
  <c r="G297" i="1" a="1"/>
  <c r="G297" i="1" s="1"/>
  <c r="F297" i="1" a="1"/>
  <c r="F297" i="1" s="1"/>
  <c r="E297" i="1" a="1"/>
  <c r="E297" i="1" s="1"/>
  <c r="D297" i="1" a="1"/>
  <c r="D297" i="1" s="1"/>
  <c r="C297" i="1" a="1"/>
  <c r="C297" i="1" s="1"/>
  <c r="V296" i="1"/>
  <c r="M296" i="1" a="1"/>
  <c r="M296" i="1" s="1"/>
  <c r="L296" i="1" a="1"/>
  <c r="L296" i="1" s="1"/>
  <c r="K296" i="1" a="1"/>
  <c r="K296" i="1" s="1"/>
  <c r="Y296" i="1" s="1"/>
  <c r="I296" i="1" a="1"/>
  <c r="I296" i="1"/>
  <c r="H296" i="1" a="1"/>
  <c r="H296" i="1" s="1"/>
  <c r="G296" i="1" a="1"/>
  <c r="G296" i="1" s="1"/>
  <c r="F296" i="1" a="1"/>
  <c r="F296" i="1" s="1"/>
  <c r="E296" i="1" a="1"/>
  <c r="E296" i="1"/>
  <c r="D296" i="1" a="1"/>
  <c r="D296" i="1" s="1"/>
  <c r="C296" i="1" a="1"/>
  <c r="C296" i="1" s="1"/>
  <c r="A296" i="1" s="1"/>
  <c r="V295" i="1"/>
  <c r="M295" i="1" a="1"/>
  <c r="M295" i="1" s="1"/>
  <c r="L295" i="1" a="1"/>
  <c r="L295" i="1" s="1"/>
  <c r="AA295" i="1" s="1"/>
  <c r="K295" i="1" a="1"/>
  <c r="K295" i="1" s="1"/>
  <c r="Y295" i="1" s="1"/>
  <c r="I295" i="1" a="1"/>
  <c r="I295" i="1" s="1"/>
  <c r="X295" i="1" s="1"/>
  <c r="H295" i="1" a="1"/>
  <c r="H295" i="1"/>
  <c r="G295" i="1" a="1"/>
  <c r="G295" i="1" s="1"/>
  <c r="F295" i="1" a="1"/>
  <c r="F295" i="1" s="1"/>
  <c r="E295" i="1" a="1"/>
  <c r="E295" i="1" s="1"/>
  <c r="D295" i="1" a="1"/>
  <c r="D295" i="1"/>
  <c r="C295" i="1" a="1"/>
  <c r="C295" i="1" s="1"/>
  <c r="V294" i="1"/>
  <c r="M294" i="1" a="1"/>
  <c r="M294" i="1"/>
  <c r="L294" i="1" a="1"/>
  <c r="L294" i="1" s="1"/>
  <c r="Z294" i="1" s="1"/>
  <c r="K294" i="1" a="1"/>
  <c r="K294" i="1" s="1"/>
  <c r="Y294" i="1" s="1"/>
  <c r="I294" i="1" a="1"/>
  <c r="I294" i="1" s="1"/>
  <c r="H294" i="1" a="1"/>
  <c r="H294" i="1"/>
  <c r="G294" i="1" a="1"/>
  <c r="G294" i="1" s="1"/>
  <c r="F294" i="1" a="1"/>
  <c r="F294" i="1" s="1"/>
  <c r="E294" i="1" a="1"/>
  <c r="E294" i="1" s="1"/>
  <c r="D294" i="1" a="1"/>
  <c r="D294" i="1"/>
  <c r="C294" i="1" a="1"/>
  <c r="C294" i="1" s="1"/>
  <c r="V293" i="1"/>
  <c r="M293" i="1" a="1"/>
  <c r="M293" i="1"/>
  <c r="L293" i="1" a="1"/>
  <c r="L293" i="1"/>
  <c r="K293" i="1" a="1"/>
  <c r="K293" i="1"/>
  <c r="Y293" i="1" s="1"/>
  <c r="I293" i="1" a="1"/>
  <c r="I293" i="1"/>
  <c r="H293" i="1" a="1"/>
  <c r="H293" i="1" s="1"/>
  <c r="G293" i="1" a="1"/>
  <c r="G293" i="1" s="1"/>
  <c r="F293" i="1" a="1"/>
  <c r="F293" i="1" s="1"/>
  <c r="E293" i="1" a="1"/>
  <c r="E293" i="1"/>
  <c r="D293" i="1" a="1"/>
  <c r="D293" i="1" s="1"/>
  <c r="C293" i="1" a="1"/>
  <c r="C293" i="1" s="1"/>
  <c r="A293" i="1" s="1"/>
  <c r="V292" i="1"/>
  <c r="M292" i="1" a="1"/>
  <c r="M292" i="1" s="1"/>
  <c r="L292" i="1" a="1"/>
  <c r="L292" i="1" s="1"/>
  <c r="E291" i="5" s="1" a="1"/>
  <c r="E291" i="5" s="1"/>
  <c r="K292" i="1" a="1"/>
  <c r="K292" i="1" s="1"/>
  <c r="Y292" i="1" s="1"/>
  <c r="I292" i="1" a="1"/>
  <c r="I292" i="1"/>
  <c r="H292" i="1" a="1"/>
  <c r="H292" i="1" s="1"/>
  <c r="G291" i="5" s="1" a="1"/>
  <c r="G291" i="5" s="1"/>
  <c r="G292" i="1" a="1"/>
  <c r="G292" i="1" s="1"/>
  <c r="F292" i="1" a="1"/>
  <c r="F292" i="1" s="1"/>
  <c r="C291" i="5" s="1" a="1"/>
  <c r="C291" i="5" s="1"/>
  <c r="E292" i="1" a="1"/>
  <c r="E292" i="1"/>
  <c r="D292" i="1" a="1"/>
  <c r="D292" i="1" s="1"/>
  <c r="C292" i="1" a="1"/>
  <c r="C292" i="1" s="1"/>
  <c r="V291" i="1"/>
  <c r="M291" i="1" a="1"/>
  <c r="M291" i="1" s="1"/>
  <c r="L291" i="1" a="1"/>
  <c r="L291" i="1" s="1"/>
  <c r="K291" i="1" a="1"/>
  <c r="K291" i="1"/>
  <c r="Y291" i="1" s="1"/>
  <c r="I291" i="1" a="1"/>
  <c r="I291" i="1" s="1"/>
  <c r="H291" i="1" a="1"/>
  <c r="H291" i="1" s="1"/>
  <c r="G290" i="5" s="1" a="1"/>
  <c r="G290" i="5" s="1"/>
  <c r="G291" i="1" a="1"/>
  <c r="G291" i="1" s="1"/>
  <c r="X291" i="1" s="1"/>
  <c r="F291" i="1" a="1"/>
  <c r="F291" i="1"/>
  <c r="C290" i="5" s="1" a="1"/>
  <c r="C290" i="5" s="1"/>
  <c r="E291" i="1" a="1"/>
  <c r="E291" i="1" s="1"/>
  <c r="D291" i="1" a="1"/>
  <c r="D291" i="1" s="1"/>
  <c r="D290" i="5" s="1" a="1"/>
  <c r="D290" i="5" s="1"/>
  <c r="C291" i="1" a="1"/>
  <c r="C291" i="1" s="1"/>
  <c r="V290" i="1"/>
  <c r="M290" i="1" a="1"/>
  <c r="M290" i="1" s="1"/>
  <c r="L290" i="1" a="1"/>
  <c r="L290" i="1" s="1"/>
  <c r="K290" i="1" a="1"/>
  <c r="K290" i="1"/>
  <c r="Y290" i="1" s="1"/>
  <c r="I290" i="1" a="1"/>
  <c r="I290" i="1" s="1"/>
  <c r="H290" i="1" a="1"/>
  <c r="H290" i="1" s="1"/>
  <c r="G289" i="5" s="1" a="1"/>
  <c r="G289" i="5" s="1"/>
  <c r="G290" i="1" a="1"/>
  <c r="G290" i="1" s="1"/>
  <c r="F290" i="1" a="1"/>
  <c r="F290" i="1"/>
  <c r="C289" i="5" s="1" a="1"/>
  <c r="C289" i="5" s="1"/>
  <c r="E290" i="1" a="1"/>
  <c r="E290" i="1" s="1"/>
  <c r="D290" i="1" a="1"/>
  <c r="D290" i="1" s="1"/>
  <c r="D289" i="5" s="1" a="1"/>
  <c r="D289" i="5" s="1"/>
  <c r="C290" i="1" a="1"/>
  <c r="C290" i="1" s="1"/>
  <c r="V289" i="1"/>
  <c r="M289" i="1" a="1"/>
  <c r="M289" i="1" s="1"/>
  <c r="L289" i="1" a="1"/>
  <c r="L289" i="1" s="1"/>
  <c r="K289" i="1" a="1"/>
  <c r="K289" i="1" s="1"/>
  <c r="Y289" i="1" s="1"/>
  <c r="I289" i="1" a="1"/>
  <c r="I289" i="1" s="1"/>
  <c r="X289" i="1" s="1"/>
  <c r="H289" i="1" a="1"/>
  <c r="H289" i="1" s="1"/>
  <c r="G288" i="5" s="1" a="1"/>
  <c r="G288" i="5" s="1"/>
  <c r="G289" i="1" a="1"/>
  <c r="G289" i="1"/>
  <c r="F289" i="1" a="1"/>
  <c r="F289" i="1" s="1"/>
  <c r="C288" i="5" s="1" a="1"/>
  <c r="C288" i="5" s="1"/>
  <c r="E289" i="1" a="1"/>
  <c r="E289" i="1" s="1"/>
  <c r="D289" i="1" a="1"/>
  <c r="D289" i="1" s="1"/>
  <c r="D288" i="5" s="1" a="1"/>
  <c r="D288" i="5" s="1"/>
  <c r="C289" i="1" a="1"/>
  <c r="C289" i="1" s="1"/>
  <c r="A289" i="1" s="1"/>
  <c r="V288" i="1"/>
  <c r="M288" i="1" a="1"/>
  <c r="M288" i="1" s="1"/>
  <c r="L288" i="1" a="1"/>
  <c r="L288" i="1" s="1"/>
  <c r="E287" i="5" s="1" a="1"/>
  <c r="E287" i="5" s="1"/>
  <c r="K288" i="1" a="1"/>
  <c r="K288" i="1" s="1"/>
  <c r="Y288" i="1" s="1"/>
  <c r="I288" i="1" a="1"/>
  <c r="I288" i="1" s="1"/>
  <c r="X288" i="1" s="1"/>
  <c r="H288" i="1" a="1"/>
  <c r="H288" i="1" s="1"/>
  <c r="G287" i="5" s="1" a="1"/>
  <c r="G287" i="5" s="1"/>
  <c r="G288" i="1" a="1"/>
  <c r="G288" i="1"/>
  <c r="F288" i="1" a="1"/>
  <c r="F288" i="1" s="1"/>
  <c r="C287" i="5" s="1" a="1"/>
  <c r="C287" i="5" s="1"/>
  <c r="E288" i="1" a="1"/>
  <c r="E288" i="1" s="1"/>
  <c r="D288" i="1" a="1"/>
  <c r="D288" i="1" s="1"/>
  <c r="C288" i="1" a="1"/>
  <c r="C288" i="1"/>
  <c r="V287" i="1"/>
  <c r="M287" i="1" a="1"/>
  <c r="M287" i="1"/>
  <c r="L287" i="1" a="1"/>
  <c r="L287" i="1" s="1"/>
  <c r="K287" i="1" a="1"/>
  <c r="K287" i="1" s="1"/>
  <c r="Y287" i="1" s="1"/>
  <c r="I287" i="1" a="1"/>
  <c r="I287" i="1" s="1"/>
  <c r="X287" i="1" s="1"/>
  <c r="H287" i="1" a="1"/>
  <c r="H287" i="1"/>
  <c r="G286" i="5" s="1" a="1"/>
  <c r="G286" i="5" s="1"/>
  <c r="G287" i="1" a="1"/>
  <c r="G287" i="1" s="1"/>
  <c r="F287" i="1" a="1"/>
  <c r="F287" i="1" s="1"/>
  <c r="C286" i="5" s="1" a="1"/>
  <c r="C286" i="5" s="1"/>
  <c r="E287" i="1" a="1"/>
  <c r="E287" i="1" s="1"/>
  <c r="D287" i="1" a="1"/>
  <c r="D287" i="1"/>
  <c r="D286" i="5" s="1" a="1"/>
  <c r="D286" i="5" s="1"/>
  <c r="C287" i="1" a="1"/>
  <c r="C287" i="1" s="1"/>
  <c r="V286" i="1"/>
  <c r="M286" i="1" a="1"/>
  <c r="M286" i="1"/>
  <c r="L286" i="1" a="1"/>
  <c r="L286" i="1" s="1"/>
  <c r="K286" i="1" a="1"/>
  <c r="K286" i="1" s="1"/>
  <c r="Y286" i="1" s="1"/>
  <c r="I286" i="1" a="1"/>
  <c r="I286" i="1" s="1"/>
  <c r="H286" i="1" a="1"/>
  <c r="H286" i="1"/>
  <c r="G285" i="5" s="1" a="1"/>
  <c r="G285" i="5" s="1"/>
  <c r="G286" i="1" a="1"/>
  <c r="G286" i="1" s="1"/>
  <c r="F286" i="1" a="1"/>
  <c r="F286" i="1" s="1"/>
  <c r="C285" i="5" s="1" a="1"/>
  <c r="C285" i="5" s="1"/>
  <c r="E286" i="1" a="1"/>
  <c r="E286" i="1" s="1"/>
  <c r="D286" i="1" a="1"/>
  <c r="D286" i="1"/>
  <c r="D285" i="5" s="1" a="1"/>
  <c r="D285" i="5" s="1"/>
  <c r="C286" i="1" a="1"/>
  <c r="C286" i="1" s="1"/>
  <c r="V285" i="1"/>
  <c r="M285" i="1" a="1"/>
  <c r="M285" i="1"/>
  <c r="L285" i="1" a="1"/>
  <c r="L285" i="1"/>
  <c r="K285" i="1" a="1"/>
  <c r="K285" i="1"/>
  <c r="Y285" i="1" s="1"/>
  <c r="I285" i="1" a="1"/>
  <c r="I285" i="1"/>
  <c r="H285" i="1" a="1"/>
  <c r="H285" i="1" s="1"/>
  <c r="G284" i="5" s="1" a="1"/>
  <c r="G284" i="5" s="1"/>
  <c r="G285" i="1" a="1"/>
  <c r="G285" i="1" s="1"/>
  <c r="F285" i="1" a="1"/>
  <c r="F285" i="1" s="1"/>
  <c r="C284" i="5" s="1" a="1"/>
  <c r="C284" i="5" s="1"/>
  <c r="E285" i="1" a="1"/>
  <c r="E285" i="1"/>
  <c r="D285" i="1" a="1"/>
  <c r="D285" i="1" s="1"/>
  <c r="D284" i="5" s="1" a="1"/>
  <c r="D284" i="5" s="1"/>
  <c r="C285" i="1" a="1"/>
  <c r="C285" i="1" s="1"/>
  <c r="A285" i="1" s="1"/>
  <c r="V284" i="1"/>
  <c r="M284" i="1" a="1"/>
  <c r="M284" i="1" s="1"/>
  <c r="L284" i="1" a="1"/>
  <c r="L284" i="1" s="1"/>
  <c r="E283" i="5" s="1" a="1"/>
  <c r="E283" i="5" s="1"/>
  <c r="K284" i="1" a="1"/>
  <c r="K284" i="1" s="1"/>
  <c r="Y284" i="1" s="1"/>
  <c r="I284" i="1" a="1"/>
  <c r="I284" i="1"/>
  <c r="H284" i="1" a="1"/>
  <c r="H284" i="1" s="1"/>
  <c r="G283" i="5" s="1" a="1"/>
  <c r="G283" i="5" s="1"/>
  <c r="G284" i="1" a="1"/>
  <c r="G284" i="1" s="1"/>
  <c r="F284" i="1" a="1"/>
  <c r="F284" i="1" s="1"/>
  <c r="C283" i="5" s="1" a="1"/>
  <c r="C283" i="5" s="1"/>
  <c r="E284" i="1" a="1"/>
  <c r="E284" i="1"/>
  <c r="D284" i="1" a="1"/>
  <c r="D284" i="1" s="1"/>
  <c r="C284" i="1" a="1"/>
  <c r="C284" i="1" s="1"/>
  <c r="V283" i="1"/>
  <c r="M283" i="1" a="1"/>
  <c r="M283" i="1" s="1"/>
  <c r="L283" i="1" a="1"/>
  <c r="L283" i="1" s="1"/>
  <c r="E282" i="5" s="1" a="1"/>
  <c r="E282" i="5" s="1"/>
  <c r="K283" i="1" a="1"/>
  <c r="K283" i="1" s="1"/>
  <c r="Y283" i="1" s="1"/>
  <c r="I283" i="1" a="1"/>
  <c r="I283" i="1" s="1"/>
  <c r="H283" i="1" a="1"/>
  <c r="H283" i="1" s="1"/>
  <c r="G282" i="5" s="1" a="1"/>
  <c r="G282" i="5" s="1"/>
  <c r="G283" i="1" a="1"/>
  <c r="G283" i="1" s="1"/>
  <c r="F283" i="1" a="1"/>
  <c r="F283" i="1" s="1"/>
  <c r="C282" i="5" s="1" a="1"/>
  <c r="C282" i="5" s="1"/>
  <c r="E283" i="1" a="1"/>
  <c r="E283" i="1" s="1"/>
  <c r="D283" i="1" a="1"/>
  <c r="D283" i="1" s="1"/>
  <c r="D282" i="5" s="1" a="1"/>
  <c r="D282" i="5" s="1"/>
  <c r="C283" i="1" a="1"/>
  <c r="C283" i="1" s="1"/>
  <c r="V282" i="1"/>
  <c r="M282" i="1" a="1"/>
  <c r="M282" i="1" s="1"/>
  <c r="L282" i="1" a="1"/>
  <c r="L282" i="1" s="1"/>
  <c r="K282" i="1" a="1"/>
  <c r="K282" i="1"/>
  <c r="Y282" i="1" s="1"/>
  <c r="I282" i="1" a="1"/>
  <c r="I282" i="1" s="1"/>
  <c r="H282" i="1" a="1"/>
  <c r="H282" i="1" s="1"/>
  <c r="G281" i="5" s="1" a="1"/>
  <c r="G281" i="5" s="1"/>
  <c r="G282" i="1" a="1"/>
  <c r="G282" i="1" s="1"/>
  <c r="F282" i="1" a="1"/>
  <c r="F282" i="1"/>
  <c r="C281" i="5" s="1" a="1"/>
  <c r="C281" i="5" s="1"/>
  <c r="E282" i="1" a="1"/>
  <c r="E282" i="1" s="1"/>
  <c r="D282" i="1" a="1"/>
  <c r="D282" i="1" s="1"/>
  <c r="D281" i="5" s="1" a="1"/>
  <c r="D281" i="5" s="1"/>
  <c r="C282" i="1" a="1"/>
  <c r="C282" i="1" s="1"/>
  <c r="V281" i="1"/>
  <c r="M281" i="1" a="1"/>
  <c r="M281" i="1" s="1"/>
  <c r="L281" i="1" a="1"/>
  <c r="L281" i="1" s="1"/>
  <c r="K281" i="1" a="1"/>
  <c r="K281" i="1" s="1"/>
  <c r="Y281" i="1" s="1"/>
  <c r="I281" i="1" a="1"/>
  <c r="I281" i="1" s="1"/>
  <c r="X281" i="1" s="1"/>
  <c r="H281" i="1" a="1"/>
  <c r="H281" i="1" s="1"/>
  <c r="G280" i="5" s="1" a="1"/>
  <c r="G280" i="5" s="1"/>
  <c r="G281" i="1" a="1"/>
  <c r="G281" i="1"/>
  <c r="F281" i="1" a="1"/>
  <c r="F281" i="1" s="1"/>
  <c r="C280" i="5" s="1" a="1"/>
  <c r="C280" i="5" s="1"/>
  <c r="E281" i="1" a="1"/>
  <c r="E281" i="1" s="1"/>
  <c r="D281" i="1" a="1"/>
  <c r="D281" i="1" s="1"/>
  <c r="D280" i="5" s="1" a="1"/>
  <c r="D280" i="5" s="1"/>
  <c r="C281" i="1" a="1"/>
  <c r="C281" i="1"/>
  <c r="V280" i="1"/>
  <c r="M280" i="1" a="1"/>
  <c r="M280" i="1" s="1"/>
  <c r="L280" i="1" a="1"/>
  <c r="L280" i="1" s="1"/>
  <c r="E279" i="5" s="1" a="1"/>
  <c r="E279" i="5" s="1"/>
  <c r="K280" i="1" a="1"/>
  <c r="K280" i="1" s="1"/>
  <c r="Y280" i="1" s="1"/>
  <c r="I280" i="1" a="1"/>
  <c r="I280" i="1" s="1"/>
  <c r="X280" i="1" s="1"/>
  <c r="H280" i="1" a="1"/>
  <c r="H280" i="1" s="1"/>
  <c r="G279" i="5" s="1" a="1"/>
  <c r="G279" i="5" s="1"/>
  <c r="G280" i="1" a="1"/>
  <c r="G280" i="1"/>
  <c r="F280" i="1" a="1"/>
  <c r="F280" i="1" s="1"/>
  <c r="C279" i="5" s="1" a="1"/>
  <c r="C279" i="5" s="1"/>
  <c r="E280" i="1" a="1"/>
  <c r="E280" i="1" s="1"/>
  <c r="D280" i="1" a="1"/>
  <c r="D280" i="1" s="1"/>
  <c r="C280" i="1" a="1"/>
  <c r="C280" i="1" s="1"/>
  <c r="V279" i="1"/>
  <c r="M279" i="1" a="1"/>
  <c r="M279" i="1"/>
  <c r="L279" i="1" a="1"/>
  <c r="L279" i="1"/>
  <c r="E278" i="5" s="1" a="1"/>
  <c r="E278" i="5" s="1"/>
  <c r="K279" i="1" a="1"/>
  <c r="K279" i="1"/>
  <c r="Y279" i="1" s="1"/>
  <c r="I279" i="1" a="1"/>
  <c r="I279" i="1"/>
  <c r="X279" i="1" s="1"/>
  <c r="H279" i="1" a="1"/>
  <c r="H279" i="1"/>
  <c r="G278" i="5" s="1" a="1"/>
  <c r="G278" i="5" s="1"/>
  <c r="G279" i="1" a="1"/>
  <c r="G279" i="1"/>
  <c r="F279" i="1" a="1"/>
  <c r="F279" i="1"/>
  <c r="C278" i="5" s="1" a="1"/>
  <c r="C278" i="5" s="1"/>
  <c r="E279" i="1" a="1"/>
  <c r="E279" i="1"/>
  <c r="D279" i="1" a="1"/>
  <c r="D279" i="1"/>
  <c r="D278" i="5" s="1" a="1"/>
  <c r="D278" i="5" s="1"/>
  <c r="C279" i="1" a="1"/>
  <c r="C279" i="1" s="1"/>
  <c r="V278" i="1"/>
  <c r="M278" i="1" a="1"/>
  <c r="M278" i="1"/>
  <c r="L278" i="1" a="1"/>
  <c r="L278" i="1" s="1"/>
  <c r="K278" i="1" a="1"/>
  <c r="K278" i="1" s="1"/>
  <c r="Y278" i="1" s="1"/>
  <c r="I278" i="1" a="1"/>
  <c r="I278" i="1" s="1"/>
  <c r="H278" i="1" a="1"/>
  <c r="H278" i="1"/>
  <c r="G277" i="5" s="1" a="1"/>
  <c r="G277" i="5" s="1"/>
  <c r="G278" i="1" a="1"/>
  <c r="G278" i="1" s="1"/>
  <c r="F278" i="1" a="1"/>
  <c r="F278" i="1" s="1"/>
  <c r="C277" i="5" s="1" a="1"/>
  <c r="C277" i="5" s="1"/>
  <c r="E278" i="1" a="1"/>
  <c r="E278" i="1" s="1"/>
  <c r="D278" i="1" a="1"/>
  <c r="D278" i="1"/>
  <c r="D277" i="5" s="1" a="1"/>
  <c r="D277" i="5" s="1"/>
  <c r="C278" i="1" a="1"/>
  <c r="C278" i="1" s="1"/>
  <c r="V277" i="1"/>
  <c r="M277" i="1" a="1"/>
  <c r="M277" i="1"/>
  <c r="L277" i="1" a="1"/>
  <c r="L277" i="1"/>
  <c r="K277" i="1" a="1"/>
  <c r="K277" i="1"/>
  <c r="Y277" i="1" s="1"/>
  <c r="I277" i="1" a="1"/>
  <c r="I277" i="1"/>
  <c r="H277" i="1" a="1"/>
  <c r="H277" i="1" s="1"/>
  <c r="G276" i="5" s="1" a="1"/>
  <c r="G276" i="5" s="1"/>
  <c r="G277" i="1" a="1"/>
  <c r="G277" i="1" s="1"/>
  <c r="F277" i="1" a="1"/>
  <c r="F277" i="1" s="1"/>
  <c r="C276" i="5" s="1" a="1"/>
  <c r="C276" i="5" s="1"/>
  <c r="E277" i="1" a="1"/>
  <c r="E277" i="1"/>
  <c r="D277" i="1" a="1"/>
  <c r="D277" i="1" s="1"/>
  <c r="D276" i="5" s="1" a="1"/>
  <c r="D276" i="5" s="1"/>
  <c r="C277" i="1" a="1"/>
  <c r="C277" i="1" s="1"/>
  <c r="A277" i="1" s="1"/>
  <c r="V276" i="1"/>
  <c r="M276" i="1" a="1"/>
  <c r="M276" i="1" s="1"/>
  <c r="L276" i="1" a="1"/>
  <c r="L276" i="1" s="1"/>
  <c r="E275" i="5" s="1" a="1"/>
  <c r="E275" i="5" s="1"/>
  <c r="K276" i="1" a="1"/>
  <c r="K276" i="1" s="1"/>
  <c r="Y276" i="1" s="1"/>
  <c r="I276" i="1" a="1"/>
  <c r="I276" i="1"/>
  <c r="H276" i="1" a="1"/>
  <c r="H276" i="1" s="1"/>
  <c r="G275" i="5" s="1" a="1"/>
  <c r="G275" i="5" s="1"/>
  <c r="G276" i="1" a="1"/>
  <c r="G276" i="1" s="1"/>
  <c r="F276" i="1" a="1"/>
  <c r="F276" i="1" s="1"/>
  <c r="C275" i="5" s="1" a="1"/>
  <c r="C275" i="5" s="1"/>
  <c r="E276" i="1" a="1"/>
  <c r="E276" i="1"/>
  <c r="D276" i="1" a="1"/>
  <c r="D276" i="1" s="1"/>
  <c r="C276" i="1" a="1"/>
  <c r="C276" i="1" s="1"/>
  <c r="V275" i="1"/>
  <c r="M275" i="1" a="1"/>
  <c r="M275" i="1" s="1"/>
  <c r="L275" i="1" a="1"/>
  <c r="L275" i="1" s="1"/>
  <c r="E274" i="5" s="1" a="1"/>
  <c r="E274" i="5" s="1"/>
  <c r="K275" i="1" a="1"/>
  <c r="K275" i="1" s="1"/>
  <c r="Y275" i="1" s="1"/>
  <c r="I275" i="1" a="1"/>
  <c r="I275" i="1" s="1"/>
  <c r="X275" i="1" s="1"/>
  <c r="H275" i="1" a="1"/>
  <c r="H275" i="1" s="1"/>
  <c r="G274" i="5" s="1" a="1"/>
  <c r="G274" i="5" s="1"/>
  <c r="G275" i="1" a="1"/>
  <c r="G275" i="1" s="1"/>
  <c r="F275" i="1" a="1"/>
  <c r="F275" i="1" s="1"/>
  <c r="C274" i="5" s="1" a="1"/>
  <c r="C274" i="5" s="1"/>
  <c r="E275" i="1" a="1"/>
  <c r="E275" i="1" s="1"/>
  <c r="D275" i="1" a="1"/>
  <c r="D275" i="1"/>
  <c r="D274" i="5" s="1" a="1"/>
  <c r="D274" i="5" s="1"/>
  <c r="C275" i="1" a="1"/>
  <c r="C275" i="1" s="1"/>
  <c r="V274" i="1"/>
  <c r="M274" i="1" a="1"/>
  <c r="M274" i="1"/>
  <c r="L274" i="1" a="1"/>
  <c r="L274" i="1" s="1"/>
  <c r="K274" i="1" a="1"/>
  <c r="K274" i="1" s="1"/>
  <c r="Y274" i="1" s="1"/>
  <c r="I274" i="1" a="1"/>
  <c r="I274" i="1" s="1"/>
  <c r="H274" i="1" a="1"/>
  <c r="H274" i="1"/>
  <c r="G273" i="5" s="1" a="1"/>
  <c r="G273" i="5" s="1"/>
  <c r="G274" i="1" a="1"/>
  <c r="G274" i="1" s="1"/>
  <c r="F274" i="1" a="1"/>
  <c r="F274" i="1" s="1"/>
  <c r="C273" i="5" s="1" a="1"/>
  <c r="C273" i="5" s="1"/>
  <c r="E274" i="1" a="1"/>
  <c r="E274" i="1" s="1"/>
  <c r="D274" i="1" a="1"/>
  <c r="D274" i="1"/>
  <c r="D273" i="5" s="1" a="1"/>
  <c r="D273" i="5" s="1"/>
  <c r="C274" i="1" a="1"/>
  <c r="C274" i="1" s="1"/>
  <c r="V273" i="1"/>
  <c r="M273" i="1" a="1"/>
  <c r="M273" i="1"/>
  <c r="L273" i="1" a="1"/>
  <c r="L273" i="1" s="1"/>
  <c r="Z273" i="1" s="1"/>
  <c r="K273" i="1" a="1"/>
  <c r="K273" i="1" s="1"/>
  <c r="Y273" i="1" s="1"/>
  <c r="I273" i="1" a="1"/>
  <c r="I273" i="1" s="1"/>
  <c r="H273" i="1" a="1"/>
  <c r="H273" i="1" s="1"/>
  <c r="G272" i="5" s="1" a="1"/>
  <c r="G272" i="5" s="1"/>
  <c r="G273" i="1" a="1"/>
  <c r="G273" i="1" s="1"/>
  <c r="F273" i="1" a="1"/>
  <c r="F273" i="1" s="1"/>
  <c r="C272" i="5" s="1" a="1"/>
  <c r="C272" i="5" s="1"/>
  <c r="E273" i="1" a="1"/>
  <c r="E273" i="1" s="1"/>
  <c r="D273" i="1" a="1"/>
  <c r="D273" i="1" s="1"/>
  <c r="D272" i="5" s="1" a="1"/>
  <c r="D272" i="5" s="1"/>
  <c r="C273" i="1" a="1"/>
  <c r="C273" i="1" s="1"/>
  <c r="V272" i="1"/>
  <c r="M272" i="1" a="1"/>
  <c r="M272" i="1" s="1"/>
  <c r="L272" i="1" a="1"/>
  <c r="L272" i="1" s="1"/>
  <c r="E271" i="5" s="1" a="1"/>
  <c r="E271" i="5" s="1"/>
  <c r="K272" i="1" a="1"/>
  <c r="K272" i="1" s="1"/>
  <c r="Y272" i="1" s="1"/>
  <c r="I272" i="1" a="1"/>
  <c r="I272" i="1"/>
  <c r="H272" i="1" a="1"/>
  <c r="H272" i="1" s="1"/>
  <c r="G271" i="5" s="1" a="1"/>
  <c r="G271" i="5" s="1"/>
  <c r="G272" i="1" a="1"/>
  <c r="G272" i="1" s="1"/>
  <c r="F272" i="1" a="1"/>
  <c r="F272" i="1" s="1"/>
  <c r="C271" i="5" s="1" a="1"/>
  <c r="C271" i="5" s="1"/>
  <c r="E272" i="1" a="1"/>
  <c r="E272" i="1"/>
  <c r="D272" i="1" a="1"/>
  <c r="D272" i="1" s="1"/>
  <c r="D271" i="5" s="1" a="1"/>
  <c r="D271" i="5" s="1"/>
  <c r="C272" i="1" a="1"/>
  <c r="C272" i="1" s="1"/>
  <c r="V271" i="1"/>
  <c r="M271" i="1" a="1"/>
  <c r="M271" i="1" s="1"/>
  <c r="L271" i="1" a="1"/>
  <c r="L271" i="1" s="1"/>
  <c r="E270" i="5" s="1" a="1"/>
  <c r="E270" i="5" s="1"/>
  <c r="K271" i="1" a="1"/>
  <c r="K271" i="1" s="1"/>
  <c r="Y271" i="1" s="1"/>
  <c r="I271" i="1" a="1"/>
  <c r="I271" i="1" s="1"/>
  <c r="H271" i="1" a="1"/>
  <c r="H271" i="1" s="1"/>
  <c r="G270" i="5" s="1" a="1"/>
  <c r="G270" i="5" s="1"/>
  <c r="G271" i="1" a="1"/>
  <c r="G271" i="1" s="1"/>
  <c r="F271" i="1" a="1"/>
  <c r="F271" i="1" s="1"/>
  <c r="C270" i="5" s="1" a="1"/>
  <c r="C270" i="5" s="1"/>
  <c r="E271" i="1" a="1"/>
  <c r="E271" i="1" s="1"/>
  <c r="D271" i="1" a="1"/>
  <c r="D271" i="1" s="1"/>
  <c r="C271" i="1" a="1"/>
  <c r="C271" i="1" s="1"/>
  <c r="V270" i="1"/>
  <c r="M270" i="1" a="1"/>
  <c r="M270" i="1"/>
  <c r="L270" i="1" a="1"/>
  <c r="L270" i="1" s="1"/>
  <c r="K270" i="1" a="1"/>
  <c r="K270" i="1" s="1"/>
  <c r="Y270" i="1" s="1"/>
  <c r="I270" i="1" a="1"/>
  <c r="I270" i="1" s="1"/>
  <c r="H270" i="1" a="1"/>
  <c r="H270" i="1"/>
  <c r="G269" i="5" s="1" a="1"/>
  <c r="G269" i="5" s="1"/>
  <c r="G270" i="1" a="1"/>
  <c r="G270" i="1" s="1"/>
  <c r="F270" i="1" a="1"/>
  <c r="F270" i="1" s="1"/>
  <c r="C269" i="5" s="1" a="1"/>
  <c r="C269" i="5" s="1"/>
  <c r="E270" i="1" a="1"/>
  <c r="E270" i="1" s="1"/>
  <c r="D270" i="1" a="1"/>
  <c r="D270" i="1"/>
  <c r="D269" i="5" s="1" a="1"/>
  <c r="D269" i="5" s="1"/>
  <c r="C270" i="1" a="1"/>
  <c r="C270" i="1" s="1"/>
  <c r="V269" i="1"/>
  <c r="M269" i="1" a="1"/>
  <c r="M269" i="1"/>
  <c r="L269" i="1" a="1"/>
  <c r="L269" i="1" s="1"/>
  <c r="Z269" i="1" s="1"/>
  <c r="K269" i="1" a="1"/>
  <c r="K269" i="1" s="1"/>
  <c r="Y269" i="1" s="1"/>
  <c r="I269" i="1" a="1"/>
  <c r="I269" i="1" s="1"/>
  <c r="H269" i="1" a="1"/>
  <c r="H269" i="1" s="1"/>
  <c r="G268" i="5" s="1" a="1"/>
  <c r="G268" i="5" s="1"/>
  <c r="G269" i="1" a="1"/>
  <c r="G269" i="1" s="1"/>
  <c r="F269" i="1" a="1"/>
  <c r="F269" i="1" s="1"/>
  <c r="C268" i="5" s="1" a="1"/>
  <c r="C268" i="5" s="1"/>
  <c r="E269" i="1" a="1"/>
  <c r="E269" i="1" s="1"/>
  <c r="D269" i="1" a="1"/>
  <c r="D269" i="1" s="1"/>
  <c r="D268" i="5" s="1" a="1"/>
  <c r="D268" i="5" s="1"/>
  <c r="C269" i="1" a="1"/>
  <c r="C269" i="1" s="1"/>
  <c r="Y268" i="1"/>
  <c r="V268" i="1"/>
  <c r="M268" i="1" a="1"/>
  <c r="M268" i="1" s="1"/>
  <c r="L268" i="1" a="1"/>
  <c r="L268" i="1"/>
  <c r="E267" i="5" s="1" a="1"/>
  <c r="E267" i="5" s="1"/>
  <c r="K268" i="1" a="1"/>
  <c r="K268" i="1" s="1"/>
  <c r="I268" i="1" a="1"/>
  <c r="I268" i="1" s="1"/>
  <c r="X268" i="1" s="1"/>
  <c r="H268" i="1" a="1"/>
  <c r="H268" i="1" s="1"/>
  <c r="G267" i="5" s="1" a="1"/>
  <c r="G267" i="5" s="1"/>
  <c r="G268" i="1" a="1"/>
  <c r="G268" i="1"/>
  <c r="F268" i="1" a="1"/>
  <c r="F268" i="1" s="1"/>
  <c r="C267" i="5" s="1" a="1"/>
  <c r="C267" i="5" s="1"/>
  <c r="E268" i="1" a="1"/>
  <c r="E268" i="1" s="1"/>
  <c r="D268" i="1" a="1"/>
  <c r="D268" i="1" s="1"/>
  <c r="D267" i="5" s="1" a="1"/>
  <c r="D267" i="5" s="1"/>
  <c r="C268" i="1" a="1"/>
  <c r="C268" i="1" s="1"/>
  <c r="V267" i="1"/>
  <c r="M267" i="1" a="1"/>
  <c r="M267" i="1"/>
  <c r="L267" i="1" a="1"/>
  <c r="L267" i="1" s="1"/>
  <c r="E266" i="5" s="1" a="1"/>
  <c r="E266" i="5" s="1"/>
  <c r="K267" i="1" a="1"/>
  <c r="K267" i="1" s="1"/>
  <c r="Y267" i="1" s="1"/>
  <c r="I267" i="1" a="1"/>
  <c r="I267" i="1" s="1"/>
  <c r="X267" i="1" s="1"/>
  <c r="H267" i="1" a="1"/>
  <c r="H267" i="1" s="1"/>
  <c r="G266" i="5" s="1" a="1"/>
  <c r="G266" i="5" s="1"/>
  <c r="G267" i="1" a="1"/>
  <c r="G267" i="1" s="1"/>
  <c r="F267" i="1" a="1"/>
  <c r="F267" i="1" s="1"/>
  <c r="C266" i="5" s="1" a="1"/>
  <c r="C266" i="5" s="1"/>
  <c r="E267" i="1" a="1"/>
  <c r="E267" i="1" s="1"/>
  <c r="D267" i="1" a="1"/>
  <c r="D267" i="1" s="1"/>
  <c r="C267" i="1" a="1"/>
  <c r="C267" i="1" s="1"/>
  <c r="V266" i="1"/>
  <c r="M266" i="1" a="1"/>
  <c r="M266" i="1"/>
  <c r="L266" i="1" a="1"/>
  <c r="L266" i="1" s="1"/>
  <c r="K266" i="1" a="1"/>
  <c r="K266" i="1" s="1"/>
  <c r="Y266" i="1" s="1"/>
  <c r="I266" i="1" a="1"/>
  <c r="I266" i="1" s="1"/>
  <c r="H266" i="1" a="1"/>
  <c r="H266" i="1"/>
  <c r="G265" i="5" s="1" a="1"/>
  <c r="G265" i="5" s="1"/>
  <c r="G266" i="1" a="1"/>
  <c r="G266" i="1" s="1"/>
  <c r="F266" i="1" a="1"/>
  <c r="F266" i="1" s="1"/>
  <c r="C265" i="5" s="1" a="1"/>
  <c r="C265" i="5" s="1"/>
  <c r="E266" i="1" a="1"/>
  <c r="E266" i="1" s="1"/>
  <c r="D266" i="1" a="1"/>
  <c r="D266" i="1"/>
  <c r="D265" i="5" s="1" a="1"/>
  <c r="D265" i="5" s="1"/>
  <c r="C266" i="1" a="1"/>
  <c r="C266" i="1" s="1"/>
  <c r="V265" i="1"/>
  <c r="M265" i="1" a="1"/>
  <c r="M265" i="1"/>
  <c r="L265" i="1" a="1"/>
  <c r="L265" i="1" s="1"/>
  <c r="K265" i="1" a="1"/>
  <c r="K265" i="1" s="1"/>
  <c r="Y265" i="1" s="1"/>
  <c r="I265" i="1" a="1"/>
  <c r="I265" i="1" s="1"/>
  <c r="H265" i="1" a="1"/>
  <c r="H265" i="1"/>
  <c r="G264" i="5" s="1" a="1"/>
  <c r="G264" i="5" s="1"/>
  <c r="G265" i="1" a="1"/>
  <c r="G265" i="1" s="1"/>
  <c r="F265" i="1" a="1"/>
  <c r="F265" i="1" s="1"/>
  <c r="C264" i="5" s="1" a="1"/>
  <c r="C264" i="5" s="1"/>
  <c r="E265" i="1" a="1"/>
  <c r="E265" i="1" s="1"/>
  <c r="D265" i="1" a="1"/>
  <c r="D265" i="1"/>
  <c r="D264" i="5" s="1" a="1"/>
  <c r="D264" i="5" s="1"/>
  <c r="C265" i="1" a="1"/>
  <c r="C265" i="1" s="1"/>
  <c r="V264" i="1"/>
  <c r="M264" i="1" a="1"/>
  <c r="M264" i="1" s="1"/>
  <c r="L264" i="1" a="1"/>
  <c r="L264" i="1" s="1"/>
  <c r="Z264" i="1" s="1"/>
  <c r="K264" i="1" a="1"/>
  <c r="K264" i="1" s="1"/>
  <c r="Y264" i="1" s="1"/>
  <c r="I264" i="1" a="1"/>
  <c r="I264" i="1" s="1"/>
  <c r="X264" i="1" s="1"/>
  <c r="H264" i="1" a="1"/>
  <c r="H264" i="1" s="1"/>
  <c r="G263" i="5" s="1" a="1"/>
  <c r="G263" i="5" s="1"/>
  <c r="G264" i="1" a="1"/>
  <c r="G264" i="1"/>
  <c r="F264" i="1" a="1"/>
  <c r="F264" i="1" s="1"/>
  <c r="C263" i="5" s="1" a="1"/>
  <c r="C263" i="5" s="1"/>
  <c r="E264" i="1" a="1"/>
  <c r="E264" i="1" s="1"/>
  <c r="D264" i="1" a="1"/>
  <c r="D264" i="1" s="1"/>
  <c r="D263" i="5" s="1" a="1"/>
  <c r="D263" i="5" s="1"/>
  <c r="C264" i="1" a="1"/>
  <c r="C264" i="1" s="1"/>
  <c r="A264" i="1" s="1"/>
  <c r="V263" i="1"/>
  <c r="M263" i="1" a="1"/>
  <c r="M263" i="1" s="1"/>
  <c r="L263" i="1" a="1"/>
  <c r="L263" i="1"/>
  <c r="E262" i="5" s="1" a="1"/>
  <c r="E262" i="5" s="1"/>
  <c r="K263" i="1" a="1"/>
  <c r="K263" i="1" s="1"/>
  <c r="Y263" i="1" s="1"/>
  <c r="I263" i="1" a="1"/>
  <c r="I263" i="1" s="1"/>
  <c r="X263" i="1" s="1"/>
  <c r="H263" i="1" a="1"/>
  <c r="H263" i="1" s="1"/>
  <c r="G262" i="5" s="1" a="1"/>
  <c r="G262" i="5" s="1"/>
  <c r="G263" i="1" a="1"/>
  <c r="G263" i="1"/>
  <c r="F263" i="1" a="1"/>
  <c r="F263" i="1" s="1"/>
  <c r="C262" i="5" s="1" a="1"/>
  <c r="C262" i="5" s="1"/>
  <c r="E263" i="1" a="1"/>
  <c r="E263" i="1" s="1"/>
  <c r="D263" i="1" a="1"/>
  <c r="D263" i="1" s="1"/>
  <c r="D262" i="5" s="1" a="1"/>
  <c r="D262" i="5" s="1"/>
  <c r="C263" i="1" a="1"/>
  <c r="C263" i="1"/>
  <c r="A263" i="1" s="1"/>
  <c r="V262" i="1"/>
  <c r="M262" i="1" a="1"/>
  <c r="M262" i="1"/>
  <c r="L262" i="1" a="1"/>
  <c r="L262" i="1" s="1"/>
  <c r="K262" i="1" a="1"/>
  <c r="K262" i="1" s="1"/>
  <c r="Y262" i="1" s="1"/>
  <c r="I262" i="1" a="1"/>
  <c r="I262" i="1" s="1"/>
  <c r="AA262" i="1" s="1"/>
  <c r="H262" i="1" a="1"/>
  <c r="H262" i="1"/>
  <c r="G261" i="5" s="1" a="1"/>
  <c r="G261" i="5" s="1"/>
  <c r="G262" i="1" a="1"/>
  <c r="G262" i="1" s="1"/>
  <c r="F262" i="1" a="1"/>
  <c r="F262" i="1" s="1"/>
  <c r="C261" i="5" s="1" a="1"/>
  <c r="C261" i="5" s="1"/>
  <c r="E262" i="1" a="1"/>
  <c r="E262" i="1" s="1"/>
  <c r="D262" i="1" a="1"/>
  <c r="D262" i="1"/>
  <c r="D261" i="5" s="1" a="1"/>
  <c r="D261" i="5" s="1"/>
  <c r="C262" i="1" a="1"/>
  <c r="C262" i="1" s="1"/>
  <c r="V261" i="1"/>
  <c r="M261" i="1" a="1"/>
  <c r="M261" i="1"/>
  <c r="L261" i="1" a="1"/>
  <c r="L261" i="1" s="1"/>
  <c r="K261" i="1" a="1"/>
  <c r="K261" i="1" s="1"/>
  <c r="Y261" i="1" s="1"/>
  <c r="I261" i="1" a="1"/>
  <c r="I261" i="1" s="1"/>
  <c r="X261" i="1" s="1"/>
  <c r="H261" i="1" a="1"/>
  <c r="H261" i="1"/>
  <c r="G260" i="5" s="1" a="1"/>
  <c r="G260" i="5" s="1"/>
  <c r="G261" i="1" a="1"/>
  <c r="G261" i="1" s="1"/>
  <c r="F261" i="1" a="1"/>
  <c r="F261" i="1" s="1"/>
  <c r="C260" i="5" s="1" a="1"/>
  <c r="C260" i="5" s="1"/>
  <c r="E261" i="1" a="1"/>
  <c r="E261" i="1" s="1"/>
  <c r="D261" i="1" a="1"/>
  <c r="D261" i="1"/>
  <c r="D260" i="5" s="1" a="1"/>
  <c r="D260" i="5" s="1"/>
  <c r="C261" i="1" a="1"/>
  <c r="C261" i="1" s="1"/>
  <c r="V260" i="1"/>
  <c r="M260" i="1" a="1"/>
  <c r="M260" i="1" s="1"/>
  <c r="L260" i="1" a="1"/>
  <c r="L260" i="1" s="1"/>
  <c r="Z260" i="1" s="1"/>
  <c r="K260" i="1" a="1"/>
  <c r="K260" i="1" s="1"/>
  <c r="Y260" i="1" s="1"/>
  <c r="I260" i="1" a="1"/>
  <c r="I260" i="1" s="1"/>
  <c r="X260" i="1" s="1"/>
  <c r="H260" i="1" a="1"/>
  <c r="H260" i="1" s="1"/>
  <c r="G259" i="5" s="1" a="1"/>
  <c r="G259" i="5" s="1"/>
  <c r="G260" i="1" a="1"/>
  <c r="G260" i="1"/>
  <c r="F260" i="1" a="1"/>
  <c r="F260" i="1" s="1"/>
  <c r="C259" i="5" s="1" a="1"/>
  <c r="C259" i="5" s="1"/>
  <c r="E260" i="1" a="1"/>
  <c r="E260" i="1" s="1"/>
  <c r="D260" i="1" a="1"/>
  <c r="D260" i="1" s="1"/>
  <c r="D259" i="5" s="1" a="1"/>
  <c r="D259" i="5" s="1"/>
  <c r="C260" i="1" a="1"/>
  <c r="C260" i="1" s="1"/>
  <c r="A260" i="1" s="1"/>
  <c r="V259" i="1"/>
  <c r="M259" i="1" a="1"/>
  <c r="M259" i="1" s="1"/>
  <c r="L259" i="1" a="1"/>
  <c r="L259" i="1"/>
  <c r="E258" i="5" s="1" a="1"/>
  <c r="E258" i="5" s="1"/>
  <c r="K259" i="1" a="1"/>
  <c r="K259" i="1" s="1"/>
  <c r="Y259" i="1" s="1"/>
  <c r="I259" i="1" a="1"/>
  <c r="I259" i="1" s="1"/>
  <c r="X259" i="1" s="1"/>
  <c r="H259" i="1" a="1"/>
  <c r="H259" i="1" s="1"/>
  <c r="G258" i="5" s="1" a="1"/>
  <c r="G258" i="5" s="1"/>
  <c r="G259" i="1" a="1"/>
  <c r="G259" i="1"/>
  <c r="F259" i="1" a="1"/>
  <c r="F259" i="1" s="1"/>
  <c r="C258" i="5" s="1" a="1"/>
  <c r="C258" i="5" s="1"/>
  <c r="E259" i="1" a="1"/>
  <c r="E259" i="1" s="1"/>
  <c r="D259" i="1" a="1"/>
  <c r="D259" i="1" s="1"/>
  <c r="C259" i="1" a="1"/>
  <c r="C259" i="1" s="1"/>
  <c r="V258" i="1"/>
  <c r="M258" i="1" a="1"/>
  <c r="M258" i="1" s="1"/>
  <c r="L258" i="1" a="1"/>
  <c r="L258" i="1" s="1"/>
  <c r="K258" i="1" a="1"/>
  <c r="K258" i="1"/>
  <c r="Y258" i="1" s="1"/>
  <c r="I258" i="1" a="1"/>
  <c r="I258" i="1" s="1"/>
  <c r="H258" i="1" a="1"/>
  <c r="H258" i="1" s="1"/>
  <c r="G257" i="5" s="1" a="1"/>
  <c r="G257" i="5" s="1"/>
  <c r="G258" i="1" a="1"/>
  <c r="G258" i="1" s="1"/>
  <c r="F258" i="1" a="1"/>
  <c r="F258" i="1"/>
  <c r="C257" i="5" s="1" a="1"/>
  <c r="C257" i="5" s="1"/>
  <c r="E258" i="1" a="1"/>
  <c r="E258" i="1" s="1"/>
  <c r="D258" i="1" a="1"/>
  <c r="D258" i="1" s="1"/>
  <c r="D257" i="5" s="1" a="1"/>
  <c r="D257" i="5" s="1"/>
  <c r="C258" i="1" a="1"/>
  <c r="C258" i="1" s="1"/>
  <c r="V257" i="1"/>
  <c r="M257" i="1" a="1"/>
  <c r="M257" i="1"/>
  <c r="L257" i="1" a="1"/>
  <c r="L257" i="1" s="1"/>
  <c r="K257" i="1" a="1"/>
  <c r="K257" i="1" s="1"/>
  <c r="Y257" i="1" s="1"/>
  <c r="I257" i="1" a="1"/>
  <c r="I257" i="1" s="1"/>
  <c r="W257" i="1" s="1"/>
  <c r="H257" i="1" a="1"/>
  <c r="H257" i="1"/>
  <c r="G256" i="5" s="1" a="1"/>
  <c r="G256" i="5" s="1"/>
  <c r="G257" i="1" a="1"/>
  <c r="G257" i="1" s="1"/>
  <c r="F257" i="1" a="1"/>
  <c r="F257" i="1" s="1"/>
  <c r="C256" i="5" s="1" a="1"/>
  <c r="C256" i="5" s="1"/>
  <c r="E257" i="1" a="1"/>
  <c r="E257" i="1" s="1"/>
  <c r="D257" i="1" a="1"/>
  <c r="D257" i="1"/>
  <c r="D256" i="5" s="1" a="1"/>
  <c r="D256" i="5" s="1"/>
  <c r="C257" i="1" a="1"/>
  <c r="C257" i="1" s="1"/>
  <c r="V256" i="1"/>
  <c r="M256" i="1" a="1"/>
  <c r="M256" i="1" s="1"/>
  <c r="L256" i="1" a="1"/>
  <c r="L256" i="1" s="1"/>
  <c r="Z256" i="1" s="1"/>
  <c r="K256" i="1" a="1"/>
  <c r="K256" i="1" s="1"/>
  <c r="Y256" i="1" s="1"/>
  <c r="I256" i="1" a="1"/>
  <c r="I256" i="1" s="1"/>
  <c r="X256" i="1" s="1"/>
  <c r="H256" i="1" a="1"/>
  <c r="H256" i="1" s="1"/>
  <c r="G255" i="5" s="1" a="1"/>
  <c r="G255" i="5" s="1"/>
  <c r="G256" i="1" a="1"/>
  <c r="G256" i="1"/>
  <c r="F256" i="1" a="1"/>
  <c r="F256" i="1" s="1"/>
  <c r="C255" i="5" s="1" a="1"/>
  <c r="C255" i="5" s="1"/>
  <c r="E256" i="1" a="1"/>
  <c r="E256" i="1" s="1"/>
  <c r="D256" i="1" a="1"/>
  <c r="D256" i="1" s="1"/>
  <c r="D255" i="5" s="1" a="1"/>
  <c r="D255" i="5" s="1"/>
  <c r="C256" i="1" a="1"/>
  <c r="C256" i="1" s="1"/>
  <c r="A256" i="1" s="1"/>
  <c r="V255" i="1"/>
  <c r="M255" i="1" a="1"/>
  <c r="M255" i="1" s="1"/>
  <c r="L255" i="1" a="1"/>
  <c r="L255" i="1"/>
  <c r="E254" i="5" s="1" a="1"/>
  <c r="E254" i="5" s="1"/>
  <c r="K255" i="1" a="1"/>
  <c r="K255" i="1" s="1"/>
  <c r="Y255" i="1" s="1"/>
  <c r="I255" i="1" a="1"/>
  <c r="I255" i="1" s="1"/>
  <c r="X255" i="1" s="1"/>
  <c r="H255" i="1" a="1"/>
  <c r="H255" i="1" s="1"/>
  <c r="G254" i="5" s="1" a="1"/>
  <c r="G254" i="5" s="1"/>
  <c r="G255" i="1" a="1"/>
  <c r="G255" i="1"/>
  <c r="F255" i="1" a="1"/>
  <c r="F255" i="1" s="1"/>
  <c r="C254" i="5" s="1" a="1"/>
  <c r="C254" i="5" s="1"/>
  <c r="E255" i="1" a="1"/>
  <c r="E255" i="1" s="1"/>
  <c r="D255" i="1" a="1"/>
  <c r="D255" i="1" s="1"/>
  <c r="D254" i="5" s="1" a="1"/>
  <c r="D254" i="5" s="1"/>
  <c r="C255" i="1" a="1"/>
  <c r="C255" i="1" s="1"/>
  <c r="A255" i="1" s="1"/>
  <c r="V254" i="1"/>
  <c r="M254" i="1" a="1"/>
  <c r="M254" i="1"/>
  <c r="L254" i="1" a="1"/>
  <c r="L254" i="1" s="1"/>
  <c r="K254" i="1" a="1"/>
  <c r="K254" i="1" s="1"/>
  <c r="Y254" i="1" s="1"/>
  <c r="I254" i="1" a="1"/>
  <c r="I254" i="1" s="1"/>
  <c r="H254" i="1" a="1"/>
  <c r="H254" i="1"/>
  <c r="G253" i="5" s="1" a="1"/>
  <c r="G253" i="5" s="1"/>
  <c r="G254" i="1" a="1"/>
  <c r="G254" i="1" s="1"/>
  <c r="F254" i="1" a="1"/>
  <c r="F254" i="1" s="1"/>
  <c r="C253" i="5" s="1" a="1"/>
  <c r="C253" i="5" s="1"/>
  <c r="E254" i="1" a="1"/>
  <c r="E254" i="1" s="1"/>
  <c r="D254" i="1" a="1"/>
  <c r="D254" i="1"/>
  <c r="D253" i="5" s="1" a="1"/>
  <c r="D253" i="5" s="1"/>
  <c r="C254" i="1" a="1"/>
  <c r="C254" i="1" s="1"/>
  <c r="V253" i="1"/>
  <c r="M253" i="1" a="1"/>
  <c r="M253" i="1"/>
  <c r="L253" i="1" a="1"/>
  <c r="L253" i="1" s="1"/>
  <c r="K253" i="1" a="1"/>
  <c r="K253" i="1" s="1"/>
  <c r="Y253" i="1" s="1"/>
  <c r="I253" i="1" a="1"/>
  <c r="I253" i="1" s="1"/>
  <c r="X253" i="1" s="1"/>
  <c r="H253" i="1" a="1"/>
  <c r="H253" i="1"/>
  <c r="G252" i="5" s="1" a="1"/>
  <c r="G252" i="5" s="1"/>
  <c r="G253" i="1" a="1"/>
  <c r="G253" i="1" s="1"/>
  <c r="F253" i="1" a="1"/>
  <c r="F253" i="1" s="1"/>
  <c r="C252" i="5" s="1" a="1"/>
  <c r="C252" i="5" s="1"/>
  <c r="E253" i="1" a="1"/>
  <c r="E253" i="1" s="1"/>
  <c r="D253" i="1" a="1"/>
  <c r="D253" i="1"/>
  <c r="D252" i="5" s="1" a="1"/>
  <c r="D252" i="5" s="1"/>
  <c r="C253" i="1" a="1"/>
  <c r="C253" i="1" s="1"/>
  <c r="V252" i="1"/>
  <c r="M252" i="1" a="1"/>
  <c r="M252" i="1" s="1"/>
  <c r="L252" i="1" a="1"/>
  <c r="L252" i="1" s="1"/>
  <c r="Z252" i="1" s="1"/>
  <c r="K252" i="1" a="1"/>
  <c r="K252" i="1" s="1"/>
  <c r="Y252" i="1" s="1"/>
  <c r="I252" i="1" a="1"/>
  <c r="I252" i="1" s="1"/>
  <c r="X252" i="1" s="1"/>
  <c r="H252" i="1" a="1"/>
  <c r="H252" i="1" s="1"/>
  <c r="G251" i="5" s="1" a="1"/>
  <c r="G251" i="5" s="1"/>
  <c r="G252" i="1" a="1"/>
  <c r="G252" i="1"/>
  <c r="F252" i="1" a="1"/>
  <c r="F252" i="1" s="1"/>
  <c r="C251" i="5" s="1" a="1"/>
  <c r="C251" i="5" s="1"/>
  <c r="E252" i="1" a="1"/>
  <c r="E252" i="1" s="1"/>
  <c r="D252" i="1" a="1"/>
  <c r="D252" i="1" s="1"/>
  <c r="D251" i="5" s="1" a="1"/>
  <c r="D251" i="5" s="1"/>
  <c r="C252" i="1" a="1"/>
  <c r="C252" i="1"/>
  <c r="A252" i="1" s="1"/>
  <c r="V251" i="1"/>
  <c r="M251" i="1" a="1"/>
  <c r="M251" i="1" s="1"/>
  <c r="L251" i="1" a="1"/>
  <c r="L251" i="1"/>
  <c r="E250" i="5" s="1" a="1"/>
  <c r="E250" i="5" s="1"/>
  <c r="K251" i="1" a="1"/>
  <c r="K251" i="1" s="1"/>
  <c r="Y251" i="1" s="1"/>
  <c r="I251" i="1" a="1"/>
  <c r="I251" i="1" s="1"/>
  <c r="X251" i="1" s="1"/>
  <c r="H251" i="1" a="1"/>
  <c r="H251" i="1" s="1"/>
  <c r="G250" i="5" s="1" a="1"/>
  <c r="G250" i="5" s="1"/>
  <c r="G251" i="1" a="1"/>
  <c r="G251" i="1"/>
  <c r="F251" i="1" a="1"/>
  <c r="F251" i="1" s="1"/>
  <c r="C250" i="5" s="1" a="1"/>
  <c r="C250" i="5" s="1"/>
  <c r="E251" i="1" a="1"/>
  <c r="E251" i="1" s="1"/>
  <c r="D251" i="1" a="1"/>
  <c r="D251" i="1" s="1"/>
  <c r="C251" i="1" a="1"/>
  <c r="C251" i="1"/>
  <c r="V250" i="1"/>
  <c r="M250" i="1" a="1"/>
  <c r="M250" i="1" s="1"/>
  <c r="L250" i="1" a="1"/>
  <c r="L250" i="1" s="1"/>
  <c r="K250" i="1" a="1"/>
  <c r="K250" i="1"/>
  <c r="Y250" i="1" s="1"/>
  <c r="I250" i="1" a="1"/>
  <c r="I250" i="1" s="1"/>
  <c r="H250" i="1" a="1"/>
  <c r="H250" i="1" s="1"/>
  <c r="G249" i="5" s="1" a="1"/>
  <c r="G249" i="5" s="1"/>
  <c r="G250" i="1" a="1"/>
  <c r="G250" i="1" s="1"/>
  <c r="F250" i="1" a="1"/>
  <c r="F250" i="1"/>
  <c r="C249" i="5" s="1" a="1"/>
  <c r="C249" i="5" s="1"/>
  <c r="E250" i="1" a="1"/>
  <c r="E250" i="1" s="1"/>
  <c r="D250" i="1" a="1"/>
  <c r="D250" i="1" s="1"/>
  <c r="D249" i="5" s="1" a="1"/>
  <c r="D249" i="5" s="1"/>
  <c r="C250" i="1" a="1"/>
  <c r="C250" i="1" s="1"/>
  <c r="V249" i="1"/>
  <c r="M249" i="1" a="1"/>
  <c r="M249" i="1" s="1"/>
  <c r="L249" i="1" a="1"/>
  <c r="L249" i="1" s="1"/>
  <c r="K249" i="1" a="1"/>
  <c r="K249" i="1"/>
  <c r="Y249" i="1" s="1"/>
  <c r="I249" i="1" a="1"/>
  <c r="I249" i="1" s="1"/>
  <c r="H249" i="1" a="1"/>
  <c r="H249" i="1" s="1"/>
  <c r="G248" i="5" s="1" a="1"/>
  <c r="G248" i="5" s="1"/>
  <c r="G249" i="1" a="1"/>
  <c r="G249" i="1" s="1"/>
  <c r="F249" i="1" a="1"/>
  <c r="F249" i="1"/>
  <c r="C248" i="5" s="1" a="1"/>
  <c r="C248" i="5" s="1"/>
  <c r="E249" i="1" a="1"/>
  <c r="E249" i="1" s="1"/>
  <c r="D249" i="1" a="1"/>
  <c r="D249" i="1" s="1"/>
  <c r="D248" i="5" s="1" a="1"/>
  <c r="D248" i="5" s="1"/>
  <c r="C249" i="1" a="1"/>
  <c r="C249" i="1" s="1"/>
  <c r="V248" i="1"/>
  <c r="M248" i="1" a="1"/>
  <c r="M248" i="1" s="1"/>
  <c r="L248" i="1" a="1"/>
  <c r="L248" i="1" s="1"/>
  <c r="Z248" i="1" s="1"/>
  <c r="K248" i="1" a="1"/>
  <c r="K248" i="1" s="1"/>
  <c r="Y248" i="1" s="1"/>
  <c r="I248" i="1" a="1"/>
  <c r="I248" i="1"/>
  <c r="H248" i="1" a="1"/>
  <c r="H248" i="1" s="1"/>
  <c r="G247" i="5" s="1" a="1"/>
  <c r="G247" i="5" s="1"/>
  <c r="G248" i="1" a="1"/>
  <c r="G248" i="1" s="1"/>
  <c r="F248" i="1" a="1"/>
  <c r="F248" i="1" s="1"/>
  <c r="C247" i="5" s="1" a="1"/>
  <c r="C247" i="5" s="1"/>
  <c r="E248" i="1" a="1"/>
  <c r="E248" i="1"/>
  <c r="D248" i="1" a="1"/>
  <c r="D248" i="1" s="1"/>
  <c r="D247" i="5" s="1" a="1"/>
  <c r="D247" i="5" s="1"/>
  <c r="C248" i="1" a="1"/>
  <c r="C248" i="1" s="1"/>
  <c r="A248" i="1" s="1"/>
  <c r="V247" i="1"/>
  <c r="M247" i="1" a="1"/>
  <c r="M247" i="1" s="1"/>
  <c r="L247" i="1" a="1"/>
  <c r="L247" i="1" s="1"/>
  <c r="E246" i="5" s="1" a="1"/>
  <c r="E246" i="5" s="1"/>
  <c r="K247" i="1" a="1"/>
  <c r="K247" i="1" s="1"/>
  <c r="Y247" i="1" s="1"/>
  <c r="I247" i="1" a="1"/>
  <c r="I247" i="1"/>
  <c r="H247" i="1" a="1"/>
  <c r="H247" i="1" s="1"/>
  <c r="G246" i="5" s="1" a="1"/>
  <c r="G246" i="5" s="1"/>
  <c r="G247" i="1" a="1"/>
  <c r="G247" i="1" s="1"/>
  <c r="F247" i="1" a="1"/>
  <c r="F247" i="1" s="1"/>
  <c r="C246" i="5" s="1" a="1"/>
  <c r="C246" i="5" s="1"/>
  <c r="E247" i="1" a="1"/>
  <c r="E247" i="1"/>
  <c r="D247" i="1" a="1"/>
  <c r="D247" i="1" s="1"/>
  <c r="D246" i="5" s="1" a="1"/>
  <c r="D246" i="5" s="1"/>
  <c r="C247" i="1" a="1"/>
  <c r="C247" i="1" s="1"/>
  <c r="A247" i="1" s="1"/>
  <c r="V246" i="1"/>
  <c r="M246" i="1" a="1"/>
  <c r="M246" i="1" s="1"/>
  <c r="L246" i="1" a="1"/>
  <c r="L246" i="1" s="1"/>
  <c r="K246" i="1" a="1"/>
  <c r="K246" i="1"/>
  <c r="Y246" i="1" s="1"/>
  <c r="I246" i="1" a="1"/>
  <c r="I246" i="1" s="1"/>
  <c r="H246" i="1" a="1"/>
  <c r="H246" i="1" s="1"/>
  <c r="G245" i="5" s="1" a="1"/>
  <c r="G245" i="5" s="1"/>
  <c r="G246" i="1" a="1"/>
  <c r="G246" i="1" s="1"/>
  <c r="W246" i="1" s="1"/>
  <c r="F246" i="1" a="1"/>
  <c r="F246" i="1"/>
  <c r="C245" i="5" s="1" a="1"/>
  <c r="C245" i="5" s="1"/>
  <c r="E246" i="1" a="1"/>
  <c r="E246" i="1" s="1"/>
  <c r="D246" i="1" a="1"/>
  <c r="D246" i="1" s="1"/>
  <c r="D245" i="5" s="1" a="1"/>
  <c r="D245" i="5" s="1"/>
  <c r="C246" i="1" a="1"/>
  <c r="C246" i="1" s="1"/>
  <c r="V245" i="1"/>
  <c r="M245" i="1" a="1"/>
  <c r="M245" i="1" s="1"/>
  <c r="L245" i="1" a="1"/>
  <c r="L245" i="1" s="1"/>
  <c r="K245" i="1" a="1"/>
  <c r="K245" i="1"/>
  <c r="Y245" i="1" s="1"/>
  <c r="I245" i="1" a="1"/>
  <c r="I245" i="1" s="1"/>
  <c r="H245" i="1" a="1"/>
  <c r="H245" i="1" s="1"/>
  <c r="G244" i="5" s="1" a="1"/>
  <c r="G244" i="5" s="1"/>
  <c r="G245" i="1" a="1"/>
  <c r="G245" i="1" s="1"/>
  <c r="F245" i="1" a="1"/>
  <c r="F245" i="1"/>
  <c r="C244" i="5" s="1" a="1"/>
  <c r="C244" i="5" s="1"/>
  <c r="E245" i="1" a="1"/>
  <c r="E245" i="1" s="1"/>
  <c r="D245" i="1" a="1"/>
  <c r="D245" i="1" s="1"/>
  <c r="D244" i="5" s="1" a="1"/>
  <c r="D244" i="5" s="1"/>
  <c r="C245" i="1" a="1"/>
  <c r="C245" i="1" s="1"/>
  <c r="V244" i="1"/>
  <c r="M244" i="1" a="1"/>
  <c r="M244" i="1" s="1"/>
  <c r="L244" i="1" a="1"/>
  <c r="L244" i="1" s="1"/>
  <c r="Z244" i="1" s="1"/>
  <c r="K244" i="1" a="1"/>
  <c r="K244" i="1" s="1"/>
  <c r="Y244" i="1" s="1"/>
  <c r="I244" i="1" a="1"/>
  <c r="I244" i="1"/>
  <c r="X244" i="1" s="1"/>
  <c r="H244" i="1" a="1"/>
  <c r="H244" i="1" s="1"/>
  <c r="G243" i="5" s="1" a="1"/>
  <c r="G243" i="5" s="1"/>
  <c r="G244" i="1" a="1"/>
  <c r="G244" i="1" s="1"/>
  <c r="F244" i="1" a="1"/>
  <c r="F244" i="1" s="1"/>
  <c r="C243" i="5" s="1" a="1"/>
  <c r="C243" i="5" s="1"/>
  <c r="E244" i="1" a="1"/>
  <c r="E244" i="1" s="1"/>
  <c r="D244" i="1" a="1"/>
  <c r="D244" i="1" s="1"/>
  <c r="D243" i="5" s="1" a="1"/>
  <c r="D243" i="5" s="1"/>
  <c r="C244" i="1" a="1"/>
  <c r="C244" i="1" s="1"/>
  <c r="V243" i="1"/>
  <c r="M243" i="1" a="1"/>
  <c r="M243" i="1"/>
  <c r="L243" i="1" a="1"/>
  <c r="L243" i="1"/>
  <c r="Z243" i="1" s="1"/>
  <c r="K243" i="1" a="1"/>
  <c r="K243" i="1"/>
  <c r="Y243" i="1" s="1"/>
  <c r="I243" i="1" a="1"/>
  <c r="I243" i="1"/>
  <c r="H243" i="1" a="1"/>
  <c r="H243" i="1"/>
  <c r="G242" i="5" s="1" a="1"/>
  <c r="G242" i="5" s="1"/>
  <c r="G243" i="1" a="1"/>
  <c r="G243" i="1"/>
  <c r="F243" i="1" a="1"/>
  <c r="F243" i="1"/>
  <c r="C242" i="5" s="1" a="1"/>
  <c r="C242" i="5" s="1"/>
  <c r="E243" i="1" a="1"/>
  <c r="E243" i="1"/>
  <c r="D243" i="1" a="1"/>
  <c r="D243" i="1"/>
  <c r="D242" i="5" s="1" a="1"/>
  <c r="D242" i="5" s="1"/>
  <c r="C243" i="1" a="1"/>
  <c r="C243" i="1" s="1"/>
  <c r="A243" i="1" s="1"/>
  <c r="V242" i="1"/>
  <c r="M242" i="1" a="1"/>
  <c r="M242" i="1" s="1"/>
  <c r="L242" i="1" a="1"/>
  <c r="L242" i="1" s="1"/>
  <c r="AA242" i="1" s="1"/>
  <c r="K242" i="1" a="1"/>
  <c r="K242" i="1" s="1"/>
  <c r="Y242" i="1" s="1"/>
  <c r="I242" i="1" a="1"/>
  <c r="I242" i="1" s="1"/>
  <c r="X242" i="1" s="1"/>
  <c r="H242" i="1" a="1"/>
  <c r="H242" i="1"/>
  <c r="G241" i="5" s="1" a="1"/>
  <c r="G241" i="5" s="1"/>
  <c r="G242" i="1" a="1"/>
  <c r="G242" i="1" s="1"/>
  <c r="F242" i="1" a="1"/>
  <c r="F242" i="1" s="1"/>
  <c r="C241" i="5" s="1" a="1"/>
  <c r="C241" i="5" s="1"/>
  <c r="E242" i="1" a="1"/>
  <c r="E242" i="1" s="1"/>
  <c r="D242" i="1" a="1"/>
  <c r="D242" i="1" s="1"/>
  <c r="D241" i="5" s="1" a="1"/>
  <c r="D241" i="5" s="1"/>
  <c r="C242" i="1" a="1"/>
  <c r="C242" i="1" s="1"/>
  <c r="A242" i="1" s="1"/>
  <c r="V241" i="1"/>
  <c r="M241" i="1" a="1"/>
  <c r="M241" i="1"/>
  <c r="L241" i="1" a="1"/>
  <c r="L241" i="1" s="1"/>
  <c r="K241" i="1" a="1"/>
  <c r="K241" i="1" s="1"/>
  <c r="Y241" i="1" s="1"/>
  <c r="I241" i="1" a="1"/>
  <c r="I241" i="1" s="1"/>
  <c r="X241" i="1" s="1"/>
  <c r="H241" i="1" a="1"/>
  <c r="H241" i="1"/>
  <c r="G240" i="5" s="1" a="1"/>
  <c r="G240" i="5" s="1"/>
  <c r="G241" i="1" a="1"/>
  <c r="G241" i="1" s="1"/>
  <c r="F241" i="1" a="1"/>
  <c r="F241" i="1" s="1"/>
  <c r="C240" i="5" s="1" a="1"/>
  <c r="C240" i="5" s="1"/>
  <c r="E241" i="1" a="1"/>
  <c r="E241" i="1" s="1"/>
  <c r="D241" i="1" a="1"/>
  <c r="D241" i="1"/>
  <c r="D240" i="5" s="1" a="1"/>
  <c r="D240" i="5" s="1"/>
  <c r="C241" i="1" a="1"/>
  <c r="C241" i="1" s="1"/>
  <c r="V240" i="1"/>
  <c r="M240" i="1" a="1"/>
  <c r="M240" i="1" s="1"/>
  <c r="L240" i="1" a="1"/>
  <c r="L240" i="1" s="1"/>
  <c r="K240" i="1" a="1"/>
  <c r="K240" i="1" s="1"/>
  <c r="Y240" i="1" s="1"/>
  <c r="I240" i="1" a="1"/>
  <c r="I240" i="1"/>
  <c r="H240" i="1" a="1"/>
  <c r="H240" i="1" s="1"/>
  <c r="G239" i="5" s="1" a="1"/>
  <c r="G239" i="5" s="1"/>
  <c r="G240" i="1" a="1"/>
  <c r="G240" i="1" s="1"/>
  <c r="F240" i="1" a="1"/>
  <c r="F240" i="1" s="1"/>
  <c r="C239" i="5" s="1" a="1"/>
  <c r="C239" i="5" s="1"/>
  <c r="E240" i="1" a="1"/>
  <c r="E240" i="1" s="1"/>
  <c r="D240" i="1" a="1"/>
  <c r="D240" i="1" s="1"/>
  <c r="D239" i="5" s="1" a="1"/>
  <c r="D239" i="5" s="1"/>
  <c r="C240" i="1" a="1"/>
  <c r="C240" i="1" s="1"/>
  <c r="V239" i="1"/>
  <c r="M239" i="1" a="1"/>
  <c r="M239" i="1" s="1"/>
  <c r="L239" i="1" a="1"/>
  <c r="L239" i="1" s="1"/>
  <c r="Z239" i="1" s="1"/>
  <c r="K239" i="1" a="1"/>
  <c r="K239" i="1" s="1"/>
  <c r="Y239" i="1" s="1"/>
  <c r="I239" i="1" a="1"/>
  <c r="I239" i="1" s="1"/>
  <c r="X239" i="1" s="1"/>
  <c r="H239" i="1" a="1"/>
  <c r="H239" i="1" s="1"/>
  <c r="G238" i="5" s="1" a="1"/>
  <c r="G238" i="5" s="1"/>
  <c r="G239" i="1" a="1"/>
  <c r="G239" i="1" s="1"/>
  <c r="F239" i="1" a="1"/>
  <c r="F239" i="1" s="1"/>
  <c r="C238" i="5" s="1" a="1"/>
  <c r="C238" i="5" s="1"/>
  <c r="E239" i="1" a="1"/>
  <c r="E239" i="1" s="1"/>
  <c r="D239" i="1" a="1"/>
  <c r="D239" i="1" s="1"/>
  <c r="D238" i="5" s="1" a="1"/>
  <c r="D238" i="5" s="1"/>
  <c r="C239" i="1" a="1"/>
  <c r="C239" i="1" s="1"/>
  <c r="V238" i="1"/>
  <c r="M238" i="1" a="1"/>
  <c r="M238" i="1"/>
  <c r="L238" i="1" a="1"/>
  <c r="L238" i="1" s="1"/>
  <c r="K238" i="1" a="1"/>
  <c r="K238" i="1" s="1"/>
  <c r="Y238" i="1" s="1"/>
  <c r="I238" i="1" a="1"/>
  <c r="I238" i="1" s="1"/>
  <c r="H238" i="1" a="1"/>
  <c r="H238" i="1" s="1"/>
  <c r="G237" i="5" s="1" a="1"/>
  <c r="G237" i="5" s="1"/>
  <c r="G238" i="1" a="1"/>
  <c r="G238" i="1" s="1"/>
  <c r="F238" i="1" a="1"/>
  <c r="F238" i="1" s="1"/>
  <c r="C237" i="5" s="1" a="1"/>
  <c r="C237" i="5" s="1"/>
  <c r="E238" i="1" a="1"/>
  <c r="E238" i="1" s="1"/>
  <c r="D238" i="1" a="1"/>
  <c r="D238" i="1"/>
  <c r="D237" i="5" s="1" a="1"/>
  <c r="D237" i="5" s="1"/>
  <c r="C238" i="1" a="1"/>
  <c r="C238" i="1" s="1"/>
  <c r="V237" i="1"/>
  <c r="M237" i="1" a="1"/>
  <c r="M237" i="1" s="1"/>
  <c r="L237" i="1" a="1"/>
  <c r="L237" i="1" s="1"/>
  <c r="K237" i="1" a="1"/>
  <c r="K237" i="1"/>
  <c r="Y237" i="1" s="1"/>
  <c r="I237" i="1" a="1"/>
  <c r="I237" i="1" s="1"/>
  <c r="H237" i="1" a="1"/>
  <c r="H237" i="1" s="1"/>
  <c r="G236" i="5" s="1" a="1"/>
  <c r="G236" i="5" s="1"/>
  <c r="G237" i="1" a="1"/>
  <c r="G237" i="1" s="1"/>
  <c r="F237" i="1" a="1"/>
  <c r="F237" i="1"/>
  <c r="C236" i="5" s="1" a="1"/>
  <c r="C236" i="5" s="1"/>
  <c r="E237" i="1" a="1"/>
  <c r="E237" i="1" s="1"/>
  <c r="D237" i="1" a="1"/>
  <c r="D237" i="1" s="1"/>
  <c r="D236" i="5" s="1" a="1"/>
  <c r="D236" i="5" s="1"/>
  <c r="C237" i="1" a="1"/>
  <c r="C237" i="1" s="1"/>
  <c r="V236" i="1"/>
  <c r="M236" i="1" a="1"/>
  <c r="M236" i="1" s="1"/>
  <c r="L236" i="1" a="1"/>
  <c r="L236" i="1" s="1"/>
  <c r="K236" i="1" a="1"/>
  <c r="K236" i="1" s="1"/>
  <c r="Y236" i="1" s="1"/>
  <c r="I236" i="1" a="1"/>
  <c r="I236" i="1" s="1"/>
  <c r="H236" i="1" a="1"/>
  <c r="H236" i="1" s="1"/>
  <c r="G235" i="5" s="1" a="1"/>
  <c r="G235" i="5" s="1"/>
  <c r="G236" i="1" a="1"/>
  <c r="G236" i="1" s="1"/>
  <c r="F236" i="1" a="1"/>
  <c r="F236" i="1" s="1"/>
  <c r="C235" i="5" s="1" a="1"/>
  <c r="C235" i="5" s="1"/>
  <c r="E236" i="1" a="1"/>
  <c r="E236" i="1"/>
  <c r="D236" i="1" a="1"/>
  <c r="D236" i="1" s="1"/>
  <c r="D235" i="5" s="1" a="1"/>
  <c r="D235" i="5" s="1"/>
  <c r="C236" i="1" a="1"/>
  <c r="C236" i="1" s="1"/>
  <c r="A236" i="1" s="1"/>
  <c r="V235" i="1"/>
  <c r="M235" i="1" a="1"/>
  <c r="M235" i="1" s="1"/>
  <c r="L235" i="1" a="1"/>
  <c r="L235" i="1" s="1"/>
  <c r="Z235" i="1" s="1"/>
  <c r="K235" i="1" a="1"/>
  <c r="K235" i="1"/>
  <c r="Y235" i="1" s="1"/>
  <c r="I235" i="1" a="1"/>
  <c r="I235" i="1"/>
  <c r="H235" i="1" a="1"/>
  <c r="H235" i="1"/>
  <c r="G234" i="5" s="1" a="1"/>
  <c r="G234" i="5" s="1"/>
  <c r="G235" i="1" a="1"/>
  <c r="G235" i="1"/>
  <c r="F235" i="1" a="1"/>
  <c r="F235" i="1"/>
  <c r="C234" i="5" s="1" a="1"/>
  <c r="C234" i="5" s="1"/>
  <c r="E235" i="1" a="1"/>
  <c r="E235" i="1"/>
  <c r="D235" i="1" a="1"/>
  <c r="D235" i="1"/>
  <c r="D234" i="5" s="1" a="1"/>
  <c r="D234" i="5" s="1"/>
  <c r="C235" i="1" a="1"/>
  <c r="C235" i="1" s="1"/>
  <c r="V234" i="1"/>
  <c r="M234" i="1" a="1"/>
  <c r="M234" i="1" s="1"/>
  <c r="L234" i="1" a="1"/>
  <c r="L234" i="1" s="1"/>
  <c r="AA234" i="1" s="1"/>
  <c r="K234" i="1" a="1"/>
  <c r="K234" i="1" s="1"/>
  <c r="Y234" i="1" s="1"/>
  <c r="I234" i="1" a="1"/>
  <c r="I234" i="1" s="1"/>
  <c r="X234" i="1" s="1"/>
  <c r="H234" i="1" a="1"/>
  <c r="H234" i="1"/>
  <c r="G233" i="5" s="1" a="1"/>
  <c r="G233" i="5" s="1"/>
  <c r="G234" i="1" a="1"/>
  <c r="G234" i="1" s="1"/>
  <c r="F234" i="1" a="1"/>
  <c r="F234" i="1" s="1"/>
  <c r="C233" i="5" s="1" a="1"/>
  <c r="C233" i="5" s="1"/>
  <c r="E234" i="1" a="1"/>
  <c r="E234" i="1" s="1"/>
  <c r="D234" i="1" a="1"/>
  <c r="D234" i="1" s="1"/>
  <c r="D233" i="5" s="1" a="1"/>
  <c r="D233" i="5" s="1"/>
  <c r="C234" i="1" a="1"/>
  <c r="C234" i="1" s="1"/>
  <c r="A234" i="1" s="1"/>
  <c r="V233" i="1"/>
  <c r="M233" i="1" a="1"/>
  <c r="M233" i="1"/>
  <c r="L233" i="1" a="1"/>
  <c r="L233" i="1" s="1"/>
  <c r="K233" i="1" a="1"/>
  <c r="K233" i="1" s="1"/>
  <c r="Y233" i="1" s="1"/>
  <c r="I233" i="1" a="1"/>
  <c r="I233" i="1" s="1"/>
  <c r="X233" i="1" s="1"/>
  <c r="H233" i="1" a="1"/>
  <c r="H233" i="1"/>
  <c r="G232" i="5" s="1" a="1"/>
  <c r="G232" i="5" s="1"/>
  <c r="G233" i="1" a="1"/>
  <c r="G233" i="1" s="1"/>
  <c r="F233" i="1" a="1"/>
  <c r="F233" i="1" s="1"/>
  <c r="C232" i="5" s="1" a="1"/>
  <c r="C232" i="5" s="1"/>
  <c r="E233" i="1" a="1"/>
  <c r="E233" i="1" s="1"/>
  <c r="D233" i="1" a="1"/>
  <c r="D233" i="1"/>
  <c r="D232" i="5" s="1" a="1"/>
  <c r="D232" i="5" s="1"/>
  <c r="C233" i="1" a="1"/>
  <c r="C233" i="1" s="1"/>
  <c r="V232" i="1"/>
  <c r="M232" i="1" a="1"/>
  <c r="M232" i="1" s="1"/>
  <c r="L232" i="1" a="1"/>
  <c r="L232" i="1" s="1"/>
  <c r="K232" i="1" a="1"/>
  <c r="K232" i="1" s="1"/>
  <c r="Y232" i="1" s="1"/>
  <c r="I232" i="1" a="1"/>
  <c r="I232" i="1"/>
  <c r="H232" i="1" a="1"/>
  <c r="H232" i="1" s="1"/>
  <c r="G231" i="5" s="1" a="1"/>
  <c r="G231" i="5" s="1"/>
  <c r="G232" i="1" a="1"/>
  <c r="G232" i="1" s="1"/>
  <c r="F232" i="1" a="1"/>
  <c r="F232" i="1" s="1"/>
  <c r="C231" i="5" s="1" a="1"/>
  <c r="C231" i="5" s="1"/>
  <c r="E232" i="1" a="1"/>
  <c r="E232" i="1" s="1"/>
  <c r="D232" i="1" a="1"/>
  <c r="D232" i="1" s="1"/>
  <c r="D231" i="5" s="1" a="1"/>
  <c r="D231" i="5" s="1"/>
  <c r="C232" i="1" a="1"/>
  <c r="C232" i="1" s="1"/>
  <c r="V231" i="1"/>
  <c r="M231" i="1" a="1"/>
  <c r="M231" i="1" s="1"/>
  <c r="L231" i="1" a="1"/>
  <c r="L231" i="1" s="1"/>
  <c r="Z231" i="1" s="1"/>
  <c r="K231" i="1" a="1"/>
  <c r="K231" i="1" s="1"/>
  <c r="Y231" i="1" s="1"/>
  <c r="I231" i="1" a="1"/>
  <c r="I231" i="1" s="1"/>
  <c r="H231" i="1" a="1"/>
  <c r="H231" i="1" s="1"/>
  <c r="G230" i="5" s="1" a="1"/>
  <c r="G230" i="5" s="1"/>
  <c r="G231" i="1" a="1"/>
  <c r="G231" i="1" s="1"/>
  <c r="F231" i="1" a="1"/>
  <c r="F231" i="1" s="1"/>
  <c r="C230" i="5" s="1" a="1"/>
  <c r="C230" i="5" s="1"/>
  <c r="E231" i="1" a="1"/>
  <c r="E231" i="1" s="1"/>
  <c r="D231" i="1" a="1"/>
  <c r="D231" i="1" s="1"/>
  <c r="D230" i="5" s="1" a="1"/>
  <c r="D230" i="5" s="1"/>
  <c r="C231" i="1" a="1"/>
  <c r="C231" i="1" s="1"/>
  <c r="V230" i="1"/>
  <c r="M230" i="1" a="1"/>
  <c r="M230" i="1"/>
  <c r="L230" i="1" a="1"/>
  <c r="L230" i="1" s="1"/>
  <c r="K230" i="1" a="1"/>
  <c r="K230" i="1" s="1"/>
  <c r="Y230" i="1" s="1"/>
  <c r="I230" i="1" a="1"/>
  <c r="I230" i="1" s="1"/>
  <c r="H230" i="1" a="1"/>
  <c r="H230" i="1" s="1"/>
  <c r="G229" i="5" s="1" a="1"/>
  <c r="G229" i="5" s="1"/>
  <c r="G230" i="1" a="1"/>
  <c r="G230" i="1" s="1"/>
  <c r="F230" i="1" a="1"/>
  <c r="F230" i="1" s="1"/>
  <c r="C229" i="5" s="1" a="1"/>
  <c r="C229" i="5" s="1"/>
  <c r="E230" i="1" a="1"/>
  <c r="E230" i="1" s="1"/>
  <c r="D230" i="1" a="1"/>
  <c r="D230" i="1"/>
  <c r="D229" i="5" s="1" a="1"/>
  <c r="D229" i="5" s="1"/>
  <c r="C230" i="1" a="1"/>
  <c r="C230" i="1" s="1"/>
  <c r="V229" i="1"/>
  <c r="M229" i="1" a="1"/>
  <c r="M229" i="1"/>
  <c r="L229" i="1" a="1"/>
  <c r="L229" i="1" s="1"/>
  <c r="K229" i="1" a="1"/>
  <c r="K229" i="1" s="1"/>
  <c r="Y229" i="1" s="1"/>
  <c r="I229" i="1" a="1"/>
  <c r="I229" i="1" s="1"/>
  <c r="H229" i="1" a="1"/>
  <c r="H229" i="1"/>
  <c r="G228" i="5" s="1" a="1"/>
  <c r="G228" i="5" s="1"/>
  <c r="G229" i="1" a="1"/>
  <c r="G229" i="1" s="1"/>
  <c r="W229" i="1" s="1"/>
  <c r="F229" i="1" a="1"/>
  <c r="F229" i="1" s="1"/>
  <c r="C228" i="5" s="1" a="1"/>
  <c r="C228" i="5" s="1"/>
  <c r="E229" i="1" a="1"/>
  <c r="E229" i="1" s="1"/>
  <c r="D229" i="1" a="1"/>
  <c r="D229" i="1"/>
  <c r="D228" i="5" s="1" a="1"/>
  <c r="D228" i="5" s="1"/>
  <c r="C229" i="1" a="1"/>
  <c r="C229" i="1" s="1"/>
  <c r="V228" i="1"/>
  <c r="M228" i="1" a="1"/>
  <c r="M228" i="1" s="1"/>
  <c r="L228" i="1" a="1"/>
  <c r="L228" i="1" s="1"/>
  <c r="K228" i="1" a="1"/>
  <c r="K228" i="1" s="1"/>
  <c r="Y228" i="1" s="1"/>
  <c r="I228" i="1" a="1"/>
  <c r="I228" i="1"/>
  <c r="H228" i="1" a="1"/>
  <c r="H228" i="1" s="1"/>
  <c r="G227" i="5" s="1" a="1"/>
  <c r="G227" i="5" s="1"/>
  <c r="G228" i="1" a="1"/>
  <c r="G228" i="1" s="1"/>
  <c r="F228" i="1" a="1"/>
  <c r="F228" i="1" s="1"/>
  <c r="C227" i="5" s="1" a="1"/>
  <c r="C227" i="5" s="1"/>
  <c r="E228" i="1" a="1"/>
  <c r="E228" i="1" s="1"/>
  <c r="D228" i="1" a="1"/>
  <c r="D228" i="1" s="1"/>
  <c r="D227" i="5" s="1" a="1"/>
  <c r="D227" i="5" s="1"/>
  <c r="C228" i="1" a="1"/>
  <c r="C228" i="1" s="1"/>
  <c r="V227" i="1"/>
  <c r="M227" i="1" a="1"/>
  <c r="M227" i="1"/>
  <c r="L227" i="1" a="1"/>
  <c r="L227" i="1"/>
  <c r="K227" i="1" a="1"/>
  <c r="K227" i="1"/>
  <c r="Y227" i="1" s="1"/>
  <c r="I227" i="1" a="1"/>
  <c r="I227" i="1"/>
  <c r="H227" i="1" a="1"/>
  <c r="H227" i="1"/>
  <c r="G226" i="5" s="1" a="1"/>
  <c r="G226" i="5" s="1"/>
  <c r="G227" i="1" a="1"/>
  <c r="G227" i="1"/>
  <c r="F227" i="1" a="1"/>
  <c r="F227" i="1"/>
  <c r="C226" i="5" s="1" a="1"/>
  <c r="C226" i="5" s="1"/>
  <c r="E227" i="1" a="1"/>
  <c r="E227" i="1"/>
  <c r="D227" i="1" a="1"/>
  <c r="D227" i="1"/>
  <c r="D226" i="5" s="1" a="1"/>
  <c r="D226" i="5" s="1"/>
  <c r="C227" i="1" a="1"/>
  <c r="C227" i="1" s="1"/>
  <c r="V226" i="1"/>
  <c r="M226" i="1" a="1"/>
  <c r="M226" i="1" s="1"/>
  <c r="L226" i="1" a="1"/>
  <c r="L226" i="1" s="1"/>
  <c r="K226" i="1" a="1"/>
  <c r="K226" i="1" s="1"/>
  <c r="Y226" i="1" s="1"/>
  <c r="I226" i="1" a="1"/>
  <c r="I226" i="1" s="1"/>
  <c r="H226" i="1" a="1"/>
  <c r="H226" i="1" s="1"/>
  <c r="G225" i="5" s="1" a="1"/>
  <c r="G225" i="5" s="1"/>
  <c r="G226" i="1" a="1"/>
  <c r="G226" i="1" s="1"/>
  <c r="F226" i="1" a="1"/>
  <c r="F226" i="1" s="1"/>
  <c r="C225" i="5" s="1" a="1"/>
  <c r="C225" i="5" s="1"/>
  <c r="E226" i="1" a="1"/>
  <c r="E226" i="1" s="1"/>
  <c r="D226" i="1" a="1"/>
  <c r="D226" i="1" s="1"/>
  <c r="D225" i="5" s="1" a="1"/>
  <c r="D225" i="5" s="1"/>
  <c r="C226" i="1" a="1"/>
  <c r="C226" i="1" s="1"/>
  <c r="V225" i="1"/>
  <c r="M225" i="1" a="1"/>
  <c r="M225" i="1" s="1"/>
  <c r="L225" i="1" a="1"/>
  <c r="L225" i="1" s="1"/>
  <c r="E224" i="5" s="1" a="1"/>
  <c r="E224" i="5" s="1"/>
  <c r="K225" i="1" a="1"/>
  <c r="K225" i="1" s="1"/>
  <c r="Y225" i="1" s="1"/>
  <c r="I225" i="1" a="1"/>
  <c r="I225" i="1" s="1"/>
  <c r="H225" i="1" a="1"/>
  <c r="H225" i="1" s="1"/>
  <c r="G224" i="5" s="1" a="1"/>
  <c r="G224" i="5" s="1"/>
  <c r="G225" i="1" a="1"/>
  <c r="G225" i="1" s="1"/>
  <c r="F225" i="1" a="1"/>
  <c r="F225" i="1" s="1"/>
  <c r="C224" i="5" s="1" a="1"/>
  <c r="C224" i="5" s="1"/>
  <c r="E225" i="1" a="1"/>
  <c r="E225" i="1" s="1"/>
  <c r="D225" i="1" a="1"/>
  <c r="D225" i="1" s="1"/>
  <c r="D224" i="5" s="1" a="1"/>
  <c r="D224" i="5" s="1"/>
  <c r="C225" i="1" a="1"/>
  <c r="C225" i="1" s="1"/>
  <c r="V224" i="1"/>
  <c r="M224" i="1" a="1"/>
  <c r="M224" i="1" s="1"/>
  <c r="L224" i="1" a="1"/>
  <c r="L224" i="1" s="1"/>
  <c r="K224" i="1" a="1"/>
  <c r="K224" i="1" s="1"/>
  <c r="Y224" i="1" s="1"/>
  <c r="I224" i="1" a="1"/>
  <c r="I224" i="1" s="1"/>
  <c r="H224" i="1" a="1"/>
  <c r="H224" i="1" s="1"/>
  <c r="G223" i="5" s="1" a="1"/>
  <c r="G223" i="5" s="1"/>
  <c r="G224" i="1" a="1"/>
  <c r="G224" i="1" s="1"/>
  <c r="F224" i="1" a="1"/>
  <c r="F224" i="1" s="1"/>
  <c r="C223" i="5" s="1" a="1"/>
  <c r="C223" i="5" s="1"/>
  <c r="E224" i="1" a="1"/>
  <c r="E224" i="1" s="1"/>
  <c r="D224" i="1" a="1"/>
  <c r="D224" i="1" s="1"/>
  <c r="D223" i="5" s="1" a="1"/>
  <c r="D223" i="5" s="1"/>
  <c r="C224" i="1" a="1"/>
  <c r="C224" i="1" s="1"/>
  <c r="A224" i="1" s="1"/>
  <c r="V223" i="1"/>
  <c r="M223" i="1" a="1"/>
  <c r="M223" i="1" s="1"/>
  <c r="L223" i="1" a="1"/>
  <c r="L223" i="1" s="1"/>
  <c r="K223" i="1" a="1"/>
  <c r="K223" i="1" s="1"/>
  <c r="Y223" i="1" s="1"/>
  <c r="I223" i="1" a="1"/>
  <c r="I223" i="1" s="1"/>
  <c r="H223" i="1" a="1"/>
  <c r="H223" i="1" s="1"/>
  <c r="G222" i="5" s="1" a="1"/>
  <c r="G222" i="5" s="1"/>
  <c r="G223" i="1" a="1"/>
  <c r="G223" i="1" s="1"/>
  <c r="F223" i="1" a="1"/>
  <c r="F223" i="1" s="1"/>
  <c r="C222" i="5" s="1" a="1"/>
  <c r="C222" i="5" s="1"/>
  <c r="E223" i="1" a="1"/>
  <c r="E223" i="1" s="1"/>
  <c r="D223" i="1" a="1"/>
  <c r="D223" i="1" s="1"/>
  <c r="D222" i="5" s="1" a="1"/>
  <c r="D222" i="5" s="1"/>
  <c r="C223" i="1" a="1"/>
  <c r="C223" i="1" s="1"/>
  <c r="V222" i="1"/>
  <c r="M222" i="1" a="1"/>
  <c r="M222" i="1" s="1"/>
  <c r="L222" i="1" a="1"/>
  <c r="L222" i="1" s="1"/>
  <c r="K222" i="1" a="1"/>
  <c r="K222" i="1" s="1"/>
  <c r="Y222" i="1" s="1"/>
  <c r="I222" i="1" a="1"/>
  <c r="I222" i="1" s="1"/>
  <c r="X222" i="1" s="1"/>
  <c r="H222" i="1" a="1"/>
  <c r="H222" i="1" s="1"/>
  <c r="G221" i="5" s="1" a="1"/>
  <c r="G221" i="5" s="1"/>
  <c r="G222" i="1" a="1"/>
  <c r="G222" i="1" s="1"/>
  <c r="F222" i="1" a="1"/>
  <c r="F222" i="1" s="1"/>
  <c r="C221" i="5" s="1" a="1"/>
  <c r="C221" i="5" s="1"/>
  <c r="E222" i="1" a="1"/>
  <c r="E222" i="1" s="1"/>
  <c r="D222" i="1" a="1"/>
  <c r="D222" i="1" s="1"/>
  <c r="D221" i="5" s="1" a="1"/>
  <c r="D221" i="5" s="1"/>
  <c r="C222" i="1" a="1"/>
  <c r="C222" i="1" s="1"/>
  <c r="A222" i="1" s="1"/>
  <c r="V221" i="1"/>
  <c r="M221" i="1" a="1"/>
  <c r="M221" i="1" s="1"/>
  <c r="L221" i="1" a="1"/>
  <c r="L221" i="1" s="1"/>
  <c r="E220" i="5" s="1" a="1"/>
  <c r="E220" i="5" s="1"/>
  <c r="K221" i="1" a="1"/>
  <c r="K221" i="1"/>
  <c r="Y221" i="1" s="1"/>
  <c r="I221" i="1" a="1"/>
  <c r="I221" i="1"/>
  <c r="X221" i="1" s="1"/>
  <c r="H221" i="1" a="1"/>
  <c r="H221" i="1"/>
  <c r="G220" i="5" s="1" a="1"/>
  <c r="G220" i="5" s="1"/>
  <c r="G221" i="1" a="1"/>
  <c r="G221" i="1"/>
  <c r="F221" i="1" a="1"/>
  <c r="F221" i="1"/>
  <c r="C220" i="5" s="1" a="1"/>
  <c r="C220" i="5" s="1"/>
  <c r="E221" i="1" a="1"/>
  <c r="E221" i="1"/>
  <c r="D221" i="1" a="1"/>
  <c r="D221" i="1"/>
  <c r="D220" i="5" s="1" a="1"/>
  <c r="D220" i="5" s="1"/>
  <c r="C221" i="1" a="1"/>
  <c r="C221" i="1"/>
  <c r="V220" i="1"/>
  <c r="M220" i="1" a="1"/>
  <c r="M220" i="1" s="1"/>
  <c r="L220" i="1" a="1"/>
  <c r="L220" i="1" s="1"/>
  <c r="K220" i="1" a="1"/>
  <c r="K220" i="1" s="1"/>
  <c r="Y220" i="1" s="1"/>
  <c r="I220" i="1" a="1"/>
  <c r="I220" i="1" s="1"/>
  <c r="X220" i="1" s="1"/>
  <c r="H220" i="1" a="1"/>
  <c r="H220" i="1" s="1"/>
  <c r="G219" i="5" s="1" a="1"/>
  <c r="G219" i="5" s="1"/>
  <c r="G220" i="1" a="1"/>
  <c r="G220" i="1" s="1"/>
  <c r="F220" i="1" a="1"/>
  <c r="F220" i="1" s="1"/>
  <c r="C219" i="5" s="1" a="1"/>
  <c r="C219" i="5" s="1"/>
  <c r="E220" i="1" a="1"/>
  <c r="E220" i="1" s="1"/>
  <c r="D220" i="1" a="1"/>
  <c r="D220" i="1" s="1"/>
  <c r="D219" i="5" s="1" a="1"/>
  <c r="D219" i="5" s="1"/>
  <c r="C220" i="1" a="1"/>
  <c r="C220" i="1" s="1"/>
  <c r="V219" i="1"/>
  <c r="M219" i="1" a="1"/>
  <c r="M219" i="1"/>
  <c r="L219" i="1" a="1"/>
  <c r="L219" i="1" s="1"/>
  <c r="K219" i="1" a="1"/>
  <c r="K219" i="1" s="1"/>
  <c r="Y219" i="1" s="1"/>
  <c r="I219" i="1" a="1"/>
  <c r="I219" i="1" s="1"/>
  <c r="H219" i="1" a="1"/>
  <c r="H219" i="1" s="1"/>
  <c r="G218" i="5" s="1" a="1"/>
  <c r="G218" i="5" s="1"/>
  <c r="G219" i="1" a="1"/>
  <c r="G219" i="1" s="1"/>
  <c r="F219" i="1" a="1"/>
  <c r="F219" i="1" s="1"/>
  <c r="C218" i="5" s="1" a="1"/>
  <c r="C218" i="5" s="1"/>
  <c r="E219" i="1" a="1"/>
  <c r="E219" i="1" s="1"/>
  <c r="D219" i="1" a="1"/>
  <c r="D219" i="1" s="1"/>
  <c r="D218" i="5" s="1" a="1"/>
  <c r="D218" i="5" s="1"/>
  <c r="C219" i="1" a="1"/>
  <c r="C219" i="1" s="1"/>
  <c r="A219" i="1" s="1"/>
  <c r="V218" i="1"/>
  <c r="M218" i="1" a="1"/>
  <c r="M218" i="1" s="1"/>
  <c r="L218" i="1" a="1"/>
  <c r="L218" i="1" s="1"/>
  <c r="K218" i="1" a="1"/>
  <c r="K218" i="1" s="1"/>
  <c r="Y218" i="1" s="1"/>
  <c r="I218" i="1" a="1"/>
  <c r="I218" i="1" s="1"/>
  <c r="H218" i="1" a="1"/>
  <c r="H218" i="1" s="1"/>
  <c r="G217" i="5" s="1" a="1"/>
  <c r="G217" i="5" s="1"/>
  <c r="G218" i="1" a="1"/>
  <c r="G218" i="1" s="1"/>
  <c r="F218" i="1" a="1"/>
  <c r="F218" i="1" s="1"/>
  <c r="C217" i="5" s="1" a="1"/>
  <c r="C217" i="5" s="1"/>
  <c r="E218" i="1" a="1"/>
  <c r="E218" i="1" s="1"/>
  <c r="D218" i="1" a="1"/>
  <c r="D218" i="1" s="1"/>
  <c r="D217" i="5" s="1" a="1"/>
  <c r="D217" i="5" s="1"/>
  <c r="C218" i="1" a="1"/>
  <c r="C218" i="1" s="1"/>
  <c r="A218" i="1" s="1"/>
  <c r="V217" i="1"/>
  <c r="M217" i="1" a="1"/>
  <c r="M217" i="1"/>
  <c r="L217" i="1" a="1"/>
  <c r="L217" i="1" s="1"/>
  <c r="E216" i="5" s="1" a="1"/>
  <c r="E216" i="5" s="1"/>
  <c r="K217" i="1" a="1"/>
  <c r="K217" i="1" s="1"/>
  <c r="Y217" i="1" s="1"/>
  <c r="I217" i="1" a="1"/>
  <c r="I217" i="1" s="1"/>
  <c r="X217" i="1" s="1"/>
  <c r="H217" i="1" a="1"/>
  <c r="H217" i="1" s="1"/>
  <c r="G216" i="5" s="1" a="1"/>
  <c r="G216" i="5" s="1"/>
  <c r="G217" i="1" a="1"/>
  <c r="G217" i="1" s="1"/>
  <c r="F217" i="1" a="1"/>
  <c r="F217" i="1" s="1"/>
  <c r="C216" i="5" s="1" a="1"/>
  <c r="C216" i="5" s="1"/>
  <c r="E217" i="1" a="1"/>
  <c r="E217" i="1" s="1"/>
  <c r="D217" i="1" a="1"/>
  <c r="D217" i="1" s="1"/>
  <c r="D216" i="5" s="1" a="1"/>
  <c r="D216" i="5" s="1"/>
  <c r="C217" i="1" a="1"/>
  <c r="C217" i="1" s="1"/>
  <c r="V216" i="1"/>
  <c r="M216" i="1" a="1"/>
  <c r="M216" i="1" s="1"/>
  <c r="L216" i="1" a="1"/>
  <c r="L216" i="1" s="1"/>
  <c r="K216" i="1" a="1"/>
  <c r="K216" i="1" s="1"/>
  <c r="Y216" i="1" s="1"/>
  <c r="I216" i="1" a="1"/>
  <c r="I216" i="1" s="1"/>
  <c r="H216" i="1" a="1"/>
  <c r="H216" i="1" s="1"/>
  <c r="G215" i="5" s="1" a="1"/>
  <c r="G215" i="5" s="1"/>
  <c r="G216" i="1" a="1"/>
  <c r="G216" i="1" s="1"/>
  <c r="F216" i="1" a="1"/>
  <c r="F216" i="1" s="1"/>
  <c r="C215" i="5" s="1" a="1"/>
  <c r="C215" i="5" s="1"/>
  <c r="E216" i="1" a="1"/>
  <c r="E216" i="1" s="1"/>
  <c r="D216" i="1" a="1"/>
  <c r="D216" i="1" s="1"/>
  <c r="D215" i="5" s="1" a="1"/>
  <c r="D215" i="5" s="1"/>
  <c r="C216" i="1" a="1"/>
  <c r="C216" i="1" s="1"/>
  <c r="A216" i="1" s="1"/>
  <c r="V215" i="1"/>
  <c r="M215" i="1" a="1"/>
  <c r="M215" i="1" s="1"/>
  <c r="L215" i="1" a="1"/>
  <c r="L215" i="1" s="1"/>
  <c r="K215" i="1" a="1"/>
  <c r="K215" i="1"/>
  <c r="Y215" i="1" s="1"/>
  <c r="I215" i="1" a="1"/>
  <c r="I215" i="1"/>
  <c r="H215" i="1" a="1"/>
  <c r="H215" i="1"/>
  <c r="G214" i="5" s="1" a="1"/>
  <c r="G214" i="5" s="1"/>
  <c r="G215" i="1" a="1"/>
  <c r="G215" i="1"/>
  <c r="F215" i="1" a="1"/>
  <c r="F215" i="1"/>
  <c r="C214" i="5" s="1" a="1"/>
  <c r="C214" i="5" s="1"/>
  <c r="E215" i="1" a="1"/>
  <c r="E215" i="1"/>
  <c r="D215" i="1" a="1"/>
  <c r="D215" i="1"/>
  <c r="D214" i="5" s="1" a="1"/>
  <c r="D214" i="5" s="1"/>
  <c r="C215" i="1" a="1"/>
  <c r="C215" i="1"/>
  <c r="V214" i="1"/>
  <c r="M214" i="1" a="1"/>
  <c r="M214" i="1" s="1"/>
  <c r="L214" i="1" a="1"/>
  <c r="L214" i="1" s="1"/>
  <c r="K214" i="1" a="1"/>
  <c r="K214" i="1" s="1"/>
  <c r="Y214" i="1" s="1"/>
  <c r="I214" i="1" a="1"/>
  <c r="I214" i="1" s="1"/>
  <c r="X214" i="1" s="1"/>
  <c r="H214" i="1" a="1"/>
  <c r="H214" i="1" s="1"/>
  <c r="G213" i="5" s="1" a="1"/>
  <c r="G213" i="5" s="1"/>
  <c r="G214" i="1" a="1"/>
  <c r="G214" i="1" s="1"/>
  <c r="F214" i="1" a="1"/>
  <c r="F214" i="1" s="1"/>
  <c r="C213" i="5" s="1" a="1"/>
  <c r="C213" i="5" s="1"/>
  <c r="E214" i="1" a="1"/>
  <c r="E214" i="1" s="1"/>
  <c r="D214" i="1" a="1"/>
  <c r="D214" i="1" s="1"/>
  <c r="D213" i="5" s="1" a="1"/>
  <c r="D213" i="5" s="1"/>
  <c r="C214" i="1" a="1"/>
  <c r="C214" i="1" s="1"/>
  <c r="V213" i="1"/>
  <c r="M213" i="1" a="1"/>
  <c r="M213" i="1"/>
  <c r="L213" i="1" a="1"/>
  <c r="L213" i="1"/>
  <c r="E212" i="5" s="1" a="1"/>
  <c r="E212" i="5" s="1"/>
  <c r="K213" i="1" a="1"/>
  <c r="K213" i="1"/>
  <c r="Y213" i="1" s="1"/>
  <c r="I213" i="1" a="1"/>
  <c r="I213" i="1"/>
  <c r="X213" i="1" s="1"/>
  <c r="H213" i="1" a="1"/>
  <c r="H213" i="1"/>
  <c r="G212" i="5" s="1" a="1"/>
  <c r="G212" i="5" s="1"/>
  <c r="G213" i="1" a="1"/>
  <c r="G213" i="1"/>
  <c r="F213" i="1" a="1"/>
  <c r="F213" i="1"/>
  <c r="C212" i="5" s="1" a="1"/>
  <c r="C212" i="5" s="1"/>
  <c r="E213" i="1" a="1"/>
  <c r="E213" i="1"/>
  <c r="D213" i="1" a="1"/>
  <c r="D213" i="1"/>
  <c r="D212" i="5" s="1" a="1"/>
  <c r="D212" i="5" s="1"/>
  <c r="C213" i="1" a="1"/>
  <c r="C213" i="1"/>
  <c r="V212" i="1"/>
  <c r="M212" i="1" a="1"/>
  <c r="M212" i="1" s="1"/>
  <c r="L212" i="1" a="1"/>
  <c r="L212" i="1" s="1"/>
  <c r="K212" i="1" a="1"/>
  <c r="K212" i="1" s="1"/>
  <c r="Y212" i="1" s="1"/>
  <c r="I212" i="1" a="1"/>
  <c r="I212" i="1" s="1"/>
  <c r="H212" i="1" a="1"/>
  <c r="H212" i="1" s="1"/>
  <c r="G211" i="5" s="1" a="1"/>
  <c r="G211" i="5" s="1"/>
  <c r="G212" i="1" a="1"/>
  <c r="G212" i="1" s="1"/>
  <c r="F212" i="1" a="1"/>
  <c r="F212" i="1" s="1"/>
  <c r="C211" i="5" s="1" a="1"/>
  <c r="C211" i="5" s="1"/>
  <c r="E212" i="1" a="1"/>
  <c r="E212" i="1" s="1"/>
  <c r="D212" i="1" a="1"/>
  <c r="D212" i="1" s="1"/>
  <c r="D211" i="5" s="1" a="1"/>
  <c r="D211" i="5" s="1"/>
  <c r="C212" i="1" a="1"/>
  <c r="C212" i="1" s="1"/>
  <c r="V211" i="1"/>
  <c r="M211" i="1" a="1"/>
  <c r="M211" i="1"/>
  <c r="L211" i="1" a="1"/>
  <c r="L211" i="1"/>
  <c r="K211" i="1" a="1"/>
  <c r="K211" i="1"/>
  <c r="Y211" i="1" s="1"/>
  <c r="I211" i="1" a="1"/>
  <c r="I211" i="1"/>
  <c r="H211" i="1" a="1"/>
  <c r="H211" i="1"/>
  <c r="G210" i="5" s="1" a="1"/>
  <c r="G210" i="5" s="1"/>
  <c r="G211" i="1" a="1"/>
  <c r="G211" i="1"/>
  <c r="F211" i="1" a="1"/>
  <c r="F211" i="1"/>
  <c r="C210" i="5" s="1" a="1"/>
  <c r="C210" i="5" s="1"/>
  <c r="E211" i="1" a="1"/>
  <c r="E211" i="1"/>
  <c r="D211" i="1" a="1"/>
  <c r="D211" i="1"/>
  <c r="D210" i="5" s="1" a="1"/>
  <c r="D210" i="5" s="1"/>
  <c r="C211" i="1" a="1"/>
  <c r="C211" i="1"/>
  <c r="A211" i="1" s="1"/>
  <c r="V210" i="1"/>
  <c r="M210" i="1" a="1"/>
  <c r="M210" i="1" s="1"/>
  <c r="L210" i="1" a="1"/>
  <c r="L210" i="1" s="1"/>
  <c r="K210" i="1" a="1"/>
  <c r="K210" i="1" s="1"/>
  <c r="Y210" i="1" s="1"/>
  <c r="I210" i="1" a="1"/>
  <c r="I210" i="1" s="1"/>
  <c r="H210" i="1" a="1"/>
  <c r="H210" i="1" s="1"/>
  <c r="G209" i="5" s="1" a="1"/>
  <c r="G209" i="5" s="1"/>
  <c r="G210" i="1" a="1"/>
  <c r="G210" i="1" s="1"/>
  <c r="F210" i="1" a="1"/>
  <c r="F210" i="1" s="1"/>
  <c r="C209" i="5" s="1" a="1"/>
  <c r="C209" i="5" s="1"/>
  <c r="E210" i="1" a="1"/>
  <c r="E210" i="1" s="1"/>
  <c r="D210" i="1" a="1"/>
  <c r="D210" i="1" s="1"/>
  <c r="D209" i="5" s="1" a="1"/>
  <c r="D209" i="5" s="1"/>
  <c r="C210" i="1" a="1"/>
  <c r="C210" i="1" s="1"/>
  <c r="V209" i="1"/>
  <c r="M209" i="1" a="1"/>
  <c r="M209" i="1" s="1"/>
  <c r="L209" i="1" a="1"/>
  <c r="L209" i="1" s="1"/>
  <c r="E208" i="5" s="1" a="1"/>
  <c r="E208" i="5" s="1"/>
  <c r="K209" i="1" a="1"/>
  <c r="K209" i="1"/>
  <c r="Y209" i="1" s="1"/>
  <c r="I209" i="1" a="1"/>
  <c r="I209" i="1"/>
  <c r="X209" i="1" s="1"/>
  <c r="H209" i="1" a="1"/>
  <c r="H209" i="1"/>
  <c r="G208" i="5" s="1" a="1"/>
  <c r="G208" i="5" s="1"/>
  <c r="G209" i="1" a="1"/>
  <c r="G209" i="1"/>
  <c r="F209" i="1" a="1"/>
  <c r="F209" i="1"/>
  <c r="C208" i="5" s="1" a="1"/>
  <c r="C208" i="5" s="1"/>
  <c r="E209" i="1" a="1"/>
  <c r="E209" i="1"/>
  <c r="D209" i="1" a="1"/>
  <c r="D209" i="1"/>
  <c r="D208" i="5" s="1" a="1"/>
  <c r="D208" i="5" s="1"/>
  <c r="C209" i="1" a="1"/>
  <c r="C209" i="1"/>
  <c r="A209" i="1" s="1"/>
  <c r="V208" i="1"/>
  <c r="M208" i="1" a="1"/>
  <c r="M208" i="1" s="1"/>
  <c r="L208" i="1" a="1"/>
  <c r="L208" i="1" s="1"/>
  <c r="K208" i="1" a="1"/>
  <c r="K208" i="1" s="1"/>
  <c r="Y208" i="1" s="1"/>
  <c r="I208" i="1" a="1"/>
  <c r="I208" i="1" s="1"/>
  <c r="H208" i="1" a="1"/>
  <c r="H208" i="1" s="1"/>
  <c r="G207" i="5" s="1" a="1"/>
  <c r="G207" i="5" s="1"/>
  <c r="G208" i="1" a="1"/>
  <c r="G208" i="1" s="1"/>
  <c r="F208" i="1" a="1"/>
  <c r="F208" i="1" s="1"/>
  <c r="C207" i="5" s="1" a="1"/>
  <c r="C207" i="5" s="1"/>
  <c r="E208" i="1" a="1"/>
  <c r="E208" i="1" s="1"/>
  <c r="D208" i="1" a="1"/>
  <c r="D208" i="1" s="1"/>
  <c r="D207" i="5" s="1" a="1"/>
  <c r="D207" i="5" s="1"/>
  <c r="C208" i="1" a="1"/>
  <c r="C208" i="1" s="1"/>
  <c r="V207" i="1"/>
  <c r="M207" i="1" a="1"/>
  <c r="M207" i="1"/>
  <c r="L207" i="1" a="1"/>
  <c r="L207" i="1" s="1"/>
  <c r="K207" i="1" a="1"/>
  <c r="K207" i="1" s="1"/>
  <c r="Y207" i="1" s="1"/>
  <c r="I207" i="1" a="1"/>
  <c r="I207" i="1" s="1"/>
  <c r="H207" i="1" a="1"/>
  <c r="H207" i="1" s="1"/>
  <c r="G206" i="5" s="1" a="1"/>
  <c r="G206" i="5" s="1"/>
  <c r="G207" i="1" a="1"/>
  <c r="G207" i="1" s="1"/>
  <c r="F207" i="1" a="1"/>
  <c r="F207" i="1" s="1"/>
  <c r="C206" i="5" s="1" a="1"/>
  <c r="C206" i="5" s="1"/>
  <c r="E207" i="1" a="1"/>
  <c r="E207" i="1" s="1"/>
  <c r="D207" i="1" a="1"/>
  <c r="D207" i="1" s="1"/>
  <c r="D206" i="5" s="1" a="1"/>
  <c r="D206" i="5" s="1"/>
  <c r="C207" i="1" a="1"/>
  <c r="C207" i="1" s="1"/>
  <c r="A207" i="1" s="1"/>
  <c r="V206" i="1"/>
  <c r="M206" i="1" a="1"/>
  <c r="M206" i="1" s="1"/>
  <c r="L206" i="1" a="1"/>
  <c r="L206" i="1" s="1"/>
  <c r="K206" i="1" a="1"/>
  <c r="K206" i="1" s="1"/>
  <c r="Y206" i="1" s="1"/>
  <c r="I206" i="1" a="1"/>
  <c r="I206" i="1" s="1"/>
  <c r="X206" i="1" s="1"/>
  <c r="H206" i="1" a="1"/>
  <c r="H206" i="1" s="1"/>
  <c r="G205" i="5" s="1" a="1"/>
  <c r="G205" i="5" s="1"/>
  <c r="G206" i="1" a="1"/>
  <c r="G206" i="1" s="1"/>
  <c r="F206" i="1" a="1"/>
  <c r="F206" i="1" s="1"/>
  <c r="C205" i="5" s="1" a="1"/>
  <c r="C205" i="5" s="1"/>
  <c r="E206" i="1" a="1"/>
  <c r="E206" i="1" s="1"/>
  <c r="D206" i="1" a="1"/>
  <c r="D206" i="1" s="1"/>
  <c r="D205" i="5" s="1" a="1"/>
  <c r="D205" i="5" s="1"/>
  <c r="C206" i="1" a="1"/>
  <c r="C206" i="1" s="1"/>
  <c r="A206" i="1" s="1"/>
  <c r="V205" i="1"/>
  <c r="M205" i="1" a="1"/>
  <c r="M205" i="1" s="1"/>
  <c r="L205" i="1" a="1"/>
  <c r="L205" i="1" s="1"/>
  <c r="E204" i="5" s="1" a="1"/>
  <c r="E204" i="5" s="1"/>
  <c r="K205" i="1" a="1"/>
  <c r="K205" i="1" s="1"/>
  <c r="Y205" i="1" s="1"/>
  <c r="I205" i="1" a="1"/>
  <c r="I205" i="1" s="1"/>
  <c r="H205" i="1" a="1"/>
  <c r="H205" i="1" s="1"/>
  <c r="G204" i="5" s="1" a="1"/>
  <c r="G204" i="5" s="1"/>
  <c r="G205" i="1" a="1"/>
  <c r="G205" i="1" s="1"/>
  <c r="F205" i="1" a="1"/>
  <c r="F205" i="1" s="1"/>
  <c r="C204" i="5" s="1" a="1"/>
  <c r="C204" i="5" s="1"/>
  <c r="E205" i="1" a="1"/>
  <c r="E205" i="1" s="1"/>
  <c r="D205" i="1" a="1"/>
  <c r="D205" i="1" s="1"/>
  <c r="D204" i="5" s="1" a="1"/>
  <c r="D204" i="5" s="1"/>
  <c r="C205" i="1" a="1"/>
  <c r="C205" i="1" s="1"/>
  <c r="V204" i="1"/>
  <c r="M204" i="1" a="1"/>
  <c r="M204" i="1" s="1"/>
  <c r="L204" i="1" a="1"/>
  <c r="L204" i="1" s="1"/>
  <c r="K204" i="1" a="1"/>
  <c r="K204" i="1" s="1"/>
  <c r="Y204" i="1" s="1"/>
  <c r="I204" i="1" a="1"/>
  <c r="I204" i="1" s="1"/>
  <c r="H204" i="1" a="1"/>
  <c r="H204" i="1" s="1"/>
  <c r="G203" i="5" s="1" a="1"/>
  <c r="G203" i="5" s="1"/>
  <c r="G204" i="1" a="1"/>
  <c r="G204" i="1" s="1"/>
  <c r="F204" i="1" a="1"/>
  <c r="F204" i="1" s="1"/>
  <c r="C203" i="5" s="1" a="1"/>
  <c r="C203" i="5" s="1"/>
  <c r="E204" i="1" a="1"/>
  <c r="E204" i="1" s="1"/>
  <c r="D204" i="1" a="1"/>
  <c r="D204" i="1" s="1"/>
  <c r="D203" i="5" s="1" a="1"/>
  <c r="D203" i="5" s="1"/>
  <c r="C204" i="1" a="1"/>
  <c r="C204" i="1" s="1"/>
  <c r="A204" i="1" s="1"/>
  <c r="V203" i="1"/>
  <c r="M203" i="1" a="1"/>
  <c r="M203" i="1" s="1"/>
  <c r="L203" i="1" a="1"/>
  <c r="L203" i="1" s="1"/>
  <c r="K203" i="1" a="1"/>
  <c r="K203" i="1" s="1"/>
  <c r="Y203" i="1" s="1"/>
  <c r="I203" i="1" a="1"/>
  <c r="I203" i="1" s="1"/>
  <c r="H203" i="1" a="1"/>
  <c r="H203" i="1" s="1"/>
  <c r="G202" i="5" s="1" a="1"/>
  <c r="G202" i="5" s="1"/>
  <c r="G203" i="1" a="1"/>
  <c r="G203" i="1" s="1"/>
  <c r="F203" i="1" a="1"/>
  <c r="F203" i="1" s="1"/>
  <c r="C202" i="5" s="1" a="1"/>
  <c r="C202" i="5" s="1"/>
  <c r="E203" i="1" a="1"/>
  <c r="E203" i="1" s="1"/>
  <c r="D203" i="1" a="1"/>
  <c r="D203" i="1" s="1"/>
  <c r="D202" i="5" s="1" a="1"/>
  <c r="D202" i="5" s="1"/>
  <c r="C203" i="1" a="1"/>
  <c r="C203" i="1" s="1"/>
  <c r="V202" i="1"/>
  <c r="M202" i="1" a="1"/>
  <c r="M202" i="1" s="1"/>
  <c r="L202" i="1" a="1"/>
  <c r="L202" i="1" s="1"/>
  <c r="K202" i="1" a="1"/>
  <c r="K202" i="1" s="1"/>
  <c r="Y202" i="1" s="1"/>
  <c r="I202" i="1" a="1"/>
  <c r="I202" i="1" s="1"/>
  <c r="H202" i="1" a="1"/>
  <c r="H202" i="1" s="1"/>
  <c r="G201" i="5" s="1" a="1"/>
  <c r="G201" i="5" s="1"/>
  <c r="G202" i="1" a="1"/>
  <c r="G202" i="1" s="1"/>
  <c r="F202" i="1" a="1"/>
  <c r="F202" i="1" s="1"/>
  <c r="C201" i="5" s="1" a="1"/>
  <c r="C201" i="5" s="1"/>
  <c r="E202" i="1" a="1"/>
  <c r="E202" i="1" s="1"/>
  <c r="D202" i="1" a="1"/>
  <c r="D202" i="1" s="1"/>
  <c r="D201" i="5" s="1" a="1"/>
  <c r="D201" i="5" s="1"/>
  <c r="C202" i="1" a="1"/>
  <c r="C202" i="1" s="1"/>
  <c r="A202" i="1" s="1"/>
  <c r="V201" i="1"/>
  <c r="M201" i="1" a="1"/>
  <c r="M201" i="1"/>
  <c r="L201" i="1" a="1"/>
  <c r="L201" i="1" s="1"/>
  <c r="E200" i="5" s="1" a="1"/>
  <c r="E200" i="5" s="1"/>
  <c r="K201" i="1" a="1"/>
  <c r="K201" i="1" s="1"/>
  <c r="Y201" i="1" s="1"/>
  <c r="I201" i="1" a="1"/>
  <c r="I201" i="1" s="1"/>
  <c r="H201" i="1" a="1"/>
  <c r="H201" i="1" s="1"/>
  <c r="G200" i="5" s="1" a="1"/>
  <c r="G200" i="5" s="1"/>
  <c r="G201" i="1" a="1"/>
  <c r="G201" i="1" s="1"/>
  <c r="F201" i="1" a="1"/>
  <c r="F201" i="1" s="1"/>
  <c r="C200" i="5" s="1" a="1"/>
  <c r="C200" i="5" s="1"/>
  <c r="E201" i="1" a="1"/>
  <c r="E201" i="1" s="1"/>
  <c r="D201" i="1" a="1"/>
  <c r="D201" i="1" s="1"/>
  <c r="D200" i="5" s="1" a="1"/>
  <c r="D200" i="5" s="1"/>
  <c r="C201" i="1" a="1"/>
  <c r="C201" i="1" s="1"/>
  <c r="V200" i="1"/>
  <c r="M200" i="1" a="1"/>
  <c r="M200" i="1" s="1"/>
  <c r="L200" i="1" a="1"/>
  <c r="L200" i="1" s="1"/>
  <c r="K200" i="1" a="1"/>
  <c r="K200" i="1" s="1"/>
  <c r="Y200" i="1" s="1"/>
  <c r="I200" i="1" a="1"/>
  <c r="I200" i="1" s="1"/>
  <c r="H200" i="1" a="1"/>
  <c r="H200" i="1" s="1"/>
  <c r="G199" i="5" s="1" a="1"/>
  <c r="G199" i="5" s="1"/>
  <c r="G200" i="1" a="1"/>
  <c r="G200" i="1" s="1"/>
  <c r="F200" i="1" a="1"/>
  <c r="F200" i="1" s="1"/>
  <c r="C199" i="5" s="1" a="1"/>
  <c r="C199" i="5" s="1"/>
  <c r="E200" i="1" a="1"/>
  <c r="E200" i="1" s="1"/>
  <c r="D200" i="1" a="1"/>
  <c r="D200" i="1" s="1"/>
  <c r="D199" i="5" s="1" a="1"/>
  <c r="D199" i="5" s="1"/>
  <c r="C200" i="1" a="1"/>
  <c r="C200" i="1" s="1"/>
  <c r="A200" i="1" s="1"/>
  <c r="V199" i="1"/>
  <c r="M199" i="1" a="1"/>
  <c r="M199" i="1" s="1"/>
  <c r="L199" i="1" a="1"/>
  <c r="L199" i="1" s="1"/>
  <c r="K199" i="1" a="1"/>
  <c r="K199" i="1"/>
  <c r="Y199" i="1" s="1"/>
  <c r="I199" i="1" a="1"/>
  <c r="I199" i="1"/>
  <c r="H199" i="1" a="1"/>
  <c r="H199" i="1"/>
  <c r="G198" i="5" s="1" a="1"/>
  <c r="G198" i="5" s="1"/>
  <c r="G199" i="1" a="1"/>
  <c r="G199" i="1"/>
  <c r="F199" i="1" a="1"/>
  <c r="F199" i="1"/>
  <c r="C198" i="5" s="1" a="1"/>
  <c r="C198" i="5" s="1"/>
  <c r="E199" i="1" a="1"/>
  <c r="E199" i="1"/>
  <c r="D199" i="1" a="1"/>
  <c r="D199" i="1"/>
  <c r="D198" i="5" s="1" a="1"/>
  <c r="D198" i="5" s="1"/>
  <c r="C199" i="1" a="1"/>
  <c r="C199" i="1"/>
  <c r="V198" i="1"/>
  <c r="M198" i="1" a="1"/>
  <c r="M198" i="1" s="1"/>
  <c r="L198" i="1" a="1"/>
  <c r="L198" i="1" s="1"/>
  <c r="K198" i="1" a="1"/>
  <c r="K198" i="1" s="1"/>
  <c r="Y198" i="1" s="1"/>
  <c r="I198" i="1" a="1"/>
  <c r="I198" i="1" s="1"/>
  <c r="H198" i="1" a="1"/>
  <c r="H198" i="1" s="1"/>
  <c r="G197" i="5" s="1" a="1"/>
  <c r="G197" i="5" s="1"/>
  <c r="G198" i="1" a="1"/>
  <c r="G198" i="1" s="1"/>
  <c r="F198" i="1" a="1"/>
  <c r="F198" i="1" s="1"/>
  <c r="C197" i="5" s="1" a="1"/>
  <c r="C197" i="5" s="1"/>
  <c r="E198" i="1" a="1"/>
  <c r="E198" i="1" s="1"/>
  <c r="D198" i="1" a="1"/>
  <c r="D198" i="1" s="1"/>
  <c r="D197" i="5" s="1" a="1"/>
  <c r="D197" i="5" s="1"/>
  <c r="C198" i="1" a="1"/>
  <c r="C198" i="1" s="1"/>
  <c r="A198" i="1" s="1"/>
  <c r="V197" i="1"/>
  <c r="M197" i="1" a="1"/>
  <c r="M197" i="1" s="1"/>
  <c r="L197" i="1" a="1"/>
  <c r="L197" i="1" s="1"/>
  <c r="K197" i="1" a="1"/>
  <c r="K197" i="1"/>
  <c r="Y197" i="1" s="1"/>
  <c r="I197" i="1" a="1"/>
  <c r="I197" i="1"/>
  <c r="H197" i="1" a="1"/>
  <c r="H197" i="1"/>
  <c r="G196" i="5" s="1" a="1"/>
  <c r="G196" i="5" s="1"/>
  <c r="G197" i="1" a="1"/>
  <c r="G197" i="1"/>
  <c r="F197" i="1" a="1"/>
  <c r="F197" i="1"/>
  <c r="C196" i="5" s="1" a="1"/>
  <c r="C196" i="5" s="1"/>
  <c r="E197" i="1" a="1"/>
  <c r="E197" i="1"/>
  <c r="D197" i="1" a="1"/>
  <c r="D197" i="1"/>
  <c r="D196" i="5" s="1" a="1"/>
  <c r="D196" i="5" s="1"/>
  <c r="C197" i="1" a="1"/>
  <c r="C197" i="1"/>
  <c r="A197" i="1" s="1"/>
  <c r="V196" i="1"/>
  <c r="M196" i="1" a="1"/>
  <c r="M196" i="1" s="1"/>
  <c r="L196" i="1" a="1"/>
  <c r="L196" i="1" s="1"/>
  <c r="K196" i="1" a="1"/>
  <c r="K196" i="1" s="1"/>
  <c r="Y196" i="1" s="1"/>
  <c r="I196" i="1" a="1"/>
  <c r="I196" i="1" s="1"/>
  <c r="X196" i="1" s="1"/>
  <c r="H196" i="1" a="1"/>
  <c r="H196" i="1" s="1"/>
  <c r="G195" i="5" s="1" a="1"/>
  <c r="G195" i="5" s="1"/>
  <c r="G196" i="1" a="1"/>
  <c r="G196" i="1" s="1"/>
  <c r="F196" i="1" a="1"/>
  <c r="F196" i="1" s="1"/>
  <c r="C195" i="5" s="1" a="1"/>
  <c r="C195" i="5" s="1"/>
  <c r="E196" i="1" a="1"/>
  <c r="E196" i="1" s="1"/>
  <c r="D196" i="1" a="1"/>
  <c r="D196" i="1" s="1"/>
  <c r="D195" i="5" s="1" a="1"/>
  <c r="D195" i="5" s="1"/>
  <c r="C196" i="1" a="1"/>
  <c r="C196" i="1" s="1"/>
  <c r="A196" i="1"/>
  <c r="V195" i="1"/>
  <c r="M195" i="1" a="1"/>
  <c r="M195" i="1" s="1"/>
  <c r="L195" i="1" a="1"/>
  <c r="L195" i="1" s="1"/>
  <c r="Z195" i="1" s="1"/>
  <c r="K195" i="1" a="1"/>
  <c r="K195" i="1" s="1"/>
  <c r="Y195" i="1" s="1"/>
  <c r="I195" i="1" a="1"/>
  <c r="I195" i="1" s="1"/>
  <c r="H195" i="1" a="1"/>
  <c r="H195" i="1" s="1"/>
  <c r="G194" i="5" s="1" a="1"/>
  <c r="G194" i="5" s="1"/>
  <c r="G195" i="1" a="1"/>
  <c r="G195" i="1" s="1"/>
  <c r="F195" i="1" a="1"/>
  <c r="F195" i="1" s="1"/>
  <c r="C194" i="5" s="1" a="1"/>
  <c r="C194" i="5" s="1"/>
  <c r="E195" i="1" a="1"/>
  <c r="E195" i="1" s="1"/>
  <c r="D195" i="1" a="1"/>
  <c r="D195" i="1" s="1"/>
  <c r="D194" i="5" s="1" a="1"/>
  <c r="D194" i="5" s="1"/>
  <c r="C195" i="1" a="1"/>
  <c r="C195" i="1" s="1"/>
  <c r="V194" i="1"/>
  <c r="M194" i="1" a="1"/>
  <c r="M194" i="1" s="1"/>
  <c r="L194" i="1" a="1"/>
  <c r="L194" i="1" s="1"/>
  <c r="K194" i="1" a="1"/>
  <c r="K194" i="1" s="1"/>
  <c r="Y194" i="1" s="1"/>
  <c r="I194" i="1" a="1"/>
  <c r="I194" i="1" s="1"/>
  <c r="H194" i="1" a="1"/>
  <c r="H194" i="1" s="1"/>
  <c r="G193" i="5" s="1" a="1"/>
  <c r="G193" i="5" s="1"/>
  <c r="G194" i="1" a="1"/>
  <c r="G194" i="1" s="1"/>
  <c r="F194" i="1" a="1"/>
  <c r="F194" i="1" s="1"/>
  <c r="C193" i="5" s="1" a="1"/>
  <c r="C193" i="5" s="1"/>
  <c r="E194" i="1" a="1"/>
  <c r="E194" i="1" s="1"/>
  <c r="D194" i="1" a="1"/>
  <c r="D194" i="1" s="1"/>
  <c r="D193" i="5" s="1" a="1"/>
  <c r="D193" i="5" s="1"/>
  <c r="C194" i="1" a="1"/>
  <c r="C194" i="1" s="1"/>
  <c r="V193" i="1"/>
  <c r="M193" i="1" a="1"/>
  <c r="M193" i="1"/>
  <c r="L193" i="1" a="1"/>
  <c r="L193" i="1" s="1"/>
  <c r="K193" i="1" a="1"/>
  <c r="K193" i="1" s="1"/>
  <c r="Y193" i="1" s="1"/>
  <c r="I193" i="1" a="1"/>
  <c r="I193" i="1" s="1"/>
  <c r="X193" i="1" s="1"/>
  <c r="H193" i="1" a="1"/>
  <c r="H193" i="1" s="1"/>
  <c r="G192" i="5" s="1" a="1"/>
  <c r="G192" i="5" s="1"/>
  <c r="G193" i="1" a="1"/>
  <c r="G193" i="1" s="1"/>
  <c r="F193" i="1" a="1"/>
  <c r="F193" i="1" s="1"/>
  <c r="C192" i="5" s="1" a="1"/>
  <c r="C192" i="5" s="1"/>
  <c r="E193" i="1" a="1"/>
  <c r="E193" i="1" s="1"/>
  <c r="D193" i="1" a="1"/>
  <c r="D193" i="1" s="1"/>
  <c r="D192" i="5" s="1" a="1"/>
  <c r="D192" i="5" s="1"/>
  <c r="C193" i="1" a="1"/>
  <c r="C193" i="1" s="1"/>
  <c r="V192" i="1"/>
  <c r="M192" i="1" a="1"/>
  <c r="M192" i="1" s="1"/>
  <c r="L192" i="1" a="1"/>
  <c r="L192" i="1" s="1"/>
  <c r="K192" i="1" a="1"/>
  <c r="K192" i="1" s="1"/>
  <c r="Y192" i="1" s="1"/>
  <c r="I192" i="1" a="1"/>
  <c r="I192" i="1" s="1"/>
  <c r="H192" i="1" a="1"/>
  <c r="H192" i="1" s="1"/>
  <c r="G191" i="5" s="1" a="1"/>
  <c r="G191" i="5" s="1"/>
  <c r="G192" i="1" a="1"/>
  <c r="G192" i="1" s="1"/>
  <c r="F192" i="1" a="1"/>
  <c r="F192" i="1" s="1"/>
  <c r="C191" i="5" s="1" a="1"/>
  <c r="C191" i="5" s="1"/>
  <c r="E192" i="1" a="1"/>
  <c r="E192" i="1" s="1"/>
  <c r="D192" i="1" a="1"/>
  <c r="D192" i="1" s="1"/>
  <c r="D191" i="5" s="1" a="1"/>
  <c r="D191" i="5" s="1"/>
  <c r="C192" i="1" a="1"/>
  <c r="C192" i="1" s="1"/>
  <c r="A192" i="1" s="1"/>
  <c r="V191" i="1"/>
  <c r="M191" i="1" a="1"/>
  <c r="M191" i="1"/>
  <c r="L191" i="1" a="1"/>
  <c r="L191" i="1"/>
  <c r="Z191" i="1" s="1"/>
  <c r="K191" i="1" a="1"/>
  <c r="K191" i="1"/>
  <c r="Y191" i="1" s="1"/>
  <c r="I191" i="1" a="1"/>
  <c r="I191" i="1"/>
  <c r="H191" i="1" a="1"/>
  <c r="H191" i="1"/>
  <c r="G190" i="5" s="1" a="1"/>
  <c r="G190" i="5" s="1"/>
  <c r="G191" i="1" a="1"/>
  <c r="G191" i="1"/>
  <c r="F191" i="1" a="1"/>
  <c r="F191" i="1"/>
  <c r="C190" i="5" s="1" a="1"/>
  <c r="C190" i="5" s="1"/>
  <c r="E191" i="1" a="1"/>
  <c r="E191" i="1"/>
  <c r="D191" i="1" a="1"/>
  <c r="D191" i="1"/>
  <c r="D190" i="5" s="1" a="1"/>
  <c r="D190" i="5" s="1"/>
  <c r="C191" i="1" a="1"/>
  <c r="C191" i="1"/>
  <c r="V190" i="1"/>
  <c r="M190" i="1" a="1"/>
  <c r="M190" i="1" s="1"/>
  <c r="L190" i="1" a="1"/>
  <c r="L190" i="1" s="1"/>
  <c r="K190" i="1" a="1"/>
  <c r="K190" i="1" s="1"/>
  <c r="Y190" i="1" s="1"/>
  <c r="I190" i="1" a="1"/>
  <c r="I190" i="1" s="1"/>
  <c r="H190" i="1" a="1"/>
  <c r="H190" i="1" s="1"/>
  <c r="G189" i="5" s="1" a="1"/>
  <c r="G189" i="5" s="1"/>
  <c r="G190" i="1" a="1"/>
  <c r="G190" i="1" s="1"/>
  <c r="F190" i="1" a="1"/>
  <c r="F190" i="1" s="1"/>
  <c r="C189" i="5" s="1" a="1"/>
  <c r="C189" i="5" s="1"/>
  <c r="E190" i="1" a="1"/>
  <c r="E190" i="1" s="1"/>
  <c r="D190" i="1" a="1"/>
  <c r="D190" i="1" s="1"/>
  <c r="D189" i="5" s="1" a="1"/>
  <c r="D189" i="5" s="1"/>
  <c r="C190" i="1" a="1"/>
  <c r="C190" i="1" s="1"/>
  <c r="A190" i="1" s="1"/>
  <c r="V189" i="1"/>
  <c r="M189" i="1" a="1"/>
  <c r="M189" i="1" s="1"/>
  <c r="L189" i="1" a="1"/>
  <c r="L189" i="1" s="1"/>
  <c r="K189" i="1" a="1"/>
  <c r="K189" i="1" s="1"/>
  <c r="Y189" i="1" s="1"/>
  <c r="I189" i="1" a="1"/>
  <c r="I189" i="1" s="1"/>
  <c r="H189" i="1" a="1"/>
  <c r="H189" i="1" s="1"/>
  <c r="G188" i="5" s="1" a="1"/>
  <c r="G188" i="5" s="1"/>
  <c r="G189" i="1" a="1"/>
  <c r="G189" i="1" s="1"/>
  <c r="F189" i="1" a="1"/>
  <c r="F189" i="1" s="1"/>
  <c r="C188" i="5" s="1" a="1"/>
  <c r="C188" i="5" s="1"/>
  <c r="E189" i="1" a="1"/>
  <c r="E189" i="1" s="1"/>
  <c r="D189" i="1" a="1"/>
  <c r="D189" i="1" s="1"/>
  <c r="D188" i="5" s="1" a="1"/>
  <c r="D188" i="5" s="1"/>
  <c r="C189" i="1" a="1"/>
  <c r="C189" i="1" s="1"/>
  <c r="V188" i="1"/>
  <c r="M188" i="1" a="1"/>
  <c r="M188" i="1" s="1"/>
  <c r="L188" i="1" a="1"/>
  <c r="L188" i="1" s="1"/>
  <c r="K188" i="1" a="1"/>
  <c r="K188" i="1" s="1"/>
  <c r="Y188" i="1" s="1"/>
  <c r="I188" i="1" a="1"/>
  <c r="I188" i="1" s="1"/>
  <c r="X188" i="1" s="1"/>
  <c r="H188" i="1" a="1"/>
  <c r="H188" i="1" s="1"/>
  <c r="G187" i="5" s="1" a="1"/>
  <c r="G187" i="5" s="1"/>
  <c r="G188" i="1" a="1"/>
  <c r="G188" i="1" s="1"/>
  <c r="F188" i="1" a="1"/>
  <c r="F188" i="1" s="1"/>
  <c r="C187" i="5" s="1" a="1"/>
  <c r="C187" i="5" s="1"/>
  <c r="E188" i="1" a="1"/>
  <c r="E188" i="1" s="1"/>
  <c r="D188" i="1" a="1"/>
  <c r="D188" i="1" s="1"/>
  <c r="D187" i="5" s="1" a="1"/>
  <c r="D187" i="5" s="1"/>
  <c r="C188" i="1" a="1"/>
  <c r="C188" i="1" s="1"/>
  <c r="A188" i="1" s="1"/>
  <c r="V187" i="1"/>
  <c r="M187" i="1" a="1"/>
  <c r="M187" i="1"/>
  <c r="L187" i="1" a="1"/>
  <c r="L187" i="1" s="1"/>
  <c r="Z187" i="1" s="1"/>
  <c r="K187" i="1" a="1"/>
  <c r="K187" i="1" s="1"/>
  <c r="Y187" i="1" s="1"/>
  <c r="I187" i="1" a="1"/>
  <c r="I187" i="1" s="1"/>
  <c r="H187" i="1" a="1"/>
  <c r="H187" i="1" s="1"/>
  <c r="G186" i="5" s="1" a="1"/>
  <c r="G186" i="5" s="1"/>
  <c r="G187" i="1" a="1"/>
  <c r="G187" i="1" s="1"/>
  <c r="F187" i="1" a="1"/>
  <c r="F187" i="1" s="1"/>
  <c r="C186" i="5" s="1" a="1"/>
  <c r="C186" i="5" s="1"/>
  <c r="E187" i="1" a="1"/>
  <c r="E187" i="1" s="1"/>
  <c r="D187" i="1" a="1"/>
  <c r="D187" i="1" s="1"/>
  <c r="D186" i="5" s="1" a="1"/>
  <c r="D186" i="5" s="1"/>
  <c r="C187" i="1" a="1"/>
  <c r="C187" i="1" s="1"/>
  <c r="V186" i="1"/>
  <c r="M186" i="1" a="1"/>
  <c r="M186" i="1" s="1"/>
  <c r="L186" i="1" a="1"/>
  <c r="L186" i="1" s="1"/>
  <c r="K186" i="1" a="1"/>
  <c r="K186" i="1" s="1"/>
  <c r="Y186" i="1" s="1"/>
  <c r="I186" i="1" a="1"/>
  <c r="I186" i="1" s="1"/>
  <c r="H186" i="1" a="1"/>
  <c r="H186" i="1" s="1"/>
  <c r="G185" i="5" s="1" a="1"/>
  <c r="G185" i="5" s="1"/>
  <c r="G186" i="1" a="1"/>
  <c r="G186" i="1" s="1"/>
  <c r="F186" i="1" a="1"/>
  <c r="F186" i="1" s="1"/>
  <c r="C185" i="5" s="1" a="1"/>
  <c r="C185" i="5" s="1"/>
  <c r="E186" i="1" a="1"/>
  <c r="E186" i="1" s="1"/>
  <c r="D186" i="1" a="1"/>
  <c r="D186" i="1" s="1"/>
  <c r="D185" i="5" s="1" a="1"/>
  <c r="D185" i="5" s="1"/>
  <c r="C186" i="1" a="1"/>
  <c r="C186" i="1" s="1"/>
  <c r="V185" i="1"/>
  <c r="M185" i="1" a="1"/>
  <c r="M185" i="1"/>
  <c r="L185" i="1" a="1"/>
  <c r="L185" i="1"/>
  <c r="K185" i="1" a="1"/>
  <c r="K185" i="1"/>
  <c r="Y185" i="1" s="1"/>
  <c r="I185" i="1" a="1"/>
  <c r="I185" i="1"/>
  <c r="H185" i="1" a="1"/>
  <c r="H185" i="1"/>
  <c r="G184" i="5" s="1" a="1"/>
  <c r="G184" i="5" s="1"/>
  <c r="G185" i="1" a="1"/>
  <c r="G185" i="1"/>
  <c r="F185" i="1" a="1"/>
  <c r="F185" i="1"/>
  <c r="C184" i="5" s="1" a="1"/>
  <c r="C184" i="5" s="1"/>
  <c r="E185" i="1" a="1"/>
  <c r="E185" i="1"/>
  <c r="D185" i="1" a="1"/>
  <c r="D185" i="1"/>
  <c r="D184" i="5" s="1" a="1"/>
  <c r="D184" i="5" s="1"/>
  <c r="C185" i="1" a="1"/>
  <c r="C185" i="1" s="1"/>
  <c r="A185" i="1" s="1"/>
  <c r="V184" i="1"/>
  <c r="M184" i="1" a="1"/>
  <c r="M184" i="1" s="1"/>
  <c r="L184" i="1" a="1"/>
  <c r="L184" i="1" s="1"/>
  <c r="K184" i="1" a="1"/>
  <c r="K184" i="1" s="1"/>
  <c r="Y184" i="1" s="1"/>
  <c r="I184" i="1" a="1"/>
  <c r="I184" i="1" s="1"/>
  <c r="H184" i="1" a="1"/>
  <c r="H184" i="1" s="1"/>
  <c r="G183" i="5" s="1" a="1"/>
  <c r="G183" i="5" s="1"/>
  <c r="G184" i="1" a="1"/>
  <c r="G184" i="1" s="1"/>
  <c r="F184" i="1" a="1"/>
  <c r="F184" i="1" s="1"/>
  <c r="C183" i="5" s="1" a="1"/>
  <c r="C183" i="5" s="1"/>
  <c r="E184" i="1" a="1"/>
  <c r="E184" i="1" s="1"/>
  <c r="D184" i="1" a="1"/>
  <c r="D184" i="1" s="1"/>
  <c r="D183" i="5" s="1" a="1"/>
  <c r="D183" i="5" s="1"/>
  <c r="C184" i="1" a="1"/>
  <c r="C184" i="1" s="1"/>
  <c r="V183" i="1"/>
  <c r="M183" i="1" a="1"/>
  <c r="M183" i="1" s="1"/>
  <c r="L183" i="1" a="1"/>
  <c r="L183" i="1" s="1"/>
  <c r="E182" i="5" s="1" a="1"/>
  <c r="E182" i="5" s="1"/>
  <c r="K183" i="1" a="1"/>
  <c r="K183" i="1" s="1"/>
  <c r="Y183" i="1" s="1"/>
  <c r="I183" i="1" a="1"/>
  <c r="I183" i="1"/>
  <c r="H183" i="1" a="1"/>
  <c r="H183" i="1" s="1"/>
  <c r="G182" i="5" s="1" a="1"/>
  <c r="G182" i="5" s="1"/>
  <c r="G183" i="1" a="1"/>
  <c r="G183" i="1" s="1"/>
  <c r="F183" i="1" a="1"/>
  <c r="F183" i="1" s="1"/>
  <c r="C182" i="5" s="1" a="1"/>
  <c r="C182" i="5" s="1"/>
  <c r="E183" i="1" a="1"/>
  <c r="E183" i="1"/>
  <c r="D183" i="1" a="1"/>
  <c r="D183" i="1" s="1"/>
  <c r="C183" i="1" a="1"/>
  <c r="C183" i="1" s="1"/>
  <c r="V182" i="1"/>
  <c r="M182" i="1" a="1"/>
  <c r="M182" i="1" s="1"/>
  <c r="L182" i="1" a="1"/>
  <c r="L182" i="1" s="1"/>
  <c r="E181" i="5" s="1" a="1"/>
  <c r="E181" i="5" s="1"/>
  <c r="K182" i="1" a="1"/>
  <c r="K182" i="1"/>
  <c r="Y182" i="1" s="1"/>
  <c r="I182" i="1" a="1"/>
  <c r="I182" i="1"/>
  <c r="X182" i="1" s="1"/>
  <c r="H182" i="1" a="1"/>
  <c r="H182" i="1"/>
  <c r="G181" i="5" s="1" a="1"/>
  <c r="G181" i="5" s="1"/>
  <c r="G182" i="1" a="1"/>
  <c r="G182" i="1"/>
  <c r="F182" i="1" a="1"/>
  <c r="F182" i="1"/>
  <c r="C181" i="5" s="1" a="1"/>
  <c r="C181" i="5" s="1"/>
  <c r="E182" i="1" a="1"/>
  <c r="E182" i="1"/>
  <c r="D182" i="1" a="1"/>
  <c r="D182" i="1"/>
  <c r="D181" i="5" s="1" a="1"/>
  <c r="D181" i="5" s="1"/>
  <c r="C182" i="1" a="1"/>
  <c r="C182" i="1"/>
  <c r="V181" i="1"/>
  <c r="M181" i="1" a="1"/>
  <c r="M181" i="1" s="1"/>
  <c r="L181" i="1" a="1"/>
  <c r="L181" i="1" s="1"/>
  <c r="K181" i="1" a="1"/>
  <c r="K181" i="1"/>
  <c r="Y181" i="1" s="1"/>
  <c r="I181" i="1" a="1"/>
  <c r="I181" i="1" s="1"/>
  <c r="H181" i="1" a="1"/>
  <c r="H181" i="1" s="1"/>
  <c r="G180" i="5" s="1" a="1"/>
  <c r="G180" i="5" s="1"/>
  <c r="G181" i="1" a="1"/>
  <c r="G181" i="1" s="1"/>
  <c r="F181" i="1" a="1"/>
  <c r="F181" i="1"/>
  <c r="C180" i="5" s="1" a="1"/>
  <c r="C180" i="5" s="1"/>
  <c r="E181" i="1" a="1"/>
  <c r="E181" i="1" s="1"/>
  <c r="D181" i="1" a="1"/>
  <c r="D181" i="1" s="1"/>
  <c r="D180" i="5" s="1" a="1"/>
  <c r="D180" i="5" s="1"/>
  <c r="C181" i="1" a="1"/>
  <c r="C181" i="1" s="1"/>
  <c r="V180" i="1"/>
  <c r="M180" i="1" a="1"/>
  <c r="M180" i="1" s="1"/>
  <c r="L180" i="1" a="1"/>
  <c r="L180" i="1" s="1"/>
  <c r="E179" i="5" s="1" a="1"/>
  <c r="E179" i="5" s="1"/>
  <c r="K180" i="1" a="1"/>
  <c r="K180" i="1"/>
  <c r="Y180" i="1" s="1"/>
  <c r="I180" i="1" a="1"/>
  <c r="I180" i="1"/>
  <c r="H180" i="1" a="1"/>
  <c r="H180" i="1"/>
  <c r="G179" i="5" s="1" a="1"/>
  <c r="G179" i="5" s="1"/>
  <c r="G180" i="1" a="1"/>
  <c r="G180" i="1"/>
  <c r="F180" i="1" a="1"/>
  <c r="F180" i="1" s="1"/>
  <c r="C179" i="5" s="1" a="1"/>
  <c r="C179" i="5" s="1"/>
  <c r="E180" i="1" a="1"/>
  <c r="E180" i="1" s="1"/>
  <c r="D180" i="1" a="1"/>
  <c r="D180" i="1" s="1"/>
  <c r="D179" i="5" s="1" a="1"/>
  <c r="D179" i="5" s="1"/>
  <c r="C180" i="1" a="1"/>
  <c r="C180" i="1" s="1"/>
  <c r="A180" i="1" s="1"/>
  <c r="V179" i="1"/>
  <c r="M179" i="1" a="1"/>
  <c r="M179" i="1" s="1"/>
  <c r="L179" i="1" a="1"/>
  <c r="L179" i="1" s="1"/>
  <c r="E178" i="5" s="1" a="1"/>
  <c r="E178" i="5" s="1"/>
  <c r="K179" i="1" a="1"/>
  <c r="K179" i="1" s="1"/>
  <c r="Y179" i="1" s="1"/>
  <c r="I179" i="1" a="1"/>
  <c r="I179" i="1" s="1"/>
  <c r="X179" i="1" s="1"/>
  <c r="H179" i="1" a="1"/>
  <c r="H179" i="1" s="1"/>
  <c r="G178" i="5" s="1" a="1"/>
  <c r="G178" i="5" s="1"/>
  <c r="G179" i="1" a="1"/>
  <c r="G179" i="1"/>
  <c r="F179" i="1" a="1"/>
  <c r="F179" i="1" s="1"/>
  <c r="C178" i="5" s="1" a="1"/>
  <c r="C178" i="5" s="1"/>
  <c r="E179" i="1" a="1"/>
  <c r="E179" i="1" s="1"/>
  <c r="D179" i="1" a="1"/>
  <c r="D179" i="1" s="1"/>
  <c r="C179" i="1" a="1"/>
  <c r="C179" i="1"/>
  <c r="V178" i="1"/>
  <c r="M178" i="1" a="1"/>
  <c r="M178" i="1" s="1"/>
  <c r="L178" i="1" a="1"/>
  <c r="L178" i="1" s="1"/>
  <c r="K178" i="1" a="1"/>
  <c r="K178" i="1"/>
  <c r="Y178" i="1" s="1"/>
  <c r="I178" i="1" a="1"/>
  <c r="I178" i="1" s="1"/>
  <c r="H178" i="1" a="1"/>
  <c r="H178" i="1" s="1"/>
  <c r="G177" i="5" s="1" a="1"/>
  <c r="G177" i="5" s="1"/>
  <c r="G178" i="1" a="1"/>
  <c r="G178" i="1" s="1"/>
  <c r="F178" i="1" a="1"/>
  <c r="F178" i="1"/>
  <c r="C177" i="5" s="1" a="1"/>
  <c r="C177" i="5" s="1"/>
  <c r="E178" i="1" a="1"/>
  <c r="E178" i="1" s="1"/>
  <c r="D178" i="1" a="1"/>
  <c r="D178" i="1" s="1"/>
  <c r="D177" i="5" s="1" a="1"/>
  <c r="D177" i="5" s="1"/>
  <c r="C178" i="1" a="1"/>
  <c r="C178" i="1" s="1"/>
  <c r="V177" i="1"/>
  <c r="M177" i="1" a="1"/>
  <c r="M177" i="1" s="1"/>
  <c r="L177" i="1" a="1"/>
  <c r="L177" i="1" s="1"/>
  <c r="K177" i="1" a="1"/>
  <c r="K177" i="1"/>
  <c r="Y177" i="1" s="1"/>
  <c r="I177" i="1" a="1"/>
  <c r="I177" i="1" s="1"/>
  <c r="H177" i="1" a="1"/>
  <c r="H177" i="1" s="1"/>
  <c r="G176" i="5" s="1" a="1"/>
  <c r="G176" i="5" s="1"/>
  <c r="G177" i="1" a="1"/>
  <c r="G177" i="1" s="1"/>
  <c r="F177" i="1" a="1"/>
  <c r="F177" i="1"/>
  <c r="C176" i="5" s="1" a="1"/>
  <c r="C176" i="5" s="1"/>
  <c r="E177" i="1" a="1"/>
  <c r="E177" i="1" s="1"/>
  <c r="D177" i="1" a="1"/>
  <c r="D177" i="1" s="1"/>
  <c r="D176" i="5" s="1" a="1"/>
  <c r="D176" i="5" s="1"/>
  <c r="C177" i="1" a="1"/>
  <c r="C177" i="1" s="1"/>
  <c r="V176" i="1"/>
  <c r="M176" i="1" a="1"/>
  <c r="M176" i="1" s="1"/>
  <c r="L176" i="1" a="1"/>
  <c r="L176" i="1" s="1"/>
  <c r="E175" i="5" s="1" a="1"/>
  <c r="E175" i="5" s="1"/>
  <c r="K176" i="1" a="1"/>
  <c r="K176" i="1" s="1"/>
  <c r="Y176" i="1" s="1"/>
  <c r="I176" i="1" a="1"/>
  <c r="I176" i="1"/>
  <c r="X176" i="1" s="1"/>
  <c r="H176" i="1" a="1"/>
  <c r="H176" i="1" s="1"/>
  <c r="G175" i="5" s="1" a="1"/>
  <c r="G175" i="5" s="1"/>
  <c r="G176" i="1" a="1"/>
  <c r="G176" i="1" s="1"/>
  <c r="F176" i="1" a="1"/>
  <c r="F176" i="1" s="1"/>
  <c r="C175" i="5" s="1" a="1"/>
  <c r="C175" i="5" s="1"/>
  <c r="E176" i="1" a="1"/>
  <c r="E176" i="1"/>
  <c r="D176" i="1" a="1"/>
  <c r="D176" i="1" s="1"/>
  <c r="D175" i="5" s="1" a="1"/>
  <c r="D175" i="5" s="1"/>
  <c r="C176" i="1" a="1"/>
  <c r="C176" i="1" s="1"/>
  <c r="V175" i="1"/>
  <c r="M175" i="1" a="1"/>
  <c r="M175" i="1" s="1"/>
  <c r="L175" i="1" a="1"/>
  <c r="L175" i="1" s="1"/>
  <c r="E174" i="5" s="1" a="1"/>
  <c r="E174" i="5" s="1"/>
  <c r="K175" i="1" a="1"/>
  <c r="K175" i="1" s="1"/>
  <c r="Y175" i="1" s="1"/>
  <c r="I175" i="1" a="1"/>
  <c r="I175" i="1"/>
  <c r="H175" i="1" a="1"/>
  <c r="H175" i="1" s="1"/>
  <c r="G174" i="5" s="1" a="1"/>
  <c r="G174" i="5" s="1"/>
  <c r="G175" i="1" a="1"/>
  <c r="G175" i="1" s="1"/>
  <c r="F175" i="1" a="1"/>
  <c r="F175" i="1" s="1"/>
  <c r="C174" i="5" s="1" a="1"/>
  <c r="C174" i="5" s="1"/>
  <c r="E175" i="1" a="1"/>
  <c r="E175" i="1"/>
  <c r="D175" i="1" a="1"/>
  <c r="D175" i="1" s="1"/>
  <c r="C175" i="1" a="1"/>
  <c r="C175" i="1" s="1"/>
  <c r="V174" i="1"/>
  <c r="M174" i="1" a="1"/>
  <c r="M174" i="1"/>
  <c r="L174" i="1" a="1"/>
  <c r="L174" i="1" s="1"/>
  <c r="K174" i="1" a="1"/>
  <c r="K174" i="1" s="1"/>
  <c r="Y174" i="1" s="1"/>
  <c r="I174" i="1" a="1"/>
  <c r="I174" i="1" s="1"/>
  <c r="H174" i="1" a="1"/>
  <c r="H174" i="1"/>
  <c r="G173" i="5" s="1" a="1"/>
  <c r="G173" i="5" s="1"/>
  <c r="G174" i="1" a="1"/>
  <c r="G174" i="1" s="1"/>
  <c r="F174" i="1" a="1"/>
  <c r="F174" i="1" s="1"/>
  <c r="C173" i="5" s="1" a="1"/>
  <c r="C173" i="5" s="1"/>
  <c r="E174" i="1" a="1"/>
  <c r="E174" i="1" s="1"/>
  <c r="D174" i="1" a="1"/>
  <c r="D174" i="1"/>
  <c r="D173" i="5" s="1" a="1"/>
  <c r="D173" i="5" s="1"/>
  <c r="C174" i="1" a="1"/>
  <c r="C174" i="1" s="1"/>
  <c r="V173" i="1"/>
  <c r="M173" i="1" a="1"/>
  <c r="M173" i="1"/>
  <c r="L173" i="1" a="1"/>
  <c r="L173" i="1" s="1"/>
  <c r="K173" i="1" a="1"/>
  <c r="K173" i="1" s="1"/>
  <c r="Y173" i="1" s="1"/>
  <c r="I173" i="1" a="1"/>
  <c r="I173" i="1" s="1"/>
  <c r="H173" i="1" a="1"/>
  <c r="H173" i="1"/>
  <c r="G172" i="5" s="1" a="1"/>
  <c r="G172" i="5" s="1"/>
  <c r="G173" i="1" a="1"/>
  <c r="G173" i="1" s="1"/>
  <c r="F173" i="1" a="1"/>
  <c r="F173" i="1" s="1"/>
  <c r="C172" i="5" s="1" a="1"/>
  <c r="C172" i="5" s="1"/>
  <c r="E173" i="1" a="1"/>
  <c r="E173" i="1" s="1"/>
  <c r="D173" i="1" a="1"/>
  <c r="D173" i="1"/>
  <c r="D172" i="5" s="1" a="1"/>
  <c r="D172" i="5" s="1"/>
  <c r="C173" i="1" a="1"/>
  <c r="C173" i="1" s="1"/>
  <c r="V172" i="1"/>
  <c r="M172" i="1" a="1"/>
  <c r="M172" i="1" s="1"/>
  <c r="L172" i="1" a="1"/>
  <c r="L172" i="1" s="1"/>
  <c r="E171" i="5" s="1" a="1"/>
  <c r="E171" i="5" s="1"/>
  <c r="K172" i="1" a="1"/>
  <c r="K172" i="1" s="1"/>
  <c r="Y172" i="1" s="1"/>
  <c r="I172" i="1" a="1"/>
  <c r="I172" i="1" s="1"/>
  <c r="X172" i="1" s="1"/>
  <c r="H172" i="1" a="1"/>
  <c r="H172" i="1" s="1"/>
  <c r="G171" i="5" s="1" a="1"/>
  <c r="G171" i="5" s="1"/>
  <c r="G172" i="1" a="1"/>
  <c r="G172" i="1"/>
  <c r="F172" i="1" a="1"/>
  <c r="F172" i="1" s="1"/>
  <c r="C171" i="5" s="1" a="1"/>
  <c r="C171" i="5" s="1"/>
  <c r="E172" i="1" a="1"/>
  <c r="E172" i="1" s="1"/>
  <c r="D172" i="1" a="1"/>
  <c r="D172" i="1" s="1"/>
  <c r="D171" i="5" s="1" a="1"/>
  <c r="D171" i="5" s="1"/>
  <c r="C172" i="1" a="1"/>
  <c r="C172" i="1" s="1"/>
  <c r="V171" i="1"/>
  <c r="M171" i="1" a="1"/>
  <c r="M171" i="1" s="1"/>
  <c r="L171" i="1" a="1"/>
  <c r="L171" i="1" s="1"/>
  <c r="E170" i="5" s="1" a="1"/>
  <c r="E170" i="5" s="1"/>
  <c r="K171" i="1" a="1"/>
  <c r="K171" i="1" s="1"/>
  <c r="Y171" i="1" s="1"/>
  <c r="I171" i="1" a="1"/>
  <c r="I171" i="1"/>
  <c r="X171" i="1" s="1"/>
  <c r="H171" i="1" a="1"/>
  <c r="H171" i="1" s="1"/>
  <c r="G170" i="5" s="1" a="1"/>
  <c r="G170" i="5" s="1"/>
  <c r="G171" i="1" a="1"/>
  <c r="G171" i="1" s="1"/>
  <c r="F171" i="1" a="1"/>
  <c r="F171" i="1" s="1"/>
  <c r="C170" i="5" s="1" a="1"/>
  <c r="C170" i="5" s="1"/>
  <c r="E171" i="1" a="1"/>
  <c r="E171" i="1"/>
  <c r="D171" i="1" a="1"/>
  <c r="D171" i="1" s="1"/>
  <c r="C171" i="1" a="1"/>
  <c r="C171" i="1" s="1"/>
  <c r="V170" i="1"/>
  <c r="M170" i="1" a="1"/>
  <c r="M170" i="1"/>
  <c r="L170" i="1" a="1"/>
  <c r="L170" i="1" s="1"/>
  <c r="K170" i="1" a="1"/>
  <c r="K170" i="1" s="1"/>
  <c r="Y170" i="1" s="1"/>
  <c r="I170" i="1" a="1"/>
  <c r="I170" i="1" s="1"/>
  <c r="X170" i="1" s="1"/>
  <c r="H170" i="1" a="1"/>
  <c r="H170" i="1"/>
  <c r="G169" i="5" s="1" a="1"/>
  <c r="G169" i="5" s="1"/>
  <c r="G170" i="1" a="1"/>
  <c r="G170" i="1" s="1"/>
  <c r="F170" i="1" a="1"/>
  <c r="F170" i="1" s="1"/>
  <c r="C169" i="5" s="1" a="1"/>
  <c r="C169" i="5" s="1"/>
  <c r="E170" i="1" a="1"/>
  <c r="E170" i="1" s="1"/>
  <c r="D170" i="1" a="1"/>
  <c r="D170" i="1"/>
  <c r="D169" i="5" s="1" a="1"/>
  <c r="D169" i="5" s="1"/>
  <c r="C170" i="1" a="1"/>
  <c r="C170" i="1" s="1"/>
  <c r="V169" i="1"/>
  <c r="M169" i="1" a="1"/>
  <c r="M169" i="1"/>
  <c r="L169" i="1" a="1"/>
  <c r="L169" i="1" s="1"/>
  <c r="K169" i="1" a="1"/>
  <c r="K169" i="1" s="1"/>
  <c r="Y169" i="1" s="1"/>
  <c r="I169" i="1" a="1"/>
  <c r="I169" i="1" s="1"/>
  <c r="X169" i="1" s="1"/>
  <c r="H169" i="1" a="1"/>
  <c r="H169" i="1"/>
  <c r="G168" i="5" s="1" a="1"/>
  <c r="G168" i="5" s="1"/>
  <c r="G169" i="1" a="1"/>
  <c r="G169" i="1" s="1"/>
  <c r="F169" i="1" a="1"/>
  <c r="F169" i="1" s="1"/>
  <c r="C168" i="5" s="1" a="1"/>
  <c r="C168" i="5" s="1"/>
  <c r="E169" i="1" a="1"/>
  <c r="E169" i="1" s="1"/>
  <c r="D169" i="1" a="1"/>
  <c r="D169" i="1"/>
  <c r="D168" i="5" s="1" a="1"/>
  <c r="D168" i="5" s="1"/>
  <c r="C169" i="1" a="1"/>
  <c r="C169" i="1" s="1"/>
  <c r="V168" i="1"/>
  <c r="M168" i="1" a="1"/>
  <c r="M168" i="1" s="1"/>
  <c r="L168" i="1" a="1"/>
  <c r="L168" i="1" s="1"/>
  <c r="E167" i="5" s="1" a="1"/>
  <c r="E167" i="5" s="1"/>
  <c r="K168" i="1" a="1"/>
  <c r="K168" i="1" s="1"/>
  <c r="Y168" i="1" s="1"/>
  <c r="I168" i="1" a="1"/>
  <c r="I168" i="1"/>
  <c r="X168" i="1" s="1"/>
  <c r="H168" i="1" a="1"/>
  <c r="H168" i="1" s="1"/>
  <c r="G167" i="5" s="1" a="1"/>
  <c r="G167" i="5" s="1"/>
  <c r="G168" i="1" a="1"/>
  <c r="G168" i="1" s="1"/>
  <c r="F168" i="1" a="1"/>
  <c r="F168" i="1" s="1"/>
  <c r="C167" i="5" s="1" a="1"/>
  <c r="C167" i="5" s="1"/>
  <c r="E168" i="1" a="1"/>
  <c r="E168" i="1"/>
  <c r="D168" i="1" a="1"/>
  <c r="D168" i="1" s="1"/>
  <c r="D167" i="5" s="1" a="1"/>
  <c r="D167" i="5" s="1"/>
  <c r="C168" i="1" a="1"/>
  <c r="C168" i="1" s="1"/>
  <c r="A168" i="1" s="1"/>
  <c r="V167" i="1"/>
  <c r="M167" i="1" a="1"/>
  <c r="M167" i="1" s="1"/>
  <c r="L167" i="1" a="1"/>
  <c r="L167" i="1" s="1"/>
  <c r="E166" i="5" s="1" a="1"/>
  <c r="E166" i="5" s="1"/>
  <c r="K167" i="1" a="1"/>
  <c r="K167" i="1" s="1"/>
  <c r="Y167" i="1" s="1"/>
  <c r="I167" i="1" a="1"/>
  <c r="I167" i="1"/>
  <c r="H167" i="1" a="1"/>
  <c r="H167" i="1" s="1"/>
  <c r="G166" i="5" s="1" a="1"/>
  <c r="G166" i="5" s="1"/>
  <c r="G167" i="1" a="1"/>
  <c r="G167" i="1" s="1"/>
  <c r="F167" i="1" a="1"/>
  <c r="F167" i="1" s="1"/>
  <c r="C166" i="5" s="1" a="1"/>
  <c r="C166" i="5" s="1"/>
  <c r="E167" i="1" a="1"/>
  <c r="E167" i="1"/>
  <c r="D167" i="1" a="1"/>
  <c r="D167" i="1" s="1"/>
  <c r="C167" i="1" a="1"/>
  <c r="C167" i="1" s="1"/>
  <c r="V166" i="1"/>
  <c r="M166" i="1" a="1"/>
  <c r="M166" i="1"/>
  <c r="L166" i="1" a="1"/>
  <c r="L166" i="1" s="1"/>
  <c r="K166" i="1" a="1"/>
  <c r="K166" i="1" s="1"/>
  <c r="Y166" i="1" s="1"/>
  <c r="I166" i="1" a="1"/>
  <c r="I166" i="1" s="1"/>
  <c r="H166" i="1" a="1"/>
  <c r="H166" i="1"/>
  <c r="G165" i="5" s="1" a="1"/>
  <c r="G165" i="5" s="1"/>
  <c r="G166" i="1" a="1"/>
  <c r="G166" i="1" s="1"/>
  <c r="F166" i="1" a="1"/>
  <c r="F166" i="1" s="1"/>
  <c r="C165" i="5" s="1" a="1"/>
  <c r="C165" i="5" s="1"/>
  <c r="E166" i="1" a="1"/>
  <c r="E166" i="1" s="1"/>
  <c r="D166" i="1" a="1"/>
  <c r="D166" i="1"/>
  <c r="D165" i="5" s="1" a="1"/>
  <c r="D165" i="5" s="1"/>
  <c r="C166" i="1" a="1"/>
  <c r="C166" i="1" s="1"/>
  <c r="V165" i="1"/>
  <c r="M165" i="1" a="1"/>
  <c r="M165" i="1"/>
  <c r="L165" i="1" a="1"/>
  <c r="L165" i="1" s="1"/>
  <c r="K165" i="1" a="1"/>
  <c r="K165" i="1" s="1"/>
  <c r="Y165" i="1" s="1"/>
  <c r="I165" i="1" a="1"/>
  <c r="I165" i="1" s="1"/>
  <c r="H165" i="1" a="1"/>
  <c r="H165" i="1"/>
  <c r="G164" i="5" s="1" a="1"/>
  <c r="G164" i="5" s="1"/>
  <c r="G165" i="1" a="1"/>
  <c r="G165" i="1" s="1"/>
  <c r="F165" i="1" a="1"/>
  <c r="F165" i="1" s="1"/>
  <c r="C164" i="5" s="1" a="1"/>
  <c r="C164" i="5" s="1"/>
  <c r="E165" i="1" a="1"/>
  <c r="E165" i="1" s="1"/>
  <c r="D165" i="1" a="1"/>
  <c r="D165" i="1"/>
  <c r="D164" i="5" s="1" a="1"/>
  <c r="D164" i="5" s="1"/>
  <c r="C165" i="1" a="1"/>
  <c r="C165" i="1" s="1"/>
  <c r="V164" i="1"/>
  <c r="M164" i="1" a="1"/>
  <c r="M164" i="1" s="1"/>
  <c r="L164" i="1" a="1"/>
  <c r="L164" i="1" s="1"/>
  <c r="E163" i="5" s="1" a="1"/>
  <c r="E163" i="5" s="1"/>
  <c r="K164" i="1" a="1"/>
  <c r="K164" i="1" s="1"/>
  <c r="Y164" i="1" s="1"/>
  <c r="I164" i="1" a="1"/>
  <c r="I164" i="1" s="1"/>
  <c r="H164" i="1" a="1"/>
  <c r="H164" i="1" s="1"/>
  <c r="G163" i="5" s="1" a="1"/>
  <c r="G163" i="5" s="1"/>
  <c r="G164" i="1" a="1"/>
  <c r="G164" i="1"/>
  <c r="F164" i="1" a="1"/>
  <c r="F164" i="1" s="1"/>
  <c r="C163" i="5" s="1" a="1"/>
  <c r="C163" i="5" s="1"/>
  <c r="E164" i="1" a="1"/>
  <c r="E164" i="1" s="1"/>
  <c r="D164" i="1" a="1"/>
  <c r="D164" i="1" s="1"/>
  <c r="D163" i="5" s="1" a="1"/>
  <c r="D163" i="5" s="1"/>
  <c r="C164" i="1" a="1"/>
  <c r="C164" i="1" s="1"/>
  <c r="V163" i="1"/>
  <c r="M163" i="1" a="1"/>
  <c r="M163" i="1" s="1"/>
  <c r="L163" i="1" a="1"/>
  <c r="L163" i="1" s="1"/>
  <c r="E162" i="5" s="1" a="1"/>
  <c r="E162" i="5" s="1"/>
  <c r="K163" i="1" a="1"/>
  <c r="K163" i="1" s="1"/>
  <c r="Y163" i="1" s="1"/>
  <c r="I163" i="1" a="1"/>
  <c r="I163" i="1" s="1"/>
  <c r="X163" i="1" s="1"/>
  <c r="H163" i="1" a="1"/>
  <c r="H163" i="1" s="1"/>
  <c r="G162" i="5" s="1" a="1"/>
  <c r="G162" i="5" s="1"/>
  <c r="G163" i="1" a="1"/>
  <c r="G163" i="1"/>
  <c r="F163" i="1" a="1"/>
  <c r="F163" i="1" s="1"/>
  <c r="C162" i="5" s="1" a="1"/>
  <c r="C162" i="5" s="1"/>
  <c r="E163" i="1" a="1"/>
  <c r="E163" i="1" s="1"/>
  <c r="D163" i="1" a="1"/>
  <c r="D163" i="1" s="1"/>
  <c r="C163" i="1" a="1"/>
  <c r="C163" i="1"/>
  <c r="V162" i="1"/>
  <c r="M162" i="1" a="1"/>
  <c r="M162" i="1" s="1"/>
  <c r="L162" i="1" a="1"/>
  <c r="L162" i="1" s="1"/>
  <c r="K162" i="1" a="1"/>
  <c r="K162" i="1"/>
  <c r="Y162" i="1" s="1"/>
  <c r="I162" i="1" a="1"/>
  <c r="I162" i="1" s="1"/>
  <c r="H162" i="1" a="1"/>
  <c r="H162" i="1" s="1"/>
  <c r="G161" i="5" s="1" a="1"/>
  <c r="G161" i="5" s="1"/>
  <c r="G162" i="1" a="1"/>
  <c r="G162" i="1" s="1"/>
  <c r="F162" i="1" a="1"/>
  <c r="F162" i="1"/>
  <c r="C161" i="5" s="1" a="1"/>
  <c r="C161" i="5" s="1"/>
  <c r="E162" i="1" a="1"/>
  <c r="E162" i="1" s="1"/>
  <c r="D162" i="1" a="1"/>
  <c r="D162" i="1" s="1"/>
  <c r="D161" i="5" s="1" a="1"/>
  <c r="D161" i="5" s="1"/>
  <c r="C162" i="1" a="1"/>
  <c r="C162" i="1" s="1"/>
  <c r="A162" i="1" s="1"/>
  <c r="V161" i="1"/>
  <c r="M161" i="1" a="1"/>
  <c r="M161" i="1" s="1"/>
  <c r="L161" i="1" a="1"/>
  <c r="L161" i="1" s="1"/>
  <c r="K161" i="1" a="1"/>
  <c r="K161" i="1"/>
  <c r="Y161" i="1" s="1"/>
  <c r="I161" i="1" a="1"/>
  <c r="I161" i="1" s="1"/>
  <c r="H161" i="1" a="1"/>
  <c r="H161" i="1" s="1"/>
  <c r="G160" i="5" s="1" a="1"/>
  <c r="G160" i="5" s="1"/>
  <c r="G161" i="1" a="1"/>
  <c r="G161" i="1" s="1"/>
  <c r="F161" i="1" a="1"/>
  <c r="F161" i="1"/>
  <c r="C160" i="5" s="1" a="1"/>
  <c r="C160" i="5" s="1"/>
  <c r="E161" i="1" a="1"/>
  <c r="E161" i="1" s="1"/>
  <c r="D161" i="1" a="1"/>
  <c r="D161" i="1" s="1"/>
  <c r="D160" i="5" s="1" a="1"/>
  <c r="D160" i="5" s="1"/>
  <c r="C161" i="1" a="1"/>
  <c r="C161" i="1" s="1"/>
  <c r="V160" i="1"/>
  <c r="M160" i="1" a="1"/>
  <c r="M160" i="1" s="1"/>
  <c r="L160" i="1" a="1"/>
  <c r="L160" i="1" s="1"/>
  <c r="E159" i="5" s="1" a="1"/>
  <c r="E159" i="5" s="1"/>
  <c r="K160" i="1" a="1"/>
  <c r="K160" i="1" s="1"/>
  <c r="Y160" i="1" s="1"/>
  <c r="I160" i="1" a="1"/>
  <c r="I160" i="1"/>
  <c r="X160" i="1" s="1"/>
  <c r="H160" i="1" a="1"/>
  <c r="H160" i="1" s="1"/>
  <c r="G159" i="5" s="1" a="1"/>
  <c r="G159" i="5" s="1"/>
  <c r="G160" i="1" a="1"/>
  <c r="G160" i="1" s="1"/>
  <c r="F160" i="1" a="1"/>
  <c r="F160" i="1" s="1"/>
  <c r="C159" i="5" s="1" a="1"/>
  <c r="C159" i="5" s="1"/>
  <c r="E160" i="1" a="1"/>
  <c r="E160" i="1"/>
  <c r="D160" i="1" a="1"/>
  <c r="D160" i="1" s="1"/>
  <c r="D159" i="5" s="1" a="1"/>
  <c r="D159" i="5" s="1"/>
  <c r="C160" i="1" a="1"/>
  <c r="C160" i="1" s="1"/>
  <c r="A160" i="1" s="1"/>
  <c r="V159" i="1"/>
  <c r="M159" i="1" a="1"/>
  <c r="M159" i="1" s="1"/>
  <c r="L159" i="1" a="1"/>
  <c r="L159" i="1" s="1"/>
  <c r="E158" i="5" s="1" a="1"/>
  <c r="E158" i="5" s="1"/>
  <c r="K159" i="1" a="1"/>
  <c r="K159" i="1" s="1"/>
  <c r="Y159" i="1" s="1"/>
  <c r="I159" i="1" a="1"/>
  <c r="I159" i="1"/>
  <c r="H159" i="1" a="1"/>
  <c r="H159" i="1" s="1"/>
  <c r="G158" i="5" s="1" a="1"/>
  <c r="G158" i="5" s="1"/>
  <c r="G159" i="1" a="1"/>
  <c r="G159" i="1" s="1"/>
  <c r="X159" i="1" s="1"/>
  <c r="F159" i="1" a="1"/>
  <c r="F159" i="1" s="1"/>
  <c r="C158" i="5" s="1" a="1"/>
  <c r="C158" i="5" s="1"/>
  <c r="E159" i="1" a="1"/>
  <c r="E159" i="1"/>
  <c r="D159" i="1" a="1"/>
  <c r="D159" i="1" s="1"/>
  <c r="C159" i="1" a="1"/>
  <c r="C159" i="1" s="1"/>
  <c r="V158" i="1"/>
  <c r="M158" i="1" a="1"/>
  <c r="M158" i="1"/>
  <c r="L158" i="1" a="1"/>
  <c r="L158" i="1" s="1"/>
  <c r="K158" i="1" a="1"/>
  <c r="K158" i="1" s="1"/>
  <c r="Y158" i="1" s="1"/>
  <c r="I158" i="1" a="1"/>
  <c r="I158" i="1" s="1"/>
  <c r="H158" i="1" a="1"/>
  <c r="H158" i="1"/>
  <c r="G157" i="5" s="1" a="1"/>
  <c r="G157" i="5" s="1"/>
  <c r="G158" i="1" a="1"/>
  <c r="G158" i="1" s="1"/>
  <c r="F158" i="1" a="1"/>
  <c r="F158" i="1" s="1"/>
  <c r="C157" i="5" s="1" a="1"/>
  <c r="C157" i="5" s="1"/>
  <c r="E158" i="1" a="1"/>
  <c r="E158" i="1" s="1"/>
  <c r="D158" i="1" a="1"/>
  <c r="D158" i="1"/>
  <c r="D157" i="5" s="1" a="1"/>
  <c r="D157" i="5" s="1"/>
  <c r="C158" i="1" a="1"/>
  <c r="C158" i="1" s="1"/>
  <c r="V157" i="1"/>
  <c r="M157" i="1" a="1"/>
  <c r="M157" i="1"/>
  <c r="L157" i="1" a="1"/>
  <c r="L157" i="1" s="1"/>
  <c r="K157" i="1" a="1"/>
  <c r="K157" i="1" s="1"/>
  <c r="Y157" i="1" s="1"/>
  <c r="I157" i="1" a="1"/>
  <c r="I157" i="1" s="1"/>
  <c r="H157" i="1" a="1"/>
  <c r="H157" i="1"/>
  <c r="G156" i="5" s="1" a="1"/>
  <c r="G156" i="5" s="1"/>
  <c r="G157" i="1" a="1"/>
  <c r="G157" i="1" s="1"/>
  <c r="F157" i="1" a="1"/>
  <c r="F157" i="1" s="1"/>
  <c r="C156" i="5" s="1" a="1"/>
  <c r="C156" i="5" s="1"/>
  <c r="E157" i="1" a="1"/>
  <c r="E157" i="1" s="1"/>
  <c r="D157" i="1" a="1"/>
  <c r="D157" i="1"/>
  <c r="D156" i="5" s="1" a="1"/>
  <c r="D156" i="5" s="1"/>
  <c r="C157" i="1" a="1"/>
  <c r="C157" i="1" s="1"/>
  <c r="V156" i="1"/>
  <c r="M156" i="1" a="1"/>
  <c r="M156" i="1" s="1"/>
  <c r="L156" i="1" a="1"/>
  <c r="L156" i="1" s="1"/>
  <c r="E155" i="5" s="1" a="1"/>
  <c r="E155" i="5" s="1"/>
  <c r="K156" i="1" a="1"/>
  <c r="K156" i="1" s="1"/>
  <c r="Y156" i="1" s="1"/>
  <c r="I156" i="1" a="1"/>
  <c r="I156" i="1"/>
  <c r="H156" i="1" a="1"/>
  <c r="H156" i="1" s="1"/>
  <c r="G155" i="5" s="1" a="1"/>
  <c r="G155" i="5" s="1"/>
  <c r="G156" i="1" a="1"/>
  <c r="G156" i="1" s="1"/>
  <c r="F156" i="1" a="1"/>
  <c r="F156" i="1" s="1"/>
  <c r="C155" i="5" s="1" a="1"/>
  <c r="C155" i="5" s="1"/>
  <c r="E156" i="1" a="1"/>
  <c r="E156" i="1"/>
  <c r="D156" i="1" a="1"/>
  <c r="D156" i="1" s="1"/>
  <c r="D155" i="5" s="1" a="1"/>
  <c r="D155" i="5" s="1"/>
  <c r="C156" i="1" a="1"/>
  <c r="C156" i="1" s="1"/>
  <c r="V155" i="1"/>
  <c r="M155" i="1" a="1"/>
  <c r="M155" i="1" s="1"/>
  <c r="L155" i="1" a="1"/>
  <c r="L155" i="1"/>
  <c r="E154" i="5" s="1" a="1"/>
  <c r="E154" i="5" s="1"/>
  <c r="K155" i="1" a="1"/>
  <c r="K155" i="1" s="1"/>
  <c r="Y155" i="1" s="1"/>
  <c r="I155" i="1" a="1"/>
  <c r="I155" i="1" s="1"/>
  <c r="X155" i="1" s="1"/>
  <c r="H155" i="1" a="1"/>
  <c r="H155" i="1" s="1"/>
  <c r="G154" i="5" s="1" a="1"/>
  <c r="G154" i="5" s="1"/>
  <c r="G155" i="1" a="1"/>
  <c r="G155" i="1"/>
  <c r="F155" i="1" a="1"/>
  <c r="F155" i="1" s="1"/>
  <c r="C154" i="5" s="1" a="1"/>
  <c r="C154" i="5" s="1"/>
  <c r="E155" i="1" a="1"/>
  <c r="E155" i="1" s="1"/>
  <c r="D155" i="1" a="1"/>
  <c r="D155" i="1" s="1"/>
  <c r="C155" i="1" a="1"/>
  <c r="C155" i="1" s="1"/>
  <c r="V154" i="1"/>
  <c r="M154" i="1" a="1"/>
  <c r="M154" i="1" s="1"/>
  <c r="L154" i="1" a="1"/>
  <c r="L154" i="1" s="1"/>
  <c r="K154" i="1" a="1"/>
  <c r="K154" i="1"/>
  <c r="Y154" i="1" s="1"/>
  <c r="I154" i="1" a="1"/>
  <c r="I154" i="1" s="1"/>
  <c r="H154" i="1" a="1"/>
  <c r="H154" i="1" s="1"/>
  <c r="G153" i="5" s="1" a="1"/>
  <c r="G153" i="5" s="1"/>
  <c r="G154" i="1" a="1"/>
  <c r="G154" i="1" s="1"/>
  <c r="F154" i="1" a="1"/>
  <c r="F154" i="1"/>
  <c r="C153" i="5" s="1" a="1"/>
  <c r="C153" i="5" s="1"/>
  <c r="E154" i="1" a="1"/>
  <c r="E154" i="1" s="1"/>
  <c r="D154" i="1" a="1"/>
  <c r="D154" i="1" s="1"/>
  <c r="D153" i="5" s="1" a="1"/>
  <c r="D153" i="5" s="1"/>
  <c r="C154" i="1" a="1"/>
  <c r="C154" i="1" s="1"/>
  <c r="V153" i="1"/>
  <c r="M153" i="1" a="1"/>
  <c r="M153" i="1" s="1"/>
  <c r="L153" i="1" a="1"/>
  <c r="L153" i="1" s="1"/>
  <c r="K153" i="1" a="1"/>
  <c r="K153" i="1"/>
  <c r="Y153" i="1" s="1"/>
  <c r="I153" i="1" a="1"/>
  <c r="I153" i="1" s="1"/>
  <c r="H153" i="1" a="1"/>
  <c r="H153" i="1" s="1"/>
  <c r="G152" i="5" s="1" a="1"/>
  <c r="G152" i="5" s="1"/>
  <c r="G153" i="1" a="1"/>
  <c r="G153" i="1" s="1"/>
  <c r="F153" i="1" a="1"/>
  <c r="F153" i="1"/>
  <c r="C152" i="5" s="1" a="1"/>
  <c r="C152" i="5" s="1"/>
  <c r="E153" i="1" a="1"/>
  <c r="E153" i="1" s="1"/>
  <c r="D153" i="1" a="1"/>
  <c r="D153" i="1" s="1"/>
  <c r="D152" i="5" s="1" a="1"/>
  <c r="D152" i="5" s="1"/>
  <c r="C153" i="1" a="1"/>
  <c r="C153" i="1" s="1"/>
  <c r="V152" i="1"/>
  <c r="M152" i="1" a="1"/>
  <c r="M152" i="1" s="1"/>
  <c r="L152" i="1" a="1"/>
  <c r="L152" i="1"/>
  <c r="E151" i="5" s="1" a="1"/>
  <c r="E151" i="5" s="1"/>
  <c r="K152" i="1" a="1"/>
  <c r="K152" i="1" s="1"/>
  <c r="Y152" i="1" s="1"/>
  <c r="I152" i="1" a="1"/>
  <c r="I152" i="1" s="1"/>
  <c r="H152" i="1" a="1"/>
  <c r="H152" i="1" s="1"/>
  <c r="G151" i="5" s="1" a="1"/>
  <c r="G151" i="5" s="1"/>
  <c r="G152" i="1" a="1"/>
  <c r="G152" i="1"/>
  <c r="F152" i="1" a="1"/>
  <c r="F152" i="1" s="1"/>
  <c r="C151" i="5" s="1" a="1"/>
  <c r="C151" i="5" s="1"/>
  <c r="E152" i="1" a="1"/>
  <c r="E152" i="1" s="1"/>
  <c r="D152" i="1" a="1"/>
  <c r="D152" i="1" s="1"/>
  <c r="D151" i="5" s="1" a="1"/>
  <c r="D151" i="5" s="1"/>
  <c r="C152" i="1" a="1"/>
  <c r="C152" i="1" s="1"/>
  <c r="A152" i="1" s="1"/>
  <c r="V151" i="1"/>
  <c r="M151" i="1" a="1"/>
  <c r="M151" i="1" s="1"/>
  <c r="L151" i="1" a="1"/>
  <c r="L151" i="1" s="1"/>
  <c r="E150" i="5" s="1" a="1"/>
  <c r="E150" i="5" s="1"/>
  <c r="K151" i="1" a="1"/>
  <c r="K151" i="1" s="1"/>
  <c r="Y151" i="1" s="1"/>
  <c r="I151" i="1" a="1"/>
  <c r="I151" i="1" s="1"/>
  <c r="H151" i="1" a="1"/>
  <c r="H151" i="1" s="1"/>
  <c r="G150" i="5" s="1" a="1"/>
  <c r="G150" i="5" s="1"/>
  <c r="G151" i="1" a="1"/>
  <c r="G151" i="1"/>
  <c r="F151" i="1" a="1"/>
  <c r="F151" i="1" s="1"/>
  <c r="C150" i="5" s="1" a="1"/>
  <c r="C150" i="5" s="1"/>
  <c r="E151" i="1" a="1"/>
  <c r="E151" i="1" s="1"/>
  <c r="D151" i="1" a="1"/>
  <c r="D151" i="1" s="1"/>
  <c r="C151" i="1" a="1"/>
  <c r="C151" i="1"/>
  <c r="V150" i="1"/>
  <c r="M150" i="1" a="1"/>
  <c r="M150" i="1" s="1"/>
  <c r="L150" i="1" a="1"/>
  <c r="L150" i="1" s="1"/>
  <c r="K150" i="1" a="1"/>
  <c r="K150" i="1"/>
  <c r="Y150" i="1" s="1"/>
  <c r="I150" i="1" a="1"/>
  <c r="I150" i="1" s="1"/>
  <c r="H150" i="1" a="1"/>
  <c r="H150" i="1" s="1"/>
  <c r="G149" i="5" s="1" a="1"/>
  <c r="G149" i="5" s="1"/>
  <c r="G150" i="1" a="1"/>
  <c r="G150" i="1" s="1"/>
  <c r="F150" i="1" a="1"/>
  <c r="F150" i="1"/>
  <c r="C149" i="5" s="1" a="1"/>
  <c r="C149" i="5" s="1"/>
  <c r="E150" i="1" a="1"/>
  <c r="E150" i="1" s="1"/>
  <c r="D150" i="1" a="1"/>
  <c r="D150" i="1" s="1"/>
  <c r="D149" i="5" s="1" a="1"/>
  <c r="D149" i="5" s="1"/>
  <c r="C150" i="1" a="1"/>
  <c r="C150" i="1" s="1"/>
  <c r="V149" i="1"/>
  <c r="M149" i="1" a="1"/>
  <c r="M149" i="1" s="1"/>
  <c r="L149" i="1" a="1"/>
  <c r="L149" i="1" s="1"/>
  <c r="K149" i="1" a="1"/>
  <c r="K149" i="1"/>
  <c r="Y149" i="1" s="1"/>
  <c r="I149" i="1" a="1"/>
  <c r="I149" i="1" s="1"/>
  <c r="H149" i="1" a="1"/>
  <c r="H149" i="1" s="1"/>
  <c r="G148" i="5" s="1" a="1"/>
  <c r="G148" i="5" s="1"/>
  <c r="G149" i="1" a="1"/>
  <c r="G149" i="1" s="1"/>
  <c r="F149" i="1" a="1"/>
  <c r="F149" i="1"/>
  <c r="C148" i="5" s="1" a="1"/>
  <c r="C148" i="5" s="1"/>
  <c r="E149" i="1" a="1"/>
  <c r="E149" i="1" s="1"/>
  <c r="D149" i="1" a="1"/>
  <c r="D149" i="1" s="1"/>
  <c r="D148" i="5" s="1" a="1"/>
  <c r="D148" i="5" s="1"/>
  <c r="C149" i="1" a="1"/>
  <c r="C149" i="1" s="1"/>
  <c r="A149" i="1" s="1"/>
  <c r="V148" i="1"/>
  <c r="M148" i="1" a="1"/>
  <c r="M148" i="1" s="1"/>
  <c r="L148" i="1" a="1"/>
  <c r="L148" i="1" s="1"/>
  <c r="E147" i="5" s="1" a="1"/>
  <c r="E147" i="5" s="1"/>
  <c r="K148" i="1" a="1"/>
  <c r="K148" i="1" s="1"/>
  <c r="Y148" i="1" s="1"/>
  <c r="I148" i="1" a="1"/>
  <c r="I148" i="1"/>
  <c r="H148" i="1" a="1"/>
  <c r="H148" i="1" s="1"/>
  <c r="G147" i="5" s="1" a="1"/>
  <c r="G147" i="5" s="1"/>
  <c r="G148" i="1" a="1"/>
  <c r="G148" i="1" s="1"/>
  <c r="F148" i="1" a="1"/>
  <c r="F148" i="1" s="1"/>
  <c r="C147" i="5" s="1" a="1"/>
  <c r="C147" i="5" s="1"/>
  <c r="E148" i="1" a="1"/>
  <c r="E148" i="1"/>
  <c r="D148" i="1" a="1"/>
  <c r="D148" i="1" s="1"/>
  <c r="D147" i="5" s="1" a="1"/>
  <c r="D147" i="5" s="1"/>
  <c r="C148" i="1" a="1"/>
  <c r="C148" i="1" s="1"/>
  <c r="A148" i="1" s="1"/>
  <c r="V147" i="1"/>
  <c r="M147" i="1" a="1"/>
  <c r="M147" i="1" s="1"/>
  <c r="L147" i="1" a="1"/>
  <c r="L147" i="1" s="1"/>
  <c r="E146" i="5" s="1" a="1"/>
  <c r="E146" i="5" s="1"/>
  <c r="K147" i="1" a="1"/>
  <c r="K147" i="1" s="1"/>
  <c r="Y147" i="1" s="1"/>
  <c r="I147" i="1" a="1"/>
  <c r="I147" i="1"/>
  <c r="X147" i="1" s="1"/>
  <c r="H147" i="1" a="1"/>
  <c r="H147" i="1" s="1"/>
  <c r="G146" i="5" s="1" a="1"/>
  <c r="G146" i="5" s="1"/>
  <c r="G147" i="1" a="1"/>
  <c r="G147" i="1" s="1"/>
  <c r="F147" i="1" a="1"/>
  <c r="F147" i="1" s="1"/>
  <c r="C146" i="5" s="1" a="1"/>
  <c r="C146" i="5" s="1"/>
  <c r="E147" i="1" a="1"/>
  <c r="E147" i="1"/>
  <c r="D147" i="1" a="1"/>
  <c r="D147" i="1" s="1"/>
  <c r="C147" i="1" a="1"/>
  <c r="C147" i="1" s="1"/>
  <c r="V146" i="1"/>
  <c r="M146" i="1" a="1"/>
  <c r="M146" i="1"/>
  <c r="L146" i="1" a="1"/>
  <c r="L146" i="1" s="1"/>
  <c r="K146" i="1" a="1"/>
  <c r="K146" i="1" s="1"/>
  <c r="Y146" i="1" s="1"/>
  <c r="I146" i="1" a="1"/>
  <c r="I146" i="1" s="1"/>
  <c r="X146" i="1" s="1"/>
  <c r="H146" i="1" a="1"/>
  <c r="H146" i="1"/>
  <c r="G145" i="5" s="1" a="1"/>
  <c r="G145" i="5" s="1"/>
  <c r="G146" i="1" a="1"/>
  <c r="G146" i="1" s="1"/>
  <c r="F146" i="1" a="1"/>
  <c r="F146" i="1" s="1"/>
  <c r="C145" i="5" s="1" a="1"/>
  <c r="C145" i="5" s="1"/>
  <c r="E146" i="1" a="1"/>
  <c r="E146" i="1" s="1"/>
  <c r="D146" i="1" a="1"/>
  <c r="D146" i="1"/>
  <c r="D145" i="5" s="1" a="1"/>
  <c r="D145" i="5" s="1"/>
  <c r="C146" i="1" a="1"/>
  <c r="C146" i="1" s="1"/>
  <c r="V145" i="1"/>
  <c r="M145" i="1" a="1"/>
  <c r="M145" i="1"/>
  <c r="L145" i="1" a="1"/>
  <c r="L145" i="1" s="1"/>
  <c r="K145" i="1" a="1"/>
  <c r="K145" i="1" s="1"/>
  <c r="Y145" i="1" s="1"/>
  <c r="I145" i="1" a="1"/>
  <c r="I145" i="1" s="1"/>
  <c r="X145" i="1" s="1"/>
  <c r="H145" i="1" a="1"/>
  <c r="H145" i="1"/>
  <c r="G144" i="5" s="1" a="1"/>
  <c r="G144" i="5" s="1"/>
  <c r="G145" i="1" a="1"/>
  <c r="G145" i="1" s="1"/>
  <c r="F145" i="1" a="1"/>
  <c r="F145" i="1" s="1"/>
  <c r="C144" i="5" s="1" a="1"/>
  <c r="C144" i="5" s="1"/>
  <c r="E145" i="1" a="1"/>
  <c r="E145" i="1" s="1"/>
  <c r="D145" i="1" a="1"/>
  <c r="D145" i="1"/>
  <c r="D144" i="5" s="1" a="1"/>
  <c r="D144" i="5" s="1"/>
  <c r="C145" i="1" a="1"/>
  <c r="C145" i="1" s="1"/>
  <c r="V144" i="1"/>
  <c r="M144" i="1" a="1"/>
  <c r="M144" i="1" s="1"/>
  <c r="L144" i="1" a="1"/>
  <c r="L144" i="1" s="1"/>
  <c r="E143" i="5" s="1" a="1"/>
  <c r="E143" i="5" s="1"/>
  <c r="K144" i="1" a="1"/>
  <c r="K144" i="1" s="1"/>
  <c r="Y144" i="1" s="1"/>
  <c r="I144" i="1" a="1"/>
  <c r="I144" i="1" s="1"/>
  <c r="X144" i="1" s="1"/>
  <c r="H144" i="1" a="1"/>
  <c r="H144" i="1" s="1"/>
  <c r="G143" i="5" s="1" a="1"/>
  <c r="G143" i="5" s="1"/>
  <c r="G144" i="1" a="1"/>
  <c r="G144" i="1"/>
  <c r="F144" i="1" a="1"/>
  <c r="F144" i="1" s="1"/>
  <c r="C143" i="5" s="1" a="1"/>
  <c r="C143" i="5" s="1"/>
  <c r="E144" i="1" a="1"/>
  <c r="E144" i="1" s="1"/>
  <c r="D144" i="1" a="1"/>
  <c r="D144" i="1" s="1"/>
  <c r="D143" i="5" s="1" a="1"/>
  <c r="D143" i="5" s="1"/>
  <c r="C144" i="1" a="1"/>
  <c r="C144" i="1" s="1"/>
  <c r="V143" i="1"/>
  <c r="M143" i="1" a="1"/>
  <c r="M143" i="1" s="1"/>
  <c r="L143" i="1" a="1"/>
  <c r="L143" i="1" s="1"/>
  <c r="E142" i="5" s="1" a="1"/>
  <c r="E142" i="5" s="1"/>
  <c r="K143" i="1" a="1"/>
  <c r="K143" i="1" s="1"/>
  <c r="Y143" i="1" s="1"/>
  <c r="I143" i="1" a="1"/>
  <c r="I143" i="1" s="1"/>
  <c r="H143" i="1" a="1"/>
  <c r="H143" i="1" s="1"/>
  <c r="G142" i="5" s="1" a="1"/>
  <c r="G142" i="5" s="1"/>
  <c r="G143" i="1" a="1"/>
  <c r="G143" i="1"/>
  <c r="F143" i="1" a="1"/>
  <c r="F143" i="1" s="1"/>
  <c r="C142" i="5" s="1" a="1"/>
  <c r="C142" i="5" s="1"/>
  <c r="E143" i="1" a="1"/>
  <c r="E143" i="1" s="1"/>
  <c r="D143" i="1" a="1"/>
  <c r="D143" i="1" s="1"/>
  <c r="C143" i="1" a="1"/>
  <c r="C143" i="1"/>
  <c r="V142" i="1"/>
  <c r="M142" i="1" a="1"/>
  <c r="M142" i="1" s="1"/>
  <c r="L142" i="1" a="1"/>
  <c r="L142" i="1" s="1"/>
  <c r="K142" i="1" a="1"/>
  <c r="K142" i="1"/>
  <c r="Y142" i="1" s="1"/>
  <c r="I142" i="1" a="1"/>
  <c r="I142" i="1" s="1"/>
  <c r="H142" i="1" a="1"/>
  <c r="H142" i="1" s="1"/>
  <c r="G141" i="5" s="1" a="1"/>
  <c r="G141" i="5" s="1"/>
  <c r="G142" i="1" a="1"/>
  <c r="G142" i="1" s="1"/>
  <c r="F142" i="1" a="1"/>
  <c r="F142" i="1"/>
  <c r="C141" i="5" s="1" a="1"/>
  <c r="C141" i="5" s="1"/>
  <c r="E142" i="1" a="1"/>
  <c r="E142" i="1" s="1"/>
  <c r="D142" i="1" a="1"/>
  <c r="D142" i="1" s="1"/>
  <c r="D141" i="5" s="1" a="1"/>
  <c r="D141" i="5" s="1"/>
  <c r="C142" i="1" a="1"/>
  <c r="C142" i="1" s="1"/>
  <c r="V141" i="1"/>
  <c r="M141" i="1" a="1"/>
  <c r="M141" i="1" s="1"/>
  <c r="L141" i="1" a="1"/>
  <c r="L141" i="1" s="1"/>
  <c r="K141" i="1" a="1"/>
  <c r="K141" i="1"/>
  <c r="Y141" i="1" s="1"/>
  <c r="I141" i="1" a="1"/>
  <c r="I141" i="1" s="1"/>
  <c r="H141" i="1" a="1"/>
  <c r="H141" i="1" s="1"/>
  <c r="G140" i="5" s="1" a="1"/>
  <c r="G140" i="5" s="1"/>
  <c r="G141" i="1" a="1"/>
  <c r="G141" i="1" s="1"/>
  <c r="F141" i="1" a="1"/>
  <c r="F141" i="1"/>
  <c r="C140" i="5" s="1" a="1"/>
  <c r="C140" i="5" s="1"/>
  <c r="E141" i="1" a="1"/>
  <c r="E141" i="1" s="1"/>
  <c r="D141" i="1" a="1"/>
  <c r="D141" i="1" s="1"/>
  <c r="D140" i="5" s="1" a="1"/>
  <c r="D140" i="5" s="1"/>
  <c r="C141" i="1" a="1"/>
  <c r="C141" i="1" s="1"/>
  <c r="V140" i="1"/>
  <c r="M140" i="1" a="1"/>
  <c r="M140" i="1" s="1"/>
  <c r="L140" i="1" a="1"/>
  <c r="L140" i="1"/>
  <c r="E139" i="5" s="1" a="1"/>
  <c r="E139" i="5" s="1"/>
  <c r="K140" i="1" a="1"/>
  <c r="K140" i="1" s="1"/>
  <c r="Y140" i="1" s="1"/>
  <c r="I140" i="1" a="1"/>
  <c r="I140" i="1" s="1"/>
  <c r="H140" i="1" a="1"/>
  <c r="H140" i="1" s="1"/>
  <c r="G139" i="5" s="1" a="1"/>
  <c r="G139" i="5" s="1"/>
  <c r="G140" i="1" a="1"/>
  <c r="G140" i="1"/>
  <c r="F140" i="1" a="1"/>
  <c r="F140" i="1" s="1"/>
  <c r="C139" i="5" s="1" a="1"/>
  <c r="C139" i="5" s="1"/>
  <c r="E140" i="1" a="1"/>
  <c r="E140" i="1" s="1"/>
  <c r="D140" i="1" a="1"/>
  <c r="D140" i="1" s="1"/>
  <c r="D139" i="5" s="1" a="1"/>
  <c r="D139" i="5" s="1"/>
  <c r="C140" i="1" a="1"/>
  <c r="C140" i="1"/>
  <c r="V139" i="1"/>
  <c r="M139" i="1" a="1"/>
  <c r="M139" i="1" s="1"/>
  <c r="L139" i="1" a="1"/>
  <c r="L139" i="1" s="1"/>
  <c r="E138" i="5" s="1" a="1"/>
  <c r="E138" i="5" s="1"/>
  <c r="K139" i="1" a="1"/>
  <c r="K139" i="1" s="1"/>
  <c r="Y139" i="1" s="1"/>
  <c r="I139" i="1" a="1"/>
  <c r="I139" i="1"/>
  <c r="H139" i="1" a="1"/>
  <c r="H139" i="1" s="1"/>
  <c r="G138" i="5" s="1" a="1"/>
  <c r="G138" i="5" s="1"/>
  <c r="G139" i="1" a="1"/>
  <c r="G139" i="1" s="1"/>
  <c r="F139" i="1" a="1"/>
  <c r="F139" i="1" s="1"/>
  <c r="C138" i="5" s="1" a="1"/>
  <c r="C138" i="5" s="1"/>
  <c r="E139" i="1" a="1"/>
  <c r="E139" i="1"/>
  <c r="D139" i="1" a="1"/>
  <c r="D139" i="1" s="1"/>
  <c r="C139" i="1" a="1"/>
  <c r="C139" i="1" s="1"/>
  <c r="V138" i="1"/>
  <c r="M138" i="1" a="1"/>
  <c r="M138" i="1"/>
  <c r="L138" i="1" a="1"/>
  <c r="L138" i="1" s="1"/>
  <c r="K138" i="1" a="1"/>
  <c r="K138" i="1" s="1"/>
  <c r="Y138" i="1" s="1"/>
  <c r="I138" i="1" a="1"/>
  <c r="I138" i="1" s="1"/>
  <c r="X138" i="1" s="1"/>
  <c r="H138" i="1" a="1"/>
  <c r="H138" i="1"/>
  <c r="G137" i="5" s="1" a="1"/>
  <c r="G137" i="5" s="1"/>
  <c r="G138" i="1" a="1"/>
  <c r="G138" i="1" s="1"/>
  <c r="F138" i="1" a="1"/>
  <c r="F138" i="1" s="1"/>
  <c r="C137" i="5" s="1" a="1"/>
  <c r="C137" i="5" s="1"/>
  <c r="E138" i="1" a="1"/>
  <c r="E138" i="1" s="1"/>
  <c r="D138" i="1" a="1"/>
  <c r="D138" i="1"/>
  <c r="D137" i="5" s="1" a="1"/>
  <c r="D137" i="5" s="1"/>
  <c r="C138" i="1" a="1"/>
  <c r="C138" i="1" s="1"/>
  <c r="V137" i="1"/>
  <c r="M137" i="1" a="1"/>
  <c r="M137" i="1"/>
  <c r="L137" i="1" a="1"/>
  <c r="L137" i="1" s="1"/>
  <c r="K137" i="1" a="1"/>
  <c r="K137" i="1" s="1"/>
  <c r="Y137" i="1" s="1"/>
  <c r="I137" i="1" a="1"/>
  <c r="I137" i="1" s="1"/>
  <c r="X137" i="1" s="1"/>
  <c r="H137" i="1" a="1"/>
  <c r="H137" i="1"/>
  <c r="G136" i="5" s="1" a="1"/>
  <c r="G136" i="5" s="1"/>
  <c r="G137" i="1" a="1"/>
  <c r="G137" i="1" s="1"/>
  <c r="F137" i="1" a="1"/>
  <c r="F137" i="1" s="1"/>
  <c r="C136" i="5" s="1" a="1"/>
  <c r="C136" i="5" s="1"/>
  <c r="E137" i="1" a="1"/>
  <c r="E137" i="1" s="1"/>
  <c r="D137" i="1" a="1"/>
  <c r="D137" i="1"/>
  <c r="D136" i="5" s="1" a="1"/>
  <c r="D136" i="5" s="1"/>
  <c r="C137" i="1" a="1"/>
  <c r="C137" i="1" s="1"/>
  <c r="V136" i="1"/>
  <c r="M136" i="1" a="1"/>
  <c r="M136" i="1" s="1"/>
  <c r="L136" i="1" a="1"/>
  <c r="L136" i="1" s="1"/>
  <c r="E135" i="5" s="1" a="1"/>
  <c r="E135" i="5" s="1"/>
  <c r="K136" i="1" a="1"/>
  <c r="K136" i="1" s="1"/>
  <c r="Y136" i="1" s="1"/>
  <c r="I136" i="1" a="1"/>
  <c r="I136" i="1"/>
  <c r="X136" i="1" s="1"/>
  <c r="H136" i="1" a="1"/>
  <c r="H136" i="1" s="1"/>
  <c r="G135" i="5" s="1" a="1"/>
  <c r="G135" i="5" s="1"/>
  <c r="G136" i="1" a="1"/>
  <c r="G136" i="1" s="1"/>
  <c r="F136" i="1" a="1"/>
  <c r="F136" i="1" s="1"/>
  <c r="C135" i="5" s="1" a="1"/>
  <c r="C135" i="5" s="1"/>
  <c r="E136" i="1" a="1"/>
  <c r="E136" i="1"/>
  <c r="D136" i="1" a="1"/>
  <c r="D136" i="1" s="1"/>
  <c r="D135" i="5" s="1" a="1"/>
  <c r="D135" i="5" s="1"/>
  <c r="C136" i="1" a="1"/>
  <c r="C136" i="1" s="1"/>
  <c r="A136" i="1" s="1"/>
  <c r="V135" i="1"/>
  <c r="M135" i="1" a="1"/>
  <c r="M135" i="1" s="1"/>
  <c r="L135" i="1" a="1"/>
  <c r="L135" i="1" s="1"/>
  <c r="E134" i="5" s="1" a="1"/>
  <c r="E134" i="5" s="1"/>
  <c r="K135" i="1" a="1"/>
  <c r="K135" i="1" s="1"/>
  <c r="Y135" i="1" s="1"/>
  <c r="I135" i="1" a="1"/>
  <c r="I135" i="1"/>
  <c r="H135" i="1" a="1"/>
  <c r="H135" i="1" s="1"/>
  <c r="G134" i="5" s="1" a="1"/>
  <c r="G134" i="5" s="1"/>
  <c r="G135" i="1" a="1"/>
  <c r="G135" i="1" s="1"/>
  <c r="X135" i="1" s="1"/>
  <c r="F135" i="1" a="1"/>
  <c r="F135" i="1" s="1"/>
  <c r="C134" i="5" s="1" a="1"/>
  <c r="C134" i="5" s="1"/>
  <c r="E135" i="1" a="1"/>
  <c r="E135" i="1"/>
  <c r="D135" i="1" a="1"/>
  <c r="D135" i="1" s="1"/>
  <c r="C135" i="1" a="1"/>
  <c r="C135" i="1" s="1"/>
  <c r="V134" i="1"/>
  <c r="M134" i="1" a="1"/>
  <c r="M134" i="1"/>
  <c r="L134" i="1" a="1"/>
  <c r="L134" i="1" s="1"/>
  <c r="K134" i="1" a="1"/>
  <c r="K134" i="1" s="1"/>
  <c r="Y134" i="1" s="1"/>
  <c r="I134" i="1" a="1"/>
  <c r="I134" i="1" s="1"/>
  <c r="X134" i="1" s="1"/>
  <c r="H134" i="1" a="1"/>
  <c r="H134" i="1"/>
  <c r="G133" i="5" s="1" a="1"/>
  <c r="G133" i="5" s="1"/>
  <c r="G134" i="1" a="1"/>
  <c r="G134" i="1" s="1"/>
  <c r="F134" i="1" a="1"/>
  <c r="F134" i="1" s="1"/>
  <c r="C133" i="5" s="1" a="1"/>
  <c r="C133" i="5" s="1"/>
  <c r="E134" i="1" a="1"/>
  <c r="E134" i="1" s="1"/>
  <c r="D134" i="1" a="1"/>
  <c r="D134" i="1"/>
  <c r="D133" i="5" s="1" a="1"/>
  <c r="D133" i="5" s="1"/>
  <c r="C134" i="1" a="1"/>
  <c r="C134" i="1" s="1"/>
  <c r="V133" i="1"/>
  <c r="M133" i="1" a="1"/>
  <c r="M133" i="1"/>
  <c r="L133" i="1" a="1"/>
  <c r="L133" i="1" s="1"/>
  <c r="K133" i="1" a="1"/>
  <c r="K133" i="1" s="1"/>
  <c r="Y133" i="1" s="1"/>
  <c r="I133" i="1" a="1"/>
  <c r="I133" i="1" s="1"/>
  <c r="X133" i="1" s="1"/>
  <c r="H133" i="1" a="1"/>
  <c r="H133" i="1"/>
  <c r="G132" i="5" s="1" a="1"/>
  <c r="G132" i="5" s="1"/>
  <c r="G133" i="1" a="1"/>
  <c r="G133" i="1" s="1"/>
  <c r="F133" i="1" a="1"/>
  <c r="F133" i="1" s="1"/>
  <c r="C132" i="5" s="1" a="1"/>
  <c r="C132" i="5" s="1"/>
  <c r="E133" i="1" a="1"/>
  <c r="E133" i="1" s="1"/>
  <c r="D133" i="1" a="1"/>
  <c r="D133" i="1"/>
  <c r="D132" i="5" s="1" a="1"/>
  <c r="D132" i="5" s="1"/>
  <c r="C133" i="1" a="1"/>
  <c r="C133" i="1" s="1"/>
  <c r="V132" i="1"/>
  <c r="M132" i="1" a="1"/>
  <c r="M132" i="1" s="1"/>
  <c r="L132" i="1" a="1"/>
  <c r="L132" i="1" s="1"/>
  <c r="E131" i="5" s="1" a="1"/>
  <c r="E131" i="5" s="1"/>
  <c r="K132" i="1" a="1"/>
  <c r="K132" i="1" s="1"/>
  <c r="Y132" i="1" s="1"/>
  <c r="I132" i="1" a="1"/>
  <c r="I132" i="1" s="1"/>
  <c r="H132" i="1" a="1"/>
  <c r="H132" i="1" s="1"/>
  <c r="G131" i="5" s="1" a="1"/>
  <c r="G131" i="5" s="1"/>
  <c r="G132" i="1" a="1"/>
  <c r="G132" i="1"/>
  <c r="F132" i="1" a="1"/>
  <c r="F132" i="1" s="1"/>
  <c r="C131" i="5" s="1" a="1"/>
  <c r="C131" i="5" s="1"/>
  <c r="E132" i="1" a="1"/>
  <c r="E132" i="1" s="1"/>
  <c r="D132" i="1" a="1"/>
  <c r="D132" i="1" s="1"/>
  <c r="D131" i="5" s="1" a="1"/>
  <c r="D131" i="5" s="1"/>
  <c r="C132" i="1" a="1"/>
  <c r="C132" i="1"/>
  <c r="V131" i="1"/>
  <c r="M131" i="1" a="1"/>
  <c r="M131" i="1" s="1"/>
  <c r="L131" i="1" a="1"/>
  <c r="L131" i="1" s="1"/>
  <c r="E130" i="5" s="1" a="1"/>
  <c r="E130" i="5" s="1"/>
  <c r="K131" i="1" a="1"/>
  <c r="K131" i="1" s="1"/>
  <c r="Y131" i="1" s="1"/>
  <c r="I131" i="1" a="1"/>
  <c r="I131" i="1"/>
  <c r="X131" i="1" s="1"/>
  <c r="H131" i="1" a="1"/>
  <c r="H131" i="1" s="1"/>
  <c r="G130" i="5" s="1" a="1"/>
  <c r="G130" i="5" s="1"/>
  <c r="G131" i="1" a="1"/>
  <c r="G131" i="1" s="1"/>
  <c r="F131" i="1" a="1"/>
  <c r="F131" i="1" s="1"/>
  <c r="C130" i="5" s="1" a="1"/>
  <c r="C130" i="5" s="1"/>
  <c r="E131" i="1" a="1"/>
  <c r="E131" i="1"/>
  <c r="D131" i="1" a="1"/>
  <c r="D131" i="1" s="1"/>
  <c r="C131" i="1" a="1"/>
  <c r="C131" i="1" s="1"/>
  <c r="V130" i="1"/>
  <c r="M130" i="1" a="1"/>
  <c r="M130" i="1"/>
  <c r="L130" i="1" a="1"/>
  <c r="L130" i="1" s="1"/>
  <c r="K130" i="1" a="1"/>
  <c r="K130" i="1" s="1"/>
  <c r="Y130" i="1" s="1"/>
  <c r="I130" i="1" a="1"/>
  <c r="I130" i="1" s="1"/>
  <c r="X130" i="1" s="1"/>
  <c r="H130" i="1" a="1"/>
  <c r="H130" i="1"/>
  <c r="G129" i="5" s="1" a="1"/>
  <c r="G129" i="5" s="1"/>
  <c r="G130" i="1" a="1"/>
  <c r="G130" i="1" s="1"/>
  <c r="F130" i="1" a="1"/>
  <c r="F130" i="1" s="1"/>
  <c r="C129" i="5" s="1" a="1"/>
  <c r="C129" i="5" s="1"/>
  <c r="E130" i="1" a="1"/>
  <c r="E130" i="1" s="1"/>
  <c r="D130" i="1" a="1"/>
  <c r="D130" i="1"/>
  <c r="D129" i="5" s="1" a="1"/>
  <c r="D129" i="5" s="1"/>
  <c r="C130" i="1" a="1"/>
  <c r="C130" i="1" s="1"/>
  <c r="V129" i="1"/>
  <c r="M129" i="1" a="1"/>
  <c r="M129" i="1"/>
  <c r="L129" i="1" a="1"/>
  <c r="L129" i="1" s="1"/>
  <c r="K129" i="1" a="1"/>
  <c r="K129" i="1" s="1"/>
  <c r="Y129" i="1" s="1"/>
  <c r="I129" i="1" a="1"/>
  <c r="I129" i="1" s="1"/>
  <c r="X129" i="1" s="1"/>
  <c r="H129" i="1" a="1"/>
  <c r="H129" i="1"/>
  <c r="G128" i="5" s="1" a="1"/>
  <c r="G128" i="5" s="1"/>
  <c r="G129" i="1" a="1"/>
  <c r="G129" i="1" s="1"/>
  <c r="F129" i="1" a="1"/>
  <c r="F129" i="1" s="1"/>
  <c r="C128" i="5" s="1" a="1"/>
  <c r="C128" i="5" s="1"/>
  <c r="E129" i="1" a="1"/>
  <c r="E129" i="1" s="1"/>
  <c r="D129" i="1" a="1"/>
  <c r="D129" i="1"/>
  <c r="D128" i="5" s="1" a="1"/>
  <c r="D128" i="5" s="1"/>
  <c r="C129" i="1" a="1"/>
  <c r="C129" i="1" s="1"/>
  <c r="V128" i="1"/>
  <c r="M128" i="1" a="1"/>
  <c r="M128" i="1" s="1"/>
  <c r="L128" i="1" a="1"/>
  <c r="L128" i="1" s="1"/>
  <c r="E127" i="5" s="1" a="1"/>
  <c r="E127" i="5" s="1"/>
  <c r="K128" i="1" a="1"/>
  <c r="K128" i="1" s="1"/>
  <c r="Y128" i="1" s="1"/>
  <c r="I128" i="1" a="1"/>
  <c r="I128" i="1"/>
  <c r="H128" i="1" a="1"/>
  <c r="H128" i="1" s="1"/>
  <c r="G127" i="5" s="1" a="1"/>
  <c r="G127" i="5" s="1"/>
  <c r="G128" i="1" a="1"/>
  <c r="G128" i="1" s="1"/>
  <c r="F128" i="1" a="1"/>
  <c r="F128" i="1" s="1"/>
  <c r="C127" i="5" s="1" a="1"/>
  <c r="C127" i="5" s="1"/>
  <c r="E128" i="1" a="1"/>
  <c r="E128" i="1" s="1"/>
  <c r="D128" i="1" a="1"/>
  <c r="D128" i="1" s="1"/>
  <c r="D127" i="5" s="1" a="1"/>
  <c r="D127" i="5" s="1"/>
  <c r="C128" i="1" a="1"/>
  <c r="C128" i="1" s="1"/>
  <c r="V127" i="1"/>
  <c r="M127" i="1" a="1"/>
  <c r="M127" i="1" s="1"/>
  <c r="L127" i="1" a="1"/>
  <c r="L127" i="1" s="1"/>
  <c r="E126" i="5" s="1" a="1"/>
  <c r="E126" i="5" s="1"/>
  <c r="K127" i="1" a="1"/>
  <c r="K127" i="1" s="1"/>
  <c r="Y127" i="1" s="1"/>
  <c r="I127" i="1" a="1"/>
  <c r="I127" i="1"/>
  <c r="X127" i="1" s="1"/>
  <c r="H127" i="1" a="1"/>
  <c r="H127" i="1" s="1"/>
  <c r="G126" i="5" s="1" a="1"/>
  <c r="G126" i="5" s="1"/>
  <c r="G127" i="1" a="1"/>
  <c r="G127" i="1" s="1"/>
  <c r="F127" i="1" a="1"/>
  <c r="F127" i="1" s="1"/>
  <c r="C126" i="5" s="1" a="1"/>
  <c r="C126" i="5" s="1"/>
  <c r="E127" i="1" a="1"/>
  <c r="E127" i="1" s="1"/>
  <c r="D127" i="1" a="1"/>
  <c r="D127" i="1" s="1"/>
  <c r="C127" i="1" a="1"/>
  <c r="C127" i="1" s="1"/>
  <c r="V126" i="1"/>
  <c r="M126" i="1" a="1"/>
  <c r="M126" i="1"/>
  <c r="L126" i="1" a="1"/>
  <c r="L126" i="1" s="1"/>
  <c r="K126" i="1" a="1"/>
  <c r="K126" i="1" s="1"/>
  <c r="Y126" i="1" s="1"/>
  <c r="I126" i="1" a="1"/>
  <c r="I126" i="1" s="1"/>
  <c r="H126" i="1" a="1"/>
  <c r="H126" i="1" s="1"/>
  <c r="G125" i="5" s="1" a="1"/>
  <c r="G125" i="5" s="1"/>
  <c r="G126" i="1" a="1"/>
  <c r="G126" i="1" s="1"/>
  <c r="F126" i="1" a="1"/>
  <c r="F126" i="1"/>
  <c r="C125" i="5" s="1" a="1"/>
  <c r="C125" i="5" s="1"/>
  <c r="E126" i="1" a="1"/>
  <c r="E126" i="1" s="1"/>
  <c r="D126" i="1" a="1"/>
  <c r="D126" i="1" s="1"/>
  <c r="D125" i="5" s="1" a="1"/>
  <c r="D125" i="5" s="1"/>
  <c r="C126" i="1" a="1"/>
  <c r="C126" i="1" s="1"/>
  <c r="V125" i="1"/>
  <c r="M125" i="1" a="1"/>
  <c r="M125" i="1" s="1"/>
  <c r="L125" i="1" a="1"/>
  <c r="L125" i="1" s="1"/>
  <c r="K125" i="1" a="1"/>
  <c r="K125" i="1" s="1"/>
  <c r="Y125" i="1" s="1"/>
  <c r="I125" i="1" a="1"/>
  <c r="I125" i="1" s="1"/>
  <c r="H125" i="1" a="1"/>
  <c r="H125" i="1" s="1"/>
  <c r="G124" i="5" s="1" a="1"/>
  <c r="G124" i="5" s="1"/>
  <c r="G125" i="1" a="1"/>
  <c r="G125" i="1" s="1"/>
  <c r="F125" i="1" a="1"/>
  <c r="F125" i="1"/>
  <c r="C124" i="5" s="1" a="1"/>
  <c r="C124" i="5" s="1"/>
  <c r="E125" i="1" a="1"/>
  <c r="E125" i="1" s="1"/>
  <c r="D125" i="1" a="1"/>
  <c r="D125" i="1" s="1"/>
  <c r="D124" i="5" s="1" a="1"/>
  <c r="D124" i="5" s="1"/>
  <c r="C125" i="1" a="1"/>
  <c r="C125" i="1" s="1"/>
  <c r="V124" i="1"/>
  <c r="M124" i="1" a="1"/>
  <c r="M124" i="1" s="1"/>
  <c r="L124" i="1" a="1"/>
  <c r="L124" i="1" s="1"/>
  <c r="E123" i="5" s="1" a="1"/>
  <c r="E123" i="5" s="1"/>
  <c r="K124" i="1" a="1"/>
  <c r="K124" i="1" s="1"/>
  <c r="Y124" i="1" s="1"/>
  <c r="I124" i="1" a="1"/>
  <c r="I124" i="1" s="1"/>
  <c r="H124" i="1" a="1"/>
  <c r="H124" i="1" s="1"/>
  <c r="G123" i="5" s="1" a="1"/>
  <c r="G123" i="5" s="1"/>
  <c r="G124" i="1" a="1"/>
  <c r="G124" i="1" s="1"/>
  <c r="F124" i="1" a="1"/>
  <c r="F124" i="1" s="1"/>
  <c r="C123" i="5" s="1" a="1"/>
  <c r="C123" i="5" s="1"/>
  <c r="E124" i="1" a="1"/>
  <c r="E124" i="1"/>
  <c r="D124" i="1" a="1"/>
  <c r="D124" i="1" s="1"/>
  <c r="D123" i="5" s="1" a="1"/>
  <c r="D123" i="5" s="1"/>
  <c r="C124" i="1" a="1"/>
  <c r="C124" i="1" s="1"/>
  <c r="V123" i="1"/>
  <c r="M123" i="1" a="1"/>
  <c r="M123" i="1" s="1"/>
  <c r="L123" i="1" a="1"/>
  <c r="L123" i="1"/>
  <c r="E122" i="5" s="1" a="1"/>
  <c r="E122" i="5" s="1"/>
  <c r="K123" i="1" a="1"/>
  <c r="K123" i="1" s="1"/>
  <c r="Y123" i="1" s="1"/>
  <c r="I123" i="1" a="1"/>
  <c r="I123" i="1" s="1"/>
  <c r="X123" i="1" s="1"/>
  <c r="H123" i="1" a="1"/>
  <c r="H123" i="1" s="1"/>
  <c r="G122" i="5" s="1" a="1"/>
  <c r="G122" i="5" s="1"/>
  <c r="G123" i="1" a="1"/>
  <c r="G123" i="1" s="1"/>
  <c r="F123" i="1" a="1"/>
  <c r="F123" i="1" s="1"/>
  <c r="C122" i="5" s="1" a="1"/>
  <c r="C122" i="5" s="1"/>
  <c r="E123" i="1" a="1"/>
  <c r="E123" i="1" s="1"/>
  <c r="D123" i="1" a="1"/>
  <c r="D123" i="1" s="1"/>
  <c r="C123" i="1" a="1"/>
  <c r="C123" i="1" s="1"/>
  <c r="V122" i="1"/>
  <c r="M122" i="1" a="1"/>
  <c r="M122" i="1" s="1"/>
  <c r="L122" i="1" a="1"/>
  <c r="L122" i="1" s="1"/>
  <c r="K122" i="1" a="1"/>
  <c r="K122" i="1" s="1"/>
  <c r="Y122" i="1" s="1"/>
  <c r="I122" i="1" a="1"/>
  <c r="I122" i="1" s="1"/>
  <c r="H122" i="1" a="1"/>
  <c r="H122" i="1" s="1"/>
  <c r="G121" i="5" s="1" a="1"/>
  <c r="G121" i="5" s="1"/>
  <c r="G122" i="1" a="1"/>
  <c r="G122" i="1" s="1"/>
  <c r="F122" i="1" a="1"/>
  <c r="F122" i="1"/>
  <c r="C121" i="5" s="1" a="1"/>
  <c r="C121" i="5" s="1"/>
  <c r="E122" i="1" a="1"/>
  <c r="E122" i="1" s="1"/>
  <c r="D122" i="1" a="1"/>
  <c r="D122" i="1" s="1"/>
  <c r="D121" i="5" s="1" a="1"/>
  <c r="D121" i="5" s="1"/>
  <c r="C122" i="1" a="1"/>
  <c r="C122" i="1" s="1"/>
  <c r="V121" i="1"/>
  <c r="M121" i="1" a="1"/>
  <c r="M121" i="1" s="1"/>
  <c r="L121" i="1" a="1"/>
  <c r="L121" i="1" s="1"/>
  <c r="K121" i="1" a="1"/>
  <c r="K121" i="1"/>
  <c r="Y121" i="1" s="1"/>
  <c r="I121" i="1" a="1"/>
  <c r="I121" i="1" s="1"/>
  <c r="H121" i="1" a="1"/>
  <c r="H121" i="1" s="1"/>
  <c r="G120" i="5" s="1" a="1"/>
  <c r="G120" i="5" s="1"/>
  <c r="G121" i="1" a="1"/>
  <c r="G121" i="1" s="1"/>
  <c r="F121" i="1" a="1"/>
  <c r="F121" i="1"/>
  <c r="C120" i="5" s="1" a="1"/>
  <c r="C120" i="5" s="1"/>
  <c r="E121" i="1" a="1"/>
  <c r="E121" i="1" s="1"/>
  <c r="D121" i="1" a="1"/>
  <c r="D121" i="1" s="1"/>
  <c r="D120" i="5" s="1" a="1"/>
  <c r="D120" i="5" s="1"/>
  <c r="C121" i="1" a="1"/>
  <c r="C121" i="1" s="1"/>
  <c r="V120" i="1"/>
  <c r="M120" i="1" a="1"/>
  <c r="M120" i="1" s="1"/>
  <c r="L120" i="1" a="1"/>
  <c r="L120" i="1"/>
  <c r="E119" i="5" s="1" a="1"/>
  <c r="E119" i="5" s="1"/>
  <c r="K120" i="1" a="1"/>
  <c r="K120" i="1" s="1"/>
  <c r="Y120" i="1" s="1"/>
  <c r="I120" i="1" a="1"/>
  <c r="I120" i="1" s="1"/>
  <c r="X120" i="1" s="1"/>
  <c r="H120" i="1" a="1"/>
  <c r="H120" i="1" s="1"/>
  <c r="G119" i="5" s="1" a="1"/>
  <c r="G119" i="5" s="1"/>
  <c r="G120" i="1" a="1"/>
  <c r="G120" i="1"/>
  <c r="F120" i="1" a="1"/>
  <c r="F120" i="1" s="1"/>
  <c r="C119" i="5" s="1" a="1"/>
  <c r="C119" i="5" s="1"/>
  <c r="E120" i="1" a="1"/>
  <c r="E120" i="1" s="1"/>
  <c r="D120" i="1" a="1"/>
  <c r="D120" i="1" s="1"/>
  <c r="D119" i="5" s="1" a="1"/>
  <c r="D119" i="5" s="1"/>
  <c r="C120" i="1" a="1"/>
  <c r="C120" i="1"/>
  <c r="A120" i="1" s="1"/>
  <c r="V119" i="1"/>
  <c r="M119" i="1" a="1"/>
  <c r="M119" i="1" s="1"/>
  <c r="L119" i="1" a="1"/>
  <c r="L119" i="1" s="1"/>
  <c r="E118" i="5" s="1" a="1"/>
  <c r="E118" i="5" s="1"/>
  <c r="K119" i="1" a="1"/>
  <c r="K119" i="1" s="1"/>
  <c r="Y119" i="1" s="1"/>
  <c r="I119" i="1" a="1"/>
  <c r="I119" i="1" s="1"/>
  <c r="X119" i="1" s="1"/>
  <c r="H119" i="1" a="1"/>
  <c r="H119" i="1" s="1"/>
  <c r="G118" i="5" s="1" a="1"/>
  <c r="G118" i="5" s="1"/>
  <c r="G119" i="1" a="1"/>
  <c r="G119" i="1"/>
  <c r="F119" i="1" a="1"/>
  <c r="F119" i="1" s="1"/>
  <c r="C118" i="5" s="1" a="1"/>
  <c r="C118" i="5" s="1"/>
  <c r="E119" i="1" a="1"/>
  <c r="E119" i="1" s="1"/>
  <c r="D119" i="1" a="1"/>
  <c r="D119" i="1" s="1"/>
  <c r="C119" i="1" a="1"/>
  <c r="C119" i="1" s="1"/>
  <c r="V118" i="1"/>
  <c r="M118" i="1" a="1"/>
  <c r="M118" i="1" s="1"/>
  <c r="L118" i="1" a="1"/>
  <c r="L118" i="1" s="1"/>
  <c r="K118" i="1" a="1"/>
  <c r="K118" i="1"/>
  <c r="Y118" i="1" s="1"/>
  <c r="I118" i="1" a="1"/>
  <c r="I118" i="1" s="1"/>
  <c r="H118" i="1" a="1"/>
  <c r="H118" i="1" s="1"/>
  <c r="G117" i="5" s="1" a="1"/>
  <c r="G117" i="5" s="1"/>
  <c r="G118" i="1" a="1"/>
  <c r="G118" i="1" s="1"/>
  <c r="F118" i="1" a="1"/>
  <c r="F118" i="1"/>
  <c r="C117" i="5" s="1" a="1"/>
  <c r="C117" i="5" s="1"/>
  <c r="E118" i="1" a="1"/>
  <c r="E118" i="1" s="1"/>
  <c r="D118" i="1" a="1"/>
  <c r="D118" i="1" s="1"/>
  <c r="D117" i="5" s="1" a="1"/>
  <c r="D117" i="5" s="1"/>
  <c r="C118" i="1" a="1"/>
  <c r="C118" i="1" s="1"/>
  <c r="V117" i="1"/>
  <c r="M117" i="1" a="1"/>
  <c r="M117" i="1" s="1"/>
  <c r="L117" i="1" a="1"/>
  <c r="L117" i="1" s="1"/>
  <c r="K117" i="1" a="1"/>
  <c r="K117" i="1"/>
  <c r="Y117" i="1" s="1"/>
  <c r="I117" i="1" a="1"/>
  <c r="I117" i="1" s="1"/>
  <c r="H117" i="1" a="1"/>
  <c r="H117" i="1" s="1"/>
  <c r="G116" i="5" s="1" a="1"/>
  <c r="G116" i="5" s="1"/>
  <c r="G117" i="1" a="1"/>
  <c r="G117" i="1" s="1"/>
  <c r="F117" i="1" a="1"/>
  <c r="F117" i="1"/>
  <c r="C116" i="5" s="1" a="1"/>
  <c r="C116" i="5" s="1"/>
  <c r="E117" i="1" a="1"/>
  <c r="E117" i="1" s="1"/>
  <c r="D117" i="1" a="1"/>
  <c r="D117" i="1" s="1"/>
  <c r="D116" i="5" s="1" a="1"/>
  <c r="D116" i="5" s="1"/>
  <c r="C117" i="1" a="1"/>
  <c r="C117" i="1" s="1"/>
  <c r="V116" i="1"/>
  <c r="M116" i="1" a="1"/>
  <c r="M116" i="1" s="1"/>
  <c r="L116" i="1" a="1"/>
  <c r="L116" i="1" s="1"/>
  <c r="E115" i="5" s="1" a="1"/>
  <c r="E115" i="5" s="1"/>
  <c r="K116" i="1" a="1"/>
  <c r="K116" i="1" s="1"/>
  <c r="Y116" i="1" s="1"/>
  <c r="I116" i="1" a="1"/>
  <c r="I116" i="1"/>
  <c r="H116" i="1" a="1"/>
  <c r="H116" i="1" s="1"/>
  <c r="G115" i="5" s="1" a="1"/>
  <c r="G115" i="5" s="1"/>
  <c r="G116" i="1" a="1"/>
  <c r="G116" i="1" s="1"/>
  <c r="F116" i="1" a="1"/>
  <c r="F116" i="1" s="1"/>
  <c r="C115" i="5" s="1" a="1"/>
  <c r="C115" i="5" s="1"/>
  <c r="E116" i="1" a="1"/>
  <c r="E116" i="1"/>
  <c r="D116" i="1" a="1"/>
  <c r="D116" i="1" s="1"/>
  <c r="D115" i="5" s="1" a="1"/>
  <c r="D115" i="5" s="1"/>
  <c r="C116" i="1" a="1"/>
  <c r="C116" i="1" s="1"/>
  <c r="A116" i="1" s="1"/>
  <c r="X115" i="1"/>
  <c r="V115" i="1"/>
  <c r="M115" i="1" a="1"/>
  <c r="M115" i="1" s="1"/>
  <c r="L115" i="1" a="1"/>
  <c r="L115" i="1"/>
  <c r="E114" i="5" s="1" a="1"/>
  <c r="E114" i="5" s="1"/>
  <c r="K115" i="1" a="1"/>
  <c r="K115" i="1" s="1"/>
  <c r="Y115" i="1" s="1"/>
  <c r="I115" i="1" a="1"/>
  <c r="I115" i="1"/>
  <c r="H115" i="1" a="1"/>
  <c r="H115" i="1" s="1"/>
  <c r="G114" i="5" s="1" a="1"/>
  <c r="G114" i="5" s="1"/>
  <c r="G115" i="1" a="1"/>
  <c r="G115" i="1"/>
  <c r="F115" i="1" a="1"/>
  <c r="F115" i="1" s="1"/>
  <c r="C114" i="5" s="1" a="1"/>
  <c r="C114" i="5" s="1"/>
  <c r="E115" i="1" a="1"/>
  <c r="E115" i="1" s="1"/>
  <c r="D115" i="1" a="1"/>
  <c r="D115" i="1" s="1"/>
  <c r="C115" i="1" a="1"/>
  <c r="C115" i="1" s="1"/>
  <c r="V114" i="1"/>
  <c r="M114" i="1" a="1"/>
  <c r="M114" i="1"/>
  <c r="L114" i="1" a="1"/>
  <c r="L114" i="1" s="1"/>
  <c r="K114" i="1" a="1"/>
  <c r="K114" i="1"/>
  <c r="Y114" i="1" s="1"/>
  <c r="I114" i="1" a="1"/>
  <c r="I114" i="1" s="1"/>
  <c r="X114" i="1" s="1"/>
  <c r="H114" i="1" a="1"/>
  <c r="H114" i="1" s="1"/>
  <c r="G113" i="5" s="1" a="1"/>
  <c r="G113" i="5" s="1"/>
  <c r="G114" i="1" a="1"/>
  <c r="G114" i="1" s="1"/>
  <c r="F114" i="1" a="1"/>
  <c r="F114" i="1" s="1"/>
  <c r="C113" i="5" s="1" a="1"/>
  <c r="C113" i="5" s="1"/>
  <c r="E114" i="1" a="1"/>
  <c r="E114" i="1" s="1"/>
  <c r="D114" i="1" a="1"/>
  <c r="D114" i="1"/>
  <c r="D113" i="5" s="1" a="1"/>
  <c r="D113" i="5" s="1"/>
  <c r="C114" i="1" a="1"/>
  <c r="C114" i="1" s="1"/>
  <c r="V113" i="1"/>
  <c r="M113" i="1" a="1"/>
  <c r="M113" i="1"/>
  <c r="L113" i="1" a="1"/>
  <c r="L113" i="1" s="1"/>
  <c r="K113" i="1" a="1"/>
  <c r="K113" i="1"/>
  <c r="Y113" i="1" s="1"/>
  <c r="I113" i="1" a="1"/>
  <c r="I113" i="1" s="1"/>
  <c r="X113" i="1" s="1"/>
  <c r="H113" i="1" a="1"/>
  <c r="H113" i="1" s="1"/>
  <c r="G112" i="5" s="1" a="1"/>
  <c r="G112" i="5" s="1"/>
  <c r="G113" i="1" a="1"/>
  <c r="G113" i="1" s="1"/>
  <c r="F113" i="1" a="1"/>
  <c r="F113" i="1" s="1"/>
  <c r="C112" i="5" s="1" a="1"/>
  <c r="C112" i="5" s="1"/>
  <c r="E113" i="1" a="1"/>
  <c r="E113" i="1" s="1"/>
  <c r="D113" i="1" a="1"/>
  <c r="D113" i="1"/>
  <c r="D112" i="5" s="1" a="1"/>
  <c r="D112" i="5" s="1"/>
  <c r="C113" i="1" a="1"/>
  <c r="C113" i="1" s="1"/>
  <c r="V112" i="1"/>
  <c r="M112" i="1" a="1"/>
  <c r="M112" i="1" s="1"/>
  <c r="L112" i="1" a="1"/>
  <c r="L112" i="1" s="1"/>
  <c r="E111" i="5" s="1" a="1"/>
  <c r="E111" i="5" s="1"/>
  <c r="K112" i="1" a="1"/>
  <c r="K112" i="1" s="1"/>
  <c r="Y112" i="1" s="1"/>
  <c r="I112" i="1" a="1"/>
  <c r="I112" i="1"/>
  <c r="H112" i="1" a="1"/>
  <c r="H112" i="1" s="1"/>
  <c r="G111" i="5" s="1" a="1"/>
  <c r="G111" i="5" s="1"/>
  <c r="G112" i="1" a="1"/>
  <c r="G112" i="1" s="1"/>
  <c r="F112" i="1" a="1"/>
  <c r="F112" i="1" s="1"/>
  <c r="C111" i="5" s="1" a="1"/>
  <c r="C111" i="5" s="1"/>
  <c r="E112" i="1" a="1"/>
  <c r="E112" i="1" s="1"/>
  <c r="D112" i="1" a="1"/>
  <c r="D112" i="1" s="1"/>
  <c r="D111" i="5" s="1" a="1"/>
  <c r="D111" i="5" s="1"/>
  <c r="C112" i="1" a="1"/>
  <c r="C112" i="1" s="1"/>
  <c r="V111" i="1"/>
  <c r="M111" i="1" a="1"/>
  <c r="M111" i="1" s="1"/>
  <c r="L111" i="1" a="1"/>
  <c r="L111" i="1" s="1"/>
  <c r="E110" i="5" s="1" a="1"/>
  <c r="E110" i="5" s="1"/>
  <c r="K111" i="1" a="1"/>
  <c r="K111" i="1" s="1"/>
  <c r="Y111" i="1" s="1"/>
  <c r="I111" i="1" a="1"/>
  <c r="I111" i="1"/>
  <c r="X111" i="1" s="1"/>
  <c r="H111" i="1" a="1"/>
  <c r="H111" i="1" s="1"/>
  <c r="G110" i="5" s="1" a="1"/>
  <c r="G110" i="5" s="1"/>
  <c r="G111" i="1" a="1"/>
  <c r="G111" i="1"/>
  <c r="F111" i="1" a="1"/>
  <c r="F111" i="1" s="1"/>
  <c r="C110" i="5" s="1" a="1"/>
  <c r="C110" i="5" s="1"/>
  <c r="E111" i="1" a="1"/>
  <c r="E111" i="1" s="1"/>
  <c r="D111" i="1" a="1"/>
  <c r="D111" i="1" s="1"/>
  <c r="C111" i="1" a="1"/>
  <c r="C111" i="1" s="1"/>
  <c r="V110" i="1"/>
  <c r="M110" i="1" a="1"/>
  <c r="M110" i="1"/>
  <c r="L110" i="1" a="1"/>
  <c r="L110" i="1" s="1"/>
  <c r="K110" i="1" a="1"/>
  <c r="K110" i="1"/>
  <c r="Y110" i="1" s="1"/>
  <c r="I110" i="1" a="1"/>
  <c r="I110" i="1" s="1"/>
  <c r="H110" i="1" a="1"/>
  <c r="H110" i="1" s="1"/>
  <c r="G109" i="5" s="1" a="1"/>
  <c r="G109" i="5" s="1"/>
  <c r="G110" i="1" a="1"/>
  <c r="G110" i="1" s="1"/>
  <c r="F110" i="1" a="1"/>
  <c r="F110" i="1" s="1"/>
  <c r="C109" i="5" s="1" a="1"/>
  <c r="C109" i="5" s="1"/>
  <c r="E110" i="1" a="1"/>
  <c r="E110" i="1" s="1"/>
  <c r="D110" i="1" a="1"/>
  <c r="D110" i="1"/>
  <c r="D109" i="5" s="1" a="1"/>
  <c r="D109" i="5" s="1"/>
  <c r="C110" i="1" a="1"/>
  <c r="C110" i="1" s="1"/>
  <c r="V109" i="1"/>
  <c r="M109" i="1" a="1"/>
  <c r="M109" i="1"/>
  <c r="L109" i="1" a="1"/>
  <c r="L109" i="1" s="1"/>
  <c r="K109" i="1" a="1"/>
  <c r="K109" i="1"/>
  <c r="Y109" i="1" s="1"/>
  <c r="I109" i="1" a="1"/>
  <c r="I109" i="1" s="1"/>
  <c r="H109" i="1" a="1"/>
  <c r="H109" i="1" s="1"/>
  <c r="G108" i="5" s="1" a="1"/>
  <c r="G108" i="5" s="1"/>
  <c r="G109" i="1" a="1"/>
  <c r="G109" i="1" s="1"/>
  <c r="F109" i="1" a="1"/>
  <c r="F109" i="1" s="1"/>
  <c r="C108" i="5" s="1" a="1"/>
  <c r="C108" i="5" s="1"/>
  <c r="E109" i="1" a="1"/>
  <c r="E109" i="1" s="1"/>
  <c r="D109" i="1" a="1"/>
  <c r="D109" i="1"/>
  <c r="D108" i="5" s="1" a="1"/>
  <c r="D108" i="5" s="1"/>
  <c r="C109" i="1" a="1"/>
  <c r="C109" i="1" s="1"/>
  <c r="V108" i="1"/>
  <c r="M108" i="1" a="1"/>
  <c r="M108" i="1" s="1"/>
  <c r="L108" i="1" a="1"/>
  <c r="L108" i="1" s="1"/>
  <c r="E107" i="5" s="1" a="1"/>
  <c r="E107" i="5" s="1"/>
  <c r="K108" i="1" a="1"/>
  <c r="K108" i="1" s="1"/>
  <c r="Y108" i="1" s="1"/>
  <c r="I108" i="1" a="1"/>
  <c r="I108" i="1"/>
  <c r="H108" i="1" a="1"/>
  <c r="H108" i="1" s="1"/>
  <c r="G107" i="5" s="1" a="1"/>
  <c r="G107" i="5" s="1"/>
  <c r="G108" i="1" a="1"/>
  <c r="G108" i="1" s="1"/>
  <c r="F108" i="1" a="1"/>
  <c r="F108" i="1" s="1"/>
  <c r="C107" i="5" s="1" a="1"/>
  <c r="C107" i="5" s="1"/>
  <c r="E108" i="1" a="1"/>
  <c r="E108" i="1" s="1"/>
  <c r="D108" i="1" a="1"/>
  <c r="D108" i="1" s="1"/>
  <c r="D107" i="5" s="1" a="1"/>
  <c r="D107" i="5" s="1"/>
  <c r="C108" i="1" a="1"/>
  <c r="C108" i="1" s="1"/>
  <c r="V107" i="1"/>
  <c r="M107" i="1" a="1"/>
  <c r="M107" i="1" s="1"/>
  <c r="L107" i="1" a="1"/>
  <c r="L107" i="1" s="1"/>
  <c r="E106" i="5" s="1" a="1"/>
  <c r="E106" i="5" s="1"/>
  <c r="K107" i="1" a="1"/>
  <c r="K107" i="1" s="1"/>
  <c r="Y107" i="1" s="1"/>
  <c r="I107" i="1" a="1"/>
  <c r="I107" i="1"/>
  <c r="X107" i="1" s="1"/>
  <c r="H107" i="1" a="1"/>
  <c r="H107" i="1" s="1"/>
  <c r="G106" i="5" s="1" a="1"/>
  <c r="G106" i="5" s="1"/>
  <c r="G107" i="1" a="1"/>
  <c r="G107" i="1"/>
  <c r="F107" i="1" a="1"/>
  <c r="F107" i="1" s="1"/>
  <c r="C106" i="5" s="1" a="1"/>
  <c r="C106" i="5" s="1"/>
  <c r="E107" i="1" a="1"/>
  <c r="E107" i="1" s="1"/>
  <c r="D107" i="1" a="1"/>
  <c r="D107" i="1" s="1"/>
  <c r="C107" i="1" a="1"/>
  <c r="C107" i="1" s="1"/>
  <c r="V106" i="1"/>
  <c r="M106" i="1" a="1"/>
  <c r="M106" i="1"/>
  <c r="L106" i="1" a="1"/>
  <c r="L106" i="1" s="1"/>
  <c r="K106" i="1" a="1"/>
  <c r="K106" i="1" s="1"/>
  <c r="Y106" i="1" s="1"/>
  <c r="I106" i="1" a="1"/>
  <c r="I106" i="1" s="1"/>
  <c r="X106" i="1" s="1"/>
  <c r="H106" i="1" a="1"/>
  <c r="H106" i="1" s="1"/>
  <c r="G105" i="5" s="1" a="1"/>
  <c r="G105" i="5" s="1"/>
  <c r="G106" i="1" a="1"/>
  <c r="G106" i="1" s="1"/>
  <c r="F106" i="1" a="1"/>
  <c r="F106" i="1"/>
  <c r="C105" i="5" s="1" a="1"/>
  <c r="C105" i="5" s="1"/>
  <c r="E106" i="1" a="1"/>
  <c r="E106" i="1" s="1"/>
  <c r="D106" i="1" a="1"/>
  <c r="D106" i="1"/>
  <c r="D105" i="5" s="1" a="1"/>
  <c r="D105" i="5" s="1"/>
  <c r="C106" i="1" a="1"/>
  <c r="C106" i="1" s="1"/>
  <c r="A106" i="1" s="1"/>
  <c r="V105" i="1"/>
  <c r="M105" i="1" a="1"/>
  <c r="M105" i="1"/>
  <c r="L105" i="1" a="1"/>
  <c r="L105" i="1" s="1"/>
  <c r="K105" i="1" a="1"/>
  <c r="K105" i="1" s="1"/>
  <c r="Y105" i="1" s="1"/>
  <c r="I105" i="1" a="1"/>
  <c r="I105" i="1" s="1"/>
  <c r="X105" i="1" s="1"/>
  <c r="H105" i="1" a="1"/>
  <c r="H105" i="1" s="1"/>
  <c r="G104" i="5" s="1" a="1"/>
  <c r="G104" i="5" s="1"/>
  <c r="G105" i="1" a="1"/>
  <c r="G105" i="1" s="1"/>
  <c r="F105" i="1" a="1"/>
  <c r="F105" i="1"/>
  <c r="C104" i="5" s="1" a="1"/>
  <c r="C104" i="5" s="1"/>
  <c r="E105" i="1" a="1"/>
  <c r="E105" i="1" s="1"/>
  <c r="D105" i="1" a="1"/>
  <c r="D105" i="1"/>
  <c r="D104" i="5" s="1" a="1"/>
  <c r="D104" i="5" s="1"/>
  <c r="C105" i="1" a="1"/>
  <c r="C105" i="1" s="1"/>
  <c r="A105" i="1" s="1"/>
  <c r="V104" i="1"/>
  <c r="M104" i="1" a="1"/>
  <c r="M104" i="1" s="1"/>
  <c r="L104" i="1" a="1"/>
  <c r="L104" i="1"/>
  <c r="E103" i="5" s="1" a="1"/>
  <c r="E103" i="5" s="1"/>
  <c r="K104" i="1" a="1"/>
  <c r="K104" i="1" s="1"/>
  <c r="Y104" i="1" s="1"/>
  <c r="I104" i="1" a="1"/>
  <c r="I104" i="1"/>
  <c r="H104" i="1" a="1"/>
  <c r="H104" i="1" s="1"/>
  <c r="G103" i="5" s="1" a="1"/>
  <c r="G103" i="5" s="1"/>
  <c r="G104" i="1" a="1"/>
  <c r="G104" i="1" s="1"/>
  <c r="F104" i="1" a="1"/>
  <c r="F104" i="1" s="1"/>
  <c r="C103" i="5" s="1" a="1"/>
  <c r="C103" i="5" s="1"/>
  <c r="E104" i="1" a="1"/>
  <c r="E104" i="1" s="1"/>
  <c r="D104" i="1" a="1"/>
  <c r="D104" i="1" s="1"/>
  <c r="D103" i="5" s="1" a="1"/>
  <c r="D103" i="5" s="1"/>
  <c r="C104" i="1" a="1"/>
  <c r="C104" i="1" s="1"/>
  <c r="A104" i="1" s="1"/>
  <c r="V103" i="1"/>
  <c r="M103" i="1" a="1"/>
  <c r="M103" i="1" s="1"/>
  <c r="L103" i="1" a="1"/>
  <c r="L103" i="1" s="1"/>
  <c r="E102" i="5" s="1" a="1"/>
  <c r="E102" i="5" s="1"/>
  <c r="K103" i="1" a="1"/>
  <c r="K103" i="1" s="1"/>
  <c r="Y103" i="1" s="1"/>
  <c r="I103" i="1" a="1"/>
  <c r="I103" i="1"/>
  <c r="X103" i="1" s="1"/>
  <c r="H103" i="1" a="1"/>
  <c r="H103" i="1" s="1"/>
  <c r="G102" i="5" s="1" a="1"/>
  <c r="G102" i="5" s="1"/>
  <c r="G103" i="1" a="1"/>
  <c r="G103" i="1" s="1"/>
  <c r="F103" i="1" a="1"/>
  <c r="F103" i="1" s="1"/>
  <c r="C102" i="5" s="1" a="1"/>
  <c r="C102" i="5" s="1"/>
  <c r="E103" i="1" a="1"/>
  <c r="E103" i="1" s="1"/>
  <c r="D103" i="1" a="1"/>
  <c r="D103" i="1" s="1"/>
  <c r="C103" i="1" a="1"/>
  <c r="C103" i="1"/>
  <c r="V102" i="1"/>
  <c r="M102" i="1" a="1"/>
  <c r="M102" i="1"/>
  <c r="L102" i="1" a="1"/>
  <c r="L102" i="1" s="1"/>
  <c r="K102" i="1" a="1"/>
  <c r="K102" i="1" s="1"/>
  <c r="Y102" i="1" s="1"/>
  <c r="I102" i="1" a="1"/>
  <c r="I102" i="1" s="1"/>
  <c r="X102" i="1" s="1"/>
  <c r="H102" i="1" a="1"/>
  <c r="H102" i="1" s="1"/>
  <c r="G101" i="5" s="1" a="1"/>
  <c r="G101" i="5" s="1"/>
  <c r="G102" i="1" a="1"/>
  <c r="G102" i="1" s="1"/>
  <c r="F102" i="1" a="1"/>
  <c r="F102" i="1"/>
  <c r="C101" i="5" s="1" a="1"/>
  <c r="C101" i="5" s="1"/>
  <c r="E102" i="1" a="1"/>
  <c r="E102" i="1" s="1"/>
  <c r="D102" i="1" a="1"/>
  <c r="D102" i="1"/>
  <c r="D101" i="5" s="1" a="1"/>
  <c r="D101" i="5" s="1"/>
  <c r="C102" i="1" a="1"/>
  <c r="C102" i="1" s="1"/>
  <c r="A102" i="1" s="1"/>
  <c r="V101" i="1"/>
  <c r="M101" i="1" a="1"/>
  <c r="M101" i="1"/>
  <c r="L101" i="1" a="1"/>
  <c r="L101" i="1" s="1"/>
  <c r="K101" i="1" a="1"/>
  <c r="K101" i="1" s="1"/>
  <c r="Y101" i="1" s="1"/>
  <c r="I101" i="1" a="1"/>
  <c r="I101" i="1" s="1"/>
  <c r="X101" i="1" s="1"/>
  <c r="H101" i="1" a="1"/>
  <c r="H101" i="1" s="1"/>
  <c r="G100" i="5" s="1" a="1"/>
  <c r="G100" i="5" s="1"/>
  <c r="G101" i="1" a="1"/>
  <c r="G101" i="1" s="1"/>
  <c r="F101" i="1" a="1"/>
  <c r="F101" i="1"/>
  <c r="C100" i="5" s="1" a="1"/>
  <c r="C100" i="5" s="1"/>
  <c r="E101" i="1" a="1"/>
  <c r="E101" i="1" s="1"/>
  <c r="D101" i="1" a="1"/>
  <c r="D101" i="1"/>
  <c r="D100" i="5" s="1" a="1"/>
  <c r="D100" i="5" s="1"/>
  <c r="C101" i="1" a="1"/>
  <c r="C101" i="1" s="1"/>
  <c r="A101" i="1" s="1"/>
  <c r="V100" i="1"/>
  <c r="M100" i="1" a="1"/>
  <c r="M100" i="1" s="1"/>
  <c r="L100" i="1" a="1"/>
  <c r="L100" i="1" s="1"/>
  <c r="E99" i="5" s="1" a="1"/>
  <c r="E99" i="5" s="1"/>
  <c r="K100" i="1" a="1"/>
  <c r="K100" i="1" s="1"/>
  <c r="Y100" i="1" s="1"/>
  <c r="I100" i="1" a="1"/>
  <c r="I100" i="1"/>
  <c r="H100" i="1" a="1"/>
  <c r="H100" i="1" s="1"/>
  <c r="G99" i="5" s="1" a="1"/>
  <c r="G99" i="5" s="1"/>
  <c r="G100" i="1" a="1"/>
  <c r="G100" i="1" s="1"/>
  <c r="F100" i="1" a="1"/>
  <c r="F100" i="1" s="1"/>
  <c r="C99" i="5" s="1" a="1"/>
  <c r="C99" i="5" s="1"/>
  <c r="E100" i="1" a="1"/>
  <c r="E100" i="1"/>
  <c r="D100" i="1" a="1"/>
  <c r="D100" i="1" s="1"/>
  <c r="D99" i="5" s="1" a="1"/>
  <c r="D99" i="5" s="1"/>
  <c r="C100" i="1" a="1"/>
  <c r="C100" i="1"/>
  <c r="A100" i="1" s="1"/>
  <c r="V99" i="1"/>
  <c r="M99" i="1" a="1"/>
  <c r="M99" i="1" s="1"/>
  <c r="L99" i="1" a="1"/>
  <c r="L99" i="1"/>
  <c r="E98" i="5" s="1" a="1"/>
  <c r="E98" i="5" s="1"/>
  <c r="K99" i="1" a="1"/>
  <c r="K99" i="1" s="1"/>
  <c r="Y99" i="1" s="1"/>
  <c r="I99" i="1" a="1"/>
  <c r="I99" i="1"/>
  <c r="H99" i="1" a="1"/>
  <c r="H99" i="1" s="1"/>
  <c r="G98" i="5" s="1" a="1"/>
  <c r="G98" i="5" s="1"/>
  <c r="G99" i="1" a="1"/>
  <c r="G99" i="1" s="1"/>
  <c r="X99" i="1" s="1"/>
  <c r="F99" i="1" a="1"/>
  <c r="F99" i="1" s="1"/>
  <c r="C98" i="5" s="1" a="1"/>
  <c r="C98" i="5" s="1"/>
  <c r="E99" i="1" a="1"/>
  <c r="E99" i="1" s="1"/>
  <c r="D99" i="1" a="1"/>
  <c r="D99" i="1" s="1"/>
  <c r="C99" i="1" a="1"/>
  <c r="C99" i="1"/>
  <c r="V98" i="1"/>
  <c r="M98" i="1" a="1"/>
  <c r="M98" i="1"/>
  <c r="L98" i="1" a="1"/>
  <c r="L98" i="1" s="1"/>
  <c r="K98" i="1" a="1"/>
  <c r="K98" i="1" s="1"/>
  <c r="Y98" i="1" s="1"/>
  <c r="I98" i="1" a="1"/>
  <c r="I98" i="1" s="1"/>
  <c r="X98" i="1" s="1"/>
  <c r="H98" i="1" a="1"/>
  <c r="H98" i="1" s="1"/>
  <c r="G97" i="5" s="1" a="1"/>
  <c r="G97" i="5" s="1"/>
  <c r="G98" i="1" a="1"/>
  <c r="G98" i="1" s="1"/>
  <c r="F98" i="1" a="1"/>
  <c r="F98" i="1"/>
  <c r="C97" i="5" s="1" a="1"/>
  <c r="C97" i="5" s="1"/>
  <c r="E98" i="1" a="1"/>
  <c r="E98" i="1" s="1"/>
  <c r="D98" i="1" a="1"/>
  <c r="D98" i="1"/>
  <c r="D97" i="5" s="1" a="1"/>
  <c r="D97" i="5" s="1"/>
  <c r="C98" i="1" a="1"/>
  <c r="C98" i="1" s="1"/>
  <c r="A98" i="1" s="1"/>
  <c r="V97" i="1"/>
  <c r="M97" i="1" a="1"/>
  <c r="M97" i="1"/>
  <c r="L97" i="1" a="1"/>
  <c r="L97" i="1" s="1"/>
  <c r="K97" i="1" a="1"/>
  <c r="K97" i="1" s="1"/>
  <c r="Y97" i="1" s="1"/>
  <c r="I97" i="1" a="1"/>
  <c r="I97" i="1" s="1"/>
  <c r="X97" i="1" s="1"/>
  <c r="H97" i="1" a="1"/>
  <c r="H97" i="1" s="1"/>
  <c r="G96" i="5" s="1" a="1"/>
  <c r="G96" i="5" s="1"/>
  <c r="G97" i="1" a="1"/>
  <c r="G97" i="1" s="1"/>
  <c r="F97" i="1" a="1"/>
  <c r="F97" i="1"/>
  <c r="C96" i="5" s="1" a="1"/>
  <c r="C96" i="5" s="1"/>
  <c r="E97" i="1" a="1"/>
  <c r="E97" i="1" s="1"/>
  <c r="D97" i="1" a="1"/>
  <c r="D97" i="1"/>
  <c r="D96" i="5" s="1" a="1"/>
  <c r="D96" i="5" s="1"/>
  <c r="C97" i="1" a="1"/>
  <c r="C97" i="1" s="1"/>
  <c r="A97" i="1" s="1"/>
  <c r="V96" i="1"/>
  <c r="M96" i="1" a="1"/>
  <c r="M96" i="1" s="1"/>
  <c r="L96" i="1" a="1"/>
  <c r="L96" i="1"/>
  <c r="E95" i="5" s="1" a="1"/>
  <c r="E95" i="5" s="1"/>
  <c r="K96" i="1" a="1"/>
  <c r="K96" i="1" s="1"/>
  <c r="Y96" i="1" s="1"/>
  <c r="I96" i="1" a="1"/>
  <c r="I96" i="1"/>
  <c r="H96" i="1" a="1"/>
  <c r="H96" i="1" s="1"/>
  <c r="G95" i="5" s="1" a="1"/>
  <c r="G95" i="5" s="1"/>
  <c r="G96" i="1" a="1"/>
  <c r="G96" i="1" s="1"/>
  <c r="W96" i="1" s="1"/>
  <c r="F96" i="1" a="1"/>
  <c r="F96" i="1" s="1"/>
  <c r="C95" i="5" s="1" a="1"/>
  <c r="C95" i="5" s="1"/>
  <c r="E96" i="1" a="1"/>
  <c r="E96" i="1" s="1"/>
  <c r="D96" i="1" a="1"/>
  <c r="D96" i="1" s="1"/>
  <c r="D95" i="5" s="1" a="1"/>
  <c r="D95" i="5" s="1"/>
  <c r="C96" i="1" a="1"/>
  <c r="C96" i="1"/>
  <c r="V95" i="1"/>
  <c r="M95" i="1" a="1"/>
  <c r="M95" i="1" s="1"/>
  <c r="L95" i="1" a="1"/>
  <c r="L95" i="1"/>
  <c r="E94" i="5" s="1" a="1"/>
  <c r="E94" i="5" s="1"/>
  <c r="K95" i="1" a="1"/>
  <c r="K95" i="1" s="1"/>
  <c r="Y95" i="1" s="1"/>
  <c r="I95" i="1" a="1"/>
  <c r="I95" i="1"/>
  <c r="X95" i="1" s="1"/>
  <c r="H95" i="1" a="1"/>
  <c r="H95" i="1" s="1"/>
  <c r="G94" i="5" s="1" a="1"/>
  <c r="G94" i="5" s="1"/>
  <c r="G95" i="1" a="1"/>
  <c r="G95" i="1"/>
  <c r="F95" i="1" a="1"/>
  <c r="F95" i="1" s="1"/>
  <c r="C94" i="5" s="1" a="1"/>
  <c r="C94" i="5" s="1"/>
  <c r="E95" i="1" a="1"/>
  <c r="E95" i="1" s="1"/>
  <c r="D95" i="1" a="1"/>
  <c r="D95" i="1" s="1"/>
  <c r="C95" i="1" a="1"/>
  <c r="C95" i="1" s="1"/>
  <c r="V94" i="1"/>
  <c r="M94" i="1" a="1"/>
  <c r="M94" i="1"/>
  <c r="L94" i="1" a="1"/>
  <c r="L94" i="1" s="1"/>
  <c r="K94" i="1" a="1"/>
  <c r="K94" i="1"/>
  <c r="Y94" i="1" s="1"/>
  <c r="I94" i="1" a="1"/>
  <c r="I94" i="1" s="1"/>
  <c r="X94" i="1" s="1"/>
  <c r="H94" i="1" a="1"/>
  <c r="H94" i="1" s="1"/>
  <c r="G93" i="5" s="1" a="1"/>
  <c r="G93" i="5" s="1"/>
  <c r="G94" i="1" a="1"/>
  <c r="G94" i="1" s="1"/>
  <c r="F94" i="1" a="1"/>
  <c r="F94" i="1"/>
  <c r="C93" i="5" s="1" a="1"/>
  <c r="C93" i="5" s="1"/>
  <c r="E94" i="1" a="1"/>
  <c r="E94" i="1" s="1"/>
  <c r="D94" i="1" a="1"/>
  <c r="D94" i="1"/>
  <c r="D93" i="5" s="1" a="1"/>
  <c r="D93" i="5" s="1"/>
  <c r="C94" i="1" a="1"/>
  <c r="C94" i="1" s="1"/>
  <c r="A94" i="1" s="1"/>
  <c r="V93" i="1"/>
  <c r="M93" i="1" a="1"/>
  <c r="M93" i="1"/>
  <c r="L93" i="1" a="1"/>
  <c r="L93" i="1" s="1"/>
  <c r="K93" i="1" a="1"/>
  <c r="K93" i="1" s="1"/>
  <c r="Y93" i="1" s="1"/>
  <c r="I93" i="1" a="1"/>
  <c r="I93" i="1" s="1"/>
  <c r="X93" i="1" s="1"/>
  <c r="H93" i="1" a="1"/>
  <c r="H93" i="1" s="1"/>
  <c r="G92" i="5" s="1" a="1"/>
  <c r="G92" i="5" s="1"/>
  <c r="G93" i="1" a="1"/>
  <c r="G93" i="1" s="1"/>
  <c r="F93" i="1" a="1"/>
  <c r="F93" i="1"/>
  <c r="C92" i="5" s="1" a="1"/>
  <c r="C92" i="5" s="1"/>
  <c r="E93" i="1" a="1"/>
  <c r="E93" i="1" s="1"/>
  <c r="D93" i="1" a="1"/>
  <c r="D93" i="1"/>
  <c r="D92" i="5" s="1" a="1"/>
  <c r="D92" i="5" s="1"/>
  <c r="C93" i="1" a="1"/>
  <c r="C93" i="1" s="1"/>
  <c r="A93" i="1" s="1"/>
  <c r="V92" i="1"/>
  <c r="M92" i="1" a="1"/>
  <c r="M92" i="1" s="1"/>
  <c r="L92" i="1" a="1"/>
  <c r="L92" i="1"/>
  <c r="E91" i="5" s="1" a="1"/>
  <c r="E91" i="5" s="1"/>
  <c r="K92" i="1" a="1"/>
  <c r="K92" i="1" s="1"/>
  <c r="Y92" i="1" s="1"/>
  <c r="I92" i="1" a="1"/>
  <c r="I92" i="1"/>
  <c r="H92" i="1" a="1"/>
  <c r="H92" i="1" s="1"/>
  <c r="G91" i="5" s="1" a="1"/>
  <c r="G91" i="5" s="1"/>
  <c r="G92" i="1" a="1"/>
  <c r="G92" i="1" s="1"/>
  <c r="F92" i="1" a="1"/>
  <c r="F92" i="1" s="1"/>
  <c r="C91" i="5" s="1" a="1"/>
  <c r="C91" i="5" s="1"/>
  <c r="E92" i="1" a="1"/>
  <c r="E92" i="1" s="1"/>
  <c r="D92" i="1" a="1"/>
  <c r="D92" i="1" s="1"/>
  <c r="D91" i="5" s="1" a="1"/>
  <c r="D91" i="5" s="1"/>
  <c r="C92" i="1" a="1"/>
  <c r="C92" i="1"/>
  <c r="V91" i="1"/>
  <c r="M91" i="1" a="1"/>
  <c r="M91" i="1" s="1"/>
  <c r="L91" i="1" a="1"/>
  <c r="L91" i="1"/>
  <c r="E90" i="5" s="1" a="1"/>
  <c r="E90" i="5" s="1"/>
  <c r="K91" i="1" a="1"/>
  <c r="K91" i="1" s="1"/>
  <c r="Y91" i="1" s="1"/>
  <c r="I91" i="1" a="1"/>
  <c r="I91" i="1"/>
  <c r="X91" i="1" s="1"/>
  <c r="H91" i="1" a="1"/>
  <c r="H91" i="1" s="1"/>
  <c r="G90" i="5" s="1" a="1"/>
  <c r="G90" i="5" s="1"/>
  <c r="G91" i="1" a="1"/>
  <c r="G91" i="1"/>
  <c r="F91" i="1" a="1"/>
  <c r="F91" i="1" s="1"/>
  <c r="C90" i="5" s="1" a="1"/>
  <c r="C90" i="5" s="1"/>
  <c r="E91" i="1" a="1"/>
  <c r="E91" i="1" s="1"/>
  <c r="D91" i="1" a="1"/>
  <c r="D91" i="1" s="1"/>
  <c r="C91" i="1" a="1"/>
  <c r="C91" i="1" s="1"/>
  <c r="V90" i="1"/>
  <c r="M90" i="1" a="1"/>
  <c r="M90" i="1"/>
  <c r="L90" i="1" a="1"/>
  <c r="L90" i="1" s="1"/>
  <c r="K90" i="1" a="1"/>
  <c r="K90" i="1"/>
  <c r="Y90" i="1" s="1"/>
  <c r="I90" i="1" a="1"/>
  <c r="I90" i="1" s="1"/>
  <c r="X90" i="1" s="1"/>
  <c r="H90" i="1" a="1"/>
  <c r="H90" i="1" s="1"/>
  <c r="G89" i="5" s="1" a="1"/>
  <c r="G89" i="5" s="1"/>
  <c r="G90" i="1" a="1"/>
  <c r="G90" i="1" s="1"/>
  <c r="F90" i="1" a="1"/>
  <c r="F90" i="1"/>
  <c r="C89" i="5" s="1" a="1"/>
  <c r="C89" i="5" s="1"/>
  <c r="E90" i="1" a="1"/>
  <c r="E90" i="1" s="1"/>
  <c r="D90" i="1" a="1"/>
  <c r="D90" i="1"/>
  <c r="D89" i="5" s="1" a="1"/>
  <c r="D89" i="5" s="1"/>
  <c r="C90" i="1" a="1"/>
  <c r="C90" i="1" s="1"/>
  <c r="A90" i="1" s="1"/>
  <c r="V89" i="1"/>
  <c r="M89" i="1" a="1"/>
  <c r="M89" i="1"/>
  <c r="L89" i="1" a="1"/>
  <c r="L89" i="1" s="1"/>
  <c r="K89" i="1" a="1"/>
  <c r="K89" i="1" s="1"/>
  <c r="Y89" i="1" s="1"/>
  <c r="I89" i="1" a="1"/>
  <c r="I89" i="1" s="1"/>
  <c r="X89" i="1" s="1"/>
  <c r="H89" i="1" a="1"/>
  <c r="H89" i="1" s="1"/>
  <c r="G88" i="5" s="1" a="1"/>
  <c r="G88" i="5" s="1"/>
  <c r="G89" i="1" a="1"/>
  <c r="G89" i="1" s="1"/>
  <c r="F89" i="1" a="1"/>
  <c r="F89" i="1"/>
  <c r="C88" i="5" s="1" a="1"/>
  <c r="C88" i="5" s="1"/>
  <c r="E89" i="1" a="1"/>
  <c r="E89" i="1" s="1"/>
  <c r="D89" i="1" a="1"/>
  <c r="D89" i="1"/>
  <c r="D88" i="5" s="1" a="1"/>
  <c r="D88" i="5" s="1"/>
  <c r="C89" i="1" a="1"/>
  <c r="C89" i="1" s="1"/>
  <c r="A89" i="1" s="1"/>
  <c r="V88" i="1"/>
  <c r="M88" i="1" a="1"/>
  <c r="M88" i="1" s="1"/>
  <c r="L88" i="1" a="1"/>
  <c r="L88" i="1"/>
  <c r="E87" i="5" s="1" a="1"/>
  <c r="E87" i="5" s="1"/>
  <c r="K88" i="1" a="1"/>
  <c r="K88" i="1" s="1"/>
  <c r="Y88" i="1" s="1"/>
  <c r="I88" i="1" a="1"/>
  <c r="I88" i="1"/>
  <c r="H88" i="1" a="1"/>
  <c r="H88" i="1" s="1"/>
  <c r="G87" i="5" s="1" a="1"/>
  <c r="G87" i="5" s="1"/>
  <c r="G88" i="1" a="1"/>
  <c r="G88" i="1" s="1"/>
  <c r="W88" i="1" s="1"/>
  <c r="F88" i="1" a="1"/>
  <c r="F88" i="1" s="1"/>
  <c r="C87" i="5" s="1" a="1"/>
  <c r="C87" i="5" s="1"/>
  <c r="E88" i="1" a="1"/>
  <c r="E88" i="1" s="1"/>
  <c r="D88" i="1" a="1"/>
  <c r="D88" i="1" s="1"/>
  <c r="D87" i="5" s="1" a="1"/>
  <c r="D87" i="5" s="1"/>
  <c r="C88" i="1" a="1"/>
  <c r="C88" i="1"/>
  <c r="V87" i="1"/>
  <c r="M87" i="1" a="1"/>
  <c r="M87" i="1" s="1"/>
  <c r="L87" i="1" a="1"/>
  <c r="L87" i="1"/>
  <c r="E86" i="5" s="1" a="1"/>
  <c r="E86" i="5" s="1"/>
  <c r="K87" i="1" a="1"/>
  <c r="K87" i="1" s="1"/>
  <c r="Y87" i="1" s="1"/>
  <c r="I87" i="1" a="1"/>
  <c r="I87" i="1"/>
  <c r="X87" i="1" s="1"/>
  <c r="H87" i="1" a="1"/>
  <c r="H87" i="1" s="1"/>
  <c r="G86" i="5" s="1" a="1"/>
  <c r="G86" i="5" s="1"/>
  <c r="G87" i="1" a="1"/>
  <c r="G87" i="1"/>
  <c r="F87" i="1" a="1"/>
  <c r="F87" i="1" s="1"/>
  <c r="C86" i="5" s="1" a="1"/>
  <c r="C86" i="5" s="1"/>
  <c r="E87" i="1" a="1"/>
  <c r="E87" i="1" s="1"/>
  <c r="D87" i="1" a="1"/>
  <c r="D87" i="1" s="1"/>
  <c r="C87" i="1" a="1"/>
  <c r="C87" i="1" s="1"/>
  <c r="V86" i="1"/>
  <c r="M86" i="1" a="1"/>
  <c r="M86" i="1"/>
  <c r="L86" i="1" a="1"/>
  <c r="L86" i="1" s="1"/>
  <c r="K86" i="1" a="1"/>
  <c r="K86" i="1"/>
  <c r="Y86" i="1" s="1"/>
  <c r="I86" i="1" a="1"/>
  <c r="I86" i="1" s="1"/>
  <c r="X86" i="1" s="1"/>
  <c r="H86" i="1" a="1"/>
  <c r="H86" i="1" s="1"/>
  <c r="G85" i="5" s="1" a="1"/>
  <c r="G85" i="5" s="1"/>
  <c r="G86" i="1" a="1"/>
  <c r="G86" i="1" s="1"/>
  <c r="F86" i="1" a="1"/>
  <c r="F86" i="1"/>
  <c r="C85" i="5" s="1" a="1"/>
  <c r="C85" i="5" s="1"/>
  <c r="E86" i="1" a="1"/>
  <c r="E86" i="1" s="1"/>
  <c r="D86" i="1" a="1"/>
  <c r="D86" i="1"/>
  <c r="D85" i="5" s="1" a="1"/>
  <c r="D85" i="5" s="1"/>
  <c r="C86" i="1" a="1"/>
  <c r="C86" i="1" s="1"/>
  <c r="A86" i="1" s="1"/>
  <c r="V85" i="1"/>
  <c r="M85" i="1" a="1"/>
  <c r="M85" i="1"/>
  <c r="L85" i="1" a="1"/>
  <c r="L85" i="1" s="1"/>
  <c r="K85" i="1" a="1"/>
  <c r="K85" i="1"/>
  <c r="Y85" i="1" s="1"/>
  <c r="I85" i="1" a="1"/>
  <c r="I85" i="1" s="1"/>
  <c r="X85" i="1" s="1"/>
  <c r="H85" i="1" a="1"/>
  <c r="H85" i="1" s="1"/>
  <c r="G84" i="5" s="1" a="1"/>
  <c r="G84" i="5" s="1"/>
  <c r="G85" i="1" a="1"/>
  <c r="G85" i="1" s="1"/>
  <c r="F85" i="1" a="1"/>
  <c r="F85" i="1"/>
  <c r="C84" i="5" s="1" a="1"/>
  <c r="C84" i="5" s="1"/>
  <c r="E85" i="1" a="1"/>
  <c r="E85" i="1" s="1"/>
  <c r="D85" i="1" a="1"/>
  <c r="D85" i="1"/>
  <c r="D84" i="5" s="1" a="1"/>
  <c r="D84" i="5" s="1"/>
  <c r="C85" i="1" a="1"/>
  <c r="C85" i="1" s="1"/>
  <c r="A85" i="1" s="1"/>
  <c r="V84" i="1"/>
  <c r="M84" i="1" a="1"/>
  <c r="M84" i="1" s="1"/>
  <c r="L84" i="1" a="1"/>
  <c r="L84" i="1"/>
  <c r="E83" i="5" s="1" a="1"/>
  <c r="E83" i="5" s="1"/>
  <c r="K84" i="1" a="1"/>
  <c r="K84" i="1" s="1"/>
  <c r="Y84" i="1" s="1"/>
  <c r="I84" i="1" a="1"/>
  <c r="I84" i="1"/>
  <c r="X84" i="1" s="1"/>
  <c r="H84" i="1" a="1"/>
  <c r="H84" i="1" s="1"/>
  <c r="G83" i="5" s="1" a="1"/>
  <c r="G83" i="5" s="1"/>
  <c r="G84" i="1" a="1"/>
  <c r="G84" i="1"/>
  <c r="F84" i="1" a="1"/>
  <c r="F84" i="1" s="1"/>
  <c r="C83" i="5" s="1" a="1"/>
  <c r="C83" i="5" s="1"/>
  <c r="E84" i="1" a="1"/>
  <c r="E84" i="1" s="1"/>
  <c r="D84" i="1" a="1"/>
  <c r="D84" i="1" s="1"/>
  <c r="D83" i="5" s="1" a="1"/>
  <c r="D83" i="5" s="1"/>
  <c r="C84" i="1" a="1"/>
  <c r="C84" i="1"/>
  <c r="A84" i="1" s="1"/>
  <c r="V83" i="1"/>
  <c r="M83" i="1" a="1"/>
  <c r="M83" i="1" s="1"/>
  <c r="L83" i="1" a="1"/>
  <c r="L83" i="1"/>
  <c r="E82" i="5" s="1" a="1"/>
  <c r="E82" i="5" s="1"/>
  <c r="K83" i="1" a="1"/>
  <c r="K83" i="1" s="1"/>
  <c r="Y83" i="1" s="1"/>
  <c r="I83" i="1" a="1"/>
  <c r="I83" i="1"/>
  <c r="X83" i="1" s="1"/>
  <c r="H83" i="1" a="1"/>
  <c r="H83" i="1" s="1"/>
  <c r="G82" i="5" s="1" a="1"/>
  <c r="G82" i="5" s="1"/>
  <c r="G83" i="1" a="1"/>
  <c r="G83" i="1"/>
  <c r="F83" i="1" a="1"/>
  <c r="F83" i="1" s="1"/>
  <c r="C82" i="5" s="1" a="1"/>
  <c r="C82" i="5" s="1"/>
  <c r="E83" i="1" a="1"/>
  <c r="E83" i="1" s="1"/>
  <c r="D83" i="1" a="1"/>
  <c r="D83" i="1" s="1"/>
  <c r="C83" i="1" a="1"/>
  <c r="C83" i="1" s="1"/>
  <c r="V82" i="1"/>
  <c r="M82" i="1" a="1"/>
  <c r="M82" i="1"/>
  <c r="L82" i="1" a="1"/>
  <c r="L82" i="1" s="1"/>
  <c r="K82" i="1" a="1"/>
  <c r="K82" i="1"/>
  <c r="Y82" i="1" s="1"/>
  <c r="I82" i="1" a="1"/>
  <c r="I82" i="1" s="1"/>
  <c r="X82" i="1" s="1"/>
  <c r="H82" i="1" a="1"/>
  <c r="H82" i="1" s="1"/>
  <c r="G81" i="5" s="1" a="1"/>
  <c r="G81" i="5" s="1"/>
  <c r="G82" i="1" a="1"/>
  <c r="G82" i="1" s="1"/>
  <c r="F82" i="1" a="1"/>
  <c r="F82" i="1"/>
  <c r="C81" i="5" s="1" a="1"/>
  <c r="C81" i="5" s="1"/>
  <c r="E82" i="1" a="1"/>
  <c r="E82" i="1" s="1"/>
  <c r="D82" i="1" a="1"/>
  <c r="D82" i="1"/>
  <c r="D81" i="5" s="1" a="1"/>
  <c r="D81" i="5" s="1"/>
  <c r="C82" i="1" a="1"/>
  <c r="C82" i="1" s="1"/>
  <c r="A82" i="1" s="1"/>
  <c r="V81" i="1"/>
  <c r="M81" i="1" a="1"/>
  <c r="M81" i="1"/>
  <c r="L81" i="1" a="1"/>
  <c r="L81" i="1" s="1"/>
  <c r="K81" i="1" a="1"/>
  <c r="K81" i="1"/>
  <c r="Y81" i="1" s="1"/>
  <c r="I81" i="1" a="1"/>
  <c r="I81" i="1" s="1"/>
  <c r="X81" i="1" s="1"/>
  <c r="H81" i="1" a="1"/>
  <c r="H81" i="1" s="1"/>
  <c r="G80" i="5" s="1" a="1"/>
  <c r="G80" i="5" s="1"/>
  <c r="G81" i="1" a="1"/>
  <c r="G81" i="1" s="1"/>
  <c r="F81" i="1" a="1"/>
  <c r="F81" i="1"/>
  <c r="C80" i="5" s="1" a="1"/>
  <c r="C80" i="5" s="1"/>
  <c r="E81" i="1" a="1"/>
  <c r="E81" i="1" s="1"/>
  <c r="D81" i="1" a="1"/>
  <c r="D81" i="1"/>
  <c r="D80" i="5" s="1" a="1"/>
  <c r="D80" i="5" s="1"/>
  <c r="C81" i="1" a="1"/>
  <c r="C81" i="1" s="1"/>
  <c r="A81" i="1" s="1"/>
  <c r="V80" i="1"/>
  <c r="M80" i="1" a="1"/>
  <c r="M80" i="1" s="1"/>
  <c r="L80" i="1" a="1"/>
  <c r="L80" i="1"/>
  <c r="E79" i="5" s="1" a="1"/>
  <c r="E79" i="5" s="1"/>
  <c r="K80" i="1" a="1"/>
  <c r="K80" i="1" s="1"/>
  <c r="Y80" i="1" s="1"/>
  <c r="I80" i="1" a="1"/>
  <c r="I80" i="1"/>
  <c r="H80" i="1" a="1"/>
  <c r="H80" i="1" s="1"/>
  <c r="G79" i="5" s="1" a="1"/>
  <c r="G79" i="5" s="1"/>
  <c r="G80" i="1" a="1"/>
  <c r="G80" i="1" s="1"/>
  <c r="F80" i="1" a="1"/>
  <c r="F80" i="1" s="1"/>
  <c r="C79" i="5" s="1" a="1"/>
  <c r="C79" i="5" s="1"/>
  <c r="E80" i="1" a="1"/>
  <c r="E80" i="1" s="1"/>
  <c r="D80" i="1" a="1"/>
  <c r="D80" i="1" s="1"/>
  <c r="D79" i="5" s="1" a="1"/>
  <c r="D79" i="5" s="1"/>
  <c r="C80" i="1" a="1"/>
  <c r="C80" i="1" s="1"/>
  <c r="V79" i="1"/>
  <c r="M79" i="1" a="1"/>
  <c r="M79" i="1" s="1"/>
  <c r="L79" i="1" a="1"/>
  <c r="L79" i="1"/>
  <c r="E78" i="5" s="1" a="1"/>
  <c r="E78" i="5" s="1"/>
  <c r="K79" i="1" a="1"/>
  <c r="K79" i="1" s="1"/>
  <c r="Y79" i="1" s="1"/>
  <c r="I79" i="1" a="1"/>
  <c r="I79" i="1"/>
  <c r="X79" i="1" s="1"/>
  <c r="H79" i="1" a="1"/>
  <c r="H79" i="1" s="1"/>
  <c r="G78" i="5" s="1" a="1"/>
  <c r="G78" i="5" s="1"/>
  <c r="G79" i="1" a="1"/>
  <c r="G79" i="1"/>
  <c r="F79" i="1" a="1"/>
  <c r="F79" i="1" s="1"/>
  <c r="C78" i="5" s="1" a="1"/>
  <c r="C78" i="5" s="1"/>
  <c r="E79" i="1" a="1"/>
  <c r="E79" i="1" s="1"/>
  <c r="D79" i="1" a="1"/>
  <c r="D79" i="1" s="1"/>
  <c r="C79" i="1" a="1"/>
  <c r="C79" i="1"/>
  <c r="V78" i="1"/>
  <c r="M78" i="1" a="1"/>
  <c r="M78" i="1"/>
  <c r="L78" i="1" a="1"/>
  <c r="L78" i="1" s="1"/>
  <c r="K78" i="1" a="1"/>
  <c r="K78" i="1"/>
  <c r="Y78" i="1" s="1"/>
  <c r="I78" i="1" a="1"/>
  <c r="I78" i="1" s="1"/>
  <c r="X78" i="1" s="1"/>
  <c r="H78" i="1" a="1"/>
  <c r="H78" i="1" s="1"/>
  <c r="G77" i="5" s="1" a="1"/>
  <c r="G77" i="5" s="1"/>
  <c r="G78" i="1" a="1"/>
  <c r="G78" i="1" s="1"/>
  <c r="F78" i="1" a="1"/>
  <c r="F78" i="1"/>
  <c r="C77" i="5" s="1" a="1"/>
  <c r="C77" i="5" s="1"/>
  <c r="E78" i="1" a="1"/>
  <c r="E78" i="1" s="1"/>
  <c r="D78" i="1" a="1"/>
  <c r="D78" i="1"/>
  <c r="D77" i="5" s="1" a="1"/>
  <c r="D77" i="5" s="1"/>
  <c r="C78" i="1" a="1"/>
  <c r="C78" i="1" s="1"/>
  <c r="A78" i="1" s="1"/>
  <c r="V77" i="1"/>
  <c r="M77" i="1" a="1"/>
  <c r="M77" i="1"/>
  <c r="L77" i="1" a="1"/>
  <c r="L77" i="1" s="1"/>
  <c r="K77" i="1" a="1"/>
  <c r="K77" i="1"/>
  <c r="Y77" i="1" s="1"/>
  <c r="I77" i="1" a="1"/>
  <c r="I77" i="1" s="1"/>
  <c r="X77" i="1" s="1"/>
  <c r="H77" i="1" a="1"/>
  <c r="H77" i="1" s="1"/>
  <c r="G76" i="5" s="1" a="1"/>
  <c r="G76" i="5" s="1"/>
  <c r="G77" i="1" a="1"/>
  <c r="G77" i="1" s="1"/>
  <c r="F77" i="1" a="1"/>
  <c r="F77" i="1"/>
  <c r="C76" i="5" s="1" a="1"/>
  <c r="C76" i="5" s="1"/>
  <c r="E77" i="1" a="1"/>
  <c r="E77" i="1" s="1"/>
  <c r="D77" i="1" a="1"/>
  <c r="D77" i="1"/>
  <c r="D76" i="5" s="1" a="1"/>
  <c r="D76" i="5" s="1"/>
  <c r="C77" i="1" a="1"/>
  <c r="C77" i="1" s="1"/>
  <c r="A77" i="1" s="1"/>
  <c r="V76" i="1"/>
  <c r="M76" i="1" a="1"/>
  <c r="M76" i="1" s="1"/>
  <c r="L76" i="1" a="1"/>
  <c r="L76" i="1"/>
  <c r="E75" i="5" s="1" a="1"/>
  <c r="E75" i="5" s="1"/>
  <c r="K76" i="1" a="1"/>
  <c r="K76" i="1" s="1"/>
  <c r="Y76" i="1" s="1"/>
  <c r="I76" i="1" a="1"/>
  <c r="I76" i="1"/>
  <c r="H76" i="1" a="1"/>
  <c r="H76" i="1" s="1"/>
  <c r="G75" i="5" s="1" a="1"/>
  <c r="G75" i="5" s="1"/>
  <c r="G76" i="1" a="1"/>
  <c r="G76" i="1" s="1"/>
  <c r="F76" i="1" a="1"/>
  <c r="F76" i="1" s="1"/>
  <c r="C75" i="5" s="1" a="1"/>
  <c r="C75" i="5" s="1"/>
  <c r="E76" i="1" a="1"/>
  <c r="E76" i="1" s="1"/>
  <c r="D76" i="1" a="1"/>
  <c r="D76" i="1" s="1"/>
  <c r="D75" i="5" s="1" a="1"/>
  <c r="D75" i="5" s="1"/>
  <c r="C76" i="1" a="1"/>
  <c r="C76" i="1"/>
  <c r="V75" i="1"/>
  <c r="M75" i="1" a="1"/>
  <c r="M75" i="1" s="1"/>
  <c r="L75" i="1" a="1"/>
  <c r="L75" i="1"/>
  <c r="E74" i="5" s="1" a="1"/>
  <c r="E74" i="5" s="1"/>
  <c r="K75" i="1" a="1"/>
  <c r="K75" i="1" s="1"/>
  <c r="Y75" i="1" s="1"/>
  <c r="I75" i="1" a="1"/>
  <c r="I75" i="1"/>
  <c r="X75" i="1" s="1"/>
  <c r="H75" i="1" a="1"/>
  <c r="H75" i="1" s="1"/>
  <c r="G74" i="5" s="1" a="1"/>
  <c r="G74" i="5" s="1"/>
  <c r="G75" i="1" a="1"/>
  <c r="G75" i="1"/>
  <c r="F75" i="1" a="1"/>
  <c r="F75" i="1" s="1"/>
  <c r="C74" i="5" s="1" a="1"/>
  <c r="C74" i="5" s="1"/>
  <c r="E75" i="1" a="1"/>
  <c r="E75" i="1" s="1"/>
  <c r="D75" i="1" a="1"/>
  <c r="D75" i="1" s="1"/>
  <c r="C75" i="1" a="1"/>
  <c r="C75" i="1" s="1"/>
  <c r="V74" i="1"/>
  <c r="M74" i="1" a="1"/>
  <c r="M74" i="1"/>
  <c r="L74" i="1" a="1"/>
  <c r="L74" i="1" s="1"/>
  <c r="K74" i="1" a="1"/>
  <c r="K74" i="1" s="1"/>
  <c r="Y74" i="1" s="1"/>
  <c r="I74" i="1" a="1"/>
  <c r="I74" i="1" s="1"/>
  <c r="X74" i="1" s="1"/>
  <c r="H74" i="1" a="1"/>
  <c r="H74" i="1" s="1"/>
  <c r="G73" i="5" s="1" a="1"/>
  <c r="G73" i="5" s="1"/>
  <c r="G74" i="1" a="1"/>
  <c r="G74" i="1" s="1"/>
  <c r="F74" i="1" a="1"/>
  <c r="F74" i="1"/>
  <c r="C73" i="5" s="1" a="1"/>
  <c r="C73" i="5" s="1"/>
  <c r="E74" i="1" a="1"/>
  <c r="E74" i="1" s="1"/>
  <c r="D74" i="1" a="1"/>
  <c r="D74" i="1"/>
  <c r="D73" i="5" s="1" a="1"/>
  <c r="D73" i="5" s="1"/>
  <c r="C74" i="1" a="1"/>
  <c r="C74" i="1" s="1"/>
  <c r="A74" i="1" s="1"/>
  <c r="V73" i="1"/>
  <c r="M73" i="1" a="1"/>
  <c r="M73" i="1"/>
  <c r="L73" i="1" a="1"/>
  <c r="L73" i="1" s="1"/>
  <c r="K73" i="1" a="1"/>
  <c r="K73" i="1"/>
  <c r="Y73" i="1" s="1"/>
  <c r="I73" i="1" a="1"/>
  <c r="I73" i="1" s="1"/>
  <c r="X73" i="1" s="1"/>
  <c r="H73" i="1" a="1"/>
  <c r="H73" i="1" s="1"/>
  <c r="G72" i="5" s="1" a="1"/>
  <c r="G72" i="5" s="1"/>
  <c r="G73" i="1" a="1"/>
  <c r="G73" i="1" s="1"/>
  <c r="F73" i="1" a="1"/>
  <c r="F73" i="1"/>
  <c r="C72" i="5" s="1" a="1"/>
  <c r="C72" i="5" s="1"/>
  <c r="E73" i="1" a="1"/>
  <c r="E73" i="1" s="1"/>
  <c r="D73" i="1" a="1"/>
  <c r="D73" i="1"/>
  <c r="D72" i="5" s="1" a="1"/>
  <c r="D72" i="5" s="1"/>
  <c r="C73" i="1" a="1"/>
  <c r="C73" i="1" s="1"/>
  <c r="A73" i="1" s="1"/>
  <c r="V72" i="1"/>
  <c r="M72" i="1" a="1"/>
  <c r="M72" i="1" s="1"/>
  <c r="L72" i="1" a="1"/>
  <c r="L72" i="1"/>
  <c r="E71" i="5" s="1" a="1"/>
  <c r="E71" i="5" s="1"/>
  <c r="K72" i="1" a="1"/>
  <c r="K72" i="1" s="1"/>
  <c r="Y72" i="1" s="1"/>
  <c r="I72" i="1" a="1"/>
  <c r="I72" i="1"/>
  <c r="X72" i="1" s="1"/>
  <c r="H72" i="1" a="1"/>
  <c r="H72" i="1" s="1"/>
  <c r="G71" i="5" s="1" a="1"/>
  <c r="G71" i="5" s="1"/>
  <c r="G72" i="1" a="1"/>
  <c r="G72" i="1"/>
  <c r="F72" i="1" a="1"/>
  <c r="F72" i="1" s="1"/>
  <c r="C71" i="5" s="1" a="1"/>
  <c r="C71" i="5" s="1"/>
  <c r="E72" i="1" a="1"/>
  <c r="E72" i="1" s="1"/>
  <c r="D72" i="1" a="1"/>
  <c r="D72" i="1" s="1"/>
  <c r="D71" i="5" s="1" a="1"/>
  <c r="D71" i="5" s="1"/>
  <c r="C72" i="1" a="1"/>
  <c r="C72" i="1" s="1"/>
  <c r="A72" i="1" s="1"/>
  <c r="V71" i="1"/>
  <c r="M71" i="1" a="1"/>
  <c r="M71" i="1" s="1"/>
  <c r="L71" i="1" a="1"/>
  <c r="L71" i="1"/>
  <c r="E70" i="5" s="1" a="1"/>
  <c r="E70" i="5" s="1"/>
  <c r="K71" i="1" a="1"/>
  <c r="K71" i="1" s="1"/>
  <c r="Y71" i="1" s="1"/>
  <c r="I71" i="1" a="1"/>
  <c r="I71" i="1"/>
  <c r="X71" i="1" s="1"/>
  <c r="H71" i="1" a="1"/>
  <c r="H71" i="1" s="1"/>
  <c r="G70" i="5" s="1" a="1"/>
  <c r="G70" i="5" s="1"/>
  <c r="G71" i="1" a="1"/>
  <c r="G71" i="1"/>
  <c r="F71" i="1" a="1"/>
  <c r="F71" i="1" s="1"/>
  <c r="C70" i="5" s="1" a="1"/>
  <c r="C70" i="5" s="1"/>
  <c r="E71" i="1" a="1"/>
  <c r="E71" i="1" s="1"/>
  <c r="D71" i="1" a="1"/>
  <c r="D71" i="1" s="1"/>
  <c r="C71" i="1" a="1"/>
  <c r="C71" i="1"/>
  <c r="V70" i="1"/>
  <c r="M70" i="1" a="1"/>
  <c r="M70" i="1"/>
  <c r="L70" i="1" a="1"/>
  <c r="L70" i="1" s="1"/>
  <c r="K70" i="1" a="1"/>
  <c r="K70" i="1"/>
  <c r="Y70" i="1" s="1"/>
  <c r="I70" i="1" a="1"/>
  <c r="I70" i="1" s="1"/>
  <c r="X70" i="1" s="1"/>
  <c r="H70" i="1" a="1"/>
  <c r="H70" i="1" s="1"/>
  <c r="G69" i="5" s="1" a="1"/>
  <c r="G69" i="5" s="1"/>
  <c r="G70" i="1" a="1"/>
  <c r="G70" i="1" s="1"/>
  <c r="F70" i="1" a="1"/>
  <c r="F70" i="1"/>
  <c r="C69" i="5" s="1" a="1"/>
  <c r="C69" i="5" s="1"/>
  <c r="E70" i="1" a="1"/>
  <c r="E70" i="1" s="1"/>
  <c r="D70" i="1" a="1"/>
  <c r="D70" i="1"/>
  <c r="D69" i="5" s="1" a="1"/>
  <c r="D69" i="5" s="1"/>
  <c r="C70" i="1" a="1"/>
  <c r="C70" i="1" s="1"/>
  <c r="A70" i="1" s="1"/>
  <c r="V69" i="1"/>
  <c r="M69" i="1" a="1"/>
  <c r="M69" i="1"/>
  <c r="L69" i="1" a="1"/>
  <c r="L69" i="1" s="1"/>
  <c r="K69" i="1" a="1"/>
  <c r="K69" i="1" s="1"/>
  <c r="Y69" i="1" s="1"/>
  <c r="I69" i="1" a="1"/>
  <c r="I69" i="1" s="1"/>
  <c r="X69" i="1" s="1"/>
  <c r="H69" i="1" a="1"/>
  <c r="H69" i="1" s="1"/>
  <c r="G68" i="5" s="1" a="1"/>
  <c r="G68" i="5" s="1"/>
  <c r="G69" i="1" a="1"/>
  <c r="G69" i="1" s="1"/>
  <c r="F69" i="1" a="1"/>
  <c r="F69" i="1"/>
  <c r="C68" i="5" s="1" a="1"/>
  <c r="C68" i="5" s="1"/>
  <c r="E69" i="1" a="1"/>
  <c r="E69" i="1" s="1"/>
  <c r="D69" i="1" a="1"/>
  <c r="D69" i="1"/>
  <c r="D68" i="5" s="1" a="1"/>
  <c r="D68" i="5" s="1"/>
  <c r="C69" i="1" a="1"/>
  <c r="C69" i="1" s="1"/>
  <c r="A69" i="1" s="1"/>
  <c r="V68" i="1"/>
  <c r="M68" i="1" a="1"/>
  <c r="M68" i="1" s="1"/>
  <c r="L68" i="1" a="1"/>
  <c r="L68" i="1"/>
  <c r="E67" i="5" s="1" a="1"/>
  <c r="E67" i="5" s="1"/>
  <c r="K68" i="1" a="1"/>
  <c r="K68" i="1" s="1"/>
  <c r="Y68" i="1" s="1"/>
  <c r="I68" i="1" a="1"/>
  <c r="I68" i="1"/>
  <c r="H68" i="1" a="1"/>
  <c r="H68" i="1" s="1"/>
  <c r="G67" i="5" s="1" a="1"/>
  <c r="G67" i="5" s="1"/>
  <c r="G68" i="1" a="1"/>
  <c r="G68" i="1" s="1"/>
  <c r="W68" i="1" s="1"/>
  <c r="F68" i="1" a="1"/>
  <c r="F68" i="1" s="1"/>
  <c r="C67" i="5" s="1" a="1"/>
  <c r="C67" i="5" s="1"/>
  <c r="E68" i="1" a="1"/>
  <c r="E68" i="1" s="1"/>
  <c r="D68" i="1" a="1"/>
  <c r="D68" i="1" s="1"/>
  <c r="D67" i="5" s="1" a="1"/>
  <c r="D67" i="5" s="1"/>
  <c r="C68" i="1" a="1"/>
  <c r="C68" i="1" s="1"/>
  <c r="A68" i="1" s="1"/>
  <c r="V67" i="1"/>
  <c r="M67" i="1" a="1"/>
  <c r="M67" i="1" s="1"/>
  <c r="L67" i="1" a="1"/>
  <c r="L67" i="1"/>
  <c r="E66" i="5" s="1" a="1"/>
  <c r="E66" i="5" s="1"/>
  <c r="K67" i="1" a="1"/>
  <c r="K67" i="1" s="1"/>
  <c r="Y67" i="1" s="1"/>
  <c r="I67" i="1" a="1"/>
  <c r="I67" i="1"/>
  <c r="X67" i="1" s="1"/>
  <c r="H67" i="1" a="1"/>
  <c r="H67" i="1" s="1"/>
  <c r="G66" i="5" s="1" a="1"/>
  <c r="G66" i="5" s="1"/>
  <c r="G67" i="1" a="1"/>
  <c r="G67" i="1"/>
  <c r="F67" i="1" a="1"/>
  <c r="F67" i="1" s="1"/>
  <c r="C66" i="5" s="1" a="1"/>
  <c r="C66" i="5" s="1"/>
  <c r="E67" i="1" a="1"/>
  <c r="E67" i="1" s="1"/>
  <c r="D67" i="1" a="1"/>
  <c r="D67" i="1" s="1"/>
  <c r="C67" i="1" a="1"/>
  <c r="C67" i="1"/>
  <c r="V66" i="1"/>
  <c r="M66" i="1" a="1"/>
  <c r="M66" i="1"/>
  <c r="L66" i="1" a="1"/>
  <c r="L66" i="1" s="1"/>
  <c r="K66" i="1" a="1"/>
  <c r="K66" i="1"/>
  <c r="Y66" i="1" s="1"/>
  <c r="I66" i="1" a="1"/>
  <c r="I66" i="1" s="1"/>
  <c r="X66" i="1" s="1"/>
  <c r="H66" i="1" a="1"/>
  <c r="H66" i="1" s="1"/>
  <c r="G65" i="5" s="1" a="1"/>
  <c r="G65" i="5" s="1"/>
  <c r="G66" i="1" a="1"/>
  <c r="G66" i="1" s="1"/>
  <c r="F66" i="1" a="1"/>
  <c r="F66" i="1"/>
  <c r="C65" i="5" s="1" a="1"/>
  <c r="C65" i="5" s="1"/>
  <c r="E66" i="1" a="1"/>
  <c r="E66" i="1" s="1"/>
  <c r="D66" i="1" a="1"/>
  <c r="D66" i="1"/>
  <c r="D65" i="5" s="1" a="1"/>
  <c r="D65" i="5" s="1"/>
  <c r="C66" i="1" a="1"/>
  <c r="C66" i="1" s="1"/>
  <c r="A66" i="1" s="1"/>
  <c r="V65" i="1"/>
  <c r="M65" i="1" a="1"/>
  <c r="M65" i="1"/>
  <c r="L65" i="1" a="1"/>
  <c r="L65" i="1" s="1"/>
  <c r="K65" i="1" a="1"/>
  <c r="K65" i="1"/>
  <c r="Y65" i="1" s="1"/>
  <c r="I65" i="1" a="1"/>
  <c r="I65" i="1" s="1"/>
  <c r="X65" i="1" s="1"/>
  <c r="H65" i="1" a="1"/>
  <c r="H65" i="1" s="1"/>
  <c r="G64" i="5" s="1" a="1"/>
  <c r="G64" i="5" s="1"/>
  <c r="G65" i="1" a="1"/>
  <c r="G65" i="1" s="1"/>
  <c r="F65" i="1" a="1"/>
  <c r="F65" i="1"/>
  <c r="C64" i="5" s="1" a="1"/>
  <c r="C64" i="5" s="1"/>
  <c r="E65" i="1" a="1"/>
  <c r="E65" i="1" s="1"/>
  <c r="D65" i="1" a="1"/>
  <c r="D65" i="1"/>
  <c r="D64" i="5" s="1" a="1"/>
  <c r="D64" i="5" s="1"/>
  <c r="C65" i="1" a="1"/>
  <c r="C65" i="1" s="1"/>
  <c r="A65" i="1" s="1"/>
  <c r="V64" i="1"/>
  <c r="M64" i="1" a="1"/>
  <c r="M64" i="1" s="1"/>
  <c r="L64" i="1" a="1"/>
  <c r="L64" i="1"/>
  <c r="E63" i="5" s="1" a="1"/>
  <c r="E63" i="5" s="1"/>
  <c r="K64" i="1" a="1"/>
  <c r="K64" i="1" s="1"/>
  <c r="Y64" i="1" s="1"/>
  <c r="I64" i="1" a="1"/>
  <c r="I64" i="1"/>
  <c r="X64" i="1" s="1"/>
  <c r="H64" i="1" a="1"/>
  <c r="H64" i="1" s="1"/>
  <c r="G63" i="5" s="1" a="1"/>
  <c r="G63" i="5" s="1"/>
  <c r="G64" i="1" a="1"/>
  <c r="G64" i="1"/>
  <c r="F64" i="1" a="1"/>
  <c r="F64" i="1" s="1"/>
  <c r="C63" i="5" s="1" a="1"/>
  <c r="C63" i="5" s="1"/>
  <c r="E64" i="1" a="1"/>
  <c r="E64" i="1" s="1"/>
  <c r="D64" i="1" a="1"/>
  <c r="D64" i="1" s="1"/>
  <c r="D63" i="5" s="1" a="1"/>
  <c r="D63" i="5" s="1"/>
  <c r="C64" i="1" a="1"/>
  <c r="C64" i="1" s="1"/>
  <c r="A64" i="1" s="1"/>
  <c r="V63" i="1"/>
  <c r="M63" i="1" a="1"/>
  <c r="M63" i="1" s="1"/>
  <c r="L63" i="1" a="1"/>
  <c r="L63" i="1"/>
  <c r="E62" i="5" s="1" a="1"/>
  <c r="E62" i="5" s="1"/>
  <c r="K63" i="1" a="1"/>
  <c r="K63" i="1" s="1"/>
  <c r="Y63" i="1" s="1"/>
  <c r="I63" i="1" a="1"/>
  <c r="I63" i="1"/>
  <c r="X63" i="1" s="1"/>
  <c r="H63" i="1" a="1"/>
  <c r="H63" i="1" s="1"/>
  <c r="G62" i="5" s="1" a="1"/>
  <c r="G62" i="5" s="1"/>
  <c r="G63" i="1" a="1"/>
  <c r="G63" i="1"/>
  <c r="F63" i="1" a="1"/>
  <c r="F63" i="1" s="1"/>
  <c r="C62" i="5" s="1" a="1"/>
  <c r="C62" i="5" s="1"/>
  <c r="E63" i="1" a="1"/>
  <c r="E63" i="1" s="1"/>
  <c r="D63" i="1" a="1"/>
  <c r="D63" i="1" s="1"/>
  <c r="C63" i="1" a="1"/>
  <c r="C63" i="1"/>
  <c r="V62" i="1"/>
  <c r="M62" i="1" a="1"/>
  <c r="M62" i="1"/>
  <c r="L62" i="1" a="1"/>
  <c r="L62" i="1" s="1"/>
  <c r="K62" i="1" a="1"/>
  <c r="K62" i="1"/>
  <c r="Y62" i="1" s="1"/>
  <c r="I62" i="1" a="1"/>
  <c r="I62" i="1" s="1"/>
  <c r="X62" i="1" s="1"/>
  <c r="H62" i="1" a="1"/>
  <c r="H62" i="1" s="1"/>
  <c r="G61" i="5" s="1" a="1"/>
  <c r="G61" i="5" s="1"/>
  <c r="G62" i="1" a="1"/>
  <c r="G62" i="1" s="1"/>
  <c r="F62" i="1" a="1"/>
  <c r="F62" i="1"/>
  <c r="C61" i="5" s="1" a="1"/>
  <c r="C61" i="5" s="1"/>
  <c r="E62" i="1" a="1"/>
  <c r="E62" i="1" s="1"/>
  <c r="D62" i="1" a="1"/>
  <c r="D62" i="1"/>
  <c r="D61" i="5" s="1" a="1"/>
  <c r="D61" i="5" s="1"/>
  <c r="C62" i="1" a="1"/>
  <c r="C62" i="1" s="1"/>
  <c r="A62" i="1" s="1"/>
  <c r="V61" i="1"/>
  <c r="M61" i="1" a="1"/>
  <c r="M61" i="1"/>
  <c r="L61" i="1" a="1"/>
  <c r="L61" i="1" s="1"/>
  <c r="K61" i="1" a="1"/>
  <c r="K61" i="1"/>
  <c r="Y61" i="1" s="1"/>
  <c r="I61" i="1" a="1"/>
  <c r="I61" i="1" s="1"/>
  <c r="X61" i="1" s="1"/>
  <c r="H61" i="1" a="1"/>
  <c r="H61" i="1" s="1"/>
  <c r="G60" i="5" s="1" a="1"/>
  <c r="G60" i="5" s="1"/>
  <c r="G61" i="1" a="1"/>
  <c r="G61" i="1" s="1"/>
  <c r="F61" i="1" a="1"/>
  <c r="F61" i="1"/>
  <c r="C60" i="5" s="1" a="1"/>
  <c r="C60" i="5" s="1"/>
  <c r="E61" i="1" a="1"/>
  <c r="E61" i="1" s="1"/>
  <c r="D61" i="1" a="1"/>
  <c r="D61" i="1"/>
  <c r="D60" i="5" s="1" a="1"/>
  <c r="D60" i="5" s="1"/>
  <c r="C61" i="1" a="1"/>
  <c r="C61" i="1" s="1"/>
  <c r="A61" i="1" s="1"/>
  <c r="V60" i="1"/>
  <c r="M60" i="1" a="1"/>
  <c r="M60" i="1" s="1"/>
  <c r="L60" i="1" a="1"/>
  <c r="L60" i="1"/>
  <c r="E59" i="5" s="1" a="1"/>
  <c r="E59" i="5" s="1"/>
  <c r="K60" i="1" a="1"/>
  <c r="K60" i="1" s="1"/>
  <c r="Y60" i="1" s="1"/>
  <c r="I60" i="1" a="1"/>
  <c r="I60" i="1"/>
  <c r="X60" i="1" s="1"/>
  <c r="H60" i="1" a="1"/>
  <c r="H60" i="1" s="1"/>
  <c r="G59" i="5" s="1" a="1"/>
  <c r="G59" i="5" s="1"/>
  <c r="G60" i="1" a="1"/>
  <c r="G60" i="1"/>
  <c r="F60" i="1" a="1"/>
  <c r="F60" i="1" s="1"/>
  <c r="C59" i="5" s="1" a="1"/>
  <c r="C59" i="5" s="1"/>
  <c r="E60" i="1" a="1"/>
  <c r="E60" i="1" s="1"/>
  <c r="D60" i="1" a="1"/>
  <c r="D60" i="1" s="1"/>
  <c r="D59" i="5" s="1" a="1"/>
  <c r="D59" i="5" s="1"/>
  <c r="C60" i="1" a="1"/>
  <c r="C60" i="1" s="1"/>
  <c r="A60" i="1" s="1"/>
  <c r="V59" i="1"/>
  <c r="M59" i="1" a="1"/>
  <c r="M59" i="1" s="1"/>
  <c r="L59" i="1" a="1"/>
  <c r="L59" i="1"/>
  <c r="E58" i="5" s="1" a="1"/>
  <c r="E58" i="5" s="1"/>
  <c r="K59" i="1" a="1"/>
  <c r="K59" i="1" s="1"/>
  <c r="Y59" i="1" s="1"/>
  <c r="I59" i="1" a="1"/>
  <c r="I59" i="1"/>
  <c r="X59" i="1" s="1"/>
  <c r="H59" i="1" a="1"/>
  <c r="H59" i="1" s="1"/>
  <c r="G58" i="5" s="1" a="1"/>
  <c r="G58" i="5" s="1"/>
  <c r="G59" i="1" a="1"/>
  <c r="G59" i="1"/>
  <c r="F59" i="1" a="1"/>
  <c r="F59" i="1" s="1"/>
  <c r="C58" i="5" s="1" a="1"/>
  <c r="C58" i="5" s="1"/>
  <c r="E59" i="1" a="1"/>
  <c r="E59" i="1" s="1"/>
  <c r="D59" i="1" a="1"/>
  <c r="D59" i="1" s="1"/>
  <c r="C59" i="1" a="1"/>
  <c r="C59" i="1"/>
  <c r="V58" i="1"/>
  <c r="M58" i="1" a="1"/>
  <c r="M58" i="1"/>
  <c r="L58" i="1" a="1"/>
  <c r="L58" i="1" s="1"/>
  <c r="K58" i="1" a="1"/>
  <c r="K58" i="1"/>
  <c r="Y58" i="1" s="1"/>
  <c r="I58" i="1" a="1"/>
  <c r="I58" i="1" s="1"/>
  <c r="X58" i="1" s="1"/>
  <c r="H58" i="1" a="1"/>
  <c r="H58" i="1" s="1"/>
  <c r="G57" i="5" s="1" a="1"/>
  <c r="G57" i="5" s="1"/>
  <c r="G58" i="1" a="1"/>
  <c r="G58" i="1" s="1"/>
  <c r="F58" i="1" a="1"/>
  <c r="F58" i="1"/>
  <c r="C57" i="5" s="1" a="1"/>
  <c r="C57" i="5" s="1"/>
  <c r="E58" i="1" a="1"/>
  <c r="E58" i="1" s="1"/>
  <c r="D58" i="1" a="1"/>
  <c r="D58" i="1"/>
  <c r="D57" i="5" s="1" a="1"/>
  <c r="D57" i="5" s="1"/>
  <c r="C58" i="1" a="1"/>
  <c r="C58" i="1" s="1"/>
  <c r="A58" i="1" s="1"/>
  <c r="V57" i="1"/>
  <c r="M57" i="1" a="1"/>
  <c r="M57" i="1"/>
  <c r="L57" i="1" a="1"/>
  <c r="L57" i="1" s="1"/>
  <c r="K57" i="1" a="1"/>
  <c r="K57" i="1"/>
  <c r="Y57" i="1" s="1"/>
  <c r="I57" i="1" a="1"/>
  <c r="I57" i="1" s="1"/>
  <c r="X57" i="1" s="1"/>
  <c r="H57" i="1" a="1"/>
  <c r="H57" i="1" s="1"/>
  <c r="G56" i="5" s="1" a="1"/>
  <c r="G56" i="5" s="1"/>
  <c r="G57" i="1" a="1"/>
  <c r="G57" i="1" s="1"/>
  <c r="F57" i="1" a="1"/>
  <c r="F57" i="1"/>
  <c r="C56" i="5" s="1" a="1"/>
  <c r="C56" i="5" s="1"/>
  <c r="E57" i="1" a="1"/>
  <c r="E57" i="1" s="1"/>
  <c r="D57" i="1" a="1"/>
  <c r="D57" i="1"/>
  <c r="D56" i="5" s="1" a="1"/>
  <c r="D56" i="5" s="1"/>
  <c r="C57" i="1" a="1"/>
  <c r="C57" i="1" s="1"/>
  <c r="A57" i="1" s="1"/>
  <c r="V56" i="1"/>
  <c r="M56" i="1" a="1"/>
  <c r="M56" i="1" s="1"/>
  <c r="L56" i="1" a="1"/>
  <c r="L56" i="1"/>
  <c r="E55" i="5" s="1" a="1"/>
  <c r="E55" i="5" s="1"/>
  <c r="K56" i="1" a="1"/>
  <c r="K56" i="1" s="1"/>
  <c r="Y56" i="1" s="1"/>
  <c r="I56" i="1" a="1"/>
  <c r="I56" i="1"/>
  <c r="H56" i="1" a="1"/>
  <c r="H56" i="1" s="1"/>
  <c r="G55" i="5" s="1" a="1"/>
  <c r="G55" i="5" s="1"/>
  <c r="G56" i="1" a="1"/>
  <c r="G56" i="1" s="1"/>
  <c r="F56" i="1" a="1"/>
  <c r="F56" i="1" s="1"/>
  <c r="C55" i="5" s="1" a="1"/>
  <c r="C55" i="5" s="1"/>
  <c r="E56" i="1" a="1"/>
  <c r="E56" i="1" s="1"/>
  <c r="D56" i="1" a="1"/>
  <c r="D56" i="1" s="1"/>
  <c r="D55" i="5" s="1" a="1"/>
  <c r="D55" i="5" s="1"/>
  <c r="C56" i="1" a="1"/>
  <c r="C56" i="1"/>
  <c r="A56" i="1" s="1"/>
  <c r="V55" i="1"/>
  <c r="M55" i="1" a="1"/>
  <c r="M55" i="1" s="1"/>
  <c r="L55" i="1" a="1"/>
  <c r="L55" i="1"/>
  <c r="E54" i="5" s="1" a="1"/>
  <c r="E54" i="5" s="1"/>
  <c r="K55" i="1" a="1"/>
  <c r="K55" i="1" s="1"/>
  <c r="Y55" i="1" s="1"/>
  <c r="I55" i="1" a="1"/>
  <c r="I55" i="1"/>
  <c r="H55" i="1" a="1"/>
  <c r="H55" i="1" s="1"/>
  <c r="G54" i="5" s="1" a="1"/>
  <c r="G54" i="5" s="1"/>
  <c r="G55" i="1" a="1"/>
  <c r="G55" i="1" s="1"/>
  <c r="F55" i="1" a="1"/>
  <c r="F55" i="1" s="1"/>
  <c r="C54" i="5" s="1" a="1"/>
  <c r="C54" i="5" s="1"/>
  <c r="E55" i="1" a="1"/>
  <c r="E55" i="1" s="1"/>
  <c r="D55" i="1" a="1"/>
  <c r="D55" i="1" s="1"/>
  <c r="C55" i="1" a="1"/>
  <c r="C55" i="1"/>
  <c r="V54" i="1"/>
  <c r="M54" i="1" a="1"/>
  <c r="M54" i="1"/>
  <c r="L54" i="1" a="1"/>
  <c r="L54" i="1" s="1"/>
  <c r="K54" i="1" a="1"/>
  <c r="K54" i="1"/>
  <c r="Y54" i="1" s="1"/>
  <c r="I54" i="1" a="1"/>
  <c r="I54" i="1" s="1"/>
  <c r="X54" i="1" s="1"/>
  <c r="H54" i="1" a="1"/>
  <c r="H54" i="1" s="1"/>
  <c r="G53" i="5" s="1" a="1"/>
  <c r="G53" i="5" s="1"/>
  <c r="G54" i="1" a="1"/>
  <c r="G54" i="1" s="1"/>
  <c r="F54" i="1" a="1"/>
  <c r="F54" i="1"/>
  <c r="C53" i="5" s="1" a="1"/>
  <c r="C53" i="5" s="1"/>
  <c r="E54" i="1" a="1"/>
  <c r="E54" i="1" s="1"/>
  <c r="D54" i="1" a="1"/>
  <c r="D54" i="1"/>
  <c r="D53" i="5" s="1" a="1"/>
  <c r="D53" i="5" s="1"/>
  <c r="C54" i="1" a="1"/>
  <c r="C54" i="1" s="1"/>
  <c r="A54" i="1" s="1"/>
  <c r="V53" i="1"/>
  <c r="M53" i="1" a="1"/>
  <c r="M53" i="1"/>
  <c r="L53" i="1" a="1"/>
  <c r="L53" i="1" s="1"/>
  <c r="K53" i="1" a="1"/>
  <c r="K53" i="1"/>
  <c r="Y53" i="1" s="1"/>
  <c r="I53" i="1" a="1"/>
  <c r="I53" i="1" s="1"/>
  <c r="X53" i="1" s="1"/>
  <c r="H53" i="1" a="1"/>
  <c r="H53" i="1" s="1"/>
  <c r="G52" i="5" s="1" a="1"/>
  <c r="G52" i="5" s="1"/>
  <c r="G53" i="1" a="1"/>
  <c r="G53" i="1" s="1"/>
  <c r="F53" i="1" a="1"/>
  <c r="F53" i="1"/>
  <c r="C52" i="5" s="1" a="1"/>
  <c r="C52" i="5" s="1"/>
  <c r="E53" i="1" a="1"/>
  <c r="E53" i="1" s="1"/>
  <c r="D53" i="1" a="1"/>
  <c r="D53" i="1"/>
  <c r="D52" i="5" s="1" a="1"/>
  <c r="D52" i="5" s="1"/>
  <c r="C53" i="1" a="1"/>
  <c r="C53" i="1" s="1"/>
  <c r="A53" i="1" s="1"/>
  <c r="V52" i="1"/>
  <c r="M52" i="1" a="1"/>
  <c r="M52" i="1" s="1"/>
  <c r="L52" i="1" a="1"/>
  <c r="L52" i="1"/>
  <c r="E51" i="5" s="1" a="1"/>
  <c r="E51" i="5" s="1"/>
  <c r="K52" i="1" a="1"/>
  <c r="K52" i="1" s="1"/>
  <c r="Y52" i="1" s="1"/>
  <c r="I52" i="1" a="1"/>
  <c r="I52" i="1"/>
  <c r="H52" i="1" a="1"/>
  <c r="H52" i="1" s="1"/>
  <c r="G51" i="5" s="1" a="1"/>
  <c r="G51" i="5" s="1"/>
  <c r="G52" i="1" a="1"/>
  <c r="G52" i="1" s="1"/>
  <c r="F52" i="1" a="1"/>
  <c r="F52" i="1" s="1"/>
  <c r="C51" i="5" s="1" a="1"/>
  <c r="C51" i="5" s="1"/>
  <c r="E52" i="1" a="1"/>
  <c r="E52" i="1" s="1"/>
  <c r="D52" i="1" a="1"/>
  <c r="D52" i="1" s="1"/>
  <c r="D51" i="5" s="1" a="1"/>
  <c r="D51" i="5" s="1"/>
  <c r="C52" i="1" a="1"/>
  <c r="C52" i="1"/>
  <c r="A52" i="1" s="1"/>
  <c r="V51" i="1"/>
  <c r="M51" i="1" a="1"/>
  <c r="M51" i="1" s="1"/>
  <c r="L51" i="1" a="1"/>
  <c r="L51" i="1"/>
  <c r="E50" i="5" s="1" a="1"/>
  <c r="E50" i="5" s="1"/>
  <c r="K51" i="1" a="1"/>
  <c r="K51" i="1" s="1"/>
  <c r="Y51" i="1" s="1"/>
  <c r="I51" i="1" a="1"/>
  <c r="I51" i="1"/>
  <c r="X51" i="1" s="1"/>
  <c r="H51" i="1" a="1"/>
  <c r="H51" i="1" s="1"/>
  <c r="G50" i="5" s="1" a="1"/>
  <c r="G50" i="5" s="1"/>
  <c r="G51" i="1" a="1"/>
  <c r="G51" i="1"/>
  <c r="F51" i="1" a="1"/>
  <c r="F51" i="1" s="1"/>
  <c r="C50" i="5" s="1" a="1"/>
  <c r="C50" i="5" s="1"/>
  <c r="E51" i="1" a="1"/>
  <c r="E51" i="1" s="1"/>
  <c r="D51" i="1" a="1"/>
  <c r="D51" i="1" s="1"/>
  <c r="C51" i="1" a="1"/>
  <c r="C51" i="1" s="1"/>
  <c r="V50" i="1"/>
  <c r="M50" i="1" a="1"/>
  <c r="M50" i="1"/>
  <c r="L50" i="1" a="1"/>
  <c r="L50" i="1" s="1"/>
  <c r="K50" i="1" a="1"/>
  <c r="K50" i="1"/>
  <c r="Y50" i="1" s="1"/>
  <c r="I50" i="1" a="1"/>
  <c r="I50" i="1" s="1"/>
  <c r="X50" i="1" s="1"/>
  <c r="H50" i="1" a="1"/>
  <c r="H50" i="1" s="1"/>
  <c r="G49" i="5" s="1" a="1"/>
  <c r="G49" i="5" s="1"/>
  <c r="G50" i="1" a="1"/>
  <c r="G50" i="1" s="1"/>
  <c r="F50" i="1" a="1"/>
  <c r="F50" i="1"/>
  <c r="C49" i="5" s="1" a="1"/>
  <c r="C49" i="5" s="1"/>
  <c r="E50" i="1" a="1"/>
  <c r="E50" i="1" s="1"/>
  <c r="D50" i="1" a="1"/>
  <c r="D50" i="1"/>
  <c r="D49" i="5" s="1" a="1"/>
  <c r="D49" i="5" s="1"/>
  <c r="C50" i="1" a="1"/>
  <c r="C50" i="1" s="1"/>
  <c r="A50" i="1" s="1"/>
  <c r="V49" i="1"/>
  <c r="M49" i="1" a="1"/>
  <c r="M49" i="1"/>
  <c r="L49" i="1" a="1"/>
  <c r="L49" i="1" s="1"/>
  <c r="K49" i="1" a="1"/>
  <c r="K49" i="1"/>
  <c r="Y49" i="1" s="1"/>
  <c r="I49" i="1" a="1"/>
  <c r="I49" i="1" s="1"/>
  <c r="X49" i="1" s="1"/>
  <c r="H49" i="1" a="1"/>
  <c r="H49" i="1" s="1"/>
  <c r="G48" i="5" s="1" a="1"/>
  <c r="G48" i="5" s="1"/>
  <c r="G49" i="1" a="1"/>
  <c r="G49" i="1" s="1"/>
  <c r="F49" i="1" a="1"/>
  <c r="F49" i="1"/>
  <c r="C48" i="5" s="1" a="1"/>
  <c r="C48" i="5" s="1"/>
  <c r="E49" i="1" a="1"/>
  <c r="E49" i="1" s="1"/>
  <c r="D49" i="1" a="1"/>
  <c r="D49" i="1"/>
  <c r="D48" i="5" s="1" a="1"/>
  <c r="D48" i="5" s="1"/>
  <c r="C49" i="1" a="1"/>
  <c r="C49" i="1" s="1"/>
  <c r="A49" i="1" s="1"/>
  <c r="V48" i="1"/>
  <c r="M48" i="1" a="1"/>
  <c r="M48" i="1" s="1"/>
  <c r="L48" i="1" a="1"/>
  <c r="L48" i="1"/>
  <c r="E47" i="5" s="1" a="1"/>
  <c r="E47" i="5" s="1"/>
  <c r="K48" i="1" a="1"/>
  <c r="K48" i="1" s="1"/>
  <c r="Y48" i="1" s="1"/>
  <c r="I48" i="1" a="1"/>
  <c r="I48" i="1"/>
  <c r="H48" i="1" a="1"/>
  <c r="H48" i="1" s="1"/>
  <c r="G47" i="5" s="1" a="1"/>
  <c r="G47" i="5" s="1"/>
  <c r="G48" i="1" a="1"/>
  <c r="G48" i="1" s="1"/>
  <c r="W48" i="1" s="1"/>
  <c r="F48" i="1" a="1"/>
  <c r="F48" i="1" s="1"/>
  <c r="C47" i="5" s="1" a="1"/>
  <c r="C47" i="5" s="1"/>
  <c r="E48" i="1" a="1"/>
  <c r="E48" i="1" s="1"/>
  <c r="D48" i="1" a="1"/>
  <c r="D48" i="1" s="1"/>
  <c r="D47" i="5" s="1" a="1"/>
  <c r="D47" i="5" s="1"/>
  <c r="C48" i="1" a="1"/>
  <c r="C48" i="1" s="1"/>
  <c r="A48" i="1" s="1"/>
  <c r="V47" i="1"/>
  <c r="M47" i="1" a="1"/>
  <c r="M47" i="1" s="1"/>
  <c r="L47" i="1" a="1"/>
  <c r="L47" i="1"/>
  <c r="E46" i="5" s="1" a="1"/>
  <c r="E46" i="5" s="1"/>
  <c r="K47" i="1" a="1"/>
  <c r="K47" i="1" s="1"/>
  <c r="Y47" i="1" s="1"/>
  <c r="I47" i="1" a="1"/>
  <c r="I47" i="1"/>
  <c r="X47" i="1" s="1"/>
  <c r="H47" i="1" a="1"/>
  <c r="H47" i="1" s="1"/>
  <c r="G46" i="5" s="1" a="1"/>
  <c r="G46" i="5" s="1"/>
  <c r="G47" i="1" a="1"/>
  <c r="G47" i="1"/>
  <c r="F47" i="1" a="1"/>
  <c r="F47" i="1" s="1"/>
  <c r="C46" i="5" s="1" a="1"/>
  <c r="C46" i="5" s="1"/>
  <c r="E47" i="1" a="1"/>
  <c r="E47" i="1" s="1"/>
  <c r="D47" i="1" a="1"/>
  <c r="D47" i="1" s="1"/>
  <c r="C47" i="1" a="1"/>
  <c r="C47" i="1"/>
  <c r="V46" i="1"/>
  <c r="M46" i="1" a="1"/>
  <c r="M46" i="1"/>
  <c r="L46" i="1" a="1"/>
  <c r="L46" i="1" s="1"/>
  <c r="K46" i="1" a="1"/>
  <c r="K46" i="1" s="1"/>
  <c r="Y46" i="1" s="1"/>
  <c r="I46" i="1" a="1"/>
  <c r="I46" i="1" s="1"/>
  <c r="X46" i="1" s="1"/>
  <c r="H46" i="1" a="1"/>
  <c r="H46" i="1" s="1"/>
  <c r="G45" i="5" s="1" a="1"/>
  <c r="G45" i="5" s="1"/>
  <c r="G46" i="1" a="1"/>
  <c r="G46" i="1" s="1"/>
  <c r="F46" i="1" a="1"/>
  <c r="F46" i="1"/>
  <c r="C45" i="5" s="1" a="1"/>
  <c r="C45" i="5" s="1"/>
  <c r="E46" i="1" a="1"/>
  <c r="E46" i="1" s="1"/>
  <c r="D46" i="1" a="1"/>
  <c r="D46" i="1"/>
  <c r="D45" i="5" s="1" a="1"/>
  <c r="D45" i="5" s="1"/>
  <c r="C46" i="1" a="1"/>
  <c r="C46" i="1" s="1"/>
  <c r="A46" i="1" s="1"/>
  <c r="V45" i="1"/>
  <c r="M45" i="1" a="1"/>
  <c r="M45" i="1"/>
  <c r="L45" i="1" a="1"/>
  <c r="L45" i="1" s="1"/>
  <c r="K45" i="1" a="1"/>
  <c r="K45" i="1" s="1"/>
  <c r="Y45" i="1" s="1"/>
  <c r="I45" i="1" a="1"/>
  <c r="I45" i="1" s="1"/>
  <c r="X45" i="1" s="1"/>
  <c r="H45" i="1" a="1"/>
  <c r="H45" i="1" s="1"/>
  <c r="G44" i="5" s="1" a="1"/>
  <c r="G44" i="5" s="1"/>
  <c r="G45" i="1" a="1"/>
  <c r="G45" i="1" s="1"/>
  <c r="F45" i="1" a="1"/>
  <c r="F45" i="1"/>
  <c r="C44" i="5" s="1" a="1"/>
  <c r="C44" i="5" s="1"/>
  <c r="E45" i="1" a="1"/>
  <c r="E45" i="1" s="1"/>
  <c r="D45" i="1" a="1"/>
  <c r="D45" i="1"/>
  <c r="D44" i="5" s="1" a="1"/>
  <c r="D44" i="5" s="1"/>
  <c r="C45" i="1" a="1"/>
  <c r="C45" i="1" s="1"/>
  <c r="A45" i="1" s="1"/>
  <c r="V44" i="1"/>
  <c r="M44" i="1" a="1"/>
  <c r="M44" i="1" s="1"/>
  <c r="L44" i="1" a="1"/>
  <c r="L44" i="1"/>
  <c r="E43" i="5" s="1" a="1"/>
  <c r="E43" i="5" s="1"/>
  <c r="K44" i="1" a="1"/>
  <c r="K44" i="1" s="1"/>
  <c r="Y44" i="1" s="1"/>
  <c r="I44" i="1" a="1"/>
  <c r="I44" i="1"/>
  <c r="X44" i="1" s="1"/>
  <c r="H44" i="1" a="1"/>
  <c r="H44" i="1" s="1"/>
  <c r="G43" i="5" s="1" a="1"/>
  <c r="G43" i="5" s="1"/>
  <c r="G44" i="1" a="1"/>
  <c r="G44" i="1"/>
  <c r="F44" i="1" a="1"/>
  <c r="F44" i="1" s="1"/>
  <c r="C43" i="5" s="1" a="1"/>
  <c r="C43" i="5" s="1"/>
  <c r="E44" i="1" a="1"/>
  <c r="E44" i="1" s="1"/>
  <c r="D44" i="1" a="1"/>
  <c r="D44" i="1" s="1"/>
  <c r="D43" i="5" s="1" a="1"/>
  <c r="D43" i="5" s="1"/>
  <c r="C44" i="1" a="1"/>
  <c r="C44" i="1" s="1"/>
  <c r="A44" i="1" s="1"/>
  <c r="V43" i="1"/>
  <c r="M43" i="1" a="1"/>
  <c r="M43" i="1" s="1"/>
  <c r="L43" i="1" a="1"/>
  <c r="L43" i="1"/>
  <c r="E42" i="5" s="1" a="1"/>
  <c r="E42" i="5" s="1"/>
  <c r="K43" i="1" a="1"/>
  <c r="K43" i="1" s="1"/>
  <c r="Y43" i="1" s="1"/>
  <c r="I43" i="1" a="1"/>
  <c r="I43" i="1"/>
  <c r="X43" i="1" s="1"/>
  <c r="H43" i="1" a="1"/>
  <c r="H43" i="1" s="1"/>
  <c r="G42" i="5" s="1" a="1"/>
  <c r="G42" i="5" s="1"/>
  <c r="G43" i="1" a="1"/>
  <c r="G43" i="1"/>
  <c r="F43" i="1" a="1"/>
  <c r="F43" i="1" s="1"/>
  <c r="C42" i="5" s="1" a="1"/>
  <c r="C42" i="5" s="1"/>
  <c r="E43" i="1" a="1"/>
  <c r="E43" i="1" s="1"/>
  <c r="D43" i="1" a="1"/>
  <c r="D43" i="1" s="1"/>
  <c r="C43" i="1" a="1"/>
  <c r="C43" i="1"/>
  <c r="V42" i="1"/>
  <c r="M42" i="1" a="1"/>
  <c r="M42" i="1"/>
  <c r="L42" i="1" a="1"/>
  <c r="L42" i="1" s="1"/>
  <c r="K42" i="1" a="1"/>
  <c r="K42" i="1"/>
  <c r="Y42" i="1" s="1"/>
  <c r="I42" i="1" a="1"/>
  <c r="I42" i="1" s="1"/>
  <c r="X42" i="1" s="1"/>
  <c r="H42" i="1" a="1"/>
  <c r="H42" i="1" s="1"/>
  <c r="G41" i="5" s="1" a="1"/>
  <c r="G41" i="5" s="1"/>
  <c r="G42" i="1" a="1"/>
  <c r="G42" i="1" s="1"/>
  <c r="F42" i="1" a="1"/>
  <c r="F42" i="1"/>
  <c r="C41" i="5" s="1" a="1"/>
  <c r="C41" i="5" s="1"/>
  <c r="E42" i="1" a="1"/>
  <c r="E42" i="1" s="1"/>
  <c r="D42" i="1" a="1"/>
  <c r="D42" i="1"/>
  <c r="D41" i="5" s="1" a="1"/>
  <c r="D41" i="5" s="1"/>
  <c r="C42" i="1" a="1"/>
  <c r="C42" i="1" s="1"/>
  <c r="A42" i="1" s="1"/>
  <c r="V41" i="1"/>
  <c r="M41" i="1" a="1"/>
  <c r="M41" i="1"/>
  <c r="L41" i="1" a="1"/>
  <c r="L41" i="1" s="1"/>
  <c r="K41" i="1" a="1"/>
  <c r="K41" i="1"/>
  <c r="Y41" i="1" s="1"/>
  <c r="I41" i="1" a="1"/>
  <c r="I41" i="1" s="1"/>
  <c r="X41" i="1" s="1"/>
  <c r="H41" i="1" a="1"/>
  <c r="H41" i="1" s="1"/>
  <c r="G40" i="5" s="1" a="1"/>
  <c r="G40" i="5" s="1"/>
  <c r="G41" i="1" a="1"/>
  <c r="G41" i="1" s="1"/>
  <c r="F41" i="1" a="1"/>
  <c r="F41" i="1"/>
  <c r="C40" i="5" s="1" a="1"/>
  <c r="C40" i="5" s="1"/>
  <c r="E41" i="1" a="1"/>
  <c r="E41" i="1" s="1"/>
  <c r="D41" i="1" a="1"/>
  <c r="D41" i="1"/>
  <c r="D40" i="5" s="1" a="1"/>
  <c r="D40" i="5" s="1"/>
  <c r="C41" i="1" a="1"/>
  <c r="C41" i="1" s="1"/>
  <c r="A41" i="1" s="1"/>
  <c r="V40" i="1"/>
  <c r="M40" i="1" a="1"/>
  <c r="M40" i="1" s="1"/>
  <c r="L40" i="1" a="1"/>
  <c r="L40" i="1"/>
  <c r="E39" i="5" s="1" a="1"/>
  <c r="E39" i="5" s="1"/>
  <c r="K40" i="1" a="1"/>
  <c r="K40" i="1" s="1"/>
  <c r="Y40" i="1" s="1"/>
  <c r="I40" i="1" a="1"/>
  <c r="I40" i="1"/>
  <c r="H40" i="1" a="1"/>
  <c r="H40" i="1" s="1"/>
  <c r="G39" i="5" s="1" a="1"/>
  <c r="G39" i="5" s="1"/>
  <c r="G40" i="1" a="1"/>
  <c r="G40" i="1" s="1"/>
  <c r="F40" i="1" a="1"/>
  <c r="F40" i="1" s="1"/>
  <c r="C39" i="5" s="1" a="1"/>
  <c r="C39" i="5" s="1"/>
  <c r="E40" i="1" a="1"/>
  <c r="E40" i="1" s="1"/>
  <c r="D40" i="1" a="1"/>
  <c r="D40" i="1" s="1"/>
  <c r="D39" i="5" s="1" a="1"/>
  <c r="D39" i="5" s="1"/>
  <c r="C40" i="1" a="1"/>
  <c r="C40" i="1"/>
  <c r="A40" i="1" s="1"/>
  <c r="V39" i="1"/>
  <c r="M39" i="1" a="1"/>
  <c r="M39" i="1" s="1"/>
  <c r="L39" i="1" a="1"/>
  <c r="L39" i="1"/>
  <c r="E38" i="5" s="1" a="1"/>
  <c r="E38" i="5" s="1"/>
  <c r="K39" i="1" a="1"/>
  <c r="K39" i="1" s="1"/>
  <c r="Y39" i="1" s="1"/>
  <c r="I39" i="1" a="1"/>
  <c r="I39" i="1"/>
  <c r="H39" i="1" a="1"/>
  <c r="H39" i="1" s="1"/>
  <c r="G38" i="5" s="1" a="1"/>
  <c r="G38" i="5" s="1"/>
  <c r="G39" i="1" a="1"/>
  <c r="G39" i="1" s="1"/>
  <c r="F39" i="1" a="1"/>
  <c r="F39" i="1" s="1"/>
  <c r="C38" i="5" s="1" a="1"/>
  <c r="C38" i="5" s="1"/>
  <c r="E39" i="1" a="1"/>
  <c r="E39" i="1" s="1"/>
  <c r="D39" i="1" a="1"/>
  <c r="D39" i="1" s="1"/>
  <c r="C39" i="1" a="1"/>
  <c r="C39" i="1"/>
  <c r="V38" i="1"/>
  <c r="M38" i="1" a="1"/>
  <c r="M38" i="1"/>
  <c r="L38" i="1" a="1"/>
  <c r="L38" i="1" s="1"/>
  <c r="K38" i="1" a="1"/>
  <c r="K38" i="1"/>
  <c r="Y38" i="1" s="1"/>
  <c r="I38" i="1" a="1"/>
  <c r="I38" i="1" s="1"/>
  <c r="X38" i="1" s="1"/>
  <c r="H38" i="1" a="1"/>
  <c r="H38" i="1" s="1"/>
  <c r="G37" i="5" s="1" a="1"/>
  <c r="G37" i="5" s="1"/>
  <c r="G38" i="1" a="1"/>
  <c r="G38" i="1" s="1"/>
  <c r="F38" i="1" a="1"/>
  <c r="F38" i="1"/>
  <c r="C37" i="5" s="1" a="1"/>
  <c r="C37" i="5" s="1"/>
  <c r="E38" i="1" a="1"/>
  <c r="E38" i="1" s="1"/>
  <c r="D38" i="1" a="1"/>
  <c r="D38" i="1"/>
  <c r="D37" i="5" s="1" a="1"/>
  <c r="D37" i="5" s="1"/>
  <c r="C38" i="1" a="1"/>
  <c r="C38" i="1" s="1"/>
  <c r="A38" i="1" s="1"/>
  <c r="V37" i="1"/>
  <c r="M37" i="1" a="1"/>
  <c r="M37" i="1"/>
  <c r="L37" i="1" a="1"/>
  <c r="L37" i="1" s="1"/>
  <c r="K37" i="1" a="1"/>
  <c r="K37" i="1"/>
  <c r="Y37" i="1" s="1"/>
  <c r="I37" i="1" a="1"/>
  <c r="I37" i="1" s="1"/>
  <c r="X37" i="1" s="1"/>
  <c r="H37" i="1" a="1"/>
  <c r="H37" i="1" s="1"/>
  <c r="G36" i="5" s="1" a="1"/>
  <c r="G36" i="5" s="1"/>
  <c r="G37" i="1" a="1"/>
  <c r="G37" i="1" s="1"/>
  <c r="F37" i="1" a="1"/>
  <c r="F37" i="1"/>
  <c r="C36" i="5" s="1" a="1"/>
  <c r="C36" i="5" s="1"/>
  <c r="E37" i="1" a="1"/>
  <c r="E37" i="1" s="1"/>
  <c r="D37" i="1" a="1"/>
  <c r="D37" i="1"/>
  <c r="D36" i="5" s="1" a="1"/>
  <c r="D36" i="5" s="1"/>
  <c r="C37" i="1" a="1"/>
  <c r="C37" i="1" s="1"/>
  <c r="A37" i="1" s="1"/>
  <c r="V36" i="1"/>
  <c r="M36" i="1" a="1"/>
  <c r="M36" i="1" s="1"/>
  <c r="L36" i="1" a="1"/>
  <c r="L36" i="1"/>
  <c r="E35" i="5" s="1" a="1"/>
  <c r="E35" i="5" s="1"/>
  <c r="K36" i="1" a="1"/>
  <c r="K36" i="1" s="1"/>
  <c r="Y36" i="1" s="1"/>
  <c r="I36" i="1" a="1"/>
  <c r="I36" i="1"/>
  <c r="H36" i="1" a="1"/>
  <c r="H36" i="1" s="1"/>
  <c r="G35" i="5" s="1" a="1"/>
  <c r="G35" i="5" s="1"/>
  <c r="G36" i="1" a="1"/>
  <c r="G36" i="1" s="1"/>
  <c r="F36" i="1" a="1"/>
  <c r="F36" i="1" s="1"/>
  <c r="C35" i="5" s="1" a="1"/>
  <c r="C35" i="5" s="1"/>
  <c r="E36" i="1" a="1"/>
  <c r="E36" i="1" s="1"/>
  <c r="D36" i="1" a="1"/>
  <c r="D36" i="1" s="1"/>
  <c r="D35" i="5" s="1" a="1"/>
  <c r="D35" i="5" s="1"/>
  <c r="C36" i="1" a="1"/>
  <c r="C36" i="1"/>
  <c r="A36" i="1" s="1"/>
  <c r="V35" i="1"/>
  <c r="M35" i="1" a="1"/>
  <c r="M35" i="1" s="1"/>
  <c r="L35" i="1" a="1"/>
  <c r="L35" i="1"/>
  <c r="E34" i="5" s="1" a="1"/>
  <c r="E34" i="5" s="1"/>
  <c r="K35" i="1" a="1"/>
  <c r="K35" i="1" s="1"/>
  <c r="Y35" i="1" s="1"/>
  <c r="I35" i="1" a="1"/>
  <c r="I35" i="1"/>
  <c r="H35" i="1" a="1"/>
  <c r="H35" i="1" s="1"/>
  <c r="G34" i="5" s="1" a="1"/>
  <c r="G34" i="5" s="1"/>
  <c r="G35" i="1" a="1"/>
  <c r="G35" i="1" s="1"/>
  <c r="F35" i="1" a="1"/>
  <c r="F35" i="1" s="1"/>
  <c r="C34" i="5" s="1" a="1"/>
  <c r="C34" i="5" s="1"/>
  <c r="E35" i="1" a="1"/>
  <c r="E35" i="1" s="1"/>
  <c r="D35" i="1" a="1"/>
  <c r="D35" i="1" s="1"/>
  <c r="C35" i="1" a="1"/>
  <c r="C35" i="1"/>
  <c r="V34" i="1"/>
  <c r="M34" i="1" a="1"/>
  <c r="M34" i="1"/>
  <c r="L34" i="1" a="1"/>
  <c r="L34" i="1" s="1"/>
  <c r="K34" i="1" a="1"/>
  <c r="K34" i="1"/>
  <c r="Y34" i="1" s="1"/>
  <c r="I34" i="1" a="1"/>
  <c r="I34" i="1" s="1"/>
  <c r="X34" i="1" s="1"/>
  <c r="H34" i="1" a="1"/>
  <c r="H34" i="1" s="1"/>
  <c r="G33" i="5" s="1" a="1"/>
  <c r="G33" i="5" s="1"/>
  <c r="G34" i="1" a="1"/>
  <c r="G34" i="1" s="1"/>
  <c r="F34" i="1" a="1"/>
  <c r="F34" i="1"/>
  <c r="C33" i="5" s="1" a="1"/>
  <c r="C33" i="5" s="1"/>
  <c r="E34" i="1" a="1"/>
  <c r="E34" i="1" s="1"/>
  <c r="D34" i="1" a="1"/>
  <c r="D34" i="1"/>
  <c r="D33" i="5" s="1" a="1"/>
  <c r="D33" i="5" s="1"/>
  <c r="C34" i="1" a="1"/>
  <c r="C34" i="1" s="1"/>
  <c r="A34" i="1" s="1"/>
  <c r="V33" i="1"/>
  <c r="M33" i="1" a="1"/>
  <c r="M33" i="1"/>
  <c r="L33" i="1" a="1"/>
  <c r="L33" i="1" s="1"/>
  <c r="K33" i="1" a="1"/>
  <c r="K33" i="1" s="1"/>
  <c r="Y33" i="1" s="1"/>
  <c r="I33" i="1" a="1"/>
  <c r="I33" i="1" s="1"/>
  <c r="X33" i="1" s="1"/>
  <c r="H33" i="1" a="1"/>
  <c r="H33" i="1" s="1"/>
  <c r="G32" i="5" s="1" a="1"/>
  <c r="G32" i="5" s="1"/>
  <c r="G33" i="1" a="1"/>
  <c r="G33" i="1" s="1"/>
  <c r="F33" i="1" a="1"/>
  <c r="F33" i="1"/>
  <c r="C32" i="5" s="1" a="1"/>
  <c r="C32" i="5" s="1"/>
  <c r="E33" i="1" a="1"/>
  <c r="E33" i="1" s="1"/>
  <c r="D33" i="1" a="1"/>
  <c r="D33" i="1"/>
  <c r="D32" i="5" s="1" a="1"/>
  <c r="D32" i="5" s="1"/>
  <c r="C33" i="1" a="1"/>
  <c r="C33" i="1" s="1"/>
  <c r="A33" i="1" s="1"/>
  <c r="V32" i="1"/>
  <c r="M32" i="1" a="1"/>
  <c r="M32" i="1" s="1"/>
  <c r="L32" i="1" a="1"/>
  <c r="L32" i="1"/>
  <c r="E31" i="5" s="1" a="1"/>
  <c r="E31" i="5" s="1"/>
  <c r="K32" i="1" a="1"/>
  <c r="K32" i="1" s="1"/>
  <c r="Y32" i="1" s="1"/>
  <c r="I32" i="1" a="1"/>
  <c r="I32" i="1"/>
  <c r="H32" i="1" a="1"/>
  <c r="H32" i="1" s="1"/>
  <c r="G31" i="5" s="1" a="1"/>
  <c r="G31" i="5" s="1"/>
  <c r="G32" i="1" a="1"/>
  <c r="G32" i="1" s="1"/>
  <c r="F32" i="1" a="1"/>
  <c r="F32" i="1" s="1"/>
  <c r="C31" i="5" s="1" a="1"/>
  <c r="C31" i="5" s="1"/>
  <c r="E32" i="1" a="1"/>
  <c r="E32" i="1" s="1"/>
  <c r="D32" i="1" a="1"/>
  <c r="D32" i="1" s="1"/>
  <c r="D31" i="5" s="1" a="1"/>
  <c r="D31" i="5" s="1"/>
  <c r="C32" i="1" a="1"/>
  <c r="C32" i="1" s="1"/>
  <c r="A32" i="1" s="1"/>
  <c r="V31" i="1"/>
  <c r="M31" i="1" a="1"/>
  <c r="M31" i="1" s="1"/>
  <c r="L31" i="1" a="1"/>
  <c r="L31" i="1"/>
  <c r="E30" i="5" s="1" a="1"/>
  <c r="E30" i="5" s="1"/>
  <c r="K31" i="1" a="1"/>
  <c r="K31" i="1" s="1"/>
  <c r="Y31" i="1" s="1"/>
  <c r="I31" i="1" a="1"/>
  <c r="I31" i="1"/>
  <c r="X31" i="1" s="1"/>
  <c r="H31" i="1" a="1"/>
  <c r="H31" i="1" s="1"/>
  <c r="G30" i="5" s="1" a="1"/>
  <c r="G30" i="5" s="1"/>
  <c r="G31" i="1" a="1"/>
  <c r="G31" i="1"/>
  <c r="F31" i="1" a="1"/>
  <c r="F31" i="1" s="1"/>
  <c r="C30" i="5" s="1" a="1"/>
  <c r="C30" i="5" s="1"/>
  <c r="E31" i="1" a="1"/>
  <c r="E31" i="1" s="1"/>
  <c r="D31" i="1" a="1"/>
  <c r="D31" i="1" s="1"/>
  <c r="C31" i="1" a="1"/>
  <c r="C31" i="1"/>
  <c r="V30" i="1"/>
  <c r="M30" i="1" a="1"/>
  <c r="M30" i="1"/>
  <c r="L30" i="1" a="1"/>
  <c r="L30" i="1" s="1"/>
  <c r="K30" i="1" a="1"/>
  <c r="K30" i="1" s="1"/>
  <c r="Y30" i="1" s="1"/>
  <c r="I30" i="1" a="1"/>
  <c r="I30" i="1" s="1"/>
  <c r="X30" i="1" s="1"/>
  <c r="H30" i="1" a="1"/>
  <c r="H30" i="1" s="1"/>
  <c r="G29" i="5" s="1" a="1"/>
  <c r="G29" i="5" s="1"/>
  <c r="G30" i="1" a="1"/>
  <c r="G30" i="1" s="1"/>
  <c r="F30" i="1" a="1"/>
  <c r="F30" i="1"/>
  <c r="C29" i="5" s="1" a="1"/>
  <c r="C29" i="5" s="1"/>
  <c r="E30" i="1" a="1"/>
  <c r="E30" i="1" s="1"/>
  <c r="D30" i="1" a="1"/>
  <c r="D30" i="1"/>
  <c r="D29" i="5" s="1" a="1"/>
  <c r="D29" i="5" s="1"/>
  <c r="C30" i="1" a="1"/>
  <c r="C30" i="1" s="1"/>
  <c r="A30" i="1" s="1"/>
  <c r="V29" i="1"/>
  <c r="M29" i="1" a="1"/>
  <c r="M29" i="1"/>
  <c r="L29" i="1" a="1"/>
  <c r="L29" i="1" s="1"/>
  <c r="K29" i="1" a="1"/>
  <c r="K29" i="1" s="1"/>
  <c r="Y29" i="1" s="1"/>
  <c r="I29" i="1" a="1"/>
  <c r="I29" i="1" s="1"/>
  <c r="X29" i="1" s="1"/>
  <c r="H29" i="1" a="1"/>
  <c r="H29" i="1" s="1"/>
  <c r="G28" i="5" s="1" a="1"/>
  <c r="G28" i="5" s="1"/>
  <c r="G29" i="1" a="1"/>
  <c r="G29" i="1" s="1"/>
  <c r="F29" i="1" a="1"/>
  <c r="F29" i="1"/>
  <c r="C28" i="5" s="1" a="1"/>
  <c r="C28" i="5" s="1"/>
  <c r="E29" i="1" a="1"/>
  <c r="E29" i="1" s="1"/>
  <c r="D29" i="1" a="1"/>
  <c r="D29" i="1"/>
  <c r="D28" i="5" s="1" a="1"/>
  <c r="D28" i="5" s="1"/>
  <c r="C29" i="1" a="1"/>
  <c r="C29" i="1" s="1"/>
  <c r="A29" i="1" s="1"/>
  <c r="V28" i="1"/>
  <c r="M28" i="1" a="1"/>
  <c r="M28" i="1" s="1"/>
  <c r="L28" i="1" a="1"/>
  <c r="L28" i="1"/>
  <c r="E27" i="5" s="1" a="1"/>
  <c r="E27" i="5" s="1"/>
  <c r="K28" i="1" a="1"/>
  <c r="K28" i="1" s="1"/>
  <c r="Y28" i="1" s="1"/>
  <c r="I28" i="1" a="1"/>
  <c r="I28" i="1"/>
  <c r="X28" i="1" s="1"/>
  <c r="H28" i="1" a="1"/>
  <c r="H28" i="1" s="1"/>
  <c r="G27" i="5" s="1" a="1"/>
  <c r="G27" i="5" s="1"/>
  <c r="G28" i="1" a="1"/>
  <c r="G28" i="1"/>
  <c r="F28" i="1" a="1"/>
  <c r="F28" i="1" s="1"/>
  <c r="C27" i="5" s="1" a="1"/>
  <c r="C27" i="5" s="1"/>
  <c r="E28" i="1" a="1"/>
  <c r="E28" i="1" s="1"/>
  <c r="D28" i="1" a="1"/>
  <c r="D28" i="1" s="1"/>
  <c r="D27" i="5" s="1" a="1"/>
  <c r="D27" i="5" s="1"/>
  <c r="C28" i="1" a="1"/>
  <c r="C28" i="1" s="1"/>
  <c r="A28" i="1" s="1"/>
  <c r="V27" i="1"/>
  <c r="M27" i="1" a="1"/>
  <c r="M27" i="1" s="1"/>
  <c r="L27" i="1" a="1"/>
  <c r="L27" i="1"/>
  <c r="E26" i="5" s="1" a="1"/>
  <c r="E26" i="5" s="1"/>
  <c r="K27" i="1" a="1"/>
  <c r="K27" i="1" s="1"/>
  <c r="Y27" i="1" s="1"/>
  <c r="I27" i="1" a="1"/>
  <c r="I27" i="1"/>
  <c r="X27" i="1" s="1"/>
  <c r="H27" i="1" a="1"/>
  <c r="H27" i="1" s="1"/>
  <c r="G26" i="5" s="1" a="1"/>
  <c r="G26" i="5" s="1"/>
  <c r="G27" i="1" a="1"/>
  <c r="G27" i="1"/>
  <c r="F27" i="1" a="1"/>
  <c r="F27" i="1" s="1"/>
  <c r="C26" i="5" s="1" a="1"/>
  <c r="C26" i="5" s="1"/>
  <c r="E27" i="1" a="1"/>
  <c r="E27" i="1" s="1"/>
  <c r="D27" i="1" a="1"/>
  <c r="D27" i="1" s="1"/>
  <c r="C27" i="1" a="1"/>
  <c r="C27" i="1"/>
  <c r="V26" i="1"/>
  <c r="M26" i="1" a="1"/>
  <c r="M26" i="1"/>
  <c r="L26" i="1" a="1"/>
  <c r="L26" i="1" s="1"/>
  <c r="K26" i="1" a="1"/>
  <c r="K26" i="1"/>
  <c r="Y26" i="1" s="1"/>
  <c r="I26" i="1" a="1"/>
  <c r="I26" i="1" s="1"/>
  <c r="X26" i="1" s="1"/>
  <c r="H26" i="1" a="1"/>
  <c r="H26" i="1" s="1"/>
  <c r="G25" i="5" s="1" a="1"/>
  <c r="G25" i="5" s="1"/>
  <c r="G26" i="1" a="1"/>
  <c r="G26" i="1" s="1"/>
  <c r="F26" i="1" a="1"/>
  <c r="F26" i="1"/>
  <c r="C25" i="5" s="1" a="1"/>
  <c r="C25" i="5" s="1"/>
  <c r="E26" i="1" a="1"/>
  <c r="E26" i="1" s="1"/>
  <c r="D26" i="1" a="1"/>
  <c r="D26" i="1"/>
  <c r="D25" i="5" s="1" a="1"/>
  <c r="D25" i="5" s="1"/>
  <c r="C26" i="1" a="1"/>
  <c r="C26" i="1" s="1"/>
  <c r="A26" i="1" s="1"/>
  <c r="V25" i="1"/>
  <c r="M25" i="1" a="1"/>
  <c r="M25" i="1"/>
  <c r="L25" i="1" a="1"/>
  <c r="L25" i="1" s="1"/>
  <c r="K25" i="1" a="1"/>
  <c r="K25" i="1" s="1"/>
  <c r="Y25" i="1" s="1"/>
  <c r="I25" i="1" a="1"/>
  <c r="I25" i="1" s="1"/>
  <c r="X25" i="1" s="1"/>
  <c r="H25" i="1" a="1"/>
  <c r="H25" i="1" s="1"/>
  <c r="G24" i="5" s="1" a="1"/>
  <c r="G24" i="5" s="1"/>
  <c r="G25" i="1" a="1"/>
  <c r="G25" i="1" s="1"/>
  <c r="F25" i="1" a="1"/>
  <c r="F25" i="1"/>
  <c r="C24" i="5" s="1" a="1"/>
  <c r="C24" i="5" s="1"/>
  <c r="E25" i="1" a="1"/>
  <c r="E25" i="1" s="1"/>
  <c r="D25" i="1" a="1"/>
  <c r="D25" i="1"/>
  <c r="D24" i="5" s="1" a="1"/>
  <c r="D24" i="5" s="1"/>
  <c r="C25" i="1" a="1"/>
  <c r="C25" i="1" s="1"/>
  <c r="A25" i="1" s="1"/>
  <c r="V24" i="1"/>
  <c r="M24" i="1" a="1"/>
  <c r="M24" i="1" s="1"/>
  <c r="L24" i="1" a="1"/>
  <c r="L24" i="1"/>
  <c r="E23" i="5" s="1" a="1"/>
  <c r="E23" i="5" s="1"/>
  <c r="K24" i="1" a="1"/>
  <c r="K24" i="1" s="1"/>
  <c r="Y24" i="1" s="1"/>
  <c r="I24" i="1" a="1"/>
  <c r="I24" i="1"/>
  <c r="H24" i="1" a="1"/>
  <c r="H24" i="1" s="1"/>
  <c r="G23" i="5" s="1" a="1"/>
  <c r="G23" i="5" s="1"/>
  <c r="G24" i="1" a="1"/>
  <c r="G24" i="1" s="1"/>
  <c r="W24" i="1" s="1"/>
  <c r="F24" i="1" a="1"/>
  <c r="F24" i="1" s="1"/>
  <c r="C23" i="5" s="1" a="1"/>
  <c r="C23" i="5" s="1"/>
  <c r="E24" i="1" a="1"/>
  <c r="E24" i="1" s="1"/>
  <c r="D24" i="1" a="1"/>
  <c r="D24" i="1" s="1"/>
  <c r="D23" i="5" s="1" a="1"/>
  <c r="D23" i="5" s="1"/>
  <c r="C24" i="1" a="1"/>
  <c r="C24" i="1" s="1"/>
  <c r="A24" i="1" s="1"/>
  <c r="V23" i="1"/>
  <c r="M23" i="1" a="1"/>
  <c r="M23" i="1" s="1"/>
  <c r="L23" i="1" a="1"/>
  <c r="L23" i="1"/>
  <c r="E22" i="5" s="1" a="1"/>
  <c r="E22" i="5" s="1"/>
  <c r="K23" i="1" a="1"/>
  <c r="K23" i="1" s="1"/>
  <c r="Y23" i="1" s="1"/>
  <c r="I23" i="1" a="1"/>
  <c r="I23" i="1"/>
  <c r="X23" i="1" s="1"/>
  <c r="H23" i="1" a="1"/>
  <c r="H23" i="1" s="1"/>
  <c r="G22" i="5" s="1" a="1"/>
  <c r="G22" i="5" s="1"/>
  <c r="G23" i="1" a="1"/>
  <c r="G23" i="1"/>
  <c r="F23" i="1" a="1"/>
  <c r="F23" i="1" s="1"/>
  <c r="C22" i="5" s="1" a="1"/>
  <c r="C22" i="5" s="1"/>
  <c r="E23" i="1" a="1"/>
  <c r="E23" i="1" s="1"/>
  <c r="D23" i="1" a="1"/>
  <c r="D23" i="1" s="1"/>
  <c r="C23" i="1" a="1"/>
  <c r="C23" i="1"/>
  <c r="V22" i="1"/>
  <c r="M22" i="1" a="1"/>
  <c r="M22" i="1"/>
  <c r="L22" i="1" a="1"/>
  <c r="L22" i="1" s="1"/>
  <c r="K22" i="1" a="1"/>
  <c r="K22" i="1"/>
  <c r="Y22" i="1" s="1"/>
  <c r="I22" i="1" a="1"/>
  <c r="I22" i="1" s="1"/>
  <c r="X22" i="1" s="1"/>
  <c r="H22" i="1" a="1"/>
  <c r="H22" i="1" s="1"/>
  <c r="G21" i="5" s="1" a="1"/>
  <c r="G21" i="5" s="1"/>
  <c r="G22" i="1" a="1"/>
  <c r="G22" i="1" s="1"/>
  <c r="F22" i="1" a="1"/>
  <c r="F22" i="1"/>
  <c r="C21" i="5" s="1" a="1"/>
  <c r="C21" i="5" s="1"/>
  <c r="E22" i="1" a="1"/>
  <c r="E22" i="1" s="1"/>
  <c r="D22" i="1" a="1"/>
  <c r="D22" i="1"/>
  <c r="D21" i="5" s="1" a="1"/>
  <c r="D21" i="5" s="1"/>
  <c r="C22" i="1" a="1"/>
  <c r="C22" i="1" s="1"/>
  <c r="A22" i="1" s="1"/>
  <c r="V21" i="1"/>
  <c r="M21" i="1" a="1"/>
  <c r="M21" i="1"/>
  <c r="L21" i="1" a="1"/>
  <c r="L21" i="1" s="1"/>
  <c r="K21" i="1" a="1"/>
  <c r="K21" i="1"/>
  <c r="Y21" i="1" s="1"/>
  <c r="I21" i="1" a="1"/>
  <c r="I21" i="1" s="1"/>
  <c r="X21" i="1" s="1"/>
  <c r="H21" i="1" a="1"/>
  <c r="H21" i="1" s="1"/>
  <c r="G20" i="5" s="1" a="1"/>
  <c r="G20" i="5" s="1"/>
  <c r="G21" i="1" a="1"/>
  <c r="G21" i="1" s="1"/>
  <c r="F21" i="1" a="1"/>
  <c r="F21" i="1"/>
  <c r="C20" i="5" s="1" a="1"/>
  <c r="C20" i="5" s="1"/>
  <c r="E21" i="1" a="1"/>
  <c r="E21" i="1" s="1"/>
  <c r="D21" i="1" a="1"/>
  <c r="D21" i="1"/>
  <c r="D20" i="5" s="1" a="1"/>
  <c r="D20" i="5" s="1"/>
  <c r="C21" i="1" a="1"/>
  <c r="C21" i="1" s="1"/>
  <c r="A21" i="1" s="1"/>
  <c r="V20" i="1"/>
  <c r="M20" i="1" a="1"/>
  <c r="M20" i="1" s="1"/>
  <c r="L20" i="1" a="1"/>
  <c r="L20" i="1"/>
  <c r="E19" i="5" s="1" a="1"/>
  <c r="E19" i="5" s="1"/>
  <c r="K20" i="1" a="1"/>
  <c r="K20" i="1" s="1"/>
  <c r="Y20" i="1" s="1"/>
  <c r="I20" i="1" a="1"/>
  <c r="I20" i="1"/>
  <c r="X20" i="1" s="1"/>
  <c r="H20" i="1" a="1"/>
  <c r="H20" i="1" s="1"/>
  <c r="G19" i="5" s="1" a="1"/>
  <c r="G19" i="5" s="1"/>
  <c r="G20" i="1" a="1"/>
  <c r="G20" i="1"/>
  <c r="F20" i="1" a="1"/>
  <c r="F20" i="1" s="1"/>
  <c r="C19" i="5" s="1" a="1"/>
  <c r="C19" i="5" s="1"/>
  <c r="E20" i="1" a="1"/>
  <c r="E20" i="1" s="1"/>
  <c r="D20" i="1" a="1"/>
  <c r="D20" i="1" s="1"/>
  <c r="D19" i="5" s="1" a="1"/>
  <c r="D19" i="5" s="1"/>
  <c r="C20" i="1" a="1"/>
  <c r="C20" i="1" s="1"/>
  <c r="A20" i="1" s="1"/>
  <c r="V19" i="1"/>
  <c r="M19" i="1" a="1"/>
  <c r="M19" i="1" s="1"/>
  <c r="L19" i="1" a="1"/>
  <c r="L19" i="1"/>
  <c r="E18" i="5" s="1" a="1"/>
  <c r="E18" i="5" s="1"/>
  <c r="K19" i="1" a="1"/>
  <c r="K19" i="1" s="1"/>
  <c r="Y19" i="1" s="1"/>
  <c r="I19" i="1" a="1"/>
  <c r="I19" i="1"/>
  <c r="X19" i="1" s="1"/>
  <c r="H19" i="1" a="1"/>
  <c r="H19" i="1" s="1"/>
  <c r="G18" i="5" s="1" a="1"/>
  <c r="G18" i="5" s="1"/>
  <c r="G19" i="1" a="1"/>
  <c r="G19" i="1"/>
  <c r="F19" i="1" a="1"/>
  <c r="F19" i="1" s="1"/>
  <c r="C18" i="5" s="1" a="1"/>
  <c r="C18" i="5" s="1"/>
  <c r="E19" i="1" a="1"/>
  <c r="E19" i="1" s="1"/>
  <c r="D19" i="1" a="1"/>
  <c r="D19" i="1" s="1"/>
  <c r="C19" i="1" a="1"/>
  <c r="C19" i="1"/>
  <c r="V18" i="1"/>
  <c r="M18" i="1" a="1"/>
  <c r="M18" i="1"/>
  <c r="L18" i="1" a="1"/>
  <c r="L18" i="1" s="1"/>
  <c r="K18" i="1" a="1"/>
  <c r="K18" i="1"/>
  <c r="Y18" i="1" s="1"/>
  <c r="I18" i="1" a="1"/>
  <c r="I18" i="1" s="1"/>
  <c r="X18" i="1" s="1"/>
  <c r="H18" i="1" a="1"/>
  <c r="H18" i="1" s="1"/>
  <c r="G17" i="5" s="1" a="1"/>
  <c r="G17" i="5" s="1"/>
  <c r="G18" i="1" a="1"/>
  <c r="G18" i="1" s="1"/>
  <c r="F18" i="1" a="1"/>
  <c r="F18" i="1"/>
  <c r="C17" i="5" s="1" a="1"/>
  <c r="C17" i="5" s="1"/>
  <c r="E18" i="1" a="1"/>
  <c r="E18" i="1" s="1"/>
  <c r="D18" i="1" a="1"/>
  <c r="D18" i="1"/>
  <c r="D17" i="5" s="1" a="1"/>
  <c r="D17" i="5" s="1"/>
  <c r="C18" i="1" a="1"/>
  <c r="C18" i="1" s="1"/>
  <c r="A18" i="1" s="1"/>
  <c r="V17" i="1"/>
  <c r="M17" i="1" a="1"/>
  <c r="M17" i="1"/>
  <c r="L17" i="1" a="1"/>
  <c r="L17" i="1" s="1"/>
  <c r="K17" i="1" a="1"/>
  <c r="K17" i="1"/>
  <c r="Y17" i="1" s="1"/>
  <c r="I17" i="1" a="1"/>
  <c r="I17" i="1" s="1"/>
  <c r="X17" i="1" s="1"/>
  <c r="H17" i="1" a="1"/>
  <c r="H17" i="1" s="1"/>
  <c r="G16" i="5" s="1" a="1"/>
  <c r="G16" i="5" s="1"/>
  <c r="G17" i="1" a="1"/>
  <c r="G17" i="1" s="1"/>
  <c r="F17" i="1" a="1"/>
  <c r="F17" i="1"/>
  <c r="C16" i="5" s="1" a="1"/>
  <c r="C16" i="5" s="1"/>
  <c r="E17" i="1" a="1"/>
  <c r="E17" i="1" s="1"/>
  <c r="D17" i="1" a="1"/>
  <c r="D17" i="1"/>
  <c r="D16" i="5" s="1" a="1"/>
  <c r="D16" i="5" s="1"/>
  <c r="C17" i="1" a="1"/>
  <c r="C17" i="1" s="1"/>
  <c r="A17" i="1" s="1"/>
  <c r="V16" i="1"/>
  <c r="M16" i="1" a="1"/>
  <c r="M16" i="1" s="1"/>
  <c r="L16" i="1" a="1"/>
  <c r="L16" i="1"/>
  <c r="E15" i="5" s="1" a="1"/>
  <c r="E15" i="5" s="1"/>
  <c r="K16" i="1" a="1"/>
  <c r="K16" i="1" s="1"/>
  <c r="Y16" i="1" s="1"/>
  <c r="I16" i="1" a="1"/>
  <c r="I16" i="1"/>
  <c r="H16" i="1" a="1"/>
  <c r="H16" i="1" s="1"/>
  <c r="G15" i="5" s="1" a="1"/>
  <c r="G15" i="5" s="1"/>
  <c r="G16" i="1" a="1"/>
  <c r="G16" i="1" s="1"/>
  <c r="W16" i="1" s="1"/>
  <c r="F16" i="1" a="1"/>
  <c r="F16" i="1" s="1"/>
  <c r="C15" i="5" s="1" a="1"/>
  <c r="C15" i="5" s="1"/>
  <c r="E16" i="1" a="1"/>
  <c r="E16" i="1" s="1"/>
  <c r="D16" i="1" a="1"/>
  <c r="D16" i="1" s="1"/>
  <c r="D15" i="5" s="1" a="1"/>
  <c r="D15" i="5" s="1"/>
  <c r="C16" i="1" a="1"/>
  <c r="C16" i="1" s="1"/>
  <c r="A16" i="1" s="1"/>
  <c r="V15" i="1"/>
  <c r="M15" i="1" a="1"/>
  <c r="M15" i="1" s="1"/>
  <c r="L15" i="1" a="1"/>
  <c r="L15" i="1"/>
  <c r="E14" i="5" s="1" a="1"/>
  <c r="E14" i="5" s="1"/>
  <c r="K15" i="1" a="1"/>
  <c r="K15" i="1" s="1"/>
  <c r="Y15" i="1" s="1"/>
  <c r="I15" i="1" a="1"/>
  <c r="I15" i="1"/>
  <c r="X15" i="1" s="1"/>
  <c r="H15" i="1" a="1"/>
  <c r="H15" i="1" s="1"/>
  <c r="G14" i="5" s="1" a="1"/>
  <c r="G14" i="5" s="1"/>
  <c r="G15" i="1" a="1"/>
  <c r="G15" i="1"/>
  <c r="F15" i="1" a="1"/>
  <c r="F15" i="1" s="1"/>
  <c r="C14" i="5" s="1" a="1"/>
  <c r="C14" i="5" s="1"/>
  <c r="E15" i="1" a="1"/>
  <c r="E15" i="1" s="1"/>
  <c r="D15" i="1" a="1"/>
  <c r="D15" i="1" s="1"/>
  <c r="C15" i="1" a="1"/>
  <c r="C15" i="1"/>
  <c r="V14" i="1"/>
  <c r="M14" i="1" a="1"/>
  <c r="M14" i="1"/>
  <c r="L14" i="1" a="1"/>
  <c r="L14" i="1" s="1"/>
  <c r="K14" i="1" a="1"/>
  <c r="K14" i="1"/>
  <c r="Y14" i="1" s="1"/>
  <c r="I14" i="1" a="1"/>
  <c r="I14" i="1" s="1"/>
  <c r="X14" i="1" s="1"/>
  <c r="H14" i="1" a="1"/>
  <c r="H14" i="1" s="1"/>
  <c r="G13" i="5" s="1" a="1"/>
  <c r="G13" i="5" s="1"/>
  <c r="G14" i="1" a="1"/>
  <c r="G14" i="1" s="1"/>
  <c r="F14" i="1" a="1"/>
  <c r="F14" i="1"/>
  <c r="C13" i="5" s="1" a="1"/>
  <c r="C13" i="5" s="1"/>
  <c r="E14" i="1" a="1"/>
  <c r="E14" i="1" s="1"/>
  <c r="D14" i="1" a="1"/>
  <c r="D14" i="1"/>
  <c r="D13" i="5" s="1" a="1"/>
  <c r="D13" i="5" s="1"/>
  <c r="C14" i="1" a="1"/>
  <c r="C14" i="1" s="1"/>
  <c r="A14" i="1" s="1"/>
  <c r="V13" i="1"/>
  <c r="M13" i="1" a="1"/>
  <c r="M13" i="1"/>
  <c r="L13" i="1" a="1"/>
  <c r="L13" i="1" s="1"/>
  <c r="K13" i="1" a="1"/>
  <c r="K13" i="1"/>
  <c r="Y13" i="1" s="1"/>
  <c r="I13" i="1" a="1"/>
  <c r="I13" i="1" s="1"/>
  <c r="X13" i="1" s="1"/>
  <c r="H13" i="1" a="1"/>
  <c r="H13" i="1" s="1"/>
  <c r="G12" i="5" s="1" a="1"/>
  <c r="G12" i="5" s="1"/>
  <c r="G13" i="1" a="1"/>
  <c r="G13" i="1" s="1"/>
  <c r="F13" i="1" a="1"/>
  <c r="F13" i="1"/>
  <c r="C12" i="5" s="1" a="1"/>
  <c r="C12" i="5" s="1"/>
  <c r="E13" i="1" a="1"/>
  <c r="E13" i="1" s="1"/>
  <c r="D13" i="1" a="1"/>
  <c r="D13" i="1"/>
  <c r="D12" i="5" s="1" a="1"/>
  <c r="D12" i="5" s="1"/>
  <c r="C13" i="1" a="1"/>
  <c r="C13" i="1" s="1"/>
  <c r="A13" i="1" s="1"/>
  <c r="V12" i="1"/>
  <c r="M12" i="1" a="1"/>
  <c r="M12" i="1" s="1"/>
  <c r="L12" i="1" a="1"/>
  <c r="L12" i="1"/>
  <c r="E11" i="5" s="1" a="1"/>
  <c r="E11" i="5" s="1"/>
  <c r="K12" i="1" a="1"/>
  <c r="K12" i="1" s="1"/>
  <c r="Y12" i="1" s="1"/>
  <c r="I12" i="1" a="1"/>
  <c r="I12" i="1"/>
  <c r="X12" i="1" s="1"/>
  <c r="H12" i="1" a="1"/>
  <c r="H12" i="1" s="1"/>
  <c r="G11" i="5" s="1" a="1"/>
  <c r="G11" i="5" s="1"/>
  <c r="G12" i="1" a="1"/>
  <c r="G12" i="1"/>
  <c r="F12" i="1" a="1"/>
  <c r="F12" i="1" s="1"/>
  <c r="C11" i="5" s="1" a="1"/>
  <c r="C11" i="5" s="1"/>
  <c r="E12" i="1" a="1"/>
  <c r="E12" i="1" s="1"/>
  <c r="D12" i="1" a="1"/>
  <c r="D12" i="1" s="1"/>
  <c r="D11" i="5" s="1" a="1"/>
  <c r="D11" i="5" s="1"/>
  <c r="C12" i="1" a="1"/>
  <c r="C12" i="1" s="1"/>
  <c r="A12" i="1" s="1"/>
  <c r="V11" i="1"/>
  <c r="M11" i="1" a="1"/>
  <c r="M11" i="1" s="1"/>
  <c r="L11" i="1" a="1"/>
  <c r="L11" i="1" s="1"/>
  <c r="E10" i="5" s="1" a="1"/>
  <c r="E10" i="5" s="1"/>
  <c r="K11" i="1" a="1"/>
  <c r="K11" i="1" s="1"/>
  <c r="Y11" i="1" s="1"/>
  <c r="I11" i="1" a="1"/>
  <c r="I11" i="1"/>
  <c r="X11" i="1" s="1"/>
  <c r="H11" i="1" a="1"/>
  <c r="H11" i="1" s="1"/>
  <c r="G10" i="5" s="1" a="1"/>
  <c r="G10" i="5" s="1"/>
  <c r="G11" i="1" a="1"/>
  <c r="G11" i="1"/>
  <c r="F11" i="1" a="1"/>
  <c r="F11" i="1" s="1"/>
  <c r="C10" i="5" s="1" a="1"/>
  <c r="C10" i="5" s="1"/>
  <c r="E11" i="1" a="1"/>
  <c r="E11" i="1" s="1"/>
  <c r="D11" i="1" a="1"/>
  <c r="D11" i="1" s="1"/>
  <c r="C11" i="1" a="1"/>
  <c r="C11" i="1" s="1"/>
  <c r="V10" i="1"/>
  <c r="M10" i="1" a="1"/>
  <c r="M10" i="1"/>
  <c r="L10" i="1" a="1"/>
  <c r="L10" i="1" s="1"/>
  <c r="K10" i="1" a="1"/>
  <c r="K10" i="1"/>
  <c r="Y10" i="1" s="1"/>
  <c r="I10" i="1" a="1"/>
  <c r="I10" i="1" s="1"/>
  <c r="H10" i="1" a="1"/>
  <c r="H10" i="1" s="1"/>
  <c r="G9" i="5" s="1" a="1"/>
  <c r="G9" i="5" s="1"/>
  <c r="G10" i="1" a="1"/>
  <c r="G10" i="1" s="1"/>
  <c r="F10" i="1" a="1"/>
  <c r="F10" i="1"/>
  <c r="C9" i="5" s="1" a="1"/>
  <c r="C9" i="5" s="1"/>
  <c r="E10" i="1" a="1"/>
  <c r="E10" i="1" s="1"/>
  <c r="D10" i="1" a="1"/>
  <c r="D10" i="1"/>
  <c r="D9" i="5" s="1" a="1"/>
  <c r="D9" i="5" s="1"/>
  <c r="C10" i="1" a="1"/>
  <c r="C10" i="1" s="1"/>
  <c r="A10" i="1" s="1"/>
  <c r="V9" i="1"/>
  <c r="M9" i="1" a="1"/>
  <c r="M9" i="1"/>
  <c r="L9" i="1" a="1"/>
  <c r="L9" i="1" s="1"/>
  <c r="K9" i="1" a="1"/>
  <c r="K9" i="1"/>
  <c r="Y9" i="1" s="1"/>
  <c r="I9" i="1" a="1"/>
  <c r="I9" i="1" s="1"/>
  <c r="H9" i="1" a="1"/>
  <c r="H9" i="1" s="1"/>
  <c r="G8" i="5" s="1" a="1"/>
  <c r="G8" i="5" s="1"/>
  <c r="G9" i="1" a="1"/>
  <c r="G9" i="1" s="1"/>
  <c r="F9" i="1" a="1"/>
  <c r="F9" i="1"/>
  <c r="C8" i="5" s="1" a="1"/>
  <c r="C8" i="5" s="1"/>
  <c r="E9" i="1" a="1"/>
  <c r="E9" i="1" s="1"/>
  <c r="D9" i="1" a="1"/>
  <c r="D9" i="1"/>
  <c r="D8" i="5" s="1" a="1"/>
  <c r="D8" i="5" s="1"/>
  <c r="C9" i="1" a="1"/>
  <c r="C9" i="1" s="1"/>
  <c r="A9" i="1" s="1"/>
  <c r="V8" i="1"/>
  <c r="M8" i="1" a="1"/>
  <c r="M8" i="1" s="1"/>
  <c r="L8" i="1" a="1"/>
  <c r="L8" i="1" s="1"/>
  <c r="E7" i="5" s="1" a="1"/>
  <c r="E7" i="5" s="1"/>
  <c r="K8" i="1" a="1"/>
  <c r="K8" i="1" s="1"/>
  <c r="Y8" i="1" s="1"/>
  <c r="I8" i="1" a="1"/>
  <c r="I8" i="1"/>
  <c r="H8" i="1" a="1"/>
  <c r="H8" i="1" s="1"/>
  <c r="G7" i="5" s="1" a="1"/>
  <c r="G7" i="5" s="1"/>
  <c r="G8" i="1" a="1"/>
  <c r="G8" i="1" s="1"/>
  <c r="W8" i="1" s="1"/>
  <c r="F8" i="1" a="1"/>
  <c r="F8" i="1" s="1"/>
  <c r="C7" i="5" s="1" a="1"/>
  <c r="C7" i="5" s="1"/>
  <c r="E8" i="1" a="1"/>
  <c r="E8" i="1"/>
  <c r="D8" i="1" a="1"/>
  <c r="D8" i="1" s="1"/>
  <c r="D7" i="5" s="1" a="1"/>
  <c r="D7" i="5" s="1"/>
  <c r="C8" i="1" a="1"/>
  <c r="C8" i="1" s="1"/>
  <c r="V7" i="1"/>
  <c r="M7" i="1" a="1"/>
  <c r="M7" i="1" s="1"/>
  <c r="L7" i="1" a="1"/>
  <c r="L7" i="1" s="1"/>
  <c r="E6" i="5" s="1" a="1"/>
  <c r="E6" i="5" s="1"/>
  <c r="K7" i="1" a="1"/>
  <c r="K7" i="1" s="1"/>
  <c r="Y7" i="1" s="1"/>
  <c r="I7" i="1" a="1"/>
  <c r="I7" i="1"/>
  <c r="H7" i="1" a="1"/>
  <c r="H7" i="1" s="1"/>
  <c r="G6" i="5" s="1" a="1"/>
  <c r="G6" i="5" s="1"/>
  <c r="G7" i="1" a="1"/>
  <c r="G7" i="1" s="1"/>
  <c r="X7" i="1" s="1"/>
  <c r="F7" i="1" a="1"/>
  <c r="F7" i="1" s="1"/>
  <c r="C6" i="5" s="1" a="1"/>
  <c r="C6" i="5" s="1"/>
  <c r="E7" i="1" a="1"/>
  <c r="E7" i="1"/>
  <c r="D7" i="1" a="1"/>
  <c r="D7" i="1" s="1"/>
  <c r="C7" i="1" a="1"/>
  <c r="C7" i="1" s="1"/>
  <c r="AA6" i="1"/>
  <c r="Z6" i="1"/>
  <c r="Y6" i="1"/>
  <c r="X6" i="1"/>
  <c r="W6" i="1"/>
  <c r="V6" i="1"/>
  <c r="U6" i="1"/>
  <c r="A6" i="1"/>
  <c r="AA5" i="1"/>
  <c r="Z5" i="1"/>
  <c r="Y5" i="1"/>
  <c r="X5" i="1"/>
  <c r="W5" i="1"/>
  <c r="V5" i="1"/>
  <c r="U5" i="1"/>
  <c r="A5" i="1"/>
  <c r="AA4" i="1"/>
  <c r="Z4" i="1"/>
  <c r="Y4" i="1"/>
  <c r="X4" i="1"/>
  <c r="W4" i="1"/>
  <c r="V4" i="1"/>
  <c r="U4" i="1"/>
  <c r="A4" i="1"/>
  <c r="AA3" i="1"/>
  <c r="Z3" i="1"/>
  <c r="Y3" i="1"/>
  <c r="X3" i="1"/>
  <c r="W3" i="1"/>
  <c r="V3" i="1"/>
  <c r="U3" i="1"/>
  <c r="A3" i="1"/>
  <c r="A434" i="1" l="1"/>
  <c r="A620" i="1"/>
  <c r="A299" i="1"/>
  <c r="A368" i="1"/>
  <c r="A377" i="1"/>
  <c r="A394" i="1"/>
  <c r="A398" i="1"/>
  <c r="A500" i="1"/>
  <c r="A504" i="1"/>
  <c r="A512" i="1"/>
  <c r="A524" i="1"/>
  <c r="A540" i="1"/>
  <c r="A548" i="1"/>
  <c r="A328" i="1"/>
  <c r="A351" i="1"/>
  <c r="A355" i="1"/>
  <c r="A363" i="1"/>
  <c r="A414" i="1"/>
  <c r="A478" i="1"/>
  <c r="A576" i="1"/>
  <c r="A585" i="1"/>
  <c r="A381" i="1"/>
  <c r="A410" i="1"/>
  <c r="A458" i="1"/>
  <c r="A505" i="1"/>
  <c r="A557" i="1"/>
  <c r="X124" i="1"/>
  <c r="W20" i="1"/>
  <c r="W28" i="1"/>
  <c r="W44" i="1"/>
  <c r="W60" i="1"/>
  <c r="W64" i="1"/>
  <c r="W72" i="1"/>
  <c r="W84" i="1"/>
  <c r="X100" i="1"/>
  <c r="X108" i="1"/>
  <c r="X116" i="1"/>
  <c r="X128" i="1"/>
  <c r="A132" i="1"/>
  <c r="X132" i="1"/>
  <c r="A142" i="1"/>
  <c r="X148" i="1"/>
  <c r="X151" i="1"/>
  <c r="A154" i="1"/>
  <c r="A161" i="1"/>
  <c r="A189" i="1"/>
  <c r="A201" i="1"/>
  <c r="A225" i="1"/>
  <c r="X231" i="1"/>
  <c r="A273" i="1"/>
  <c r="AA299" i="1"/>
  <c r="A301" i="1"/>
  <c r="X303" i="1"/>
  <c r="X16" i="1"/>
  <c r="X8" i="1"/>
  <c r="X140" i="1"/>
  <c r="X143" i="1"/>
  <c r="X152" i="1"/>
  <c r="AA315" i="1"/>
  <c r="A109" i="1"/>
  <c r="A110" i="1"/>
  <c r="A113" i="1"/>
  <c r="A114" i="1"/>
  <c r="A117" i="1"/>
  <c r="A118" i="1"/>
  <c r="A121" i="1"/>
  <c r="A122" i="1"/>
  <c r="A125" i="1"/>
  <c r="A126" i="1"/>
  <c r="A184" i="1"/>
  <c r="X189" i="1"/>
  <c r="A193" i="1"/>
  <c r="X201" i="1"/>
  <c r="A217" i="1"/>
  <c r="A223" i="1"/>
  <c r="X225" i="1"/>
  <c r="A231" i="1"/>
  <c r="A269" i="1"/>
  <c r="X271" i="1"/>
  <c r="X283" i="1"/>
  <c r="AA303" i="1"/>
  <c r="B303" i="5"/>
  <c r="AA312" i="1"/>
  <c r="X24" i="1"/>
  <c r="X32" i="1"/>
  <c r="X35" i="1"/>
  <c r="X36" i="1"/>
  <c r="X39" i="1"/>
  <c r="X40" i="1"/>
  <c r="X48" i="1"/>
  <c r="X52" i="1"/>
  <c r="X55" i="1"/>
  <c r="X56" i="1"/>
  <c r="X68" i="1"/>
  <c r="X76" i="1"/>
  <c r="X80" i="1"/>
  <c r="X88" i="1"/>
  <c r="X92" i="1"/>
  <c r="X96" i="1"/>
  <c r="X104" i="1"/>
  <c r="X112" i="1"/>
  <c r="X117" i="1"/>
  <c r="X118" i="1"/>
  <c r="X121" i="1"/>
  <c r="X122" i="1"/>
  <c r="A129" i="1"/>
  <c r="X139" i="1"/>
  <c r="A141" i="1"/>
  <c r="A150" i="1"/>
  <c r="A153" i="1"/>
  <c r="X156" i="1"/>
  <c r="A164" i="1"/>
  <c r="X164" i="1"/>
  <c r="X167" i="1"/>
  <c r="X175" i="1"/>
  <c r="X187" i="1"/>
  <c r="X195" i="1"/>
  <c r="A203" i="1"/>
  <c r="X205" i="1"/>
  <c r="X219" i="1"/>
  <c r="X247" i="1"/>
  <c r="A303" i="1"/>
  <c r="X315" i="1"/>
  <c r="A177" i="1"/>
  <c r="A178" i="1"/>
  <c r="X183" i="1"/>
  <c r="X185" i="1"/>
  <c r="X197" i="1"/>
  <c r="X235" i="1"/>
  <c r="X243" i="1"/>
  <c r="A249" i="1"/>
  <c r="X272" i="1"/>
  <c r="X276" i="1"/>
  <c r="X277" i="1"/>
  <c r="A282" i="1"/>
  <c r="A283" i="1"/>
  <c r="X292" i="1"/>
  <c r="X293" i="1"/>
  <c r="X296" i="1"/>
  <c r="X300" i="1"/>
  <c r="AA307" i="1"/>
  <c r="B310" i="5"/>
  <c r="AA311" i="1"/>
  <c r="X312" i="1"/>
  <c r="B315" i="5"/>
  <c r="AA323" i="1"/>
  <c r="W338" i="1"/>
  <c r="B361" i="5"/>
  <c r="AA371" i="1"/>
  <c r="B371" i="5"/>
  <c r="AA390" i="1"/>
  <c r="A165" i="1"/>
  <c r="A166" i="1"/>
  <c r="A169" i="1"/>
  <c r="A170" i="1"/>
  <c r="A173" i="1"/>
  <c r="A174" i="1"/>
  <c r="X177" i="1"/>
  <c r="X178" i="1"/>
  <c r="A186" i="1"/>
  <c r="A208" i="1"/>
  <c r="A210" i="1"/>
  <c r="A212" i="1"/>
  <c r="A220" i="1"/>
  <c r="A229" i="1"/>
  <c r="AA230" i="1"/>
  <c r="A233" i="1"/>
  <c r="AA238" i="1"/>
  <c r="A241" i="1"/>
  <c r="A244" i="1"/>
  <c r="W250" i="1"/>
  <c r="A253" i="1"/>
  <c r="W258" i="1"/>
  <c r="A261" i="1"/>
  <c r="A270" i="1"/>
  <c r="A278" i="1"/>
  <c r="A279" i="1"/>
  <c r="A294" i="1"/>
  <c r="A295" i="1"/>
  <c r="A298" i="1"/>
  <c r="A300" i="1"/>
  <c r="W302" i="1"/>
  <c r="AA304" i="1"/>
  <c r="B305" i="5"/>
  <c r="AA308" i="1"/>
  <c r="A314" i="1"/>
  <c r="A315" i="1"/>
  <c r="A318" i="1"/>
  <c r="B323" i="5"/>
  <c r="B325" i="5"/>
  <c r="B326" i="5"/>
  <c r="X327" i="1"/>
  <c r="AA327" i="1"/>
  <c r="B329" i="5"/>
  <c r="W330" i="1"/>
  <c r="X336" i="1"/>
  <c r="AA347" i="1"/>
  <c r="A350" i="1"/>
  <c r="AA352" i="1"/>
  <c r="AA364" i="1"/>
  <c r="A371" i="1"/>
  <c r="A390" i="1"/>
  <c r="X410" i="1"/>
  <c r="X180" i="1"/>
  <c r="A181" i="1"/>
  <c r="X191" i="1"/>
  <c r="X192" i="1"/>
  <c r="X204" i="1"/>
  <c r="A214" i="1"/>
  <c r="A215" i="1"/>
  <c r="A227" i="1"/>
  <c r="X228" i="1"/>
  <c r="A230" i="1"/>
  <c r="A237" i="1"/>
  <c r="A238" i="1"/>
  <c r="X240" i="1"/>
  <c r="A245" i="1"/>
  <c r="X248" i="1"/>
  <c r="A281" i="1"/>
  <c r="X284" i="1"/>
  <c r="X285" i="1"/>
  <c r="A290" i="1"/>
  <c r="A291" i="1"/>
  <c r="A297" i="1"/>
  <c r="X304" i="1"/>
  <c r="X308" i="1"/>
  <c r="A310" i="1"/>
  <c r="A311" i="1"/>
  <c r="AA316" i="1"/>
  <c r="AA320" i="1"/>
  <c r="A321" i="1"/>
  <c r="A340" i="1"/>
  <c r="AA340" i="1"/>
  <c r="X341" i="1"/>
  <c r="AA344" i="1"/>
  <c r="A349" i="1"/>
  <c r="B349" i="5"/>
  <c r="W350" i="1"/>
  <c r="B353" i="5"/>
  <c r="AA359" i="1"/>
  <c r="X364" i="1"/>
  <c r="X371" i="1"/>
  <c r="X378" i="1"/>
  <c r="X390" i="1"/>
  <c r="A130" i="1"/>
  <c r="A133" i="1"/>
  <c r="A134" i="1"/>
  <c r="A137" i="1"/>
  <c r="A138" i="1"/>
  <c r="A145" i="1"/>
  <c r="A146" i="1"/>
  <c r="X149" i="1"/>
  <c r="X150" i="1"/>
  <c r="X153" i="1"/>
  <c r="X154" i="1"/>
  <c r="A157" i="1"/>
  <c r="A158" i="1"/>
  <c r="X161" i="1"/>
  <c r="X162" i="1"/>
  <c r="X181" i="1"/>
  <c r="X184" i="1"/>
  <c r="A194" i="1"/>
  <c r="X212" i="1"/>
  <c r="A226" i="1"/>
  <c r="A228" i="1"/>
  <c r="X230" i="1"/>
  <c r="A232" i="1"/>
  <c r="X238" i="1"/>
  <c r="A240" i="1"/>
  <c r="W242" i="1"/>
  <c r="X245" i="1"/>
  <c r="W254" i="1"/>
  <c r="A257" i="1"/>
  <c r="W262" i="1"/>
  <c r="A265" i="1"/>
  <c r="A266" i="1"/>
  <c r="A274" i="1"/>
  <c r="A286" i="1"/>
  <c r="A287" i="1"/>
  <c r="AA296" i="1"/>
  <c r="W298" i="1"/>
  <c r="AA300" i="1"/>
  <c r="A302" i="1"/>
  <c r="A304" i="1"/>
  <c r="A306" i="1"/>
  <c r="B321" i="5"/>
  <c r="X324" i="1"/>
  <c r="A327" i="1"/>
  <c r="B327" i="5"/>
  <c r="X329" i="1"/>
  <c r="X332" i="1"/>
  <c r="W334" i="1"/>
  <c r="A336" i="1"/>
  <c r="AA336" i="1"/>
  <c r="A338" i="1"/>
  <c r="AA343" i="1"/>
  <c r="A346" i="1"/>
  <c r="B350" i="5"/>
  <c r="AA351" i="1"/>
  <c r="X352" i="1"/>
  <c r="B359" i="5"/>
  <c r="B367" i="5"/>
  <c r="A374" i="1"/>
  <c r="X403" i="1"/>
  <c r="X418" i="1"/>
  <c r="B424" i="5"/>
  <c r="W425" i="1"/>
  <c r="AA430" i="1"/>
  <c r="B632" i="5"/>
  <c r="B633" i="5"/>
  <c r="A319" i="1"/>
  <c r="AA319" i="1"/>
  <c r="A323" i="1"/>
  <c r="A332" i="1"/>
  <c r="A334" i="1"/>
  <c r="A339" i="1"/>
  <c r="B341" i="5"/>
  <c r="AA348" i="1"/>
  <c r="B357" i="5"/>
  <c r="AA360" i="1"/>
  <c r="A364" i="1"/>
  <c r="A366" i="1"/>
  <c r="AA367" i="1"/>
  <c r="B369" i="5"/>
  <c r="AA372" i="1"/>
  <c r="X385" i="1"/>
  <c r="A389" i="1"/>
  <c r="A393" i="1"/>
  <c r="W393" i="1"/>
  <c r="AA406" i="1"/>
  <c r="X411" i="1"/>
  <c r="W417" i="1"/>
  <c r="AA418" i="1"/>
  <c r="AA479" i="1"/>
  <c r="A354" i="1"/>
  <c r="A356" i="1"/>
  <c r="X360" i="1"/>
  <c r="A362" i="1"/>
  <c r="B362" i="5"/>
  <c r="AA363" i="1"/>
  <c r="AA368" i="1"/>
  <c r="X372" i="1"/>
  <c r="X373" i="1"/>
  <c r="A379" i="1"/>
  <c r="A384" i="1"/>
  <c r="B386" i="5"/>
  <c r="AA394" i="1"/>
  <c r="A395" i="1"/>
  <c r="A396" i="1"/>
  <c r="A399" i="1"/>
  <c r="A402" i="1"/>
  <c r="X402" i="1"/>
  <c r="AA436" i="1"/>
  <c r="X446" i="1"/>
  <c r="B533" i="5"/>
  <c r="AA534" i="1"/>
  <c r="A324" i="1"/>
  <c r="A331" i="1"/>
  <c r="AA332" i="1"/>
  <c r="B333" i="5"/>
  <c r="A342" i="1"/>
  <c r="A358" i="1"/>
  <c r="W358" i="1"/>
  <c r="A360" i="1"/>
  <c r="B365" i="5"/>
  <c r="A370" i="1"/>
  <c r="A372" i="1"/>
  <c r="B378" i="5"/>
  <c r="A385" i="1"/>
  <c r="A391" i="1"/>
  <c r="B392" i="5"/>
  <c r="B397" i="5"/>
  <c r="X398" i="1"/>
  <c r="AA398" i="1"/>
  <c r="W401" i="1"/>
  <c r="AA402" i="1"/>
  <c r="A403" i="1"/>
  <c r="X404" i="1"/>
  <c r="B405" i="5"/>
  <c r="AA450" i="1"/>
  <c r="B458" i="5"/>
  <c r="X462" i="1"/>
  <c r="X466" i="1"/>
  <c r="AA422" i="1"/>
  <c r="A423" i="1"/>
  <c r="A426" i="1"/>
  <c r="B425" i="5"/>
  <c r="AA434" i="1"/>
  <c r="AA446" i="1"/>
  <c r="AA447" i="1"/>
  <c r="B449" i="5"/>
  <c r="AA462" i="1"/>
  <c r="AA463" i="1"/>
  <c r="AA466" i="1"/>
  <c r="AA467" i="1"/>
  <c r="B470" i="5"/>
  <c r="X474" i="1"/>
  <c r="AA475" i="1"/>
  <c r="B491" i="5"/>
  <c r="AA492" i="1"/>
  <c r="B493" i="5"/>
  <c r="AA496" i="1"/>
  <c r="B510" i="5"/>
  <c r="W511" i="1"/>
  <c r="AA513" i="1"/>
  <c r="A517" i="1"/>
  <c r="A518" i="1"/>
  <c r="AA520" i="1"/>
  <c r="B526" i="5"/>
  <c r="W527" i="1"/>
  <c r="B541" i="5"/>
  <c r="B546" i="5"/>
  <c r="AA410" i="1"/>
  <c r="A411" i="1"/>
  <c r="A412" i="1"/>
  <c r="B413" i="5"/>
  <c r="AA414" i="1"/>
  <c r="A415" i="1"/>
  <c r="B416" i="5"/>
  <c r="X419" i="1"/>
  <c r="A424" i="1"/>
  <c r="A425" i="1"/>
  <c r="A430" i="1"/>
  <c r="B432" i="5"/>
  <c r="A435" i="1"/>
  <c r="A438" i="1"/>
  <c r="B437" i="5"/>
  <c r="AA442" i="1"/>
  <c r="X447" i="1"/>
  <c r="A454" i="1"/>
  <c r="B453" i="5"/>
  <c r="AA458" i="1"/>
  <c r="A459" i="1"/>
  <c r="AA459" i="1"/>
  <c r="X463" i="1"/>
  <c r="X467" i="1"/>
  <c r="AA470" i="1"/>
  <c r="X470" i="1"/>
  <c r="AA471" i="1"/>
  <c r="AA474" i="1"/>
  <c r="X475" i="1"/>
  <c r="A481" i="1"/>
  <c r="X481" i="1"/>
  <c r="B481" i="5"/>
  <c r="A487" i="1"/>
  <c r="W491" i="1"/>
  <c r="X493" i="1"/>
  <c r="A494" i="1"/>
  <c r="A495" i="1"/>
  <c r="B498" i="5"/>
  <c r="A501" i="1"/>
  <c r="A502" i="1"/>
  <c r="X503" i="1"/>
  <c r="A509" i="1"/>
  <c r="A510" i="1"/>
  <c r="B511" i="5"/>
  <c r="X513" i="1"/>
  <c r="A514" i="1"/>
  <c r="A516" i="1"/>
  <c r="B518" i="5"/>
  <c r="W519" i="1"/>
  <c r="X520" i="1"/>
  <c r="AA524" i="1"/>
  <c r="AA528" i="1"/>
  <c r="B535" i="5"/>
  <c r="X536" i="1"/>
  <c r="X396" i="1"/>
  <c r="B400" i="5"/>
  <c r="A404" i="1"/>
  <c r="A407" i="1"/>
  <c r="B408" i="5"/>
  <c r="X412" i="1"/>
  <c r="A418" i="1"/>
  <c r="X425" i="1"/>
  <c r="A431" i="1"/>
  <c r="B439" i="5"/>
  <c r="A446" i="1"/>
  <c r="B447" i="5"/>
  <c r="X449" i="1"/>
  <c r="A452" i="1"/>
  <c r="W452" i="1"/>
  <c r="B455" i="5"/>
  <c r="A462" i="1"/>
  <c r="A466" i="1"/>
  <c r="A477" i="1"/>
  <c r="X477" i="1"/>
  <c r="B477" i="5"/>
  <c r="A480" i="1"/>
  <c r="X480" i="1"/>
  <c r="A482" i="1"/>
  <c r="B482" i="5"/>
  <c r="A485" i="1"/>
  <c r="X486" i="1"/>
  <c r="B486" i="5"/>
  <c r="A488" i="1"/>
  <c r="A490" i="1"/>
  <c r="X490" i="1"/>
  <c r="A492" i="1"/>
  <c r="AA494" i="1"/>
  <c r="B497" i="5"/>
  <c r="A508" i="1"/>
  <c r="B517" i="5"/>
  <c r="X521" i="1"/>
  <c r="A522" i="1"/>
  <c r="X524" i="1"/>
  <c r="A526" i="1"/>
  <c r="A530" i="1"/>
  <c r="X552" i="1"/>
  <c r="X556" i="1"/>
  <c r="AA556" i="1"/>
  <c r="X572" i="1"/>
  <c r="A470" i="1"/>
  <c r="A474" i="1"/>
  <c r="A486" i="1"/>
  <c r="W487" i="1"/>
  <c r="X495" i="1"/>
  <c r="A498" i="1"/>
  <c r="X506" i="1"/>
  <c r="X507" i="1"/>
  <c r="AA510" i="1"/>
  <c r="A511" i="1"/>
  <c r="X514" i="1"/>
  <c r="X515" i="1"/>
  <c r="A520" i="1"/>
  <c r="AA526" i="1"/>
  <c r="A528" i="1"/>
  <c r="B527" i="5"/>
  <c r="B530" i="5"/>
  <c r="A532" i="1"/>
  <c r="AA536" i="1"/>
  <c r="A541" i="1"/>
  <c r="B542" i="5"/>
  <c r="A551" i="1"/>
  <c r="A564" i="1"/>
  <c r="B578" i="5"/>
  <c r="W579" i="1"/>
  <c r="AA581" i="1"/>
  <c r="AA584" i="1"/>
  <c r="B494" i="5"/>
  <c r="A496" i="1"/>
  <c r="A499" i="1"/>
  <c r="A503" i="1"/>
  <c r="B506" i="5"/>
  <c r="X511" i="1"/>
  <c r="B514" i="5"/>
  <c r="A519" i="1"/>
  <c r="B522" i="5"/>
  <c r="A527" i="1"/>
  <c r="B534" i="5"/>
  <c r="A537" i="1"/>
  <c r="AA537" i="1"/>
  <c r="A538" i="1"/>
  <c r="B539" i="5"/>
  <c r="AA540" i="1"/>
  <c r="A544" i="1"/>
  <c r="X545" i="1"/>
  <c r="A546" i="1"/>
  <c r="B547" i="5"/>
  <c r="AA548" i="1"/>
  <c r="B549" i="5"/>
  <c r="AA550" i="1"/>
  <c r="B550" i="5"/>
  <c r="W551" i="1"/>
  <c r="B557" i="5"/>
  <c r="AA558" i="1"/>
  <c r="B558" i="5"/>
  <c r="W559" i="1"/>
  <c r="X561" i="1"/>
  <c r="AA564" i="1"/>
  <c r="X564" i="1"/>
  <c r="A584" i="1"/>
  <c r="A533" i="1"/>
  <c r="A536" i="1"/>
  <c r="X538" i="1"/>
  <c r="X539" i="1"/>
  <c r="AA542" i="1"/>
  <c r="A543" i="1"/>
  <c r="W543" i="1"/>
  <c r="X546" i="1"/>
  <c r="X547" i="1"/>
  <c r="A549" i="1"/>
  <c r="AA553" i="1"/>
  <c r="B559" i="5"/>
  <c r="B566" i="5"/>
  <c r="W567" i="1"/>
  <c r="A578" i="1"/>
  <c r="A552" i="1"/>
  <c r="X555" i="1"/>
  <c r="A560" i="1"/>
  <c r="B562" i="5"/>
  <c r="A566" i="1"/>
  <c r="B565" i="5"/>
  <c r="AA566" i="1"/>
  <c r="A568" i="1"/>
  <c r="B567" i="5"/>
  <c r="AA572" i="1"/>
  <c r="AA573" i="1"/>
  <c r="AA576" i="1"/>
  <c r="A577" i="1"/>
  <c r="A580" i="1"/>
  <c r="B579" i="5"/>
  <c r="X581" i="1"/>
  <c r="W602" i="1"/>
  <c r="A604" i="1"/>
  <c r="AA604" i="1"/>
  <c r="B605" i="5"/>
  <c r="A607" i="1"/>
  <c r="AA608" i="1"/>
  <c r="AA613" i="1"/>
  <c r="B615" i="5"/>
  <c r="X617" i="1"/>
  <c r="A619" i="1"/>
  <c r="A622" i="1"/>
  <c r="B623" i="5"/>
  <c r="B625" i="5"/>
  <c r="A627" i="1"/>
  <c r="AA628" i="1"/>
  <c r="A632" i="1"/>
  <c r="B554" i="5"/>
  <c r="A556" i="1"/>
  <c r="A559" i="1"/>
  <c r="A567" i="1"/>
  <c r="X573" i="1"/>
  <c r="B577" i="5"/>
  <c r="AA578" i="1"/>
  <c r="A579" i="1"/>
  <c r="B582" i="5"/>
  <c r="B585" i="5"/>
  <c r="W586" i="1"/>
  <c r="B587" i="5"/>
  <c r="B589" i="5"/>
  <c r="A591" i="1"/>
  <c r="AA592" i="1"/>
  <c r="AA597" i="1"/>
  <c r="B599" i="5"/>
  <c r="X601" i="1"/>
  <c r="A603" i="1"/>
  <c r="X608" i="1"/>
  <c r="A610" i="1"/>
  <c r="B611" i="5"/>
  <c r="X613" i="1"/>
  <c r="X620" i="1"/>
  <c r="B621" i="5"/>
  <c r="X625" i="1"/>
  <c r="X628" i="1"/>
  <c r="AA629" i="1"/>
  <c r="X551" i="1"/>
  <c r="AA552" i="1"/>
  <c r="X559" i="1"/>
  <c r="AA560" i="1"/>
  <c r="AA561" i="1"/>
  <c r="A562" i="1"/>
  <c r="X567" i="1"/>
  <c r="AA568" i="1"/>
  <c r="AA569" i="1"/>
  <c r="A570" i="1"/>
  <c r="A572" i="1"/>
  <c r="B574" i="5"/>
  <c r="X579" i="1"/>
  <c r="X592" i="1"/>
  <c r="A594" i="1"/>
  <c r="B595" i="5"/>
  <c r="X597" i="1"/>
  <c r="A611" i="1"/>
  <c r="B631" i="5"/>
  <c r="AA632" i="1"/>
  <c r="A586" i="1"/>
  <c r="X590" i="1"/>
  <c r="A596" i="1"/>
  <c r="B597" i="5"/>
  <c r="X599" i="1"/>
  <c r="AA600" i="1"/>
  <c r="A602" i="1"/>
  <c r="X606" i="1"/>
  <c r="A612" i="1"/>
  <c r="B613" i="5"/>
  <c r="X615" i="1"/>
  <c r="AA616" i="1"/>
  <c r="A618" i="1"/>
  <c r="A630" i="1"/>
  <c r="X631" i="1"/>
  <c r="X587" i="1"/>
  <c r="AA588" i="1"/>
  <c r="A592" i="1"/>
  <c r="AA593" i="1"/>
  <c r="AA596" i="1"/>
  <c r="A598" i="1"/>
  <c r="W598" i="1"/>
  <c r="B601" i="5"/>
  <c r="A608" i="1"/>
  <c r="AA609" i="1"/>
  <c r="AA612" i="1"/>
  <c r="A614" i="1"/>
  <c r="W614" i="1"/>
  <c r="B617" i="5"/>
  <c r="X622" i="1"/>
  <c r="X623" i="1"/>
  <c r="AA624" i="1"/>
  <c r="A628" i="1"/>
  <c r="A633" i="1"/>
  <c r="Z376" i="1"/>
  <c r="AA376" i="1"/>
  <c r="AA428" i="1"/>
  <c r="Z428" i="1"/>
  <c r="Z380" i="1"/>
  <c r="AA380" i="1"/>
  <c r="Z384" i="1"/>
  <c r="AA384" i="1"/>
  <c r="AA246" i="1"/>
  <c r="AA270" i="1"/>
  <c r="AA346" i="1"/>
  <c r="AA388" i="1"/>
  <c r="Z436" i="1"/>
  <c r="AA440" i="1"/>
  <c r="Z494" i="1"/>
  <c r="AA486" i="1"/>
  <c r="Z486" i="1"/>
  <c r="AA306" i="1"/>
  <c r="AA354" i="1"/>
  <c r="AA413" i="1"/>
  <c r="AA498" i="1"/>
  <c r="Z498" i="1"/>
  <c r="AA254" i="1"/>
  <c r="AA397" i="1"/>
  <c r="D10" i="5" a="1"/>
  <c r="D10" i="5" s="1"/>
  <c r="A11" i="1"/>
  <c r="D110" i="5" a="1"/>
  <c r="D110" i="5" s="1"/>
  <c r="A111" i="1"/>
  <c r="E132" i="5" a="1"/>
  <c r="E132" i="5" s="1"/>
  <c r="Z133" i="1"/>
  <c r="AA133" i="1"/>
  <c r="E133" i="5" a="1"/>
  <c r="E133" i="5" s="1"/>
  <c r="AA134" i="1"/>
  <c r="Z134" i="1"/>
  <c r="A140" i="5" a="1"/>
  <c r="A140" i="5" s="1"/>
  <c r="B140" i="5"/>
  <c r="W141" i="1"/>
  <c r="D142" i="5" a="1"/>
  <c r="D142" i="5" s="1"/>
  <c r="A143" i="1"/>
  <c r="E148" i="5" a="1"/>
  <c r="E148" i="5" s="1"/>
  <c r="Z149" i="1"/>
  <c r="AA149" i="1"/>
  <c r="E149" i="5" a="1"/>
  <c r="E149" i="5" s="1"/>
  <c r="AA150" i="1"/>
  <c r="Z150" i="1"/>
  <c r="B156" i="5"/>
  <c r="A156" i="5" a="1"/>
  <c r="A156" i="5" s="1"/>
  <c r="W157" i="1"/>
  <c r="E164" i="5" a="1"/>
  <c r="E164" i="5" s="1"/>
  <c r="Z165" i="1"/>
  <c r="AA165" i="1"/>
  <c r="E165" i="5" a="1"/>
  <c r="E165" i="5" s="1"/>
  <c r="AA166" i="1"/>
  <c r="Z166" i="1"/>
  <c r="B172" i="5"/>
  <c r="A172" i="5" a="1"/>
  <c r="A172" i="5" s="1"/>
  <c r="W173" i="1"/>
  <c r="D174" i="5" a="1"/>
  <c r="D174" i="5" s="1"/>
  <c r="A175" i="1"/>
  <c r="B21" i="5"/>
  <c r="A21" i="5" a="1"/>
  <c r="A21" i="5" s="1"/>
  <c r="W22" i="1"/>
  <c r="D22" i="5" a="1"/>
  <c r="D22" i="5" s="1"/>
  <c r="A23" i="1"/>
  <c r="A24" i="5" a="1"/>
  <c r="A24" i="5" s="1"/>
  <c r="B24" i="5"/>
  <c r="W25" i="1"/>
  <c r="B25" i="5"/>
  <c r="A25" i="5" a="1"/>
  <c r="A25" i="5" s="1"/>
  <c r="W26" i="1"/>
  <c r="B29" i="5"/>
  <c r="A29" i="5" a="1"/>
  <c r="A29" i="5" s="1"/>
  <c r="W30" i="1"/>
  <c r="D30" i="5" a="1"/>
  <c r="D30" i="5" s="1"/>
  <c r="A31" i="1"/>
  <c r="D34" i="5" a="1"/>
  <c r="D34" i="5" s="1"/>
  <c r="A35" i="1"/>
  <c r="D38" i="5" a="1"/>
  <c r="D38" i="5" s="1"/>
  <c r="A39" i="1"/>
  <c r="A52" i="5" a="1"/>
  <c r="A52" i="5" s="1"/>
  <c r="B52" i="5"/>
  <c r="W53" i="1"/>
  <c r="B53" i="5"/>
  <c r="A53" i="5" a="1"/>
  <c r="A53" i="5" s="1"/>
  <c r="W54" i="1"/>
  <c r="A56" i="5" a="1"/>
  <c r="A56" i="5" s="1"/>
  <c r="B56" i="5"/>
  <c r="W57" i="1"/>
  <c r="D58" i="5" a="1"/>
  <c r="D58" i="5" s="1"/>
  <c r="A59" i="1"/>
  <c r="B61" i="5"/>
  <c r="A61" i="5" a="1"/>
  <c r="A61" i="5" s="1"/>
  <c r="W62" i="1"/>
  <c r="D62" i="5" a="1"/>
  <c r="D62" i="5" s="1"/>
  <c r="A63" i="1"/>
  <c r="A64" i="5" a="1"/>
  <c r="A64" i="5" s="1"/>
  <c r="B64" i="5"/>
  <c r="W65" i="1"/>
  <c r="B65" i="5"/>
  <c r="A65" i="5" a="1"/>
  <c r="A65" i="5" s="1"/>
  <c r="W66" i="1"/>
  <c r="D66" i="5" a="1"/>
  <c r="D66" i="5" s="1"/>
  <c r="A67" i="1"/>
  <c r="A68" i="5" a="1"/>
  <c r="A68" i="5" s="1"/>
  <c r="B68" i="5"/>
  <c r="W69" i="1"/>
  <c r="B69" i="5"/>
  <c r="A69" i="5" a="1"/>
  <c r="A69" i="5" s="1"/>
  <c r="W70" i="1"/>
  <c r="D70" i="5" a="1"/>
  <c r="D70" i="5" s="1"/>
  <c r="A71" i="1"/>
  <c r="A72" i="5" a="1"/>
  <c r="A72" i="5" s="1"/>
  <c r="B72" i="5"/>
  <c r="W73" i="1"/>
  <c r="B73" i="5"/>
  <c r="A73" i="5" a="1"/>
  <c r="A73" i="5" s="1"/>
  <c r="W74" i="1"/>
  <c r="D74" i="5" a="1"/>
  <c r="D74" i="5" s="1"/>
  <c r="A75" i="1"/>
  <c r="A76" i="5" a="1"/>
  <c r="A76" i="5" s="1"/>
  <c r="B76" i="5"/>
  <c r="W77" i="1"/>
  <c r="B77" i="5"/>
  <c r="A77" i="5" a="1"/>
  <c r="A77" i="5" s="1"/>
  <c r="W78" i="1"/>
  <c r="D78" i="5" a="1"/>
  <c r="D78" i="5" s="1"/>
  <c r="A79" i="1"/>
  <c r="A80" i="5" a="1"/>
  <c r="A80" i="5" s="1"/>
  <c r="B80" i="5"/>
  <c r="W81" i="1"/>
  <c r="B81" i="5"/>
  <c r="A81" i="5" a="1"/>
  <c r="A81" i="5" s="1"/>
  <c r="W82" i="1"/>
  <c r="D82" i="5" a="1"/>
  <c r="D82" i="5" s="1"/>
  <c r="A83" i="1"/>
  <c r="A84" i="5" a="1"/>
  <c r="A84" i="5" s="1"/>
  <c r="B84" i="5"/>
  <c r="W85" i="1"/>
  <c r="B85" i="5"/>
  <c r="A85" i="5" a="1"/>
  <c r="A85" i="5" s="1"/>
  <c r="W86" i="1"/>
  <c r="D86" i="5" a="1"/>
  <c r="D86" i="5" s="1"/>
  <c r="A87" i="1"/>
  <c r="A88" i="5" a="1"/>
  <c r="A88" i="5" s="1"/>
  <c r="B88" i="5"/>
  <c r="W89" i="1"/>
  <c r="B89" i="5"/>
  <c r="A89" i="5" a="1"/>
  <c r="A89" i="5" s="1"/>
  <c r="W90" i="1"/>
  <c r="D90" i="5" a="1"/>
  <c r="D90" i="5" s="1"/>
  <c r="A91" i="1"/>
  <c r="A92" i="5" a="1"/>
  <c r="A92" i="5" s="1"/>
  <c r="B92" i="5"/>
  <c r="W93" i="1"/>
  <c r="B93" i="5"/>
  <c r="A93" i="5" a="1"/>
  <c r="A93" i="5" s="1"/>
  <c r="W94" i="1"/>
  <c r="D94" i="5" a="1"/>
  <c r="D94" i="5" s="1"/>
  <c r="A95" i="1"/>
  <c r="A96" i="5" a="1"/>
  <c r="A96" i="5" s="1"/>
  <c r="B96" i="5"/>
  <c r="W97" i="1"/>
  <c r="B97" i="5"/>
  <c r="A97" i="5" a="1"/>
  <c r="A97" i="5" s="1"/>
  <c r="W98" i="1"/>
  <c r="D98" i="5" a="1"/>
  <c r="D98" i="5" s="1"/>
  <c r="A99" i="1"/>
  <c r="E104" i="5" a="1"/>
  <c r="E104" i="5" s="1"/>
  <c r="Z105" i="1"/>
  <c r="AA105" i="1"/>
  <c r="E105" i="5" a="1"/>
  <c r="E105" i="5" s="1"/>
  <c r="AA106" i="1"/>
  <c r="Z106" i="1"/>
  <c r="A112" i="5" a="1"/>
  <c r="A112" i="5" s="1"/>
  <c r="B112" i="5"/>
  <c r="W113" i="1"/>
  <c r="B113" i="5"/>
  <c r="A113" i="5" a="1"/>
  <c r="A113" i="5" s="1"/>
  <c r="W114" i="1"/>
  <c r="D114" i="5" a="1"/>
  <c r="D114" i="5" s="1"/>
  <c r="A115" i="1"/>
  <c r="E120" i="5" a="1"/>
  <c r="E120" i="5" s="1"/>
  <c r="Z121" i="1"/>
  <c r="AA121" i="1"/>
  <c r="E121" i="5" a="1"/>
  <c r="E121" i="5" s="1"/>
  <c r="AA122" i="1"/>
  <c r="Z122" i="1"/>
  <c r="A128" i="5" a="1"/>
  <c r="A128" i="5" s="1"/>
  <c r="B128" i="5"/>
  <c r="W129" i="1"/>
  <c r="B129" i="5"/>
  <c r="A129" i="5" a="1"/>
  <c r="A129" i="5" s="1"/>
  <c r="W130" i="1"/>
  <c r="D130" i="5" a="1"/>
  <c r="D130" i="5" s="1"/>
  <c r="A131" i="1"/>
  <c r="E136" i="5" a="1"/>
  <c r="E136" i="5" s="1"/>
  <c r="Z137" i="1"/>
  <c r="AA137" i="1"/>
  <c r="E137" i="5" a="1"/>
  <c r="E137" i="5" s="1"/>
  <c r="AA138" i="1"/>
  <c r="Z138" i="1"/>
  <c r="A144" i="5" a="1"/>
  <c r="A144" i="5" s="1"/>
  <c r="B144" i="5"/>
  <c r="W145" i="1"/>
  <c r="B145" i="5"/>
  <c r="A145" i="5" a="1"/>
  <c r="A145" i="5" s="1"/>
  <c r="W146" i="1"/>
  <c r="D146" i="5" a="1"/>
  <c r="D146" i="5" s="1"/>
  <c r="A147" i="1"/>
  <c r="E152" i="5" a="1"/>
  <c r="E152" i="5" s="1"/>
  <c r="Z153" i="1"/>
  <c r="AA153" i="1"/>
  <c r="E153" i="5" a="1"/>
  <c r="E153" i="5" s="1"/>
  <c r="AA154" i="1"/>
  <c r="Z154" i="1"/>
  <c r="B160" i="5"/>
  <c r="A160" i="5" a="1"/>
  <c r="A160" i="5" s="1"/>
  <c r="W161" i="1"/>
  <c r="B161" i="5"/>
  <c r="A161" i="5" a="1"/>
  <c r="A161" i="5" s="1"/>
  <c r="W162" i="1"/>
  <c r="D162" i="5" a="1"/>
  <c r="D162" i="5" s="1"/>
  <c r="A163" i="1"/>
  <c r="X165" i="1"/>
  <c r="X166" i="1"/>
  <c r="E168" i="5" a="1"/>
  <c r="E168" i="5" s="1"/>
  <c r="Z169" i="1"/>
  <c r="AA169" i="1"/>
  <c r="E169" i="5" a="1"/>
  <c r="E169" i="5" s="1"/>
  <c r="AA170" i="1"/>
  <c r="Z170" i="1"/>
  <c r="B176" i="5"/>
  <c r="A176" i="5" a="1"/>
  <c r="A176" i="5" s="1"/>
  <c r="W177" i="1"/>
  <c r="B177" i="5"/>
  <c r="A177" i="5" a="1"/>
  <c r="A177" i="5" s="1"/>
  <c r="W178" i="1"/>
  <c r="D178" i="5" a="1"/>
  <c r="D178" i="5" s="1"/>
  <c r="A179" i="1"/>
  <c r="B180" i="5"/>
  <c r="A180" i="5" a="1"/>
  <c r="A180" i="5" s="1"/>
  <c r="W181" i="1"/>
  <c r="A8" i="5" a="1"/>
  <c r="A8" i="5" s="1"/>
  <c r="B8" i="5"/>
  <c r="W9" i="1"/>
  <c r="B109" i="5"/>
  <c r="A109" i="5" a="1"/>
  <c r="A109" i="5" s="1"/>
  <c r="W110" i="1"/>
  <c r="B125" i="5"/>
  <c r="A125" i="5" a="1"/>
  <c r="A125" i="5" s="1"/>
  <c r="W126" i="1"/>
  <c r="B141" i="5"/>
  <c r="A141" i="5" a="1"/>
  <c r="A141" i="5" s="1"/>
  <c r="W142" i="1"/>
  <c r="B157" i="5"/>
  <c r="A157" i="5" a="1"/>
  <c r="A157" i="5" s="1"/>
  <c r="W158" i="1"/>
  <c r="D158" i="5" a="1"/>
  <c r="D158" i="5" s="1"/>
  <c r="A159" i="1"/>
  <c r="B173" i="5"/>
  <c r="A173" i="5" a="1"/>
  <c r="A173" i="5" s="1"/>
  <c r="W174" i="1"/>
  <c r="A12" i="5" a="1"/>
  <c r="A12" i="5" s="1"/>
  <c r="B12" i="5"/>
  <c r="W13" i="1"/>
  <c r="B13" i="5"/>
  <c r="A13" i="5" a="1"/>
  <c r="A13" i="5" s="1"/>
  <c r="W14" i="1"/>
  <c r="D14" i="5" a="1"/>
  <c r="D14" i="5" s="1"/>
  <c r="A15" i="1"/>
  <c r="A16" i="5" a="1"/>
  <c r="A16" i="5" s="1"/>
  <c r="B16" i="5"/>
  <c r="W17" i="1"/>
  <c r="B17" i="5"/>
  <c r="A17" i="5" a="1"/>
  <c r="A17" i="5" s="1"/>
  <c r="W18" i="1"/>
  <c r="D18" i="5" a="1"/>
  <c r="D18" i="5" s="1"/>
  <c r="A19" i="1"/>
  <c r="A20" i="5" a="1"/>
  <c r="A20" i="5" s="1"/>
  <c r="B20" i="5"/>
  <c r="W21" i="1"/>
  <c r="D26" i="5" a="1"/>
  <c r="D26" i="5" s="1"/>
  <c r="A27" i="1"/>
  <c r="A28" i="5" a="1"/>
  <c r="A28" i="5" s="1"/>
  <c r="B28" i="5"/>
  <c r="W29" i="1"/>
  <c r="A32" i="5" a="1"/>
  <c r="A32" i="5" s="1"/>
  <c r="B32" i="5"/>
  <c r="W33" i="1"/>
  <c r="B33" i="5"/>
  <c r="A33" i="5" a="1"/>
  <c r="A33" i="5" s="1"/>
  <c r="W34" i="1"/>
  <c r="A36" i="5" a="1"/>
  <c r="A36" i="5" s="1"/>
  <c r="B36" i="5"/>
  <c r="W37" i="1"/>
  <c r="B37" i="5"/>
  <c r="A37" i="5" a="1"/>
  <c r="A37" i="5" s="1"/>
  <c r="W38" i="1"/>
  <c r="A40" i="5" a="1"/>
  <c r="A40" i="5" s="1"/>
  <c r="B40" i="5"/>
  <c r="W41" i="1"/>
  <c r="B41" i="5"/>
  <c r="A41" i="5" a="1"/>
  <c r="A41" i="5" s="1"/>
  <c r="W42" i="1"/>
  <c r="D42" i="5" a="1"/>
  <c r="D42" i="5" s="1"/>
  <c r="A43" i="1"/>
  <c r="A44" i="5" a="1"/>
  <c r="A44" i="5" s="1"/>
  <c r="B44" i="5"/>
  <c r="W45" i="1"/>
  <c r="B45" i="5"/>
  <c r="A45" i="5" a="1"/>
  <c r="A45" i="5" s="1"/>
  <c r="W46" i="1"/>
  <c r="D46" i="5" a="1"/>
  <c r="D46" i="5" s="1"/>
  <c r="A47" i="1"/>
  <c r="A48" i="5" a="1"/>
  <c r="A48" i="5" s="1"/>
  <c r="B48" i="5"/>
  <c r="W49" i="1"/>
  <c r="B49" i="5"/>
  <c r="A49" i="5" a="1"/>
  <c r="A49" i="5" s="1"/>
  <c r="W50" i="1"/>
  <c r="D50" i="5" a="1"/>
  <c r="D50" i="5" s="1"/>
  <c r="A51" i="1"/>
  <c r="D54" i="5" a="1"/>
  <c r="D54" i="5" s="1"/>
  <c r="A55" i="1"/>
  <c r="B57" i="5"/>
  <c r="A57" i="5" a="1"/>
  <c r="A57" i="5" s="1"/>
  <c r="W58" i="1"/>
  <c r="A60" i="5" a="1"/>
  <c r="A60" i="5" s="1"/>
  <c r="B60" i="5"/>
  <c r="W61" i="1"/>
  <c r="A8" i="1"/>
  <c r="E8" i="5" a="1"/>
  <c r="E8" i="5" s="1"/>
  <c r="Z9" i="1"/>
  <c r="AA9" i="1"/>
  <c r="E9" i="5" a="1"/>
  <c r="E9" i="5" s="1"/>
  <c r="AA10" i="1"/>
  <c r="Z10" i="1"/>
  <c r="A100" i="5" a="1"/>
  <c r="A100" i="5" s="1"/>
  <c r="B100" i="5"/>
  <c r="W101" i="1"/>
  <c r="B101" i="5"/>
  <c r="A101" i="5" a="1"/>
  <c r="A101" i="5" s="1"/>
  <c r="W102" i="1"/>
  <c r="D102" i="5" a="1"/>
  <c r="D102" i="5" s="1"/>
  <c r="A103" i="1"/>
  <c r="A108" i="1"/>
  <c r="E108" i="5" a="1"/>
  <c r="E108" i="5" s="1"/>
  <c r="Z109" i="1"/>
  <c r="AA109" i="1"/>
  <c r="E109" i="5" a="1"/>
  <c r="E109" i="5" s="1"/>
  <c r="AA110" i="1"/>
  <c r="Z110" i="1"/>
  <c r="A116" i="5" a="1"/>
  <c r="A116" i="5" s="1"/>
  <c r="B116" i="5"/>
  <c r="W117" i="1"/>
  <c r="B117" i="5"/>
  <c r="A117" i="5" a="1"/>
  <c r="A117" i="5" s="1"/>
  <c r="W118" i="1"/>
  <c r="D118" i="5" a="1"/>
  <c r="D118" i="5" s="1"/>
  <c r="A119" i="1"/>
  <c r="A124" i="1"/>
  <c r="E124" i="5" a="1"/>
  <c r="E124" i="5" s="1"/>
  <c r="Z125" i="1"/>
  <c r="AA125" i="1"/>
  <c r="E125" i="5" a="1"/>
  <c r="E125" i="5" s="1"/>
  <c r="AA126" i="1"/>
  <c r="Z126" i="1"/>
  <c r="A132" i="5" a="1"/>
  <c r="A132" i="5" s="1"/>
  <c r="B132" i="5"/>
  <c r="W133" i="1"/>
  <c r="B133" i="5"/>
  <c r="A133" i="5" a="1"/>
  <c r="A133" i="5" s="1"/>
  <c r="W134" i="1"/>
  <c r="D134" i="5" a="1"/>
  <c r="D134" i="5" s="1"/>
  <c r="A135" i="1"/>
  <c r="A140" i="1"/>
  <c r="E140" i="5" a="1"/>
  <c r="E140" i="5" s="1"/>
  <c r="Z141" i="1"/>
  <c r="AA141" i="1"/>
  <c r="E141" i="5" a="1"/>
  <c r="E141" i="5" s="1"/>
  <c r="AA142" i="1"/>
  <c r="Z142" i="1"/>
  <c r="A148" i="5" a="1"/>
  <c r="A148" i="5" s="1"/>
  <c r="B148" i="5"/>
  <c r="W149" i="1"/>
  <c r="B149" i="5"/>
  <c r="A149" i="5" a="1"/>
  <c r="A149" i="5" s="1"/>
  <c r="W150" i="1"/>
  <c r="D150" i="5" a="1"/>
  <c r="D150" i="5" s="1"/>
  <c r="A151" i="1"/>
  <c r="A156" i="1"/>
  <c r="E156" i="5" a="1"/>
  <c r="E156" i="5" s="1"/>
  <c r="Z157" i="1"/>
  <c r="AA157" i="1"/>
  <c r="E157" i="5" a="1"/>
  <c r="E157" i="5" s="1"/>
  <c r="AA158" i="1"/>
  <c r="Z158" i="1"/>
  <c r="B164" i="5"/>
  <c r="A164" i="5" a="1"/>
  <c r="A164" i="5" s="1"/>
  <c r="W165" i="1"/>
  <c r="B165" i="5"/>
  <c r="A165" i="5" a="1"/>
  <c r="A165" i="5" s="1"/>
  <c r="W166" i="1"/>
  <c r="D166" i="5" a="1"/>
  <c r="D166" i="5" s="1"/>
  <c r="A167" i="1"/>
  <c r="A172" i="1"/>
  <c r="E172" i="5" a="1"/>
  <c r="E172" i="5" s="1"/>
  <c r="Z173" i="1"/>
  <c r="AA173" i="1"/>
  <c r="E173" i="5" a="1"/>
  <c r="E173" i="5" s="1"/>
  <c r="AA174" i="1"/>
  <c r="Z174" i="1"/>
  <c r="B9" i="5"/>
  <c r="A9" i="5" a="1"/>
  <c r="A9" i="5" s="1"/>
  <c r="W10" i="1"/>
  <c r="E100" i="5" a="1"/>
  <c r="E100" i="5" s="1"/>
  <c r="Z101" i="1"/>
  <c r="AA101" i="1"/>
  <c r="E101" i="5" a="1"/>
  <c r="E101" i="5" s="1"/>
  <c r="AA102" i="1"/>
  <c r="Z102" i="1"/>
  <c r="A108" i="5" a="1"/>
  <c r="A108" i="5" s="1"/>
  <c r="B108" i="5"/>
  <c r="W109" i="1"/>
  <c r="E116" i="5" a="1"/>
  <c r="E116" i="5" s="1"/>
  <c r="Z117" i="1"/>
  <c r="AA117" i="1"/>
  <c r="E117" i="5" a="1"/>
  <c r="E117" i="5" s="1"/>
  <c r="AA118" i="1"/>
  <c r="Z118" i="1"/>
  <c r="A124" i="5" a="1"/>
  <c r="A124" i="5" s="1"/>
  <c r="B124" i="5"/>
  <c r="W125" i="1"/>
  <c r="D126" i="5" a="1"/>
  <c r="D126" i="5" s="1"/>
  <c r="A127" i="1"/>
  <c r="D6" i="5" a="1"/>
  <c r="D6" i="5" s="1"/>
  <c r="A7" i="1"/>
  <c r="X9" i="1"/>
  <c r="X10" i="1"/>
  <c r="E12" i="5" a="1"/>
  <c r="E12" i="5" s="1"/>
  <c r="Z13" i="1"/>
  <c r="AA13" i="1"/>
  <c r="E13" i="5" a="1"/>
  <c r="E13" i="5" s="1"/>
  <c r="AA14" i="1"/>
  <c r="Z14" i="1"/>
  <c r="E16" i="5" a="1"/>
  <c r="E16" i="5" s="1"/>
  <c r="Z17" i="1"/>
  <c r="AA17" i="1"/>
  <c r="E17" i="5" a="1"/>
  <c r="E17" i="5" s="1"/>
  <c r="AA18" i="1"/>
  <c r="Z18" i="1"/>
  <c r="E20" i="5" a="1"/>
  <c r="E20" i="5" s="1"/>
  <c r="Z21" i="1"/>
  <c r="AA21" i="1"/>
  <c r="E21" i="5" a="1"/>
  <c r="E21" i="5" s="1"/>
  <c r="AA22" i="1"/>
  <c r="Z22" i="1"/>
  <c r="E24" i="5" a="1"/>
  <c r="E24" i="5" s="1"/>
  <c r="Z25" i="1"/>
  <c r="AA25" i="1"/>
  <c r="E25" i="5" a="1"/>
  <c r="E25" i="5" s="1"/>
  <c r="AA26" i="1"/>
  <c r="Z26" i="1"/>
  <c r="E28" i="5" a="1"/>
  <c r="E28" i="5" s="1"/>
  <c r="Z29" i="1"/>
  <c r="AA29" i="1"/>
  <c r="E29" i="5" a="1"/>
  <c r="E29" i="5" s="1"/>
  <c r="AA30" i="1"/>
  <c r="Z30" i="1"/>
  <c r="E32" i="5" a="1"/>
  <c r="E32" i="5" s="1"/>
  <c r="Z33" i="1"/>
  <c r="AA33" i="1"/>
  <c r="E33" i="5" a="1"/>
  <c r="E33" i="5" s="1"/>
  <c r="AA34" i="1"/>
  <c r="Z34" i="1"/>
  <c r="E36" i="5" a="1"/>
  <c r="E36" i="5" s="1"/>
  <c r="Z37" i="1"/>
  <c r="AA37" i="1"/>
  <c r="E37" i="5" a="1"/>
  <c r="E37" i="5" s="1"/>
  <c r="AA38" i="1"/>
  <c r="Z38" i="1"/>
  <c r="E40" i="5" a="1"/>
  <c r="E40" i="5" s="1"/>
  <c r="Z41" i="1"/>
  <c r="AA41" i="1"/>
  <c r="E41" i="5" a="1"/>
  <c r="E41" i="5" s="1"/>
  <c r="AA42" i="1"/>
  <c r="Z42" i="1"/>
  <c r="E44" i="5" a="1"/>
  <c r="E44" i="5" s="1"/>
  <c r="Z45" i="1"/>
  <c r="AA45" i="1"/>
  <c r="E45" i="5" a="1"/>
  <c r="E45" i="5" s="1"/>
  <c r="AA46" i="1"/>
  <c r="Z46" i="1"/>
  <c r="E48" i="5" a="1"/>
  <c r="E48" i="5" s="1"/>
  <c r="Z49" i="1"/>
  <c r="AA49" i="1"/>
  <c r="E49" i="5" a="1"/>
  <c r="E49" i="5" s="1"/>
  <c r="AA50" i="1"/>
  <c r="Z50" i="1"/>
  <c r="E52" i="5" a="1"/>
  <c r="E52" i="5" s="1"/>
  <c r="Z53" i="1"/>
  <c r="AA53" i="1"/>
  <c r="E53" i="5" a="1"/>
  <c r="E53" i="5" s="1"/>
  <c r="AA54" i="1"/>
  <c r="Z54" i="1"/>
  <c r="E56" i="5" a="1"/>
  <c r="E56" i="5" s="1"/>
  <c r="Z57" i="1"/>
  <c r="AA57" i="1"/>
  <c r="E57" i="5" a="1"/>
  <c r="E57" i="5" s="1"/>
  <c r="AA58" i="1"/>
  <c r="Z58" i="1"/>
  <c r="E60" i="5" a="1"/>
  <c r="E60" i="5" s="1"/>
  <c r="Z61" i="1"/>
  <c r="AA61" i="1"/>
  <c r="E61" i="5" a="1"/>
  <c r="E61" i="5" s="1"/>
  <c r="AA62" i="1"/>
  <c r="Z62" i="1"/>
  <c r="E64" i="5" a="1"/>
  <c r="E64" i="5" s="1"/>
  <c r="Z65" i="1"/>
  <c r="AA65" i="1"/>
  <c r="E65" i="5" a="1"/>
  <c r="E65" i="5" s="1"/>
  <c r="AA66" i="1"/>
  <c r="Z66" i="1"/>
  <c r="E68" i="5" a="1"/>
  <c r="E68" i="5" s="1"/>
  <c r="Z69" i="1"/>
  <c r="AA69" i="1"/>
  <c r="E69" i="5" a="1"/>
  <c r="E69" i="5" s="1"/>
  <c r="AA70" i="1"/>
  <c r="Z70" i="1"/>
  <c r="E72" i="5" a="1"/>
  <c r="E72" i="5" s="1"/>
  <c r="Z73" i="1"/>
  <c r="AA73" i="1"/>
  <c r="E73" i="5" a="1"/>
  <c r="E73" i="5" s="1"/>
  <c r="AA74" i="1"/>
  <c r="Z74" i="1"/>
  <c r="A76" i="1"/>
  <c r="E76" i="5" a="1"/>
  <c r="E76" i="5" s="1"/>
  <c r="Z77" i="1"/>
  <c r="AA77" i="1"/>
  <c r="E77" i="5" a="1"/>
  <c r="E77" i="5" s="1"/>
  <c r="AA78" i="1"/>
  <c r="Z78" i="1"/>
  <c r="A80" i="1"/>
  <c r="E80" i="5" a="1"/>
  <c r="E80" i="5" s="1"/>
  <c r="Z81" i="1"/>
  <c r="AA81" i="1"/>
  <c r="E81" i="5" a="1"/>
  <c r="E81" i="5" s="1"/>
  <c r="AA82" i="1"/>
  <c r="Z82" i="1"/>
  <c r="E84" i="5" a="1"/>
  <c r="E84" i="5" s="1"/>
  <c r="Z85" i="1"/>
  <c r="AA85" i="1"/>
  <c r="E85" i="5" a="1"/>
  <c r="E85" i="5" s="1"/>
  <c r="AA86" i="1"/>
  <c r="Z86" i="1"/>
  <c r="A88" i="1"/>
  <c r="E88" i="5" a="1"/>
  <c r="E88" i="5" s="1"/>
  <c r="Z89" i="1"/>
  <c r="AA89" i="1"/>
  <c r="E89" i="5" a="1"/>
  <c r="E89" i="5" s="1"/>
  <c r="AA90" i="1"/>
  <c r="Z90" i="1"/>
  <c r="A92" i="1"/>
  <c r="E92" i="5" a="1"/>
  <c r="E92" i="5" s="1"/>
  <c r="Z93" i="1"/>
  <c r="AA93" i="1"/>
  <c r="E93" i="5" a="1"/>
  <c r="E93" i="5" s="1"/>
  <c r="AA94" i="1"/>
  <c r="Z94" i="1"/>
  <c r="A96" i="1"/>
  <c r="E96" i="5" a="1"/>
  <c r="E96" i="5" s="1"/>
  <c r="Z97" i="1"/>
  <c r="AA97" i="1"/>
  <c r="E97" i="5" a="1"/>
  <c r="E97" i="5" s="1"/>
  <c r="AA98" i="1"/>
  <c r="Z98" i="1"/>
  <c r="A104" i="5" a="1"/>
  <c r="A104" i="5" s="1"/>
  <c r="B104" i="5"/>
  <c r="W105" i="1"/>
  <c r="B105" i="5"/>
  <c r="A105" i="5" a="1"/>
  <c r="A105" i="5" s="1"/>
  <c r="W106" i="1"/>
  <c r="D106" i="5" a="1"/>
  <c r="D106" i="5" s="1"/>
  <c r="A107" i="1"/>
  <c r="X109" i="1"/>
  <c r="X110" i="1"/>
  <c r="A112" i="1"/>
  <c r="E112" i="5" a="1"/>
  <c r="E112" i="5" s="1"/>
  <c r="Z113" i="1"/>
  <c r="AA113" i="1"/>
  <c r="E113" i="5" a="1"/>
  <c r="E113" i="5" s="1"/>
  <c r="AA114" i="1"/>
  <c r="Z114" i="1"/>
  <c r="A120" i="5" a="1"/>
  <c r="A120" i="5" s="1"/>
  <c r="B120" i="5"/>
  <c r="W121" i="1"/>
  <c r="B121" i="5"/>
  <c r="A121" i="5" a="1"/>
  <c r="A121" i="5" s="1"/>
  <c r="W122" i="1"/>
  <c r="D122" i="5" a="1"/>
  <c r="D122" i="5" s="1"/>
  <c r="A123" i="1"/>
  <c r="X125" i="1"/>
  <c r="X126" i="1"/>
  <c r="A128" i="1"/>
  <c r="E128" i="5" a="1"/>
  <c r="E128" i="5" s="1"/>
  <c r="Z129" i="1"/>
  <c r="AA129" i="1"/>
  <c r="E129" i="5" a="1"/>
  <c r="E129" i="5" s="1"/>
  <c r="AA130" i="1"/>
  <c r="Z130" i="1"/>
  <c r="A136" i="5" a="1"/>
  <c r="A136" i="5" s="1"/>
  <c r="B136" i="5"/>
  <c r="W137" i="1"/>
  <c r="B137" i="5"/>
  <c r="A137" i="5" a="1"/>
  <c r="A137" i="5" s="1"/>
  <c r="W138" i="1"/>
  <c r="D138" i="5" a="1"/>
  <c r="D138" i="5" s="1"/>
  <c r="A139" i="1"/>
  <c r="X141" i="1"/>
  <c r="X142" i="1"/>
  <c r="A144" i="1"/>
  <c r="E144" i="5" a="1"/>
  <c r="E144" i="5" s="1"/>
  <c r="Z145" i="1"/>
  <c r="AA145" i="1"/>
  <c r="E145" i="5" a="1"/>
  <c r="E145" i="5" s="1"/>
  <c r="AA146" i="1"/>
  <c r="Z146" i="1"/>
  <c r="B152" i="5"/>
  <c r="A152" i="5" a="1"/>
  <c r="A152" i="5" s="1"/>
  <c r="W153" i="1"/>
  <c r="B153" i="5"/>
  <c r="A153" i="5" a="1"/>
  <c r="A153" i="5" s="1"/>
  <c r="W154" i="1"/>
  <c r="D154" i="5" a="1"/>
  <c r="D154" i="5" s="1"/>
  <c r="A155" i="1"/>
  <c r="X157" i="1"/>
  <c r="X158" i="1"/>
  <c r="E160" i="5" a="1"/>
  <c r="E160" i="5" s="1"/>
  <c r="Z161" i="1"/>
  <c r="AA161" i="1"/>
  <c r="E161" i="5" a="1"/>
  <c r="E161" i="5" s="1"/>
  <c r="AA162" i="1"/>
  <c r="Z162" i="1"/>
  <c r="B168" i="5"/>
  <c r="A168" i="5" a="1"/>
  <c r="A168" i="5" s="1"/>
  <c r="W169" i="1"/>
  <c r="B169" i="5"/>
  <c r="A169" i="5" a="1"/>
  <c r="A169" i="5" s="1"/>
  <c r="W170" i="1"/>
  <c r="D170" i="5" a="1"/>
  <c r="D170" i="5" s="1"/>
  <c r="A171" i="1"/>
  <c r="X173" i="1"/>
  <c r="X174" i="1"/>
  <c r="A176" i="1"/>
  <c r="E176" i="5" a="1"/>
  <c r="E176" i="5" s="1"/>
  <c r="Z177" i="1"/>
  <c r="AA177" i="1"/>
  <c r="E177" i="5" a="1"/>
  <c r="E177" i="5" s="1"/>
  <c r="AA178" i="1"/>
  <c r="Z178" i="1"/>
  <c r="E180" i="5" a="1"/>
  <c r="E180" i="5" s="1"/>
  <c r="Z181" i="1"/>
  <c r="AA181" i="1"/>
  <c r="D182" i="5" a="1"/>
  <c r="D182" i="5" s="1"/>
  <c r="A183" i="1"/>
  <c r="B107" i="5"/>
  <c r="A107" i="5" a="1"/>
  <c r="A107" i="5" s="1"/>
  <c r="B111" i="5"/>
  <c r="A111" i="5" a="1"/>
  <c r="A111" i="5" s="1"/>
  <c r="B115" i="5"/>
  <c r="A115" i="5" a="1"/>
  <c r="A115" i="5" s="1"/>
  <c r="Z120" i="1"/>
  <c r="Z124" i="1"/>
  <c r="B131" i="5"/>
  <c r="A131" i="5" a="1"/>
  <c r="A131" i="5" s="1"/>
  <c r="B135" i="5"/>
  <c r="A135" i="5" a="1"/>
  <c r="A135" i="5" s="1"/>
  <c r="B139" i="5"/>
  <c r="A139" i="5" a="1"/>
  <c r="A139" i="5" s="1"/>
  <c r="Z140" i="1"/>
  <c r="Z144" i="1"/>
  <c r="B147" i="5"/>
  <c r="A147" i="5" a="1"/>
  <c r="A147" i="5" s="1"/>
  <c r="B151" i="5"/>
  <c r="A151" i="5" a="1"/>
  <c r="A151" i="5" s="1"/>
  <c r="A155" i="5" a="1"/>
  <c r="A155" i="5" s="1"/>
  <c r="B155" i="5"/>
  <c r="Z156" i="1"/>
  <c r="A159" i="5" a="1"/>
  <c r="A159" i="5" s="1"/>
  <c r="B159" i="5"/>
  <c r="Z160" i="1"/>
  <c r="Z164" i="1"/>
  <c r="B167" i="5"/>
  <c r="A167" i="5" a="1"/>
  <c r="A167" i="5" s="1"/>
  <c r="Z172" i="1"/>
  <c r="B175" i="5"/>
  <c r="A175" i="5" a="1"/>
  <c r="A175" i="5" s="1"/>
  <c r="B179" i="5"/>
  <c r="A179" i="5" a="1"/>
  <c r="A179" i="5" s="1"/>
  <c r="B184" i="5"/>
  <c r="A184" i="5" a="1"/>
  <c r="A184" i="5" s="1"/>
  <c r="W185" i="1"/>
  <c r="E184" i="5" a="1"/>
  <c r="E184" i="5" s="1"/>
  <c r="AA185" i="1"/>
  <c r="B185" i="5"/>
  <c r="A185" i="5" a="1"/>
  <c r="A185" i="5" s="1"/>
  <c r="B188" i="5"/>
  <c r="A188" i="5" a="1"/>
  <c r="A188" i="5" s="1"/>
  <c r="W189" i="1"/>
  <c r="E188" i="5" a="1"/>
  <c r="E188" i="5" s="1"/>
  <c r="AA189" i="1"/>
  <c r="B189" i="5"/>
  <c r="A189" i="5" a="1"/>
  <c r="A189" i="5" s="1"/>
  <c r="B193" i="5"/>
  <c r="A193" i="5" a="1"/>
  <c r="A193" i="5" s="1"/>
  <c r="B196" i="5"/>
  <c r="A196" i="5" a="1"/>
  <c r="A196" i="5" s="1"/>
  <c r="W197" i="1"/>
  <c r="E196" i="5" a="1"/>
  <c r="E196" i="5" s="1"/>
  <c r="AA197" i="1"/>
  <c r="E197" i="5" a="1"/>
  <c r="E197" i="5" s="1"/>
  <c r="Z198" i="1"/>
  <c r="E199" i="5" a="1"/>
  <c r="E199" i="5" s="1"/>
  <c r="Z200" i="1"/>
  <c r="X203" i="1"/>
  <c r="E202" i="5" a="1"/>
  <c r="E202" i="5" s="1"/>
  <c r="AA203" i="1"/>
  <c r="E207" i="5" a="1"/>
  <c r="E207" i="5" s="1"/>
  <c r="Z208" i="1"/>
  <c r="E215" i="5" a="1"/>
  <c r="E215" i="5" s="1"/>
  <c r="Z216" i="1"/>
  <c r="A218" i="5" a="1"/>
  <c r="A218" i="5" s="1"/>
  <c r="B218" i="5"/>
  <c r="W219" i="1"/>
  <c r="E223" i="5" a="1"/>
  <c r="E223" i="5" s="1"/>
  <c r="Z224" i="1"/>
  <c r="B225" i="5"/>
  <c r="A225" i="5" a="1"/>
  <c r="A225" i="5" s="1"/>
  <c r="W226" i="1"/>
  <c r="E225" i="5" a="1"/>
  <c r="E225" i="5" s="1"/>
  <c r="AA226" i="1"/>
  <c r="Z226" i="1"/>
  <c r="X227" i="1"/>
  <c r="E226" i="5" a="1"/>
  <c r="E226" i="5" s="1"/>
  <c r="AA227" i="1"/>
  <c r="E228" i="5" a="1"/>
  <c r="E228" i="5" s="1"/>
  <c r="AA229" i="1"/>
  <c r="Z229" i="1"/>
  <c r="B236" i="5"/>
  <c r="A236" i="5" a="1"/>
  <c r="A236" i="5" s="1"/>
  <c r="E256" i="5" a="1"/>
  <c r="E256" i="5" s="1"/>
  <c r="AA257" i="1"/>
  <c r="Z257" i="1"/>
  <c r="B264" i="5"/>
  <c r="A264" i="5" a="1"/>
  <c r="A264" i="5" s="1"/>
  <c r="X266" i="1"/>
  <c r="W266" i="1"/>
  <c r="B316" i="5"/>
  <c r="W317" i="1"/>
  <c r="B334" i="5"/>
  <c r="W335" i="1"/>
  <c r="X335" i="1"/>
  <c r="X370" i="1"/>
  <c r="W370" i="1"/>
  <c r="B374" i="5"/>
  <c r="W375" i="1"/>
  <c r="AA403" i="1"/>
  <c r="Z403" i="1"/>
  <c r="B422" i="5"/>
  <c r="W423" i="1"/>
  <c r="Z8" i="1"/>
  <c r="B11" i="5"/>
  <c r="A11" i="5" a="1"/>
  <c r="A11" i="5" s="1"/>
  <c r="Z16" i="1"/>
  <c r="Z20" i="1"/>
  <c r="Z24" i="1"/>
  <c r="Z28" i="1"/>
  <c r="B31" i="5"/>
  <c r="A31" i="5" a="1"/>
  <c r="A31" i="5" s="1"/>
  <c r="B35" i="5"/>
  <c r="A35" i="5" a="1"/>
  <c r="A35" i="5" s="1"/>
  <c r="B39" i="5"/>
  <c r="A39" i="5" a="1"/>
  <c r="A39" i="5" s="1"/>
  <c r="Z44" i="1"/>
  <c r="Z48" i="1"/>
  <c r="B51" i="5"/>
  <c r="A51" i="5" a="1"/>
  <c r="A51" i="5" s="1"/>
  <c r="Z52" i="1"/>
  <c r="B55" i="5"/>
  <c r="A55" i="5" a="1"/>
  <c r="A55" i="5" s="1"/>
  <c r="Z56" i="1"/>
  <c r="Z72" i="1"/>
  <c r="B75" i="5"/>
  <c r="A75" i="5" a="1"/>
  <c r="A75" i="5" s="1"/>
  <c r="Z76" i="1"/>
  <c r="B79" i="5"/>
  <c r="A79" i="5" a="1"/>
  <c r="A79" i="5" s="1"/>
  <c r="B91" i="5"/>
  <c r="A91" i="5" a="1"/>
  <c r="A91" i="5" s="1"/>
  <c r="B99" i="5"/>
  <c r="A99" i="5" a="1"/>
  <c r="A99" i="5" s="1"/>
  <c r="B103" i="5"/>
  <c r="A103" i="5" a="1"/>
  <c r="A103" i="5" s="1"/>
  <c r="Z104" i="1"/>
  <c r="Z108" i="1"/>
  <c r="Z112" i="1"/>
  <c r="Z116" i="1"/>
  <c r="B119" i="5"/>
  <c r="A119" i="5" a="1"/>
  <c r="A119" i="5" s="1"/>
  <c r="B123" i="5"/>
  <c r="A123" i="5" a="1"/>
  <c r="A123" i="5" s="1"/>
  <c r="B127" i="5"/>
  <c r="A127" i="5" a="1"/>
  <c r="A127" i="5" s="1"/>
  <c r="Z128" i="1"/>
  <c r="Z132" i="1"/>
  <c r="Z136" i="1"/>
  <c r="B143" i="5"/>
  <c r="A143" i="5" a="1"/>
  <c r="A143" i="5" s="1"/>
  <c r="Z148" i="1"/>
  <c r="Z152" i="1"/>
  <c r="A163" i="5" a="1"/>
  <c r="A163" i="5" s="1"/>
  <c r="B163" i="5"/>
  <c r="Z168" i="1"/>
  <c r="B171" i="5"/>
  <c r="A171" i="5" a="1"/>
  <c r="A171" i="5" s="1"/>
  <c r="Z176" i="1"/>
  <c r="Z180" i="1"/>
  <c r="B183" i="5"/>
  <c r="A183" i="5" a="1"/>
  <c r="A183" i="5" s="1"/>
  <c r="E185" i="5" a="1"/>
  <c r="E185" i="5" s="1"/>
  <c r="Z186" i="1"/>
  <c r="E189" i="5" a="1"/>
  <c r="E189" i="5" s="1"/>
  <c r="Z190" i="1"/>
  <c r="B192" i="5"/>
  <c r="A192" i="5" a="1"/>
  <c r="A192" i="5" s="1"/>
  <c r="W193" i="1"/>
  <c r="E192" i="5" a="1"/>
  <c r="E192" i="5" s="1"/>
  <c r="AA193" i="1"/>
  <c r="E193" i="5" a="1"/>
  <c r="E193" i="5" s="1"/>
  <c r="Z194" i="1"/>
  <c r="B197" i="5"/>
  <c r="A197" i="5" a="1"/>
  <c r="A197" i="5" s="1"/>
  <c r="B199" i="5"/>
  <c r="A199" i="5" a="1"/>
  <c r="A199" i="5" s="1"/>
  <c r="AA200" i="1"/>
  <c r="B201" i="5"/>
  <c r="A201" i="5" a="1"/>
  <c r="A201" i="5" s="1"/>
  <c r="W202" i="1"/>
  <c r="E201" i="5" a="1"/>
  <c r="E201" i="5" s="1"/>
  <c r="AA202" i="1"/>
  <c r="Z202" i="1"/>
  <c r="A202" i="5" a="1"/>
  <c r="A202" i="5" s="1"/>
  <c r="B202" i="5"/>
  <c r="W203" i="1"/>
  <c r="B207" i="5"/>
  <c r="A207" i="5" a="1"/>
  <c r="A207" i="5" s="1"/>
  <c r="AA208" i="1"/>
  <c r="B209" i="5"/>
  <c r="A209" i="5" a="1"/>
  <c r="A209" i="5" s="1"/>
  <c r="W210" i="1"/>
  <c r="E209" i="5" a="1"/>
  <c r="E209" i="5" s="1"/>
  <c r="AA210" i="1"/>
  <c r="Z210" i="1"/>
  <c r="A210" i="5" a="1"/>
  <c r="A210" i="5" s="1"/>
  <c r="B210" i="5"/>
  <c r="W211" i="1"/>
  <c r="X211" i="1"/>
  <c r="E210" i="5" a="1"/>
  <c r="E210" i="5" s="1"/>
  <c r="AA211" i="1"/>
  <c r="B215" i="5"/>
  <c r="A215" i="5" a="1"/>
  <c r="A215" i="5" s="1"/>
  <c r="AA216" i="1"/>
  <c r="B217" i="5"/>
  <c r="A217" i="5" a="1"/>
  <c r="A217" i="5" s="1"/>
  <c r="W218" i="1"/>
  <c r="E217" i="5" a="1"/>
  <c r="E217" i="5" s="1"/>
  <c r="AA218" i="1"/>
  <c r="Z218" i="1"/>
  <c r="E218" i="5" a="1"/>
  <c r="E218" i="5" s="1"/>
  <c r="AA219" i="1"/>
  <c r="A223" i="5" a="1"/>
  <c r="A223" i="5" s="1"/>
  <c r="B223" i="5"/>
  <c r="AA224" i="1"/>
  <c r="A226" i="5" a="1"/>
  <c r="A226" i="5" s="1"/>
  <c r="B226" i="5"/>
  <c r="W227" i="1"/>
  <c r="E227" i="5" a="1"/>
  <c r="E227" i="5" s="1"/>
  <c r="AA228" i="1"/>
  <c r="Z228" i="1"/>
  <c r="A231" i="5" a="1"/>
  <c r="A231" i="5" s="1"/>
  <c r="B231" i="5"/>
  <c r="W232" i="1"/>
  <c r="B248" i="5"/>
  <c r="A248" i="5" a="1"/>
  <c r="A248" i="5" s="1"/>
  <c r="D258" i="5" a="1"/>
  <c r="D258" i="5" s="1"/>
  <c r="A259" i="1"/>
  <c r="X274" i="1"/>
  <c r="W274" i="1"/>
  <c r="B308" i="5"/>
  <c r="W309" i="1"/>
  <c r="X309" i="1"/>
  <c r="AA309" i="1"/>
  <c r="Z309" i="1"/>
  <c r="B312" i="5"/>
  <c r="W313" i="1"/>
  <c r="X313" i="1"/>
  <c r="AA313" i="1"/>
  <c r="Z313" i="1"/>
  <c r="X317" i="1"/>
  <c r="AA317" i="1"/>
  <c r="Z317" i="1"/>
  <c r="X326" i="1"/>
  <c r="W326" i="1"/>
  <c r="B330" i="5"/>
  <c r="W331" i="1"/>
  <c r="X331" i="1"/>
  <c r="B338" i="5"/>
  <c r="W339" i="1"/>
  <c r="X339" i="1"/>
  <c r="B354" i="5"/>
  <c r="W355" i="1"/>
  <c r="X355" i="1"/>
  <c r="X362" i="1"/>
  <c r="W362" i="1"/>
  <c r="B388" i="5"/>
  <c r="W389" i="1"/>
  <c r="AA389" i="1"/>
  <c r="Z425" i="1"/>
  <c r="AA425" i="1"/>
  <c r="B428" i="5"/>
  <c r="W429" i="1"/>
  <c r="AA429" i="1"/>
  <c r="Z460" i="1"/>
  <c r="AA460" i="1"/>
  <c r="AA461" i="1"/>
  <c r="Z461" i="1"/>
  <c r="B467" i="5"/>
  <c r="W468" i="1"/>
  <c r="B468" i="5"/>
  <c r="W469" i="1"/>
  <c r="Z476" i="1"/>
  <c r="AA476" i="1"/>
  <c r="AA477" i="1"/>
  <c r="Z477" i="1"/>
  <c r="B483" i="5"/>
  <c r="W484" i="1"/>
  <c r="B484" i="5"/>
  <c r="W485" i="1"/>
  <c r="B488" i="5"/>
  <c r="W489" i="1"/>
  <c r="AA490" i="1"/>
  <c r="Z490" i="1"/>
  <c r="AA506" i="1"/>
  <c r="Z506" i="1"/>
  <c r="B521" i="5"/>
  <c r="W522" i="1"/>
  <c r="AA538" i="1"/>
  <c r="Z538" i="1"/>
  <c r="B553" i="5"/>
  <c r="W554" i="1"/>
  <c r="B6" i="5"/>
  <c r="A6" i="5" a="1"/>
  <c r="A6" i="5" s="1"/>
  <c r="Z7" i="1"/>
  <c r="AA8" i="1"/>
  <c r="B10" i="5"/>
  <c r="A10" i="5" a="1"/>
  <c r="A10" i="5" s="1"/>
  <c r="Z11" i="1"/>
  <c r="W12" i="1"/>
  <c r="AA12" i="1"/>
  <c r="B14" i="5"/>
  <c r="A14" i="5" a="1"/>
  <c r="A14" i="5" s="1"/>
  <c r="Z15" i="1"/>
  <c r="AA16" i="1"/>
  <c r="B18" i="5"/>
  <c r="A18" i="5" a="1"/>
  <c r="A18" i="5" s="1"/>
  <c r="Z19" i="1"/>
  <c r="AA20" i="1"/>
  <c r="B22" i="5"/>
  <c r="A22" i="5" a="1"/>
  <c r="A22" i="5" s="1"/>
  <c r="Z23" i="1"/>
  <c r="AA24" i="1"/>
  <c r="B26" i="5"/>
  <c r="A26" i="5" a="1"/>
  <c r="A26" i="5" s="1"/>
  <c r="Z27" i="1"/>
  <c r="AA28" i="1"/>
  <c r="B30" i="5"/>
  <c r="A30" i="5" a="1"/>
  <c r="A30" i="5" s="1"/>
  <c r="Z31" i="1"/>
  <c r="W32" i="1"/>
  <c r="AA32" i="1"/>
  <c r="B34" i="5"/>
  <c r="A34" i="5" a="1"/>
  <c r="A34" i="5" s="1"/>
  <c r="Z35" i="1"/>
  <c r="W36" i="1"/>
  <c r="AA36" i="1"/>
  <c r="B38" i="5"/>
  <c r="A38" i="5" a="1"/>
  <c r="A38" i="5" s="1"/>
  <c r="Z39" i="1"/>
  <c r="W40" i="1"/>
  <c r="AA40" i="1"/>
  <c r="B42" i="5"/>
  <c r="A42" i="5" a="1"/>
  <c r="A42" i="5" s="1"/>
  <c r="Z43" i="1"/>
  <c r="AA44" i="1"/>
  <c r="B46" i="5"/>
  <c r="A46" i="5" a="1"/>
  <c r="A46" i="5" s="1"/>
  <c r="Z47" i="1"/>
  <c r="AA48" i="1"/>
  <c r="B50" i="5"/>
  <c r="A50" i="5" a="1"/>
  <c r="A50" i="5" s="1"/>
  <c r="Z51" i="1"/>
  <c r="W52" i="1"/>
  <c r="AA52" i="1"/>
  <c r="B54" i="5"/>
  <c r="A54" i="5" a="1"/>
  <c r="A54" i="5" s="1"/>
  <c r="Z55" i="1"/>
  <c r="W56" i="1"/>
  <c r="AA56" i="1"/>
  <c r="B58" i="5"/>
  <c r="A58" i="5" a="1"/>
  <c r="A58" i="5" s="1"/>
  <c r="Z59" i="1"/>
  <c r="AA60" i="1"/>
  <c r="A62" i="5" a="1"/>
  <c r="A62" i="5" s="1"/>
  <c r="B62" i="5"/>
  <c r="Z63" i="1"/>
  <c r="AA64" i="1"/>
  <c r="B66" i="5"/>
  <c r="A66" i="5" a="1"/>
  <c r="A66" i="5" s="1"/>
  <c r="Z67" i="1"/>
  <c r="AA68" i="1"/>
  <c r="B70" i="5"/>
  <c r="A70" i="5" a="1"/>
  <c r="A70" i="5" s="1"/>
  <c r="Z71" i="1"/>
  <c r="AA72" i="1"/>
  <c r="B74" i="5"/>
  <c r="A74" i="5" a="1"/>
  <c r="A74" i="5" s="1"/>
  <c r="Z75" i="1"/>
  <c r="W76" i="1"/>
  <c r="AA76" i="1"/>
  <c r="A78" i="5" a="1"/>
  <c r="A78" i="5" s="1"/>
  <c r="B78" i="5"/>
  <c r="Z79" i="1"/>
  <c r="W80" i="1"/>
  <c r="AA80" i="1"/>
  <c r="B82" i="5"/>
  <c r="A82" i="5" a="1"/>
  <c r="A82" i="5" s="1"/>
  <c r="Z83" i="1"/>
  <c r="AA84" i="1"/>
  <c r="B86" i="5"/>
  <c r="A86" i="5" a="1"/>
  <c r="A86" i="5" s="1"/>
  <c r="Z87" i="1"/>
  <c r="AA88" i="1"/>
  <c r="B90" i="5"/>
  <c r="A90" i="5" a="1"/>
  <c r="A90" i="5" s="1"/>
  <c r="Z91" i="1"/>
  <c r="W92" i="1"/>
  <c r="AA92" i="1"/>
  <c r="A94" i="5" a="1"/>
  <c r="A94" i="5" s="1"/>
  <c r="B94" i="5"/>
  <c r="Z95" i="1"/>
  <c r="AA96" i="1"/>
  <c r="B98" i="5"/>
  <c r="A98" i="5" a="1"/>
  <c r="A98" i="5" s="1"/>
  <c r="Z99" i="1"/>
  <c r="W100" i="1"/>
  <c r="AA100" i="1"/>
  <c r="B102" i="5"/>
  <c r="A102" i="5" a="1"/>
  <c r="A102" i="5" s="1"/>
  <c r="Z103" i="1"/>
  <c r="W104" i="1"/>
  <c r="AA104" i="1"/>
  <c r="B106" i="5"/>
  <c r="A106" i="5" a="1"/>
  <c r="A106" i="5" s="1"/>
  <c r="Z107" i="1"/>
  <c r="W108" i="1"/>
  <c r="AA108" i="1"/>
  <c r="A110" i="5" a="1"/>
  <c r="A110" i="5" s="1"/>
  <c r="B110" i="5"/>
  <c r="Z111" i="1"/>
  <c r="W112" i="1"/>
  <c r="AA112" i="1"/>
  <c r="B114" i="5"/>
  <c r="A114" i="5" a="1"/>
  <c r="A114" i="5" s="1"/>
  <c r="Z115" i="1"/>
  <c r="W116" i="1"/>
  <c r="AA116" i="1"/>
  <c r="B118" i="5"/>
  <c r="A118" i="5" a="1"/>
  <c r="A118" i="5" s="1"/>
  <c r="Z119" i="1"/>
  <c r="W120" i="1"/>
  <c r="AA120" i="1"/>
  <c r="B122" i="5"/>
  <c r="A122" i="5" a="1"/>
  <c r="A122" i="5" s="1"/>
  <c r="Z123" i="1"/>
  <c r="W124" i="1"/>
  <c r="AA124" i="1"/>
  <c r="A126" i="5" a="1"/>
  <c r="A126" i="5" s="1"/>
  <c r="B126" i="5"/>
  <c r="Z127" i="1"/>
  <c r="W128" i="1"/>
  <c r="AA128" i="1"/>
  <c r="B130" i="5"/>
  <c r="A130" i="5" a="1"/>
  <c r="A130" i="5" s="1"/>
  <c r="Z131" i="1"/>
  <c r="W132" i="1"/>
  <c r="AA132" i="1"/>
  <c r="B134" i="5"/>
  <c r="A134" i="5" a="1"/>
  <c r="A134" i="5" s="1"/>
  <c r="Z135" i="1"/>
  <c r="W136" i="1"/>
  <c r="AA136" i="1"/>
  <c r="B138" i="5"/>
  <c r="A138" i="5" a="1"/>
  <c r="A138" i="5" s="1"/>
  <c r="Z139" i="1"/>
  <c r="W140" i="1"/>
  <c r="AA140" i="1"/>
  <c r="A142" i="5" a="1"/>
  <c r="A142" i="5" s="1"/>
  <c r="B142" i="5"/>
  <c r="Z143" i="1"/>
  <c r="W144" i="1"/>
  <c r="AA144" i="1"/>
  <c r="B146" i="5"/>
  <c r="A146" i="5" a="1"/>
  <c r="A146" i="5" s="1"/>
  <c r="Z147" i="1"/>
  <c r="W148" i="1"/>
  <c r="AA148" i="1"/>
  <c r="B150" i="5"/>
  <c r="A150" i="5" a="1"/>
  <c r="A150" i="5" s="1"/>
  <c r="Z151" i="1"/>
  <c r="W152" i="1"/>
  <c r="AA152" i="1"/>
  <c r="A154" i="5" a="1"/>
  <c r="A154" i="5" s="1"/>
  <c r="B154" i="5"/>
  <c r="Z155" i="1"/>
  <c r="W156" i="1"/>
  <c r="AA156" i="1"/>
  <c r="A158" i="5" a="1"/>
  <c r="A158" i="5" s="1"/>
  <c r="B158" i="5"/>
  <c r="Z159" i="1"/>
  <c r="W160" i="1"/>
  <c r="AA160" i="1"/>
  <c r="A162" i="5" a="1"/>
  <c r="A162" i="5" s="1"/>
  <c r="B162" i="5"/>
  <c r="Z163" i="1"/>
  <c r="W164" i="1"/>
  <c r="AA164" i="1"/>
  <c r="A166" i="5" a="1"/>
  <c r="A166" i="5" s="1"/>
  <c r="B166" i="5"/>
  <c r="Z167" i="1"/>
  <c r="W168" i="1"/>
  <c r="AA168" i="1"/>
  <c r="A170" i="5" a="1"/>
  <c r="A170" i="5" s="1"/>
  <c r="B170" i="5"/>
  <c r="Z171" i="1"/>
  <c r="W172" i="1"/>
  <c r="AA172" i="1"/>
  <c r="A174" i="5" a="1"/>
  <c r="A174" i="5" s="1"/>
  <c r="B174" i="5"/>
  <c r="Z175" i="1"/>
  <c r="W176" i="1"/>
  <c r="AA176" i="1"/>
  <c r="A178" i="5" a="1"/>
  <c r="A178" i="5" s="1"/>
  <c r="B178" i="5"/>
  <c r="Z179" i="1"/>
  <c r="W180" i="1"/>
  <c r="AA180" i="1"/>
  <c r="A182" i="1"/>
  <c r="A182" i="5" a="1"/>
  <c r="A182" i="5" s="1"/>
  <c r="B182" i="5"/>
  <c r="Z183" i="1"/>
  <c r="W184" i="1"/>
  <c r="AA186" i="1"/>
  <c r="W188" i="1"/>
  <c r="AA190" i="1"/>
  <c r="W192" i="1"/>
  <c r="AA194" i="1"/>
  <c r="W196" i="1"/>
  <c r="AA198" i="1"/>
  <c r="Z203" i="1"/>
  <c r="W204" i="1"/>
  <c r="Z211" i="1"/>
  <c r="W212" i="1"/>
  <c r="Z219" i="1"/>
  <c r="W220" i="1"/>
  <c r="Z227" i="1"/>
  <c r="X229" i="1"/>
  <c r="E231" i="5" a="1"/>
  <c r="E231" i="5" s="1"/>
  <c r="AA232" i="1"/>
  <c r="Z232" i="1"/>
  <c r="E232" i="5" a="1"/>
  <c r="E232" i="5" s="1"/>
  <c r="AA233" i="1"/>
  <c r="Z233" i="1"/>
  <c r="W233" i="1"/>
  <c r="A235" i="5" a="1"/>
  <c r="A235" i="5" s="1"/>
  <c r="B235" i="5"/>
  <c r="W236" i="1"/>
  <c r="B240" i="5"/>
  <c r="A240" i="5" a="1"/>
  <c r="A240" i="5" s="1"/>
  <c r="E244" i="5" a="1"/>
  <c r="E244" i="5" s="1"/>
  <c r="Z245" i="1"/>
  <c r="AA245" i="1"/>
  <c r="B252" i="5"/>
  <c r="A252" i="5" a="1"/>
  <c r="A252" i="5" s="1"/>
  <c r="W253" i="1"/>
  <c r="X257" i="1"/>
  <c r="AA258" i="1"/>
  <c r="X258" i="1"/>
  <c r="E260" i="5" a="1"/>
  <c r="E260" i="5" s="1"/>
  <c r="Z261" i="1"/>
  <c r="AA261" i="1"/>
  <c r="A277" i="5" a="1"/>
  <c r="A277" i="5" s="1"/>
  <c r="B277" i="5"/>
  <c r="W278" i="1"/>
  <c r="A281" i="5" a="1"/>
  <c r="A281" i="5" s="1"/>
  <c r="B281" i="5"/>
  <c r="W282" i="1"/>
  <c r="A285" i="5" a="1"/>
  <c r="A285" i="5" s="1"/>
  <c r="B285" i="5"/>
  <c r="W286" i="1"/>
  <c r="A289" i="5" a="1"/>
  <c r="A289" i="5" s="1"/>
  <c r="B289" i="5"/>
  <c r="W290" i="1"/>
  <c r="B293" i="5"/>
  <c r="A293" i="5" a="1"/>
  <c r="A293" i="5" s="1"/>
  <c r="W294" i="1"/>
  <c r="Z330" i="1"/>
  <c r="AA330" i="1"/>
  <c r="Z334" i="1"/>
  <c r="AA334" i="1"/>
  <c r="Z338" i="1"/>
  <c r="AA338" i="1"/>
  <c r="X354" i="1"/>
  <c r="W354" i="1"/>
  <c r="B373" i="5"/>
  <c r="W374" i="1"/>
  <c r="X374" i="1"/>
  <c r="B406" i="5"/>
  <c r="W407" i="1"/>
  <c r="Z409" i="1"/>
  <c r="AA409" i="1"/>
  <c r="B23" i="5"/>
  <c r="A23" i="5" a="1"/>
  <c r="A23" i="5" s="1"/>
  <c r="Z36" i="1"/>
  <c r="Z40" i="1"/>
  <c r="B43" i="5"/>
  <c r="A43" i="5" a="1"/>
  <c r="A43" i="5" s="1"/>
  <c r="B59" i="5"/>
  <c r="A59" i="5" a="1"/>
  <c r="A59" i="5" s="1"/>
  <c r="Z64" i="1"/>
  <c r="B67" i="5"/>
  <c r="A67" i="5" a="1"/>
  <c r="A67" i="5" s="1"/>
  <c r="B71" i="5"/>
  <c r="A71" i="5" a="1"/>
  <c r="A71" i="5" s="1"/>
  <c r="Z80" i="1"/>
  <c r="B83" i="5"/>
  <c r="A83" i="5" a="1"/>
  <c r="A83" i="5" s="1"/>
  <c r="B87" i="5"/>
  <c r="A87" i="5" a="1"/>
  <c r="A87" i="5" s="1"/>
  <c r="Z92" i="1"/>
  <c r="W7" i="1"/>
  <c r="AA7" i="1"/>
  <c r="W11" i="1"/>
  <c r="AA11" i="1"/>
  <c r="W15" i="1"/>
  <c r="AA15" i="1"/>
  <c r="W19" i="1"/>
  <c r="AA19" i="1"/>
  <c r="W23" i="1"/>
  <c r="AA23" i="1"/>
  <c r="W27" i="1"/>
  <c r="AA27" i="1"/>
  <c r="W31" i="1"/>
  <c r="AA31" i="1"/>
  <c r="W35" i="1"/>
  <c r="AA35" i="1"/>
  <c r="W39" i="1"/>
  <c r="AA39" i="1"/>
  <c r="W43" i="1"/>
  <c r="AA43" i="1"/>
  <c r="W47" i="1"/>
  <c r="AA47" i="1"/>
  <c r="W51" i="1"/>
  <c r="AA51" i="1"/>
  <c r="W55" i="1"/>
  <c r="AA55" i="1"/>
  <c r="W59" i="1"/>
  <c r="AA59" i="1"/>
  <c r="W63" i="1"/>
  <c r="AA63" i="1"/>
  <c r="W67" i="1"/>
  <c r="AA67" i="1"/>
  <c r="W71" i="1"/>
  <c r="AA71" i="1"/>
  <c r="W75" i="1"/>
  <c r="AA75" i="1"/>
  <c r="W79" i="1"/>
  <c r="AA79" i="1"/>
  <c r="W83" i="1"/>
  <c r="AA83" i="1"/>
  <c r="W87" i="1"/>
  <c r="AA87" i="1"/>
  <c r="W91" i="1"/>
  <c r="AA91" i="1"/>
  <c r="W95" i="1"/>
  <c r="AA95" i="1"/>
  <c r="W99" i="1"/>
  <c r="AA99" i="1"/>
  <c r="W103" i="1"/>
  <c r="AA103" i="1"/>
  <c r="W107" i="1"/>
  <c r="AA107" i="1"/>
  <c r="W111" i="1"/>
  <c r="AA111" i="1"/>
  <c r="W115" i="1"/>
  <c r="AA115" i="1"/>
  <c r="W119" i="1"/>
  <c r="AA119" i="1"/>
  <c r="W123" i="1"/>
  <c r="AA123" i="1"/>
  <c r="W127" i="1"/>
  <c r="AA127" i="1"/>
  <c r="W131" i="1"/>
  <c r="AA131" i="1"/>
  <c r="W135" i="1"/>
  <c r="AA135" i="1"/>
  <c r="W139" i="1"/>
  <c r="AA139" i="1"/>
  <c r="W143" i="1"/>
  <c r="AA143" i="1"/>
  <c r="W147" i="1"/>
  <c r="AA147" i="1"/>
  <c r="W151" i="1"/>
  <c r="AA151" i="1"/>
  <c r="W155" i="1"/>
  <c r="AA155" i="1"/>
  <c r="W159" i="1"/>
  <c r="AA159" i="1"/>
  <c r="W163" i="1"/>
  <c r="AA163" i="1"/>
  <c r="W167" i="1"/>
  <c r="AA167" i="1"/>
  <c r="W171" i="1"/>
  <c r="AA171" i="1"/>
  <c r="W175" i="1"/>
  <c r="AA175" i="1"/>
  <c r="W179" i="1"/>
  <c r="AA179" i="1"/>
  <c r="B181" i="5"/>
  <c r="A181" i="5" a="1"/>
  <c r="A181" i="5" s="1"/>
  <c r="Z182" i="1"/>
  <c r="W183" i="1"/>
  <c r="AA183" i="1"/>
  <c r="E183" i="5" a="1"/>
  <c r="E183" i="5" s="1"/>
  <c r="Z184" i="1"/>
  <c r="Z185" i="1"/>
  <c r="X186" i="1"/>
  <c r="A187" i="1"/>
  <c r="A186" i="5" a="1"/>
  <c r="A186" i="5" s="1"/>
  <c r="B186" i="5"/>
  <c r="W187" i="1"/>
  <c r="E186" i="5" a="1"/>
  <c r="E186" i="5" s="1"/>
  <c r="AA187" i="1"/>
  <c r="B187" i="5"/>
  <c r="A187" i="5" a="1"/>
  <c r="A187" i="5" s="1"/>
  <c r="E187" i="5" a="1"/>
  <c r="E187" i="5" s="1"/>
  <c r="Z188" i="1"/>
  <c r="Z189" i="1"/>
  <c r="X190" i="1"/>
  <c r="A191" i="1"/>
  <c r="A190" i="5" a="1"/>
  <c r="A190" i="5" s="1"/>
  <c r="B190" i="5"/>
  <c r="W191" i="1"/>
  <c r="E190" i="5" a="1"/>
  <c r="E190" i="5" s="1"/>
  <c r="AA191" i="1"/>
  <c r="B191" i="5"/>
  <c r="A191" i="5" a="1"/>
  <c r="A191" i="5" s="1"/>
  <c r="E191" i="5" a="1"/>
  <c r="E191" i="5" s="1"/>
  <c r="Z192" i="1"/>
  <c r="Z193" i="1"/>
  <c r="X194" i="1"/>
  <c r="A195" i="1"/>
  <c r="A194" i="5" a="1"/>
  <c r="A194" i="5" s="1"/>
  <c r="B194" i="5"/>
  <c r="W195" i="1"/>
  <c r="E194" i="5" a="1"/>
  <c r="E194" i="5" s="1"/>
  <c r="AA195" i="1"/>
  <c r="B195" i="5"/>
  <c r="A195" i="5" a="1"/>
  <c r="A195" i="5" s="1"/>
  <c r="E195" i="5" a="1"/>
  <c r="E195" i="5" s="1"/>
  <c r="Z196" i="1"/>
  <c r="Z197" i="1"/>
  <c r="X198" i="1"/>
  <c r="A199" i="1"/>
  <c r="A198" i="5" a="1"/>
  <c r="A198" i="5" s="1"/>
  <c r="B198" i="5"/>
  <c r="W199" i="1"/>
  <c r="X199" i="1"/>
  <c r="E198" i="5" a="1"/>
  <c r="E198" i="5" s="1"/>
  <c r="AA199" i="1"/>
  <c r="X200" i="1"/>
  <c r="X202" i="1"/>
  <c r="B203" i="5"/>
  <c r="A203" i="5" a="1"/>
  <c r="A203" i="5" s="1"/>
  <c r="E203" i="5" a="1"/>
  <c r="E203" i="5" s="1"/>
  <c r="Z204" i="1"/>
  <c r="AA204" i="1"/>
  <c r="B205" i="5"/>
  <c r="A205" i="5" a="1"/>
  <c r="A205" i="5" s="1"/>
  <c r="W206" i="1"/>
  <c r="E205" i="5" a="1"/>
  <c r="E205" i="5" s="1"/>
  <c r="AA206" i="1"/>
  <c r="Z206" i="1"/>
  <c r="A206" i="5" a="1"/>
  <c r="A206" i="5" s="1"/>
  <c r="B206" i="5"/>
  <c r="W207" i="1"/>
  <c r="X207" i="1"/>
  <c r="E206" i="5" a="1"/>
  <c r="E206" i="5" s="1"/>
  <c r="AA207" i="1"/>
  <c r="X208" i="1"/>
  <c r="X210" i="1"/>
  <c r="B211" i="5"/>
  <c r="A211" i="5" a="1"/>
  <c r="A211" i="5" s="1"/>
  <c r="E211" i="5" a="1"/>
  <c r="E211" i="5" s="1"/>
  <c r="Z212" i="1"/>
  <c r="AA212" i="1"/>
  <c r="B213" i="5"/>
  <c r="A213" i="5" a="1"/>
  <c r="A213" i="5" s="1"/>
  <c r="W214" i="1"/>
  <c r="E213" i="5" a="1"/>
  <c r="E213" i="5" s="1"/>
  <c r="AA214" i="1"/>
  <c r="Z214" i="1"/>
  <c r="A214" i="5" a="1"/>
  <c r="A214" i="5" s="1"/>
  <c r="B214" i="5"/>
  <c r="W215" i="1"/>
  <c r="X215" i="1"/>
  <c r="E214" i="5" a="1"/>
  <c r="E214" i="5" s="1"/>
  <c r="AA215" i="1"/>
  <c r="X216" i="1"/>
  <c r="X218" i="1"/>
  <c r="B219" i="5"/>
  <c r="A219" i="5" a="1"/>
  <c r="A219" i="5" s="1"/>
  <c r="E219" i="5" a="1"/>
  <c r="E219" i="5" s="1"/>
  <c r="Z220" i="1"/>
  <c r="AA220" i="1"/>
  <c r="B221" i="5"/>
  <c r="A221" i="5" a="1"/>
  <c r="A221" i="5" s="1"/>
  <c r="W222" i="1"/>
  <c r="E221" i="5" a="1"/>
  <c r="E221" i="5" s="1"/>
  <c r="AA222" i="1"/>
  <c r="Z222" i="1"/>
  <c r="A222" i="5" a="1"/>
  <c r="A222" i="5" s="1"/>
  <c r="B222" i="5"/>
  <c r="W223" i="1"/>
  <c r="X223" i="1"/>
  <c r="E222" i="5" a="1"/>
  <c r="E222" i="5" s="1"/>
  <c r="AA223" i="1"/>
  <c r="X224" i="1"/>
  <c r="X226" i="1"/>
  <c r="B228" i="5"/>
  <c r="A228" i="5" a="1"/>
  <c r="A228" i="5" s="1"/>
  <c r="X232" i="1"/>
  <c r="A235" i="1"/>
  <c r="E235" i="5" a="1"/>
  <c r="E235" i="5" s="1"/>
  <c r="AA236" i="1"/>
  <c r="Z236" i="1"/>
  <c r="E236" i="5" a="1"/>
  <c r="E236" i="5" s="1"/>
  <c r="AA237" i="1"/>
  <c r="Z237" i="1"/>
  <c r="W237" i="1"/>
  <c r="A239" i="5" a="1"/>
  <c r="A239" i="5" s="1"/>
  <c r="B239" i="5"/>
  <c r="W240" i="1"/>
  <c r="E248" i="5" a="1"/>
  <c r="E248" i="5" s="1"/>
  <c r="AA249" i="1"/>
  <c r="Z249" i="1"/>
  <c r="W249" i="1"/>
  <c r="D250" i="5" a="1"/>
  <c r="D250" i="5" s="1"/>
  <c r="A251" i="1"/>
  <c r="B256" i="5"/>
  <c r="A256" i="5" a="1"/>
  <c r="A256" i="5" s="1"/>
  <c r="E264" i="5" a="1"/>
  <c r="E264" i="5" s="1"/>
  <c r="AA265" i="1"/>
  <c r="Z265" i="1"/>
  <c r="W265" i="1"/>
  <c r="X270" i="1"/>
  <c r="W270" i="1"/>
  <c r="D275" i="5" a="1"/>
  <c r="D275" i="5" s="1"/>
  <c r="A276" i="1"/>
  <c r="E276" i="5" a="1"/>
  <c r="E276" i="5" s="1"/>
  <c r="AA277" i="1"/>
  <c r="Z277" i="1"/>
  <c r="D279" i="5" a="1"/>
  <c r="D279" i="5" s="1"/>
  <c r="A280" i="1"/>
  <c r="E280" i="5" a="1"/>
  <c r="E280" i="5" s="1"/>
  <c r="AA281" i="1"/>
  <c r="Z281" i="1"/>
  <c r="D283" i="5" a="1"/>
  <c r="D283" i="5" s="1"/>
  <c r="A284" i="1"/>
  <c r="E284" i="5" a="1"/>
  <c r="E284" i="5" s="1"/>
  <c r="AA285" i="1"/>
  <c r="Z285" i="1"/>
  <c r="D287" i="5" a="1"/>
  <c r="D287" i="5" s="1"/>
  <c r="A288" i="1"/>
  <c r="E288" i="5" a="1"/>
  <c r="E288" i="5" s="1"/>
  <c r="AA289" i="1"/>
  <c r="Z289" i="1"/>
  <c r="D291" i="5" a="1"/>
  <c r="D291" i="5" s="1"/>
  <c r="A292" i="1"/>
  <c r="AA293" i="1"/>
  <c r="Z293" i="1"/>
  <c r="Z322" i="1"/>
  <c r="AA322" i="1"/>
  <c r="Z358" i="1"/>
  <c r="AA358" i="1"/>
  <c r="X366" i="1"/>
  <c r="W366" i="1"/>
  <c r="B382" i="5"/>
  <c r="W383" i="1"/>
  <c r="B390" i="5"/>
  <c r="W391" i="1"/>
  <c r="Z393" i="1"/>
  <c r="AA393" i="1"/>
  <c r="B420" i="5"/>
  <c r="W421" i="1"/>
  <c r="AA421" i="1"/>
  <c r="B430" i="5"/>
  <c r="W431" i="1"/>
  <c r="B436" i="5"/>
  <c r="W437" i="1"/>
  <c r="X437" i="1"/>
  <c r="AA445" i="1"/>
  <c r="Z445" i="1"/>
  <c r="B7" i="5"/>
  <c r="A7" i="5" a="1"/>
  <c r="A7" i="5" s="1"/>
  <c r="Z12" i="1"/>
  <c r="B15" i="5"/>
  <c r="A15" i="5" a="1"/>
  <c r="A15" i="5" s="1"/>
  <c r="B19" i="5"/>
  <c r="A19" i="5" a="1"/>
  <c r="A19" i="5" s="1"/>
  <c r="B27" i="5"/>
  <c r="A27" i="5" a="1"/>
  <c r="A27" i="5" s="1"/>
  <c r="Z32" i="1"/>
  <c r="B47" i="5"/>
  <c r="A47" i="5" a="1"/>
  <c r="A47" i="5" s="1"/>
  <c r="Z60" i="1"/>
  <c r="B63" i="5"/>
  <c r="A63" i="5" a="1"/>
  <c r="A63" i="5" s="1"/>
  <c r="Z68" i="1"/>
  <c r="Z84" i="1"/>
  <c r="Z88" i="1"/>
  <c r="B95" i="5"/>
  <c r="A95" i="5" a="1"/>
  <c r="A95" i="5" s="1"/>
  <c r="Z96" i="1"/>
  <c r="Z100" i="1"/>
  <c r="W182" i="1"/>
  <c r="AA182" i="1"/>
  <c r="AA184" i="1"/>
  <c r="W186" i="1"/>
  <c r="AA188" i="1"/>
  <c r="W190" i="1"/>
  <c r="AA192" i="1"/>
  <c r="W194" i="1"/>
  <c r="AA196" i="1"/>
  <c r="W198" i="1"/>
  <c r="Z199" i="1"/>
  <c r="W200" i="1"/>
  <c r="A205" i="1"/>
  <c r="Z207" i="1"/>
  <c r="W208" i="1"/>
  <c r="A213" i="1"/>
  <c r="Z215" i="1"/>
  <c r="W216" i="1"/>
  <c r="A221" i="1"/>
  <c r="Z223" i="1"/>
  <c r="W224" i="1"/>
  <c r="B227" i="5"/>
  <c r="A227" i="5" a="1"/>
  <c r="A227" i="5" s="1"/>
  <c r="W228" i="1"/>
  <c r="B232" i="5"/>
  <c r="A232" i="5" a="1"/>
  <c r="A232" i="5" s="1"/>
  <c r="X236" i="1"/>
  <c r="X237" i="1"/>
  <c r="A239" i="1"/>
  <c r="E239" i="5" a="1"/>
  <c r="E239" i="5" s="1"/>
  <c r="AA240" i="1"/>
  <c r="Z240" i="1"/>
  <c r="E240" i="5" a="1"/>
  <c r="E240" i="5" s="1"/>
  <c r="AA241" i="1"/>
  <c r="Z241" i="1"/>
  <c r="W241" i="1"/>
  <c r="A243" i="5" a="1"/>
  <c r="A243" i="5" s="1"/>
  <c r="B243" i="5"/>
  <c r="W244" i="1"/>
  <c r="B244" i="5"/>
  <c r="A244" i="5" a="1"/>
  <c r="A244" i="5" s="1"/>
  <c r="W245" i="1"/>
  <c r="X249" i="1"/>
  <c r="AA250" i="1"/>
  <c r="X250" i="1"/>
  <c r="E252" i="5" a="1"/>
  <c r="E252" i="5" s="1"/>
  <c r="Z253" i="1"/>
  <c r="AA253" i="1"/>
  <c r="B260" i="5"/>
  <c r="A260" i="5" a="1"/>
  <c r="A260" i="5" s="1"/>
  <c r="W261" i="1"/>
  <c r="X265" i="1"/>
  <c r="AA266" i="1"/>
  <c r="AA274" i="1"/>
  <c r="E286" i="5" a="1"/>
  <c r="E286" i="5" s="1"/>
  <c r="AA287" i="1"/>
  <c r="Z287" i="1"/>
  <c r="E290" i="5" a="1"/>
  <c r="E290" i="5" s="1"/>
  <c r="AA291" i="1"/>
  <c r="Z291" i="1"/>
  <c r="X306" i="1"/>
  <c r="W306" i="1"/>
  <c r="B309" i="5"/>
  <c r="W310" i="1"/>
  <c r="B313" i="5"/>
  <c r="W314" i="1"/>
  <c r="B317" i="5"/>
  <c r="W318" i="1"/>
  <c r="AA326" i="1"/>
  <c r="X346" i="1"/>
  <c r="W346" i="1"/>
  <c r="Z350" i="1"/>
  <c r="AA350" i="1"/>
  <c r="AA362" i="1"/>
  <c r="AA370" i="1"/>
  <c r="B404" i="5"/>
  <c r="W405" i="1"/>
  <c r="AA405" i="1"/>
  <c r="AA419" i="1"/>
  <c r="Z419" i="1"/>
  <c r="E229" i="5" a="1"/>
  <c r="E229" i="5" s="1"/>
  <c r="Z230" i="1"/>
  <c r="W230" i="1"/>
  <c r="E233" i="5" a="1"/>
  <c r="E233" i="5" s="1"/>
  <c r="Z234" i="1"/>
  <c r="W234" i="1"/>
  <c r="E237" i="5" a="1"/>
  <c r="E237" i="5" s="1"/>
  <c r="Z238" i="1"/>
  <c r="W238" i="1"/>
  <c r="E241" i="5" a="1"/>
  <c r="E241" i="5" s="1"/>
  <c r="Z242" i="1"/>
  <c r="A246" i="1"/>
  <c r="E245" i="5" a="1"/>
  <c r="E245" i="5" s="1"/>
  <c r="Z246" i="1"/>
  <c r="E247" i="5" a="1"/>
  <c r="E247" i="5" s="1"/>
  <c r="AA248" i="1"/>
  <c r="A249" i="5" a="1"/>
  <c r="A249" i="5" s="1"/>
  <c r="B249" i="5"/>
  <c r="A251" i="5" a="1"/>
  <c r="A251" i="5" s="1"/>
  <c r="B251" i="5"/>
  <c r="W252" i="1"/>
  <c r="A254" i="1"/>
  <c r="E253" i="5" a="1"/>
  <c r="E253" i="5" s="1"/>
  <c r="Z254" i="1"/>
  <c r="E255" i="5" a="1"/>
  <c r="E255" i="5" s="1"/>
  <c r="AA256" i="1"/>
  <c r="A257" i="5" a="1"/>
  <c r="A257" i="5" s="1"/>
  <c r="B257" i="5"/>
  <c r="A259" i="5" a="1"/>
  <c r="A259" i="5" s="1"/>
  <c r="B259" i="5"/>
  <c r="W260" i="1"/>
  <c r="A262" i="1"/>
  <c r="E261" i="5" a="1"/>
  <c r="E261" i="5" s="1"/>
  <c r="Z262" i="1"/>
  <c r="E263" i="5" a="1"/>
  <c r="E263" i="5" s="1"/>
  <c r="AA264" i="1"/>
  <c r="A265" i="5" a="1"/>
  <c r="A265" i="5" s="1"/>
  <c r="B265" i="5"/>
  <c r="B268" i="5"/>
  <c r="A268" i="5" a="1"/>
  <c r="A268" i="5" s="1"/>
  <c r="W269" i="1"/>
  <c r="X269" i="1"/>
  <c r="E268" i="5" a="1"/>
  <c r="E268" i="5" s="1"/>
  <c r="AA269" i="1"/>
  <c r="A269" i="5" a="1"/>
  <c r="A269" i="5" s="1"/>
  <c r="B269" i="5"/>
  <c r="B272" i="5"/>
  <c r="A272" i="5" a="1"/>
  <c r="A272" i="5" s="1"/>
  <c r="W273" i="1"/>
  <c r="X273" i="1"/>
  <c r="E272" i="5" a="1"/>
  <c r="E272" i="5" s="1"/>
  <c r="AA273" i="1"/>
  <c r="A273" i="5" a="1"/>
  <c r="A273" i="5" s="1"/>
  <c r="B273" i="5"/>
  <c r="A275" i="1"/>
  <c r="B276" i="5"/>
  <c r="A276" i="5" a="1"/>
  <c r="A276" i="5" s="1"/>
  <c r="W277" i="1"/>
  <c r="B280" i="5"/>
  <c r="A280" i="5" a="1"/>
  <c r="A280" i="5" s="1"/>
  <c r="W281" i="1"/>
  <c r="B284" i="5"/>
  <c r="A284" i="5" a="1"/>
  <c r="A284" i="5" s="1"/>
  <c r="W285" i="1"/>
  <c r="B288" i="5"/>
  <c r="A288" i="5" a="1"/>
  <c r="A288" i="5" s="1"/>
  <c r="W289" i="1"/>
  <c r="B292" i="5"/>
  <c r="A292" i="5" a="1"/>
  <c r="A292" i="5" s="1"/>
  <c r="W293" i="1"/>
  <c r="B304" i="5"/>
  <c r="W305" i="1"/>
  <c r="X305" i="1"/>
  <c r="AA305" i="1"/>
  <c r="A307" i="1"/>
  <c r="X322" i="1"/>
  <c r="B324" i="5"/>
  <c r="W325" i="1"/>
  <c r="X325" i="1"/>
  <c r="AA325" i="1"/>
  <c r="A329" i="1"/>
  <c r="X330" i="1"/>
  <c r="A333" i="1"/>
  <c r="X334" i="1"/>
  <c r="A337" i="1"/>
  <c r="X338" i="1"/>
  <c r="B340" i="5"/>
  <c r="W341" i="1"/>
  <c r="W342" i="1"/>
  <c r="B342" i="5"/>
  <c r="W343" i="1"/>
  <c r="X343" i="1"/>
  <c r="X345" i="1"/>
  <c r="AA345" i="1"/>
  <c r="A347" i="1"/>
  <c r="X350" i="1"/>
  <c r="B352" i="5"/>
  <c r="W353" i="1"/>
  <c r="X353" i="1"/>
  <c r="AA353" i="1"/>
  <c r="X358" i="1"/>
  <c r="B360" i="5"/>
  <c r="W361" i="1"/>
  <c r="X361" i="1"/>
  <c r="AA361" i="1"/>
  <c r="B364" i="5"/>
  <c r="W365" i="1"/>
  <c r="X365" i="1"/>
  <c r="AA365" i="1"/>
  <c r="B368" i="5"/>
  <c r="W369" i="1"/>
  <c r="X369" i="1"/>
  <c r="AA369" i="1"/>
  <c r="A373" i="1"/>
  <c r="AA373" i="1"/>
  <c r="Z373" i="1"/>
  <c r="AA375" i="1"/>
  <c r="Z375" i="1"/>
  <c r="B376" i="5"/>
  <c r="W377" i="1"/>
  <c r="AA377" i="1"/>
  <c r="B379" i="5"/>
  <c r="W380" i="1"/>
  <c r="X380" i="1"/>
  <c r="AA383" i="1"/>
  <c r="Z383" i="1"/>
  <c r="B384" i="5"/>
  <c r="W385" i="1"/>
  <c r="AA385" i="1"/>
  <c r="B387" i="5"/>
  <c r="W388" i="1"/>
  <c r="X388" i="1"/>
  <c r="B395" i="5"/>
  <c r="W396" i="1"/>
  <c r="X397" i="1"/>
  <c r="B399" i="5"/>
  <c r="W400" i="1"/>
  <c r="X400" i="1"/>
  <c r="AA400" i="1"/>
  <c r="Z400" i="1"/>
  <c r="AA404" i="1"/>
  <c r="Z404" i="1"/>
  <c r="B411" i="5"/>
  <c r="W412" i="1"/>
  <c r="X413" i="1"/>
  <c r="B415" i="5"/>
  <c r="W416" i="1"/>
  <c r="X416" i="1"/>
  <c r="AA416" i="1"/>
  <c r="Z416" i="1"/>
  <c r="AA420" i="1"/>
  <c r="Z420" i="1"/>
  <c r="B452" i="5"/>
  <c r="W453" i="1"/>
  <c r="X453" i="1"/>
  <c r="AA456" i="1"/>
  <c r="B200" i="5"/>
  <c r="A200" i="5" a="1"/>
  <c r="A200" i="5" s="1"/>
  <c r="Z201" i="1"/>
  <c r="B204" i="5"/>
  <c r="A204" i="5" a="1"/>
  <c r="A204" i="5" s="1"/>
  <c r="Z205" i="1"/>
  <c r="B208" i="5"/>
  <c r="A208" i="5" a="1"/>
  <c r="A208" i="5" s="1"/>
  <c r="Z209" i="1"/>
  <c r="B212" i="5"/>
  <c r="A212" i="5" a="1"/>
  <c r="A212" i="5" s="1"/>
  <c r="Z213" i="1"/>
  <c r="B216" i="5"/>
  <c r="A216" i="5" a="1"/>
  <c r="A216" i="5" s="1"/>
  <c r="Z217" i="1"/>
  <c r="B220" i="5"/>
  <c r="A220" i="5" a="1"/>
  <c r="A220" i="5" s="1"/>
  <c r="Z221" i="1"/>
  <c r="B224" i="5"/>
  <c r="A224" i="5" a="1"/>
  <c r="A224" i="5" s="1"/>
  <c r="Z225" i="1"/>
  <c r="B230" i="5"/>
  <c r="A230" i="5" a="1"/>
  <c r="A230" i="5" s="1"/>
  <c r="W231" i="1"/>
  <c r="E230" i="5" a="1"/>
  <c r="E230" i="5" s="1"/>
  <c r="AA231" i="1"/>
  <c r="B234" i="5"/>
  <c r="A234" i="5" a="1"/>
  <c r="A234" i="5" s="1"/>
  <c r="W235" i="1"/>
  <c r="E234" i="5" a="1"/>
  <c r="E234" i="5" s="1"/>
  <c r="AA235" i="1"/>
  <c r="B238" i="5"/>
  <c r="A238" i="5" a="1"/>
  <c r="A238" i="5" s="1"/>
  <c r="W239" i="1"/>
  <c r="E238" i="5" a="1"/>
  <c r="E238" i="5" s="1"/>
  <c r="AA239" i="1"/>
  <c r="B242" i="5"/>
  <c r="A242" i="5" a="1"/>
  <c r="A242" i="5" s="1"/>
  <c r="W243" i="1"/>
  <c r="E242" i="5" a="1"/>
  <c r="E242" i="5" s="1"/>
  <c r="AA243" i="1"/>
  <c r="X246" i="1"/>
  <c r="X254" i="1"/>
  <c r="X262" i="1"/>
  <c r="E277" i="5" a="1"/>
  <c r="E277" i="5" s="1"/>
  <c r="Z278" i="1"/>
  <c r="E281" i="5" a="1"/>
  <c r="E281" i="5" s="1"/>
  <c r="Z282" i="1"/>
  <c r="E285" i="5" a="1"/>
  <c r="E285" i="5" s="1"/>
  <c r="Z286" i="1"/>
  <c r="A286" i="5" a="1"/>
  <c r="A286" i="5" s="1"/>
  <c r="B286" i="5"/>
  <c r="W287" i="1"/>
  <c r="E289" i="5" a="1"/>
  <c r="E289" i="5" s="1"/>
  <c r="Z290" i="1"/>
  <c r="A290" i="5" a="1"/>
  <c r="A290" i="5" s="1"/>
  <c r="B290" i="5"/>
  <c r="W291" i="1"/>
  <c r="B294" i="5"/>
  <c r="A294" i="5" a="1"/>
  <c r="A294" i="5" s="1"/>
  <c r="W295" i="1"/>
  <c r="AA298" i="1"/>
  <c r="AA302" i="1"/>
  <c r="A309" i="1"/>
  <c r="A313" i="1"/>
  <c r="A317" i="1"/>
  <c r="B318" i="5"/>
  <c r="W319" i="1"/>
  <c r="B320" i="5"/>
  <c r="W321" i="1"/>
  <c r="X321" i="1"/>
  <c r="AA321" i="1"/>
  <c r="AA329" i="1"/>
  <c r="AA331" i="1"/>
  <c r="Z331" i="1"/>
  <c r="AA333" i="1"/>
  <c r="AA335" i="1"/>
  <c r="Z335" i="1"/>
  <c r="AA337" i="1"/>
  <c r="AA342" i="1"/>
  <c r="B344" i="5"/>
  <c r="W345" i="1"/>
  <c r="B348" i="5"/>
  <c r="W349" i="1"/>
  <c r="X349" i="1"/>
  <c r="AA349" i="1"/>
  <c r="A353" i="1"/>
  <c r="B356" i="5"/>
  <c r="W357" i="1"/>
  <c r="X357" i="1"/>
  <c r="AA357" i="1"/>
  <c r="AA374" i="1"/>
  <c r="Z374" i="1"/>
  <c r="AA395" i="1"/>
  <c r="Z395" i="1"/>
  <c r="B396" i="5"/>
  <c r="W397" i="1"/>
  <c r="B398" i="5"/>
  <c r="W399" i="1"/>
  <c r="Z401" i="1"/>
  <c r="AA401" i="1"/>
  <c r="AA411" i="1"/>
  <c r="Z411" i="1"/>
  <c r="B412" i="5"/>
  <c r="W413" i="1"/>
  <c r="B414" i="5"/>
  <c r="W415" i="1"/>
  <c r="Z417" i="1"/>
  <c r="AA417" i="1"/>
  <c r="AA427" i="1"/>
  <c r="Z427" i="1"/>
  <c r="B431" i="5"/>
  <c r="W432" i="1"/>
  <c r="X432" i="1"/>
  <c r="AA432" i="1"/>
  <c r="Z432" i="1"/>
  <c r="AA435" i="1"/>
  <c r="Z435" i="1"/>
  <c r="B438" i="5"/>
  <c r="W439" i="1"/>
  <c r="B443" i="5"/>
  <c r="W444" i="1"/>
  <c r="Z447" i="1"/>
  <c r="Z452" i="1"/>
  <c r="AA452" i="1"/>
  <c r="W201" i="1"/>
  <c r="AA201" i="1"/>
  <c r="W205" i="1"/>
  <c r="AA205" i="1"/>
  <c r="W209" i="1"/>
  <c r="AA209" i="1"/>
  <c r="W213" i="1"/>
  <c r="AA213" i="1"/>
  <c r="W217" i="1"/>
  <c r="AA217" i="1"/>
  <c r="W221" i="1"/>
  <c r="AA221" i="1"/>
  <c r="W225" i="1"/>
  <c r="AA225" i="1"/>
  <c r="B229" i="5"/>
  <c r="A229" i="5" a="1"/>
  <c r="A229" i="5" s="1"/>
  <c r="A233" i="5" a="1"/>
  <c r="A233" i="5" s="1"/>
  <c r="B233" i="5"/>
  <c r="A237" i="5" a="1"/>
  <c r="A237" i="5" s="1"/>
  <c r="B237" i="5"/>
  <c r="A241" i="5" a="1"/>
  <c r="A241" i="5" s="1"/>
  <c r="B241" i="5"/>
  <c r="E243" i="5" a="1"/>
  <c r="E243" i="5" s="1"/>
  <c r="AA244" i="1"/>
  <c r="A245" i="5" a="1"/>
  <c r="A245" i="5" s="1"/>
  <c r="B245" i="5"/>
  <c r="A247" i="5" a="1"/>
  <c r="A247" i="5" s="1"/>
  <c r="B247" i="5"/>
  <c r="W248" i="1"/>
  <c r="A250" i="1"/>
  <c r="E249" i="5" a="1"/>
  <c r="E249" i="5" s="1"/>
  <c r="Z250" i="1"/>
  <c r="E251" i="5" a="1"/>
  <c r="E251" i="5" s="1"/>
  <c r="AA252" i="1"/>
  <c r="A253" i="5" a="1"/>
  <c r="A253" i="5" s="1"/>
  <c r="B253" i="5"/>
  <c r="A255" i="5" a="1"/>
  <c r="A255" i="5" s="1"/>
  <c r="B255" i="5"/>
  <c r="W256" i="1"/>
  <c r="A258" i="1"/>
  <c r="E257" i="5" a="1"/>
  <c r="E257" i="5" s="1"/>
  <c r="Z258" i="1"/>
  <c r="E259" i="5" a="1"/>
  <c r="E259" i="5" s="1"/>
  <c r="AA260" i="1"/>
  <c r="A261" i="5" a="1"/>
  <c r="A261" i="5" s="1"/>
  <c r="B261" i="5"/>
  <c r="A263" i="5" a="1"/>
  <c r="A263" i="5" s="1"/>
  <c r="B263" i="5"/>
  <c r="W264" i="1"/>
  <c r="E265" i="5" a="1"/>
  <c r="E265" i="5" s="1"/>
  <c r="Z266" i="1"/>
  <c r="D266" i="5" a="1"/>
  <c r="D266" i="5" s="1"/>
  <c r="A267" i="1"/>
  <c r="A268" i="1"/>
  <c r="E269" i="5" a="1"/>
  <c r="E269" i="5" s="1"/>
  <c r="Z270" i="1"/>
  <c r="D270" i="5" a="1"/>
  <c r="D270" i="5" s="1"/>
  <c r="A271" i="1"/>
  <c r="A272" i="1"/>
  <c r="E273" i="5" a="1"/>
  <c r="E273" i="5" s="1"/>
  <c r="Z274" i="1"/>
  <c r="X278" i="1"/>
  <c r="AA278" i="1"/>
  <c r="X282" i="1"/>
  <c r="AA282" i="1"/>
  <c r="X286" i="1"/>
  <c r="AA286" i="1"/>
  <c r="X290" i="1"/>
  <c r="AA290" i="1"/>
  <c r="X294" i="1"/>
  <c r="AA294" i="1"/>
  <c r="B296" i="5"/>
  <c r="A296" i="5" a="1"/>
  <c r="A296" i="5" s="1"/>
  <c r="W297" i="1"/>
  <c r="X297" i="1"/>
  <c r="AA297" i="1"/>
  <c r="B297" i="5"/>
  <c r="A297" i="5" a="1"/>
  <c r="A297" i="5" s="1"/>
  <c r="B300" i="5"/>
  <c r="A300" i="5" a="1"/>
  <c r="A300" i="5" s="1"/>
  <c r="W301" i="1"/>
  <c r="X301" i="1"/>
  <c r="AA301" i="1"/>
  <c r="A301" i="5" a="1"/>
  <c r="A301" i="5" s="1"/>
  <c r="B301" i="5"/>
  <c r="B306" i="5"/>
  <c r="W307" i="1"/>
  <c r="X307" i="1"/>
  <c r="X310" i="1"/>
  <c r="AA310" i="1"/>
  <c r="X314" i="1"/>
  <c r="AA314" i="1"/>
  <c r="X318" i="1"/>
  <c r="AA318" i="1"/>
  <c r="Z321" i="1"/>
  <c r="B328" i="5"/>
  <c r="W329" i="1"/>
  <c r="Z329" i="1"/>
  <c r="B332" i="5"/>
  <c r="W333" i="1"/>
  <c r="Z333" i="1"/>
  <c r="B336" i="5"/>
  <c r="W337" i="1"/>
  <c r="Z337" i="1"/>
  <c r="AA339" i="1"/>
  <c r="AA341" i="1"/>
  <c r="A343" i="1"/>
  <c r="B346" i="5"/>
  <c r="W347" i="1"/>
  <c r="X347" i="1"/>
  <c r="Z349" i="1"/>
  <c r="AA355" i="1"/>
  <c r="Z357" i="1"/>
  <c r="B372" i="5"/>
  <c r="W373" i="1"/>
  <c r="B375" i="5"/>
  <c r="W376" i="1"/>
  <c r="X376" i="1"/>
  <c r="AA379" i="1"/>
  <c r="Z379" i="1"/>
  <c r="W379" i="1"/>
  <c r="B380" i="5"/>
  <c r="W381" i="1"/>
  <c r="AA381" i="1"/>
  <c r="B383" i="5"/>
  <c r="W384" i="1"/>
  <c r="X384" i="1"/>
  <c r="AA387" i="1"/>
  <c r="Z387" i="1"/>
  <c r="W387" i="1"/>
  <c r="X389" i="1"/>
  <c r="B391" i="5"/>
  <c r="W392" i="1"/>
  <c r="X392" i="1"/>
  <c r="AA392" i="1"/>
  <c r="Z392" i="1"/>
  <c r="AA396" i="1"/>
  <c r="Z396" i="1"/>
  <c r="B403" i="5"/>
  <c r="W404" i="1"/>
  <c r="X405" i="1"/>
  <c r="B407" i="5"/>
  <c r="W408" i="1"/>
  <c r="X408" i="1"/>
  <c r="AA408" i="1"/>
  <c r="Z408" i="1"/>
  <c r="AA412" i="1"/>
  <c r="Z412" i="1"/>
  <c r="B419" i="5"/>
  <c r="W420" i="1"/>
  <c r="X421" i="1"/>
  <c r="B423" i="5"/>
  <c r="W424" i="1"/>
  <c r="X424" i="1"/>
  <c r="AA424" i="1"/>
  <c r="Z424" i="1"/>
  <c r="X429" i="1"/>
  <c r="Z433" i="1"/>
  <c r="AA433" i="1"/>
  <c r="B454" i="5"/>
  <c r="W455" i="1"/>
  <c r="B267" i="5"/>
  <c r="A267" i="5" a="1"/>
  <c r="A267" i="5" s="1"/>
  <c r="Z268" i="1"/>
  <c r="B271" i="5"/>
  <c r="A271" i="5" a="1"/>
  <c r="A271" i="5" s="1"/>
  <c r="Z272" i="1"/>
  <c r="B275" i="5"/>
  <c r="A275" i="5" a="1"/>
  <c r="A275" i="5" s="1"/>
  <c r="Z276" i="1"/>
  <c r="B279" i="5"/>
  <c r="A279" i="5" a="1"/>
  <c r="A279" i="5" s="1"/>
  <c r="Z280" i="1"/>
  <c r="B283" i="5"/>
  <c r="A283" i="5" a="1"/>
  <c r="A283" i="5" s="1"/>
  <c r="Z284" i="1"/>
  <c r="B287" i="5"/>
  <c r="A287" i="5" a="1"/>
  <c r="A287" i="5" s="1"/>
  <c r="Z288" i="1"/>
  <c r="A291" i="5" a="1"/>
  <c r="A291" i="5" s="1"/>
  <c r="B291" i="5"/>
  <c r="Z292" i="1"/>
  <c r="A295" i="5" a="1"/>
  <c r="A295" i="5" s="1"/>
  <c r="B295" i="5"/>
  <c r="Z296" i="1"/>
  <c r="B299" i="5"/>
  <c r="A299" i="5" a="1"/>
  <c r="A299" i="5" s="1"/>
  <c r="Z300" i="1"/>
  <c r="Z304" i="1"/>
  <c r="Z308" i="1"/>
  <c r="Z312" i="1"/>
  <c r="Z316" i="1"/>
  <c r="Z320" i="1"/>
  <c r="Z324" i="1"/>
  <c r="Z328" i="1"/>
  <c r="Z332" i="1"/>
  <c r="Z336" i="1"/>
  <c r="Z340" i="1"/>
  <c r="Z344" i="1"/>
  <c r="Z348" i="1"/>
  <c r="Z352" i="1"/>
  <c r="Z356" i="1"/>
  <c r="Z360" i="1"/>
  <c r="Z364" i="1"/>
  <c r="Z368" i="1"/>
  <c r="Z372" i="1"/>
  <c r="X375" i="1"/>
  <c r="X379" i="1"/>
  <c r="X383" i="1"/>
  <c r="X387" i="1"/>
  <c r="AA441" i="1"/>
  <c r="Z441" i="1"/>
  <c r="Z443" i="1"/>
  <c r="B448" i="5"/>
  <c r="W449" i="1"/>
  <c r="B450" i="5"/>
  <c r="W451" i="1"/>
  <c r="AA457" i="1"/>
  <c r="Z457" i="1"/>
  <c r="Z464" i="1"/>
  <c r="AA464" i="1"/>
  <c r="AA465" i="1"/>
  <c r="Z465" i="1"/>
  <c r="B471" i="5"/>
  <c r="W472" i="1"/>
  <c r="B472" i="5"/>
  <c r="W473" i="1"/>
  <c r="Z480" i="1"/>
  <c r="AA480" i="1"/>
  <c r="AA481" i="1"/>
  <c r="Z481" i="1"/>
  <c r="B513" i="5"/>
  <c r="W514" i="1"/>
  <c r="AA530" i="1"/>
  <c r="Z530" i="1"/>
  <c r="B545" i="5"/>
  <c r="W546" i="1"/>
  <c r="AA562" i="1"/>
  <c r="Z562" i="1"/>
  <c r="AA570" i="1"/>
  <c r="Z570" i="1"/>
  <c r="AA574" i="1"/>
  <c r="Z574" i="1"/>
  <c r="X582" i="1"/>
  <c r="AA582" i="1"/>
  <c r="B246" i="5"/>
  <c r="A246" i="5" a="1"/>
  <c r="A246" i="5" s="1"/>
  <c r="Z247" i="1"/>
  <c r="B250" i="5"/>
  <c r="A250" i="5" a="1"/>
  <c r="A250" i="5" s="1"/>
  <c r="Z251" i="1"/>
  <c r="B254" i="5"/>
  <c r="A254" i="5" a="1"/>
  <c r="A254" i="5" s="1"/>
  <c r="Z255" i="1"/>
  <c r="B258" i="5"/>
  <c r="A258" i="5" a="1"/>
  <c r="A258" i="5" s="1"/>
  <c r="Z259" i="1"/>
  <c r="B262" i="5"/>
  <c r="A262" i="5" a="1"/>
  <c r="A262" i="5" s="1"/>
  <c r="Z263" i="1"/>
  <c r="A266" i="5" a="1"/>
  <c r="A266" i="5" s="1"/>
  <c r="B266" i="5"/>
  <c r="Z267" i="1"/>
  <c r="W268" i="1"/>
  <c r="AA268" i="1"/>
  <c r="A270" i="5" a="1"/>
  <c r="A270" i="5" s="1"/>
  <c r="B270" i="5"/>
  <c r="Z271" i="1"/>
  <c r="W272" i="1"/>
  <c r="AA272" i="1"/>
  <c r="A274" i="5" a="1"/>
  <c r="A274" i="5" s="1"/>
  <c r="B274" i="5"/>
  <c r="Z275" i="1"/>
  <c r="W276" i="1"/>
  <c r="AA276" i="1"/>
  <c r="A278" i="5" a="1"/>
  <c r="A278" i="5" s="1"/>
  <c r="B278" i="5"/>
  <c r="Z279" i="1"/>
  <c r="W280" i="1"/>
  <c r="AA280" i="1"/>
  <c r="A282" i="5" a="1"/>
  <c r="A282" i="5" s="1"/>
  <c r="B282" i="5"/>
  <c r="Z283" i="1"/>
  <c r="W284" i="1"/>
  <c r="AA284" i="1"/>
  <c r="W288" i="1"/>
  <c r="AA288" i="1"/>
  <c r="W292" i="1"/>
  <c r="AA292" i="1"/>
  <c r="Z295" i="1"/>
  <c r="W296" i="1"/>
  <c r="B298" i="5"/>
  <c r="A298" i="5" a="1"/>
  <c r="A298" i="5" s="1"/>
  <c r="Z299" i="1"/>
  <c r="W300" i="1"/>
  <c r="Z303" i="1"/>
  <c r="W304" i="1"/>
  <c r="Z307" i="1"/>
  <c r="W308" i="1"/>
  <c r="Z311" i="1"/>
  <c r="W312" i="1"/>
  <c r="Z315" i="1"/>
  <c r="W316" i="1"/>
  <c r="Z319" i="1"/>
  <c r="W320" i="1"/>
  <c r="Z323" i="1"/>
  <c r="W324" i="1"/>
  <c r="Z327" i="1"/>
  <c r="W328" i="1"/>
  <c r="W332" i="1"/>
  <c r="W336" i="1"/>
  <c r="Z339" i="1"/>
  <c r="W340" i="1"/>
  <c r="Z343" i="1"/>
  <c r="W344" i="1"/>
  <c r="Z347" i="1"/>
  <c r="W348" i="1"/>
  <c r="Z351" i="1"/>
  <c r="W352" i="1"/>
  <c r="Z355" i="1"/>
  <c r="W356" i="1"/>
  <c r="Z359" i="1"/>
  <c r="W360" i="1"/>
  <c r="Z363" i="1"/>
  <c r="W364" i="1"/>
  <c r="Z367" i="1"/>
  <c r="W368" i="1"/>
  <c r="Z371" i="1"/>
  <c r="W372" i="1"/>
  <c r="AA391" i="1"/>
  <c r="B394" i="5"/>
  <c r="W395" i="1"/>
  <c r="A397" i="1"/>
  <c r="AA399" i="1"/>
  <c r="B402" i="5"/>
  <c r="W403" i="1"/>
  <c r="A405" i="1"/>
  <c r="AA407" i="1"/>
  <c r="B410" i="5"/>
  <c r="W411" i="1"/>
  <c r="A413" i="1"/>
  <c r="AA415" i="1"/>
  <c r="B418" i="5"/>
  <c r="W419" i="1"/>
  <c r="A421" i="1"/>
  <c r="AA423" i="1"/>
  <c r="B426" i="5"/>
  <c r="W427" i="1"/>
  <c r="X428" i="1"/>
  <c r="AA431" i="1"/>
  <c r="B434" i="5"/>
  <c r="W435" i="1"/>
  <c r="X436" i="1"/>
  <c r="AA437" i="1"/>
  <c r="Z437" i="1"/>
  <c r="A439" i="1"/>
  <c r="AA439" i="1"/>
  <c r="Z439" i="1"/>
  <c r="B444" i="5"/>
  <c r="W445" i="1"/>
  <c r="B446" i="5"/>
  <c r="W447" i="1"/>
  <c r="AA448" i="1"/>
  <c r="AA453" i="1"/>
  <c r="Z453" i="1"/>
  <c r="A455" i="1"/>
  <c r="AA455" i="1"/>
  <c r="Z455" i="1"/>
  <c r="B459" i="5"/>
  <c r="W460" i="1"/>
  <c r="B460" i="5"/>
  <c r="W461" i="1"/>
  <c r="A467" i="1"/>
  <c r="Z468" i="1"/>
  <c r="AA468" i="1"/>
  <c r="AA469" i="1"/>
  <c r="Z469" i="1"/>
  <c r="B475" i="5"/>
  <c r="W476" i="1"/>
  <c r="B476" i="5"/>
  <c r="W477" i="1"/>
  <c r="A483" i="1"/>
  <c r="Z484" i="1"/>
  <c r="AA484" i="1"/>
  <c r="AA485" i="1"/>
  <c r="Z485" i="1"/>
  <c r="X489" i="1"/>
  <c r="B489" i="5"/>
  <c r="W490" i="1"/>
  <c r="B505" i="5"/>
  <c r="W506" i="1"/>
  <c r="AA522" i="1"/>
  <c r="Z522" i="1"/>
  <c r="X530" i="1"/>
  <c r="B537" i="5"/>
  <c r="W538" i="1"/>
  <c r="AA554" i="1"/>
  <c r="Z554" i="1"/>
  <c r="X562" i="1"/>
  <c r="X570" i="1"/>
  <c r="X574" i="1"/>
  <c r="B581" i="5"/>
  <c r="W582" i="1"/>
  <c r="W247" i="1"/>
  <c r="AA247" i="1"/>
  <c r="W251" i="1"/>
  <c r="AA251" i="1"/>
  <c r="W255" i="1"/>
  <c r="AA255" i="1"/>
  <c r="W259" i="1"/>
  <c r="AA259" i="1"/>
  <c r="W263" i="1"/>
  <c r="AA263" i="1"/>
  <c r="W267" i="1"/>
  <c r="AA267" i="1"/>
  <c r="W271" i="1"/>
  <c r="AA271" i="1"/>
  <c r="W275" i="1"/>
  <c r="AA275" i="1"/>
  <c r="W279" i="1"/>
  <c r="AA279" i="1"/>
  <c r="W283" i="1"/>
  <c r="AA283" i="1"/>
  <c r="W299" i="1"/>
  <c r="W303" i="1"/>
  <c r="W311" i="1"/>
  <c r="W315" i="1"/>
  <c r="W323" i="1"/>
  <c r="W327" i="1"/>
  <c r="W351" i="1"/>
  <c r="W359" i="1"/>
  <c r="W363" i="1"/>
  <c r="W367" i="1"/>
  <c r="W371" i="1"/>
  <c r="B377" i="5"/>
  <c r="W378" i="1"/>
  <c r="AA378" i="1"/>
  <c r="B381" i="5"/>
  <c r="W382" i="1"/>
  <c r="AA382" i="1"/>
  <c r="B385" i="5"/>
  <c r="W386" i="1"/>
  <c r="AA386" i="1"/>
  <c r="X391" i="1"/>
  <c r="X399" i="1"/>
  <c r="X407" i="1"/>
  <c r="X415" i="1"/>
  <c r="X423" i="1"/>
  <c r="W428" i="1"/>
  <c r="X431" i="1"/>
  <c r="Z431" i="1"/>
  <c r="W436" i="1"/>
  <c r="X439" i="1"/>
  <c r="W440" i="1"/>
  <c r="B440" i="5"/>
  <c r="W441" i="1"/>
  <c r="B442" i="5"/>
  <c r="W443" i="1"/>
  <c r="X444" i="1"/>
  <c r="AA444" i="1"/>
  <c r="A449" i="1"/>
  <c r="AA449" i="1"/>
  <c r="Z449" i="1"/>
  <c r="A451" i="1"/>
  <c r="AA451" i="1"/>
  <c r="Z451" i="1"/>
  <c r="X455" i="1"/>
  <c r="W456" i="1"/>
  <c r="B456" i="5"/>
  <c r="W457" i="1"/>
  <c r="B463" i="5"/>
  <c r="W464" i="1"/>
  <c r="B464" i="5"/>
  <c r="W465" i="1"/>
  <c r="X468" i="1"/>
  <c r="X469" i="1"/>
  <c r="A471" i="1"/>
  <c r="Z472" i="1"/>
  <c r="AA472" i="1"/>
  <c r="AA473" i="1"/>
  <c r="Z473" i="1"/>
  <c r="B479" i="5"/>
  <c r="W480" i="1"/>
  <c r="B480" i="5"/>
  <c r="W481" i="1"/>
  <c r="X484" i="1"/>
  <c r="X485" i="1"/>
  <c r="B501" i="5"/>
  <c r="W502" i="1"/>
  <c r="AA502" i="1"/>
  <c r="AA514" i="1"/>
  <c r="Z514" i="1"/>
  <c r="X522" i="1"/>
  <c r="B529" i="5"/>
  <c r="W530" i="1"/>
  <c r="AA546" i="1"/>
  <c r="Z546" i="1"/>
  <c r="X554" i="1"/>
  <c r="B561" i="5"/>
  <c r="W562" i="1"/>
  <c r="B569" i="5"/>
  <c r="W570" i="1"/>
  <c r="B573" i="5"/>
  <c r="W574" i="1"/>
  <c r="Z459" i="1"/>
  <c r="Z463" i="1"/>
  <c r="Z467" i="1"/>
  <c r="Z471" i="1"/>
  <c r="Z475" i="1"/>
  <c r="Z479" i="1"/>
  <c r="Z483" i="1"/>
  <c r="X487" i="1"/>
  <c r="B487" i="5"/>
  <c r="W488" i="1"/>
  <c r="AA488" i="1"/>
  <c r="X491" i="1"/>
  <c r="B500" i="5"/>
  <c r="W501" i="1"/>
  <c r="B504" i="5"/>
  <c r="W505" i="1"/>
  <c r="AA507" i="1"/>
  <c r="B508" i="5"/>
  <c r="W509" i="1"/>
  <c r="X510" i="1"/>
  <c r="AA515" i="1"/>
  <c r="B516" i="5"/>
  <c r="W517" i="1"/>
  <c r="X518" i="1"/>
  <c r="AA523" i="1"/>
  <c r="B524" i="5"/>
  <c r="W525" i="1"/>
  <c r="X526" i="1"/>
  <c r="AA531" i="1"/>
  <c r="B532" i="5"/>
  <c r="W533" i="1"/>
  <c r="X534" i="1"/>
  <c r="AA539" i="1"/>
  <c r="B540" i="5"/>
  <c r="W541" i="1"/>
  <c r="X542" i="1"/>
  <c r="AA547" i="1"/>
  <c r="B548" i="5"/>
  <c r="W549" i="1"/>
  <c r="X550" i="1"/>
  <c r="AA555" i="1"/>
  <c r="B556" i="5"/>
  <c r="W557" i="1"/>
  <c r="X558" i="1"/>
  <c r="AA563" i="1"/>
  <c r="B564" i="5"/>
  <c r="W565" i="1"/>
  <c r="X566" i="1"/>
  <c r="B570" i="5"/>
  <c r="V571" i="1"/>
  <c r="AA575" i="1"/>
  <c r="B576" i="5"/>
  <c r="W577" i="1"/>
  <c r="X578" i="1"/>
  <c r="AA583" i="1"/>
  <c r="B584" i="5"/>
  <c r="W585" i="1"/>
  <c r="B586" i="5"/>
  <c r="W587" i="1"/>
  <c r="B588" i="5"/>
  <c r="W589" i="1"/>
  <c r="AA590" i="1"/>
  <c r="Z595" i="1"/>
  <c r="AA595" i="1"/>
  <c r="Z597" i="1"/>
  <c r="B602" i="5"/>
  <c r="W603" i="1"/>
  <c r="B604" i="5"/>
  <c r="W605" i="1"/>
  <c r="AA606" i="1"/>
  <c r="Z611" i="1"/>
  <c r="AA611" i="1"/>
  <c r="Z613" i="1"/>
  <c r="B618" i="5"/>
  <c r="W619" i="1"/>
  <c r="B620" i="5"/>
  <c r="W621" i="1"/>
  <c r="AA622" i="1"/>
  <c r="Z627" i="1"/>
  <c r="AA627" i="1"/>
  <c r="Z629" i="1"/>
  <c r="Z630" i="1"/>
  <c r="Z390" i="1"/>
  <c r="Z394" i="1"/>
  <c r="Z398" i="1"/>
  <c r="Z402" i="1"/>
  <c r="Z406" i="1"/>
  <c r="Z410" i="1"/>
  <c r="Z414" i="1"/>
  <c r="Z418" i="1"/>
  <c r="Z422" i="1"/>
  <c r="Z426" i="1"/>
  <c r="Z430" i="1"/>
  <c r="Z434" i="1"/>
  <c r="Z438" i="1"/>
  <c r="Z442" i="1"/>
  <c r="Z446" i="1"/>
  <c r="Z450" i="1"/>
  <c r="Z454" i="1"/>
  <c r="Z458" i="1"/>
  <c r="W459" i="1"/>
  <c r="Z462" i="1"/>
  <c r="W463" i="1"/>
  <c r="Z466" i="1"/>
  <c r="W467" i="1"/>
  <c r="Z470" i="1"/>
  <c r="W471" i="1"/>
  <c r="Z474" i="1"/>
  <c r="W475" i="1"/>
  <c r="Z478" i="1"/>
  <c r="W479" i="1"/>
  <c r="Z482" i="1"/>
  <c r="W483" i="1"/>
  <c r="AA489" i="1"/>
  <c r="AA491" i="1"/>
  <c r="B492" i="5"/>
  <c r="W493" i="1"/>
  <c r="X494" i="1"/>
  <c r="W495" i="1"/>
  <c r="AA497" i="1"/>
  <c r="X498" i="1"/>
  <c r="W499" i="1"/>
  <c r="X502" i="1"/>
  <c r="W503" i="1"/>
  <c r="W510" i="1"/>
  <c r="Z513" i="1"/>
  <c r="W518" i="1"/>
  <c r="Z521" i="1"/>
  <c r="W526" i="1"/>
  <c r="Z529" i="1"/>
  <c r="W534" i="1"/>
  <c r="Z537" i="1"/>
  <c r="W542" i="1"/>
  <c r="Z545" i="1"/>
  <c r="W550" i="1"/>
  <c r="Z553" i="1"/>
  <c r="W558" i="1"/>
  <c r="Z561" i="1"/>
  <c r="W566" i="1"/>
  <c r="Z569" i="1"/>
  <c r="Z573" i="1"/>
  <c r="W578" i="1"/>
  <c r="Z581" i="1"/>
  <c r="AA586" i="1"/>
  <c r="Z591" i="1"/>
  <c r="AA591" i="1"/>
  <c r="Z593" i="1"/>
  <c r="B598" i="5"/>
  <c r="W599" i="1"/>
  <c r="B600" i="5"/>
  <c r="W601" i="1"/>
  <c r="AA602" i="1"/>
  <c r="Z607" i="1"/>
  <c r="AA607" i="1"/>
  <c r="Z609" i="1"/>
  <c r="B614" i="5"/>
  <c r="W615" i="1"/>
  <c r="B616" i="5"/>
  <c r="W617" i="1"/>
  <c r="X618" i="1"/>
  <c r="AA618" i="1"/>
  <c r="A623" i="1"/>
  <c r="Z623" i="1"/>
  <c r="AA623" i="1"/>
  <c r="A625" i="1"/>
  <c r="AA625" i="1"/>
  <c r="Z625" i="1"/>
  <c r="X629" i="1"/>
  <c r="A631" i="1"/>
  <c r="Z631" i="1"/>
  <c r="AA631" i="1"/>
  <c r="W390" i="1"/>
  <c r="W394" i="1"/>
  <c r="W398" i="1"/>
  <c r="W402" i="1"/>
  <c r="W406" i="1"/>
  <c r="W410" i="1"/>
  <c r="W414" i="1"/>
  <c r="W418" i="1"/>
  <c r="W422" i="1"/>
  <c r="W426" i="1"/>
  <c r="W430" i="1"/>
  <c r="W434" i="1"/>
  <c r="W438" i="1"/>
  <c r="W442" i="1"/>
  <c r="W446" i="1"/>
  <c r="W450" i="1"/>
  <c r="W454" i="1"/>
  <c r="W458" i="1"/>
  <c r="W462" i="1"/>
  <c r="W466" i="1"/>
  <c r="W470" i="1"/>
  <c r="W474" i="1"/>
  <c r="W478" i="1"/>
  <c r="W482" i="1"/>
  <c r="W486" i="1"/>
  <c r="AA487" i="1"/>
  <c r="Z489" i="1"/>
  <c r="W494" i="1"/>
  <c r="X497" i="1"/>
  <c r="Z497" i="1"/>
  <c r="W498" i="1"/>
  <c r="AA500" i="1"/>
  <c r="AA501" i="1"/>
  <c r="AA504" i="1"/>
  <c r="AA505" i="1"/>
  <c r="A507" i="1"/>
  <c r="W507" i="1"/>
  <c r="AA509" i="1"/>
  <c r="Z510" i="1"/>
  <c r="AA511" i="1"/>
  <c r="B512" i="5"/>
  <c r="W513" i="1"/>
  <c r="A515" i="1"/>
  <c r="W515" i="1"/>
  <c r="AA517" i="1"/>
  <c r="Z518" i="1"/>
  <c r="AA519" i="1"/>
  <c r="B520" i="5"/>
  <c r="W521" i="1"/>
  <c r="A523" i="1"/>
  <c r="W523" i="1"/>
  <c r="AA525" i="1"/>
  <c r="Z526" i="1"/>
  <c r="AA527" i="1"/>
  <c r="B528" i="5"/>
  <c r="W529" i="1"/>
  <c r="A531" i="1"/>
  <c r="W531" i="1"/>
  <c r="AA533" i="1"/>
  <c r="Z534" i="1"/>
  <c r="AA535" i="1"/>
  <c r="B536" i="5"/>
  <c r="W537" i="1"/>
  <c r="A539" i="1"/>
  <c r="W539" i="1"/>
  <c r="AA541" i="1"/>
  <c r="Z542" i="1"/>
  <c r="AA543" i="1"/>
  <c r="B544" i="5"/>
  <c r="W545" i="1"/>
  <c r="A547" i="1"/>
  <c r="W547" i="1"/>
  <c r="AA549" i="1"/>
  <c r="Z550" i="1"/>
  <c r="AA551" i="1"/>
  <c r="B552" i="5"/>
  <c r="W553" i="1"/>
  <c r="A555" i="1"/>
  <c r="W555" i="1"/>
  <c r="AA557" i="1"/>
  <c r="Z558" i="1"/>
  <c r="AA559" i="1"/>
  <c r="B560" i="5"/>
  <c r="W561" i="1"/>
  <c r="A563" i="1"/>
  <c r="W563" i="1"/>
  <c r="AA565" i="1"/>
  <c r="Z566" i="1"/>
  <c r="AA567" i="1"/>
  <c r="B568" i="5"/>
  <c r="W569" i="1"/>
  <c r="A571" i="1"/>
  <c r="W571" i="1"/>
  <c r="AA571" i="1"/>
  <c r="B572" i="5"/>
  <c r="W573" i="1"/>
  <c r="A575" i="1"/>
  <c r="W575" i="1"/>
  <c r="AA577" i="1"/>
  <c r="Z578" i="1"/>
  <c r="AA579" i="1"/>
  <c r="B580" i="5"/>
  <c r="W581" i="1"/>
  <c r="W583" i="1"/>
  <c r="AA585" i="1"/>
  <c r="A587" i="1"/>
  <c r="Z587" i="1"/>
  <c r="AA587" i="1"/>
  <c r="A589" i="1"/>
  <c r="AA589" i="1"/>
  <c r="Z589" i="1"/>
  <c r="W594" i="1"/>
  <c r="B594" i="5"/>
  <c r="W595" i="1"/>
  <c r="B596" i="5"/>
  <c r="W597" i="1"/>
  <c r="X598" i="1"/>
  <c r="AA598" i="1"/>
  <c r="Z603" i="1"/>
  <c r="AA603" i="1"/>
  <c r="X603" i="1"/>
  <c r="A605" i="1"/>
  <c r="AA605" i="1"/>
  <c r="Z605" i="1"/>
  <c r="W610" i="1"/>
  <c r="B610" i="5"/>
  <c r="W611" i="1"/>
  <c r="B612" i="5"/>
  <c r="W613" i="1"/>
  <c r="AA614" i="1"/>
  <c r="Z619" i="1"/>
  <c r="AA619" i="1"/>
  <c r="X619" i="1"/>
  <c r="A621" i="1"/>
  <c r="AA621" i="1"/>
  <c r="Z621" i="1"/>
  <c r="W626" i="1"/>
  <c r="B626" i="5"/>
  <c r="W627" i="1"/>
  <c r="B628" i="5"/>
  <c r="W629" i="1"/>
  <c r="Z488" i="1"/>
  <c r="A491" i="1"/>
  <c r="AA493" i="1"/>
  <c r="AA495" i="1"/>
  <c r="B496" i="5"/>
  <c r="W497" i="1"/>
  <c r="AA499" i="1"/>
  <c r="B499" i="5"/>
  <c r="W500" i="1"/>
  <c r="X500" i="1"/>
  <c r="X501" i="1"/>
  <c r="AA503" i="1"/>
  <c r="B503" i="5"/>
  <c r="W504" i="1"/>
  <c r="X504" i="1"/>
  <c r="X505" i="1"/>
  <c r="X509" i="1"/>
  <c r="X517" i="1"/>
  <c r="X525" i="1"/>
  <c r="X533" i="1"/>
  <c r="X541" i="1"/>
  <c r="X549" i="1"/>
  <c r="X557" i="1"/>
  <c r="X565" i="1"/>
  <c r="X577" i="1"/>
  <c r="X585" i="1"/>
  <c r="X589" i="1"/>
  <c r="W590" i="1"/>
  <c r="B590" i="5"/>
  <c r="W591" i="1"/>
  <c r="B592" i="5"/>
  <c r="W593" i="1"/>
  <c r="X594" i="1"/>
  <c r="AA594" i="1"/>
  <c r="A599" i="1"/>
  <c r="Z599" i="1"/>
  <c r="AA599" i="1"/>
  <c r="A601" i="1"/>
  <c r="AA601" i="1"/>
  <c r="Z601" i="1"/>
  <c r="X605" i="1"/>
  <c r="W606" i="1"/>
  <c r="B606" i="5"/>
  <c r="W607" i="1"/>
  <c r="B608" i="5"/>
  <c r="W609" i="1"/>
  <c r="X610" i="1"/>
  <c r="AA610" i="1"/>
  <c r="A615" i="1"/>
  <c r="Z615" i="1"/>
  <c r="AA615" i="1"/>
  <c r="AA617" i="1"/>
  <c r="Z617" i="1"/>
  <c r="X621" i="1"/>
  <c r="W622" i="1"/>
  <c r="B622" i="5"/>
  <c r="W623" i="1"/>
  <c r="B624" i="5"/>
  <c r="W625" i="1"/>
  <c r="X626" i="1"/>
  <c r="AA626" i="1"/>
  <c r="B629" i="5"/>
  <c r="W630" i="1"/>
  <c r="B630" i="5"/>
  <c r="W631" i="1"/>
  <c r="Z492" i="1"/>
  <c r="Z496" i="1"/>
  <c r="Z500" i="1"/>
  <c r="Z504" i="1"/>
  <c r="Z508" i="1"/>
  <c r="Z512" i="1"/>
  <c r="Z516" i="1"/>
  <c r="Z520" i="1"/>
  <c r="Z524" i="1"/>
  <c r="Z528" i="1"/>
  <c r="Z532" i="1"/>
  <c r="Z536" i="1"/>
  <c r="Z540" i="1"/>
  <c r="Z544" i="1"/>
  <c r="Z548" i="1"/>
  <c r="Z552" i="1"/>
  <c r="Z556" i="1"/>
  <c r="Z560" i="1"/>
  <c r="V564" i="1"/>
  <c r="Z568" i="1"/>
  <c r="Z572" i="1"/>
  <c r="Z576" i="1"/>
  <c r="Z580" i="1"/>
  <c r="Z584" i="1"/>
  <c r="Z588" i="1"/>
  <c r="Z592" i="1"/>
  <c r="Z596" i="1"/>
  <c r="Z600" i="1"/>
  <c r="Z604" i="1"/>
  <c r="Z608" i="1"/>
  <c r="Z612" i="1"/>
  <c r="Z616" i="1"/>
  <c r="Z620" i="1"/>
  <c r="Z624" i="1"/>
  <c r="Z628" i="1"/>
  <c r="W492" i="1"/>
  <c r="W496" i="1"/>
  <c r="W508" i="1"/>
  <c r="W512" i="1"/>
  <c r="W516" i="1"/>
  <c r="W520" i="1"/>
  <c r="W524" i="1"/>
  <c r="W528" i="1"/>
  <c r="W532" i="1"/>
  <c r="W536" i="1"/>
  <c r="W540" i="1"/>
  <c r="W544" i="1"/>
  <c r="W548" i="1"/>
  <c r="W552" i="1"/>
  <c r="W556" i="1"/>
  <c r="W560" i="1"/>
  <c r="W564" i="1"/>
  <c r="W568" i="1"/>
  <c r="W572" i="1"/>
  <c r="W576" i="1"/>
  <c r="W580" i="1"/>
  <c r="W584" i="1"/>
  <c r="W588" i="1"/>
  <c r="W592" i="1"/>
  <c r="W596" i="1"/>
  <c r="W600" i="1"/>
  <c r="W604" i="1"/>
  <c r="W608" i="1"/>
  <c r="W612" i="1"/>
  <c r="W616" i="1"/>
  <c r="W620" i="1"/>
  <c r="W624" i="1"/>
  <c r="W628" i="1"/>
  <c r="Z632" i="1"/>
  <c r="W633" i="1"/>
  <c r="AA633" i="1"/>
  <c r="W632" i="1"/>
</calcChain>
</file>

<file path=xl/sharedStrings.xml><?xml version="1.0" encoding="utf-8"?>
<sst xmlns="http://schemas.openxmlformats.org/spreadsheetml/2006/main" count="13532" uniqueCount="1923">
  <si>
    <t>ID</t>
  </si>
  <si>
    <t>TIPO DE DOCUMENTO</t>
  </si>
  <si>
    <t>DOCUMENTO</t>
  </si>
  <si>
    <t>PACIENTE</t>
  </si>
  <si>
    <t>TELÉFONO</t>
  </si>
  <si>
    <t>MOTIVO</t>
  </si>
  <si>
    <t>FECHA DEL INCIDENTE</t>
  </si>
  <si>
    <t>RESPUESTA</t>
  </si>
  <si>
    <t>FECHA DE RESPUESTA</t>
  </si>
  <si>
    <t>FECHA DE CIERRE DE INCIDENTE</t>
  </si>
  <si>
    <t>ESTADO</t>
  </si>
  <si>
    <t>ESTADO FINAL</t>
  </si>
  <si>
    <t>CRUCE PROCESO</t>
  </si>
  <si>
    <t>AGENTE RIMAC</t>
  </si>
  <si>
    <t>AGENTE VIVA 1A</t>
  </si>
  <si>
    <t>CITA DEL MES</t>
  </si>
  <si>
    <t>MES DE INCIDENTE</t>
  </si>
  <si>
    <t>HORA DEL INCIDENTE</t>
  </si>
  <si>
    <t>HORA DE RESPUESTA</t>
  </si>
  <si>
    <t>HORA DE R.WHATSAPP</t>
  </si>
  <si>
    <t>TIEMPO DE RESPUENTA(HORA/MINUTOS</t>
  </si>
  <si>
    <t>TIEMPO DE CIERRE DE INCIDENTE(DIAS)</t>
  </si>
  <si>
    <t>TIEMPO DE RESPUESTA</t>
  </si>
  <si>
    <t>TIEMPO DE RESPUESTA(DIAS)</t>
  </si>
  <si>
    <t>ESTADO ALERTA</t>
  </si>
  <si>
    <t>Cumplimiento de atención</t>
  </si>
  <si>
    <t>CANALES DE ATENCIÓN</t>
  </si>
  <si>
    <t>DNI</t>
  </si>
  <si>
    <t>EVELYN MARIA RIVERA ZEGARRA</t>
  </si>
  <si>
    <t>Paciente llama a central para presentar queja sobre personal que le enviaron para atencion domiciliaria, asi mismo refiere que ya no desea estar dentro del programa en Viva 1A.Su gentil apoyo en constatar su ultima atencion por favor.</t>
  </si>
  <si>
    <t>ACTIVA</t>
  </si>
  <si>
    <t>JENNIFER VICUÑA</t>
  </si>
  <si>
    <t>ROSEMERY VILCA SULCA</t>
  </si>
  <si>
    <t>Prog de Hipotiroidismo Buenas tardes, paciente solicita agendar cita de programa. Su apoyo</t>
  </si>
  <si>
    <t>pct programada para el miercoles 24 con el Dr Pereira a las 10:00 am</t>
  </si>
  <si>
    <t>CERRADA</t>
  </si>
  <si>
    <t>KARINA</t>
  </si>
  <si>
    <t>MARCO OJEDA</t>
  </si>
  <si>
    <t>NO</t>
  </si>
  <si>
    <t>WHATSAPP</t>
  </si>
  <si>
    <t>DANIEL PEDRO MARCELO INDACOCHEA NUGENT</t>
  </si>
  <si>
    <t>Pcte se comunica solciitando programacion de su cita. Su apoyo</t>
  </si>
  <si>
    <t>Se agenda cita, paciente conforme19/09/2025 9:45 AM Dr Antonio David Moncada Catalan</t>
  </si>
  <si>
    <t>PEDRO BERECHE</t>
  </si>
  <si>
    <t>JOICE MERCEDES SCHREIBER PODESTA</t>
  </si>
  <si>
    <t>"Pcte indica que tenia programa cita para hoy, pero no recibe la llamada de Dra. 
 Su apoyo en verificar y ponerse en contacto con paciente para indicarle si hay algun retraso o que medico se comunique lo antes posible, pcte se encuentra a la espera. "</t>
  </si>
  <si>
    <t>Programado para el día sábado a las 7:30 pm con el Dr Pereira</t>
  </si>
  <si>
    <t>AIKO KANASHIRO GIBO</t>
  </si>
  <si>
    <t>Paciente se comunica a central, refiere que prestadora Viva 1A ha demorado mas de un mes y medio en generar citas de terapia, asi mismo la geriatra acudio el dia viernes 12/09, hasta el momento no recibe su receta medica y por consiguiente los medicamentos, hija de la paciente se encuentras muy incomoda y preocupada.</t>
  </si>
  <si>
    <t>El paciente fue atendido el 12/09 por la geriatra Melissa Vega, medicamentos entregados el 14/09. Solicitó envío de receta.
 En terapias, reevaluación el 09/09 (Dra. Vigo) y última sesión el 11/09 (Lic. Bruno). Se espera presupuesto para cronograma.</t>
  </si>
  <si>
    <t>FARMACIA</t>
  </si>
  <si>
    <t>TRASLADADA</t>
  </si>
  <si>
    <t>PERIODO</t>
  </si>
  <si>
    <t>ASEGURADOR</t>
  </si>
  <si>
    <t>SEDE</t>
  </si>
  <si>
    <t>CONTRATO</t>
  </si>
  <si>
    <t>TIPO CONTRATO</t>
  </si>
  <si>
    <t>DIRECCIÓN</t>
  </si>
  <si>
    <t>CORREO</t>
  </si>
  <si>
    <t>RADICADO</t>
  </si>
  <si>
    <t>COD. SUBASTA</t>
  </si>
  <si>
    <t>PROCESO</t>
  </si>
  <si>
    <t>VIA DE RECEPCIÓN</t>
  </si>
  <si>
    <t>DESCRIPCIÓN QUEJA</t>
  </si>
  <si>
    <t>SERVICIO</t>
  </si>
  <si>
    <t>ESPECIALIDAD</t>
  </si>
  <si>
    <t>T. RESPUESTA</t>
  </si>
  <si>
    <t>HORAS DIAS2</t>
  </si>
  <si>
    <t>ESTADO 2</t>
  </si>
  <si>
    <t>FECHA SI</t>
  </si>
  <si>
    <t>CRUCE AGRUPADOR</t>
  </si>
  <si>
    <t>PERÚ</t>
  </si>
  <si>
    <t>VIVA1A CENTRO MEDICO</t>
  </si>
  <si>
    <t>RIMAC</t>
  </si>
  <si>
    <t>CRONICOS</t>
  </si>
  <si>
    <t>NADIA NATALIE SOLANO DELGADO</t>
  </si>
  <si>
    <t>PSJ CERRO AZUL 173</t>
  </si>
  <si>
    <r>
      <rPr>
        <u/>
        <sz val="11"/>
        <color rgb="FF1155CC"/>
        <rFont val="Calibri, sans-serif"/>
      </rPr>
      <t>nadiasoldel_16@hotmail.com</t>
    </r>
  </si>
  <si>
    <t>SOLICITUD</t>
  </si>
  <si>
    <t>He llamado en 3 oportunidades a RIMAC teniendo contacto y en las 3 ocasiones quedaron en derivar mi solicitud al tercero con el que trabajan que ve el tema del programa CUIDATE pero este tercero hasta la fecha no me llama para programar consulta con ellos y poder continuar con mi control.
 Ya va a acabar el mes y aun no tengo la cita y me estoy por quedar sin medicamentos.
 Programa Cuidate</t>
  </si>
  <si>
    <t>INGRESO A PROGRAMA</t>
  </si>
  <si>
    <t>CUIDATE</t>
  </si>
  <si>
    <t>NO ESPECIFICA</t>
  </si>
  <si>
    <t>Estimada Guissela, buena tarde:
 Previo cordial saludo y las disculpas del caso por la demora en responder, se procede a informar sobre la paciente que:
 Ha sido atendida el día 3 del presente, medicamentos entregados el día 6 del presente.
 La demora se presentó al estar en consulta el tema de copagos por farmacia.
 Se valida respuesta de consulta, cobertura Dx cuidate al 100%, otros Dx al 85%.
 Saludos Cordiales,</t>
  </si>
  <si>
    <t>6 DIAS O MAS</t>
  </si>
  <si>
    <t>ATRIBUIBLE</t>
  </si>
  <si>
    <t>Solicitud</t>
  </si>
  <si>
    <t>GLORIA DURAND DE VALEGA</t>
  </si>
  <si>
    <t>Me comenta la hija de la asegurada del detalle que todos los meses ha sido atendida en casa por Estar Vital, Empresa que como sabemos trabajaba con Rimac; sin embargo, para las atenciones del mes pasado febrero, al llamar para la cita respectiva le han indicado que ya no tienen convenio, por favor podrían informarme que Empresa será ahora quien otorgue el servicio.
 Asegurada: Gloria Durand de Valega.
 DNI 08783626.
 Tener en cuenta que, hasta enero 2025, la asegurada ha sido atendida mensualmente por *Estar Vital* quien la visitaba en casa, ya sea por un geriatra, medicina general o cardiólogo para revisión general y le otorgaban la medicina para la presión y el anticoagulante coberturado al 100% y se pagaba por el Hardal que es para el Parkinson.</t>
  </si>
  <si>
    <t>SOLICITUD DE CITA</t>
  </si>
  <si>
    <t>ATENCION DOMICILIARIA</t>
  </si>
  <si>
    <t>MEDICINA GENERAL</t>
  </si>
  <si>
    <t>Estimada Guissela, buena tarde:
 Previo cordial saludo y las disculpas por la demora en la respuesta, se informa sobre la paciente que:
 Pertenece actualmente al Programa RCV, al ser migración se considera el Dx cuidate al 100%, otros dx con copago al 15%.
 Entrega de medicamentos con fecha 10 del presente, con el copago correspodiente.
 Paciente conforme.</t>
  </si>
  <si>
    <t>FARA NOEMI MIRANDA PACHECO DE CHOY</t>
  </si>
  <si>
    <r>
      <rPr>
        <u/>
        <sz val="11"/>
        <color rgb="FF1155CC"/>
        <rFont val="Calibri, sans-serif"/>
      </rPr>
      <t>fara.choy@gmail.com</t>
    </r>
  </si>
  <si>
    <t>RECLAMOS</t>
  </si>
  <si>
    <t>Asegurada es paciente del programa cuídate por el diagnostico de diabetes y dislipidemia indica que el lunes 24/02 paso consulta virtual con el doctor moncada pero hasta el momento esta pendiente el envio de sus medicinas. Solicita que puedan ponerse en contacto para coordinar sus medicamentos</t>
  </si>
  <si>
    <t>DEMORA EN LA ENTREGA DE MEDICAMENTOS</t>
  </si>
  <si>
    <t>PRESTADOR EXTERNO</t>
  </si>
  <si>
    <t>Estimada Bedon Guissela,
 Reciba un cordial saludo de parte de VIVA 1A Centro Médico. En relación con lo descrito en el comunicado, damos respuesta a la solicitud de envío de medicamentos de la Sra. Fara Noemí Miranda Pacheco de Choy (DNI: 08249657), con dirección en Calle Los Laureles 561, Dpto. A, San Isidro. Los medicamentos fueron entregados el día 17 de marzo de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t>
  </si>
  <si>
    <t>Medicamentos</t>
  </si>
  <si>
    <t>CINDY LEE CAMPBELL GIANELLA</t>
  </si>
  <si>
    <r>
      <rPr>
        <u/>
        <sz val="11"/>
        <color rgb="FF1155CC"/>
        <rFont val="Calibri, sans-serif"/>
      </rPr>
      <t>cindyleec7@gmail.com</t>
    </r>
  </si>
  <si>
    <t>El 28 de Enero tuve cita telefónica con el endocrinólogo Gerson Siura y me receto mis medicamentos, medicamentos que debía entregarme la firma Estar Vital, que trabajaba con Rimac. Los remedios nunca me fueron entregados por Estar Vital a pesar de que los estuve llama y llama. Ahora me dijo el Dr. Siura que ya no trabaja Rimac con Estar Vital y que Rimac ha contratado a una nueva empresa Viva1A y que ella me daría tanto la cita con él, me daría los remedios y análisis. Ya pasó un mes de mi ultima cita con el Dr. Siura y no me llama VIVA1A para darme la cita, los llamo y no me responden ni devuelven la llamada. Sigo sin remedios. QUE PRETENDO?: QUE VIVA1A me de la cita con Dr. Siura y atienda la receta que el Dr. Siura me mande. Quisiera un telefono donde poder comunicarme con VIVA1A o RIMAC cuando tenga problemas y que RIMAC se comunique a mi celular 991745207 o a mi correo cindyleec7@gmail.com. SEGUNDO RECLAMO: Queria hacerles una pregunta. Yo estoy en Rimac en un programa de enfermos crónicos con un endocrinólogo. El 28 de Enero me hizo una receta y esta jamás fue atendida. Me he pasado reclamándola a la empresa Estar Vital, que supuestamente era quien debía dármela, pero nunca lo hizo y Rimac dejo de trabajar con ellos a fines de Enero. Fueron reemplazados por la firma Viva1A quienes debian agendarme la cita medica y una vez recetada traerme mis remedios. Las citas medicas son a través del telefono. Pero esta firma hasta ahora no me agenda la cita y cuando los llamo no me responden. Menos obtengo mis medicinas. Y ya son 2 meses sin que me den mis medicinas. Me queje con mi bróker y ellos mintieron diciendo que yo no queria la cita (que es gratis) y que no les respondo el telefono y eso es mentira.</t>
  </si>
  <si>
    <t>PROBLEMAS DE COMUNICACIÓN</t>
  </si>
  <si>
    <t>CALL CENTER</t>
  </si>
  <si>
    <t>Estimada Guissela, buena noche:
 Previo cordial saludo y las disculpas por la demora en la respuesta, se informa que paciente fue atendida el dia 6 del presente con entrega de medicamentos conforme.
 Saludos Cordiales,</t>
  </si>
  <si>
    <t>Fallas TICS</t>
  </si>
  <si>
    <t>CALIDAD</t>
  </si>
  <si>
    <t>TERESA MERCEDES ANGELES VEGA DE CASTRO</t>
  </si>
  <si>
    <t>Su gentil apoyo con el pronto contacto de la usuaria referida, usuaria indica que este en programa de Artritis refiriere el Dr. Moncada ha observado la emisión de recetas por diagnósticos de Cuídate.</t>
  </si>
  <si>
    <t>Buenas tardes estimados,
 Reciba un cordial saludo por parte de VIVA 1A Centro médico.
 Entendido Guisella, se atenderá al paciente TERESA MERCEDES ANGELES VEGA DE CASTRO bajo el programa ARTRITIS.
 Así mismo menciono que la paciente fue atendida el 06/03/2025 a las 8:15am con la Dra. Virginia Cuevas Rivero de la especialidad MEDICINA FAMILIA - ATENCIÓN DOMICILIARIA. El paciente tiene prescripción de medicamentos, el cuál fue entregado el 07/03/2025 bajo el programa ARTRITIS.</t>
  </si>
  <si>
    <t>JULIA DAMIANA MORENO TOSCANO</t>
  </si>
  <si>
    <t>Para informar que asegurada se encuentra dentro de programa crónicos y hasta el momento no se comunican para atención por endocrinología y le puedan hacer envió de medicinas , solicita comunicación.</t>
  </si>
  <si>
    <t>Medicina especializada</t>
  </si>
  <si>
    <t>ENDOCRINOLOGIA</t>
  </si>
  <si>
    <t>Estimada Guissela, buena tarde:
 Previo cordial saludo y las disculpas del caso por la demora en la respuesta, se informa sobre la paciente que se logra comunicación con paciente agendando atención para el día 21 del presente.
 Saludos Cordiales,</t>
  </si>
  <si>
    <t>LUIS CARDENAS LUCERO</t>
  </si>
  <si>
    <t>Cliente en mención indica que a mediados de febrero del presente año se comunicaron del programa Cuidate para realizar su cita mensual programada, al termino de la misma le indicaron que se tenia que realizar unos exámenes de laboratorio, que se pondrían en contacto, pero hasta el momento no lo hacen.
 Agradeceré tu gentil apoyo para poder priorizar la atención del cliente.</t>
  </si>
  <si>
    <t>NO ASIGNACIÓN DE CITA</t>
  </si>
  <si>
    <t>LABORATORIO</t>
  </si>
  <si>
    <t>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t>
  </si>
  <si>
    <t>Acceso</t>
  </si>
  <si>
    <t>GLORIA DURAND WOOLCOTT DE VALEGA</t>
  </si>
  <si>
    <t>Quisiera comentarte que la madre de una cliente VIP ha estado recibiendo atención durante varios años a través del programa Cuídate con el proveedor EXPERTA, quien ya no colabora con Rimac. La clienta está preocupada porque no fue informada del cambio de proveedor y ahora el proveedor es ESTAR VITAL
 Mi consulta es si la paciente puede seguir recibiendo los medicamentos que siempre le proporcionaban(Losartan 50 mg, Xarelto). De no ser posible, la clienta quisiera saber qué programa podría cubrir dicha medicación, según su diagnóstico.</t>
  </si>
  <si>
    <t>HIPERTENSION</t>
  </si>
  <si>
    <t>CECILIA ESTHER CANALES ANICAMA</t>
  </si>
  <si>
    <t>Buenas tardes
 Se está comunicando paciente en mención solicitando su programación de cita médica. 
 Agradeceremos el contacto con la asegurada para su atención, al 943920495</t>
  </si>
  <si>
    <t>REUMATOLOGIA</t>
  </si>
  <si>
    <t>Estimada Sra. Bedon Guissela,
 Reciba un cordial saludo de parte de VIVA 1A Centro Médico. En respuesta al agendamiento de cita de la Sra. Cecilia Esther Canales Anicama (DNI: 07307988), con número de celular 943920495, le informamos que su cita ha sido agendada para el día de hoy, 01 de abril de 2025, a las 17:00 p.m., con la Dra. Janet Giovana Quispe Vargas, en el servicio de Reumatología – Teleconsulta.
 Lamentamos la demora y nos comprometemos a mejorar nuestros servicios y tiempos de respuesta.
 Agradecemos su comprensión y quedamos a su disposición para cualquier consulta adicional.
 Cordialmente,</t>
  </si>
  <si>
    <t>RAUL EDUARDO JARAMILLO GOMEZ</t>
  </si>
  <si>
    <r>
      <rPr>
        <u/>
        <sz val="11"/>
        <color rgb="FF1155CC"/>
        <rFont val="Calibri, sans-serif"/>
      </rPr>
      <t>raul.jaramillo52@outlook.com</t>
    </r>
  </si>
  <si>
    <t>Buenas tardes
 Estimados por favor su apoyo con el caso, cliente insatisfecho menciona que se atiende por el programa cuídate, el cual solicita la cita para al lectura de los resultados por los análisis de sangre que ya le realizaron, sin embargo, se comunica o llama al proveedor VIVA 1A, pero no le responden o si responden cortan llama y en el WhatsApp no responden; por lo tanto, solicita que el proveedor se comunique con prioridad para que coordinen la cita que debe ser hoy o mañana, ya que depende de las medicinas.</t>
  </si>
  <si>
    <t>Estimada Guisella, paciente ya pasó su consulta el día de ayer. Nos hemos comunicado el día de hoy, no mostrando insatisfacción con la atención, quedando pendiente la entrega de medicamentos, proceso que se comunicó al paciente. 
 Saludos,</t>
  </si>
  <si>
    <t>24 HORAS</t>
  </si>
  <si>
    <t>LUCY YOVANI URIARTE CARRASCO</t>
  </si>
  <si>
    <r>
      <rPr>
        <u/>
        <sz val="11"/>
        <color rgb="FF1155CC"/>
        <rFont val="Calibri, sans-serif"/>
      </rPr>
      <t>yovisuriarte@gmail.com</t>
    </r>
  </si>
  <si>
    <t>Por favor tu apoyo con clienta, ya que quedaron pendientes examenes de programa hipotiroidismo pues el proveedor le menciono que no llega la cobertura donde se encuentra su domicilio. Menciona que no tiene orden ya que la consulta fue via telefonica.</t>
  </si>
  <si>
    <t>Estimada Guissela, ya se contactó con la usuaria para la toma respectiva de los exámenes de laboratorio. 
 Saludos,</t>
  </si>
  <si>
    <t>LELIA ALVAREZ MONGE</t>
  </si>
  <si>
    <t>Solicitamos su urgente apoyo con la atención del asegurado, refiere que no ha recibido sus medicinas desde fines de enero 24 y ya se le acabaron, por favor contactar al paciente al celular: 964 752 576 para poder coordinar la entrega.</t>
  </si>
  <si>
    <t>Estimada Bedon Guísela,
 Reciba un cordial saludo de parte de VIVA 1A Centro Médico. En relación con lo descrito en el comunicado, damos respuesta al seguimiento del caso del SR. ÁLVAREZ MONGLE LELIA del agendamiento de cita (DNI:25639731), con dirección en AV. manco Cápac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t>
  </si>
  <si>
    <t>TALIA GIANINA MARTÍNEZ DE ARAUZO</t>
  </si>
  <si>
    <t>Capullanas G5-502 Palmas del Golf, Victor Larco</t>
  </si>
  <si>
    <t>favor me podrías ayudar en incluir al programa Cuidate</t>
  </si>
  <si>
    <t>Estimada Sra. Bedon Guissela,
 Reciba un cordial saludo de parte de VIVA 1A Centro Médico. En relación con lo descrito en el comunicado, nos permitimos dar respuesta al agendamiento de cita para la Sra. Talia Gianina Martínez Bohl (DNI: 08243493). Su cita ha sido agendada para el día 3 de abril de 2025 a las 14:50 p.m. con el Dr. Gerson Jacob Siura Trevejo, en el servicio de Endocrinología - Teleconsulta,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</si>
  <si>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EDGAR IGNACIO DE LA TORRE RODRIGUEZ</t>
  </si>
  <si>
    <r>
      <rPr>
        <u/>
        <sz val="11"/>
        <color rgb="FF1155CC"/>
        <rFont val="Calibri, sans-serif"/>
      </rPr>
      <t>jackelinrt2013@gmail.com</t>
    </r>
  </si>
  <si>
    <t>Madre del asegurado indica que hace un mes no se ponen en contacto para el seguimiento del programa CUIDATE por diagnóstico de asma y la gestión de envió de medicinas para su menor . Solicita que puedan llamarla en la brevedad posible</t>
  </si>
  <si>
    <t>ASMA</t>
  </si>
  <si>
    <t>Estimada Sra. Bedon Guissela,
 Reciba un cordial saludo de parte de VIVA 1A Centro Médico. En respuesta a lo solicitado respecto al asegurado Edgar Ignacio de la Torre (DNI: 77742062), le informamos que tuvo cita el día 05 de marzo de 2025 con la Dra. Virginia Cueva Rivero en Medicina Familiar - Teleconsulta. Además, su próxima cita está agendada para el día 04 de abril de 2025 a las 13:00 p.m. con la Dra. Virginia Cueva.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</si>
  <si>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YURIKO CORTES RODRIGUEZ</t>
  </si>
  <si>
    <r>
      <rPr>
        <u/>
        <sz val="11"/>
        <color rgb="FF1155CC"/>
        <rFont val="Calibri, sans-serif"/>
      </rPr>
      <t>yuriko.cortes1890cr@gmail.com</t>
    </r>
  </si>
  <si>
    <t>Buenos tardes, favor su apoyo con la solicitud de la paciente en mención para ingresar al programa cuídate por diagnóstico de hiperlipidemia mixta.</t>
  </si>
  <si>
    <t>HIPERLIPIDEMIA</t>
  </si>
  <si>
    <t>Buenos días, estimados 
 Referente al paciente Yuriko Cortes, hemos realizado múltiples llamadas al número 907403766 y no hemos logrado contactarnos, sin embargo hemos recibido respuesta vía WhatsApp donde la paciente refiere estar atendiéndose en clínica internacional.
  saludos cordiales.</t>
  </si>
  <si>
    <t>NO ATRIBUIBLE</t>
  </si>
  <si>
    <t>CARLOS ALBERTO CHIRICHIGNO MENA</t>
  </si>
  <si>
    <t>calle venancio avila 1990 chacra ríos- LIMA</t>
  </si>
  <si>
    <r>
      <rPr>
        <u/>
        <sz val="11"/>
        <color rgb="FF1155CC"/>
        <rFont val="Calibri, sans-serif"/>
      </rPr>
      <t>carlos.chirichigno@gmail.com</t>
    </r>
  </si>
  <si>
    <t>Buenas tardes por favor su apoyo para tramitar el ingreso al programa Cuidate</t>
  </si>
  <si>
    <t>Estimada Guissela, buena noche:
 Previo cordial saludo se informa que paciente en referencia quedó agendado para el día de mañana 20/3 con medicina interna.
 Saludos Cordiales,
 Buenos días estimados 
 Reciba un cordial saludo por parte de VIVA 1A Centro médico, Referente al paciente Carlos Alberto Chirichigno Mena con DNI 25791542 paso atención el día 20 de mazo la cual efectivamente tiene orden de análisis de laboratorio, hemos realizado la coordinación respectiva con el servicio de laboratorio Dayerlab la cual ya esta en contacto con el paciente.
 Lamentamos sinceramente los inconvenientes ocasionados, valoramos sus comentarios y estamos comprometidos con la mejora continua de nuestros servicios.</t>
  </si>
  <si>
    <t>ANA GABRIELA CHAVEZ VARGAS</t>
  </si>
  <si>
    <t>"Hola Guissela, buenos días
 Traté de comunicarme contigo por Teams, pero no obtuve respuesta.
 Tengo un casito de la asegurada CHAVEZ VARGAS, ANA GABRIELA con DNI: 09994334, quien indica que no está recibiendo los medicamentos por el programa de cuídate y que le han indicando que tiene que hablar con su aseguradora.
 Por favor tu apoyo para que se comuniquen hoy con ella, ya no tiene medicamentos y tampoco ha tenido la cita.
 TLF: 989 640 563"</t>
  </si>
  <si>
    <t>Estimada Guissela, buena noche:
 Previo cordial saludo y las disculpas por la demora en responder, se informa que paciene fue atendida el día 6 del presente, se validan entrega de medicamentos conforme.
 Saludos Cordiales,</t>
  </si>
  <si>
    <t>RICARDO ARTURO NUÑEZ RODRIGO</t>
  </si>
  <si>
    <r>
      <rPr>
        <u/>
        <sz val="11"/>
        <color rgb="FF1155CC"/>
        <rFont val="Calibri, sans-serif"/>
      </rPr>
      <t>calanunezrodrigo@hotmail.com</t>
    </r>
  </si>
  <si>
    <t>Buenos días Estimadas,
 Por favor su apoyo con el caso, se comunica asegurado e indica está afiliada al Programa Cuídate, menciona que hace 2 meses no recibe sus medicamentos ni tampoco los análisis que le deberían de realizar, anteriormente lo atendían con Experta y ahora que cambian de proveedor no se preocupan por su Salud que está en juego.
 Cliente se encuentra critico y dese que se comuniquen a la brevedad posible.
 1. Nombres y Apellidos completos del paciente: RICARDO ARTURO NUÑEZ RODRIGO
 2. Documento de Identidad: 30849054
 3. Diagnóstico: Hipertenso - Diabético
 4. Ciudad de Residencia: Arequipa
 5. Teléfono (De preferencia Móvil): 990324206
 6. Correo Electrónico (si lo refiere): calanunezrodrigo@hotmail.com</t>
  </si>
  <si>
    <t>Estimados, buena tarde:
 Se contacta con nuestro mutuo paciente, quien indica se encuentra veraneando en playa de Arequipa.
 Se agenda atención para hoy con el Dr. Moncada 19:40hrs, adjunto print.
 Paciente nos informará luego de la consulta la dirección en la cuidad de Arequipa, la receta se gestionará a través de Cuida.
 Saludos Cordiales,</t>
  </si>
  <si>
    <t>48 HORAS</t>
  </si>
  <si>
    <t>XIMENA SOFIA DELGADILLO CABRERA</t>
  </si>
  <si>
    <r>
      <rPr>
        <u/>
        <sz val="11"/>
        <color rgb="FF1155CC"/>
        <rFont val="Calibri, sans-serif"/>
      </rPr>
      <t>ximenix95@hotmail.com</t>
    </r>
  </si>
  <si>
    <t>Buenas tardes
 Estimada Guísela, según lo conversado envio los datos de asegurada que cuenta con dos diagnósticos hipotiroidismo y asma en las cuales clienta se sienta incomoda ya que por tener dos diagnósticos por la enfermedad de asma tiene que pagar el mismo deducible de hipotiroidismo que es el 85% cuando por ser un paciente bajo el programa cuídate esta cobertura está cubierta al 100%.
 Clienta indica que cuenta con diagnóstico de Hipotiroidismo.</t>
  </si>
  <si>
    <t>Estimados 
 Pcte paso su consulta el día 07/03 con el Dra. Virginia , durante la consulta se ha manifestado dx de asma y el dx Rinitis.
  Saludos cordiales 
 Katherine Ochoa 
 Centro de experiencia</t>
  </si>
  <si>
    <t>JESSICA MILAGROS NALDOS BLANCO</t>
  </si>
  <si>
    <r>
      <rPr>
        <u/>
        <sz val="11"/>
        <color rgb="FF1155CC"/>
        <rFont val="Calibri, sans-serif"/>
      </rPr>
      <t>jnaldos@gmail.com</t>
    </r>
  </si>
  <si>
    <t>Por favor tu apoyo con este cliente, solicita afiliación al programa cuídate en Lima, 
 Ingresó su solicitud mediante a la APP pero aún no lo contactamos, considerar que es un cliente ALTO VALOR VIP. ¡Gracias!
 Nombre de Contacto: JESSICA MILAGROS NALDOS BLANCO
 Paciente: JESSICA MILAGROS NALDOS BLANCO
 Contratante: JESSICA MILAGROS NALDOS BLANCO
 Diagnóstico: HTA, disli´pidemia
 Teléfono (De preferencia Móvil): +51949202327
 Correo Electrónico (si lo refiere): jnaldos@gmail.com</t>
  </si>
  <si>
    <t>SERVICIO NO CONTRATADO</t>
  </si>
  <si>
    <t>Estimada Guissela, buena noche:
 Se contacta con paciente en referencia quien indica que se atiende en clínica internacional y que la solicitud del ingreso a programa es para la misma clínica.
 Se declina gestión de ingreso a programa con Viva 1A.
 Saludos Cordiales,</t>
  </si>
  <si>
    <t>Eps</t>
  </si>
  <si>
    <t>ROBERTO CAMINO SOLIS</t>
  </si>
  <si>
    <t>Estimada Paola, buenas tardes, para informarte que llamé a la línea indicada para ingresar a nuestro gerente. 
 Me indican en primera llamada, que todo OK para registro y me llamarán en 72 horas viva 1a centro médico, donde pasará controles con el programa cuídate. Porque el área respectiva de clínica internacional está en restructuración y no puede ser inscrito para dicho lugar.
 Al no recibir comunicación hasta la 72 horas, llamo nuevamente, pero pido que pueda consultar a clínica internacional sobre el registro. Me indican qué área respectiva de clínica internacional ha aceptado de manera extraordinaria, pero demorarán en llamarme. Miércoles (espero llamada desde el 20 de febrero de 2025). Mañana insistiré.
 Línea fija si atiende (todo ok), pero el número de CEL no (ni Llamadas ni WhatsApp).
 Te mantengo informada</t>
  </si>
  <si>
    <t>Estimados buenas noches.
 Pudimos contactarnos con asegurado y se logra programar la atención con el Dr Antonio Moncada para el día 06/03 en el rango horario de las 7:45pm a 8:00pm.
 Paciente con Diagnóstico de HTA, conforme con la programación 
 Quedo atento a sus consultas
 Saludos cordiales.</t>
  </si>
  <si>
    <t>DIEGO FERNANDO MONCADA BEJARANO</t>
  </si>
  <si>
    <t>25-EPS002127</t>
  </si>
  <si>
    <t>LIBRO DE RECLAMOS ASEGURADOR</t>
  </si>
  <si>
    <t>Agradeceré su especial con el reclamo presentado por DIEGO FERNANDO MONCADA BEJARANO – DNI 49000650, paciente del programa crónicos DX hipotiroidismo menciona que no ha recibido medicamentos desde cita virtual con VIVA 1A el pasado 24 de enero.
 Por favor confirmar entrega de medicamentos y si cambiará de proveedor.
 RECLAMO: Paciente con dx hipotiroidismo no ha recibido sus medicamento desde su cita (VIRTUAL) el dia 24 de enero con el Dr. Moncada de la clínica Viva 1A . Luego el 28 de enero tiene cita con nutrición de la misma clínica ellos le enviar las indicaciones a seguir por el tratamiento nutricional, solicitándoles que si podrían interceder para que me fueran entregados la receta de Endocrino, pero tampoco ha tenido respuesta. posterior a ello el sábado 1ro de febrero se ha comunicado al teléfono 4111111 opc 4 y le informaron que solicitarían el cambio de clínica. lo cual nunca lo llamado.
 Hasta el momento no ha recibido sus medicamentos y la central telefónica de la clínica Viva 1A no contesta.
 Solicita sea atendido y entregado sus medicamentos del programa de enfermedades crónicas</t>
  </si>
  <si>
    <t>Estimada Carmen, previo cordial saludo te informamos lo siguiente:
 El usuario paso consulta el 24 de enero de 2025, haciéndose la gestión de la receta para la entrega de medicación el 26 de enero de 2025.
 No obstante, por un error de nuestro personal se omitió consignar al correo propio de farmacia "gestionfarmacia@propvida", lo cual hizo que no se dispensara la receta, no habiendo un seguimiento de la entrega.
 Posterior a ello, el usuario se comunicó con nosotros, advirtiendo el error, se le solicitó las disculpas del caso y se volvió a gestionar la receta el 12 de febrero, haciéndose la entrega efectiva el 13 de febrero.
 Lamentamos el error causado por nuestro personal de farmacia, y en virtud a evitar quiebres de servicio se tomaron las siguientes medidas correctivas:
 Cambio de Director Técnico de Farmacia
 Incorporación de personal adicional para que realice el seguimiento de las entregas de medicamentos.
 Quedamos atentos,</t>
  </si>
  <si>
    <t>72 HORAS</t>
  </si>
  <si>
    <t>MAURA ROSALINA PRADO SOTO</t>
  </si>
  <si>
    <t>Me podrías apoyar para que puedan comunicarse con la clienta, me comenta que su madre estuvo recibiendo atención por parte de Estar Vital hasta finales de enero, cuando le indicaron que ya no trabajaban con Rimac y que alguien de Rimac se pondría en contacto para informarle sobre el nuevo proveedor. Sin embargo, hasta ahora no han recibido ninguna comunicación, y su madre ya no cuenta con las medicinas necesarias, las cuales están siendo asumidas de forma particular.
 Solicita que se comuniquen con ella con prioridad y que se realice una reevaluación.
 Buenos días Guissela,
 Me podrías apoyar para que puedan comunicarse con la clienta, me comenta que su madre estuvo recibiendo atención por parte de Estar Vital hasta finales de enero, cuando le indicaron que ya no trabajaban con Rimac y que alguien de Rimac se pondría en contacto para informarle sobre el nuevo proveedor. Sin embargo, hasta ahora no han recibido ninguna comunicación, y su madre ya no cuenta con las medicinas necesarias, las cuales están siendo asumidas de forma particular.
 Solicita que se comuniquen con ella con prioridad y que se realice una reevaluación.
 Datos
 Contacto: ROSA LIZ YLLESCAS PRADO
 DNI: 09830538
 Asegurada: MAURA ROSALINA PRADO SOTO
 DNI: 07006744
 Póliza: 4001 - 14209
 Celular: 954086780</t>
  </si>
  <si>
    <t>Estimada Guissela, buena noche:
 Previo cordial saludo y las disculpas por la demora, se informa que paciente en referencia tuvo atención el día 8/3/25; siendo los medicamentos entregados el día 10/3/25.
 La demora de medicamentos se debió a que la pcte no respondía llamadas ni ws.
 Actualmente pcte conforme.
 Saludos Cordiales,</t>
  </si>
  <si>
    <t>FRANCIS ANN ROJAS BISMARCK</t>
  </si>
  <si>
    <r>
      <rPr>
        <u/>
        <sz val="11"/>
        <color rgb="FF1155CC"/>
        <rFont val="Calibri, sans-serif"/>
      </rPr>
      <t>francisrojasbismarck@gmail.com</t>
    </r>
  </si>
  <si>
    <t>Buenas, me inscribi al programa otras enfermeras cronicas de RIMAC, me hicieron un seguimiento por telefono con un dr. Y me enviaron medicamentos, sin embargo donde puedo ver todo ese seguimiento, ya que luego no se ha vuelvo a comunicar conmigo, asi mismo nunca me enviaron receta.
 Tambien se comunico el nutriologo conmigo y dijo que me iba a enviar el plan nutricional y de igual forma nunca me envió</t>
  </si>
  <si>
    <t>DEMORA EN ENVIO DE ORDENES</t>
  </si>
  <si>
    <t>Estimada Guissela, buena tarde:
 Previo cordial saludo y las disculpas del caso por la demora en la respuesta, se informa sobre la paciente que:
 Se realizó la atención correspondiente al programa e interconsulta con nutrición.
 Se valida que el plan nutricional y la receta no llegaron a la paciente, se atribuye a ello a un defecto informático el cual no fue detectado oportunamente por el personal a cargo.
 Se ha enviado la documentación pendiente a la paciente.
 Como medida correctiva hemos separado de la posición al personal que cometió el error y se ha reforzado a todo el personal acerca del seguimiento de los pacientes.
 Saludos Cordiales,</t>
  </si>
  <si>
    <t>Atención Asistencial</t>
  </si>
  <si>
    <t>SANDRA MILAGROS RIVAROLA LIMONCHI</t>
  </si>
  <si>
    <t>Hola Kathy, buen día por favor tu apoyo para poder contactar a la jefa de bienestar de OECHSLE, para poder inscribirla en los programas de dislipidemia e hipotiroidismo.
 SANDRA MILAGROS RIVAROLA LIMONCHI
 DNI: 07843321
 TLFN: 972 732 022
 Primero, escribirle por whatssap, informándole quienes son, ya que no contesta números desconocidos. Me confirman cuando se pongan en contacto con ella por favor</t>
  </si>
  <si>
    <t>DISLIPIDEMIA</t>
  </si>
  <si>
    <t>Estimada Guissela, previo cordial saludo y con las disculpas de la reciente respuesta, te informo que el paciente paso su consulta el 6 de marzo de 2025.
 Asimismo, su medicación fue gestionada el 7 de marzo de 2025.
 Saludos 
 la receta ya se gestiono para entrega el 11 abril 2025 
 Saludos,</t>
  </si>
  <si>
    <t>Paciente dentro del programa por diagnóstico de hipertensión arterial se comunica detallando que ha solicitado una atención por consulta, pero no ha tenido respuesta o confirmación hasta el momento, por favor su gentil apoyo para comunicarse lo más pronto posible ya que el asegurado señala que los medicamentos recibidos como tratamiento están por acabarse. Muchas gracias.</t>
  </si>
  <si>
    <t>Estimada Guissela, previas disculpas por la demora te informo que el paciente pasó su consulta con nosotros el 14 de marzo de 2025 por médico especialista. Se encuentra en cohorte de RCV.
 Las medicinas ya fueron gestionadas.</t>
  </si>
  <si>
    <t>2009433.</t>
  </si>
  <si>
    <t>ESMEIDA ODILA SUBERO DE HERNANDEZ</t>
  </si>
  <si>
    <r>
      <rPr>
        <u/>
        <sz val="11"/>
        <color rgb="FF1155CC"/>
        <rFont val="Calibri, sans-serif"/>
      </rPr>
      <t>anniekhernandez@gmail.con</t>
    </r>
  </si>
  <si>
    <t>Se contacta hija Annie informa que el día 12 de febrero su mama paso atención vía telefónica con el Doctor Moncada de programa Cuidate le informaron que iban a realizar la revisión con relación al caso de paciente y dependiente de su evaluación iba a determinar los medicamentos, pero hasta la fecha no reciben respuesta y su madre necesita tomas sus medicinas.
 Se le informo que iba a emitir una orden de los medicamentos que requería el paciente.
 Estimada Gissela los datos correctos del paciente son ESMEIDA ODILA SUBERO DE HERNANDEZ por favor tu apoyo con el caso.
 DNI: 002009433
 SUBERO DE HERNANDEZ ESMEIDA ODILA
 Paciente: crónico
 Póliza: E0001220
 Celular: 980797569
 Contacto: ANNIE KAROLINE HERNANDEZ SUBERO
 Correo: anniekhernandez@gmail.con</t>
  </si>
  <si>
    <t>Estimada Guissela, buen día:
 En referencia a lo solicitado, se valida que efectivamente nuestra mutua paciente ha tenido consulta efectiva con el Dr. Moncada el día 17/2/24.
 Se valida con farmacia la dispensación conforme de los medicamentos indicados en RM.
 Cabe resaltar que la Sra. Subero indica en base de migración programa RCV; sin embargo, no cuenta con dx acorde al programa indicado.
 Para tranquilidad de cara a la experiencia del usuario, nuestro médico de piso realizará una llamada para validar los medicamentos que indican se encuentran faltantes.
 Se reportará luego de que la paciente responda.
 Saludos Cordiales,</t>
  </si>
  <si>
    <t>GISELLA ISABEL GALINDO CIEZA</t>
  </si>
  <si>
    <r>
      <rPr>
        <u/>
        <sz val="11"/>
        <color rgb="FF1155CC"/>
        <rFont val="Calibri, sans-serif"/>
      </rPr>
      <t>gisekim@hotmail.com</t>
    </r>
  </si>
  <si>
    <t>DERIVACIÓN MDC A CUIDATE</t>
  </si>
  <si>
    <t>Buenas tardes estimados,
 El paciente se encuentra agendado.
 Fecha de cita: 11-03-2025
 Hora: 11:20 am
 Saludos cordiales.</t>
  </si>
  <si>
    <t>MARIA TERESA RODRIGUEZ GIL DE VARGAS</t>
  </si>
  <si>
    <t>Buenos días, la presente es para comentarle que el área de Convenios no ha informado que su señora madre ha venido recibiendo terapias a través de Proveedor Clinica Home (proveedor contratado por Experta por no contar con el servicio de Terapias)
 Al realizar por el cambio de prestador Experta a VIVA1, las próximas terapias a realizar a partir de 01.03.2025, deberán ser a través del nuevo Prestador quienes cuenta con la especialidad. Agradeceré coordinar directamente con ellos las Terapias, las mismas que serán de acuerdo con disponibilidad y horarios de programación del Proveedor. Bajo las condiciones del Programa Paliativo.
 Paciente Rodriguez Gil, ha venido recibiendo atenciones por el Programa Paliativo no oncológico con el prestador Experta y solo por no contar con el servicio de terapia de lenguaje, coordinaron las terapias a través de Clinica Home, quien brinda atención a su Sra. Madre por terapia de deglución. La paciente seguirá recibiendo terapia hasta fin de este mes. Posterior a la fecha se procederá a suspender las terapias por este proveedor.
 Prestador VIVA 1, cuentan con el servicio propio de Terapia de Lenguaje. Es importante indicar que los procesos de atención y coordinación lo realiza el paciente o tutor del paciente.</t>
  </si>
  <si>
    <t>TERAPIAS</t>
  </si>
  <si>
    <t>TERAPIA DE LENGUAJE</t>
  </si>
  <si>
    <t>Estimados 
 A la pcte se le realizo las programaciones ,correspondientes de las terapias que se coordino con el hijo del pcte , se envia screen de las atenciones realizadas durante el mes</t>
  </si>
  <si>
    <t>FREDY GAMARRA ELIAS</t>
  </si>
  <si>
    <r>
      <rPr>
        <u/>
        <sz val="11"/>
        <color rgb="FF1155CC"/>
        <rFont val="Calibri, sans-serif"/>
      </rPr>
      <t>fredygamarra@gmail.com</t>
    </r>
  </si>
  <si>
    <t>Estimados se solicita que lo contacten, indica que hace 2 meses dejaron de comunicarse para sus controles:
 Nombres y Apellidos completos del paciente: FREDY GAMARRA ELIAS
 2. Documento de Identidad: DNI 08248299
 3. Diagnóstico: HIPERTENSION-DIABETIS
 4. Ciudad de Residencia: LIMA
 5. Teléfono (De preferencia Móvil): 993859244
 6. Correo Electrónico (si lo refiere): fredygamarra@gmail.com
 Quedo atento a sus comentarios.</t>
  </si>
  <si>
    <t>Buenos días estimados, 
 paciente ya paso atención correspondiente al mes de marzo 
 con el Dr. Antonio Moncada el día 18/03 a las 17:15
 saludos
 Pedro Bereche
 asesor del centro de experiencia al usuario
 Viva 1A</t>
  </si>
  <si>
    <t>LAURA LASERNA</t>
  </si>
  <si>
    <t>Hola Ivon, he tenido 2 insidentes:
 1 En el chequeo preventivo, no me tomaron la muestra de orina ni la densitometría ósea, cuando enviaste informacion este año, me di cuenta, llame a la clinica y me dieron cita para la densitometría ósea, pero el examen de orina no se podia porque ya habia pasado mas de 7 dias.
 2 Estaba en el plan de otras enfermedades cronicas - hipotiroidismo, pero la reserva de cita y examenes, tenia que estar llamando al provedor, en diciembre se olvidaron y no llegaron a comunicarse conmigo. En febrero cambiaron de proveedor y tambien tuve que estar llamando por la cita medica porque se estaba terminando mi medicacion. Luego me llamaron y me indicaron que no podian darme la medicacion para el colesterol alto que mi plan no cubria, habiando estado llevando varios meses la misma medicacion, asi que me han cambiado de plan ahora estoy en deslipidemia. Este plan era muy bueno al principio, porque se tiene atencion medica, medicamentos y analisis de laboratorio, espero que el nuevo proveedor mejore
 No son consultas propiamente dicha pero me ha pasado.
 Hola Pilar, desde el año pasado estoy en el programa cuidate - otras enfermedades cronicas, ingrese por mi hipotiroidismo y este año el nuevo proveedor Viva 1A, me ha cambiado a Riesgo cardiovascular para que me puedan dar el medicamento para el colesterol ( Atorvastatina) que el anterior proveedor me lo daba sin ningun problema por indicacion medica.
 La consulta es, en este programa la medicacion por el colesterol esta cubierto al 100% ? es decir no deberia de pagar nada. Los meses pasados no he pagado por este medicamento.
 Pero he notado en mi boleta que me han cobrado el 15%, ayer llame a Rimac y me indicaron que estaba en lo cierto y que se iban a comunicar con el proveedor. Hoy me llamo el proveedor por otro tema y aproveche y le hice la misma consulta, me dijeron que estaban pasando mi observacion al area administrativa y nadie me llama. Por favor con quien debo de comunicarme para que vean mi caso.
 Como le manifeste anteriormente a Ivon, a este nuevo proveedor tengo que estar llamandolos para recordarles que puedan programar mi atencion medica porque me quedo sin medicamento, en este mes tuve que llamar a Rimac, porque no respondian las llamada ni WS.
 Este programa es muy bueno, porque tienes atencion medica, nutricion, laboratorio y medicamentos, es un paquete completo pero lamentablemente no esta funcionando como deberia de ser, al menos en mi caso.
 Adjunto los documentos que sustentan mi consulta.
 Saludos,</t>
  </si>
  <si>
    <t>Buenos días, estimados,
 Reciban un cordial saludo de parte de VIVA 1A Centro Médico. En relación con lo descrito en el correo, damos respuesta informando que la paciente Laura Isabela Serna García (DNI: 07731756) tiene programada su cita con el Dr. Gerson Jacob Siura Trevejo de la especialidad de Endocrinología en modalidad Visita Domiciliaria para el día 02 de abril de 2025, en el rango de horario de 5:00 p.m. a 8:00 p.m..
 Seguimos trabajando para ofrecer un servicio de excelencia, por lo que mantenemos nuestro compromiso de mejorar nuestros tiempos de respuesta.
 Saludos cordiales,
 Buenas noches estimados,
 Reciba un cordial saludo por parte de VIVA 1A Centro médico, en relación a lo descrito en el correo damos como respuesta que el paciente LAURA ISABEL LASERNA GARCIA recibio sus medicamentos el 03-04-2025. Todo conforme.
 Saludos cordiales.</t>
  </si>
  <si>
    <t>25-EPS002295</t>
  </si>
  <si>
    <t>Hola Jessica,
 Por favor tu apoyo con el reclamo presentado por hijo de MARIA TERESA RODRIGUEZ GIL DE VARGAS – DNI 06927900, paciente del programa hospitalización en casa bajo la póliza EPS N° E0001128.
 Menciona que venía recibiendo terapias de deglución con Clinica Home (proveedor contratado por Expertta); sin embargo, con el cambio de proveedor VIVA 1A, a la fecha no se programan las terapias pendientes.
 Agradeceré confirmar con el proveedor si brindaran el servicio, de lo contrario que opción podemos brindarle ya que desea escalar el reclamo.
 DETALLE RECLAMO: En lo que va del mes de marzo, la paciente María Teresa Rodríguez Gil de Vargas, madre del suscrito (titular de la póliza), no recibe sus terapias de deglución, lo cual la perjudica y agrava su proceso de deglución, incrementando el riesgo de aspiraciones y complicaciones en su salud. Estimada @Carmen Mendez Francia
 Se ha validado que la usuaria en mención no se encuentra inscrita en el Programa de Cuidados Paliativos No Oncológicos.
 Actualmente, la usuaria se encuentra bajo el Programa Diamante, por lo que los servicios brindados por el prestador Viva 1A deben ajustarse a la pertinencia médica y a la cobertura vigente.
 Estimados @Chrismerly Abigail Huaranca López@quejasyreclamos@viva1a.com.pe
 Solicitamos su urgente apoyo con el descargo correspondiente y con las medidas correctivas respecto a la atención brindada a la usuaria referida.
 Es fundamental contar con la conformidad de que la paciente está recibiendo el tratamiento adecuado, conforme a su condición clínica y alineado a los lineamientos del Programa Diamante.
 Quedamos atentos a la respuesta y a las acciones que correspondan.</t>
  </si>
  <si>
    <t>TERAPIA DE DEGLUCION</t>
  </si>
  <si>
    <t>Buenos días, estimados:
 Por medio del presente, se adjunta el informe médico correspondiente a las atenciones brindadas a la paciente MARIA TERESA RODRIGUEZ GIL DE VARGAS , quien forma parte del programa Paliativo No Oncológico con copago al 90%, derivado por Rimac desde noviembre del año pasado.
 Cabe señalar que durante el mes de abril se presentó un silencio en la programación de terapias, debido a un caso fortuito ajeno a nuestro control que afectó la disponibilidad del único terapeuta aceptado por la familia de la paciente. Esta situación generó una interrupción temporal en la atención, la cual estamos gestionando para su próxima regularización, respetando los criterios y rangos horarios establecidos por los familiares.
 Actualmente, el servicio de terapias físicas y ocupacional está siendo restaurado y se adjunta la programación correspondiente al mes de abril. Asimismo, respecto a sus terapias de deglución, queremos informar que estamos haciendo lo posible para programarlas a la brevedad, considerando la disponibilidad profesional y las preferencias de la familia.
 Agradecemos su atención y quedamos atentos ante cualquier observación adicional.
 Saludos cordiales,</t>
  </si>
  <si>
    <t>ISABEL YAJAIRA BAZÁN FLORES</t>
  </si>
  <si>
    <t>Silvana, 
 Buenas tardes, te escribo para solicitar tu apoyo respecto a las atenciones recibidas en el programa Siempre Juntos:
 En el mes de diciembre pase consulta con el médico endocrinólogo y me indicó unos análisis, días posteriores se comunicaron conmigo, me indicaron que se volvían a contactar y a la fecha no lo han hecho
 Al tratarse de una enfermedad crónica, agendan las citas mensuales, la misma que debía realizarse los días 9 aprox, en el mes de febrero no recibí ninguna llamada para programar la cita, me comunique con la Srta de Viva 1A y me programaron la cita con el dr el día 17, nuevamente me dió orden de análisis, me llegó un mensaje por whassapt que en 72 horas se comunicaban para programar los análisis, pero hasta la fecha no recibo ninguna comunicación
 Por lo que solicito tu apoyo para que puedan revisar mi caso y darme una respuesta 
 Saludos</t>
  </si>
  <si>
    <t>HIPOTIROIDISMO</t>
  </si>
  <si>
    <t>Buenas noches 
 Estimados
 Se valida correo enviado a CuidaFarma.
 Como es de mutuo conocimiento la gestión de CuidaFarma para provincia tiene un ANS de 3 días; por lo que, se sugiere coordinar con Cuida para gestión por cadena; a fin de, obtener una pronta entrega de la medicación.
 Saludos Cordiales
 Edith Leandro</t>
  </si>
  <si>
    <t>Estimada Lic. Claudia Nazario
 Le escribo estas breves líneas para presentarle un reclamo en referencia a mi atención en el programa "Cuídate". E caso es que despues de mucha insistencia se cumplió con atenderme de manera virtual mi consulta y se me entregó la medicación correspondiente, dejando pendiente una orden médica para mis exámenes de laboratorio. Sin embargo, le informo que hasta la fecha no se comunican conmigo para indicarme el dia y la hora para hacerme dichas pruebas: motivo por el cual recurro a ustedes para indicarle dicha falta con este nuevo proveedor de salud, el cual deja muy mal parado a la EPS RIMAC y a nosotros (USMP) como clientes.</t>
  </si>
  <si>
    <t>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 ​
 xt10033@rimac.com.pe;
 ​
 katherine.gomez@rimac.com.pe;
 ​y 2 más
 ​
 ​
 Buenos dias
 Estimados 
 Se procedió con la toma de laboratorios solicitados.
 Gracias
 Saludos cordiales
 Edith Leandro</t>
  </si>
  <si>
    <t>JULIA PATRICIA YOLANDA TEJEDA MOSCOSO</t>
  </si>
  <si>
    <t>Contactar usuaria para la continuidad de atención del programa Artritis Reumatoide</t>
  </si>
  <si>
    <t>ARTRITIS REUMATOIDE</t>
  </si>
  <si>
    <t>Buenas tardes estimados,
 Espero que se encuentren bien. Con respecto al correo líneas abajo, el paciente fue atendido el 05 de marzo.
 En relación a sus medicamentos, la levotiroxina fue entregada el 06mar. La tofacitinib fue derivada a Cuida.</t>
  </si>
  <si>
    <t>BERTHA TALLEDO EYZAGUIRRE DE ECHEGARAY</t>
  </si>
  <si>
    <t>Estimadas buenas tardes a la fecha el personal de VIVA 1A, no ha programado una atencion domiciliaria para la titular BERTHA TALLEDO EYZAGUIRRE DE ECHEGARAY (92 ) CON DNI 08804113.
 ESTIMADOS BUENAS NOCHES, A LA PACIENTE SE LE ACABÓ SUS MEDICINAS HACE 10 DIAS Y SU HIJO EL SR LUIS ECHEGARAY TUVO QUE COMPRARLOS DE FORMA PARTICULAR. COMO NUEVO PROVEEDOR DE ASISTENCIA Y SERVICIOS NOMBRADO POR RIMAC, (DESDE SU VISITA EL 21/02/2025), DEBIÓ TOMAR CONOCIMIENTO DE LA CANTIDAD DE MEDICINAS QUE TOMA LA PACIENTE Y VERIFICAR LA CANTIDAD QUE LE QUEDABAN, CON EL FIN DE PROVEER LO SUFICIENTE HASTA SU NUEVA VISITA DEL 22/03/2025,
 AGRADECERE COORDINAR CON EL SR LUIS ECHEGARAY AL CELULAR 949073141, SOBRE LO INDICADO.
 SALUDOS,
 hace mas de 13 dias que llamaron y preguntaron los datos de la paciente, diagnóstico, medicamentos que toma, y dijeron que vendrian a visitar ala paciente pero nunca mas llamaron.
 el hijo sr Luis Echegaray esta muy mortificado y desea que RIMAC presione a VIVA 1A, para que den una buena atencion medica.
 favor responder a la brevedad.
 saludos.</t>
  </si>
  <si>
    <t>Buenas tardes estimados,
 Con respecto al caso mencionado, el paciente fue atendido el 21-02-2025. De acuerdo a su protocolo de atención, su próxima visita es el 21-03-2025.
 Respecto a lo mencionado líneas abajo, la receta de sus medicamentos fue solicitada para 30 días (Adjunto receta médica). Adicional a ello, el paciente no estuvo conforme con el copago, indicando que no cancela por todos los medicamentos de la receta. Por lo cual, no acepto la dispensación de medicamentos. 
 Saludos cordiales.</t>
  </si>
  <si>
    <t>GUILIANA GINOCCHIO BERNAL</t>
  </si>
  <si>
    <t>Buenas tardes estimada Srta. Gomez
 Para informar que asegurada se encuentra dentro de programa crónicos y hasta el momento no se comunican para atención por endocrinología, indica que tiene pendiente toma de exámenes de control. Solicita comunicación. 
 Paciente : GUILIANA GINOCCHIO BERNAL
 edad: 29
 DNI : 73383026
 Cel: 925107865
 Atte. Eliana Serrano.</t>
  </si>
  <si>
    <t>MEDICINA ESPECIALIZADA</t>
  </si>
  <si>
    <t>Estimados 
 Pcte se encuentra en atencion mensual desde el mes de febrero , ha registrado las siguientes atenciones:
 El dia 26 de Febrero a las 2:15 pm por el Endocrinologo. Gerson Siura Trevejo
 El dia 27 de Febrero a las 2:15 pm por el Endocrinologo. Gerson Siura Trevejo
  Saludos corrdiales 
 Katherine Ochoa 
  centro de experiencia</t>
  </si>
  <si>
    <t>KAREM URRUTIA DE LA FLOR</t>
  </si>
  <si>
    <t>Buenas tardes
 Estimados por favor su apoyo con el caso, cliente menciona que el 28/02/2024 se inscribió al Programa cuídate, y le indicaron que para el miércoles 05/03/2025 tendría su cita, pero nunca la llamaron, luego la llamaron el 08/03/2025 y le indicaron que la cita quedaba programada para el 09/03/2025 a las 19:30pm, sin embargo, nadie la ha llamado y no tiene ni una llamada perdida. Por lo tanto, cliente solicita que se comuniquen a la brevedad, ya que es urgente porque tiene una semana sin tomar los medicamentos, ya que viene de Pacifico seguros y le genera incomodidad por no recibir una buena atención. Adicional, solicita que la escriban al WhatsApp antes de llamarla, ya que no responde números desconocidos.
 1. Nombres y Apellidos completos del paciente : Karem Urrutia De la Flor
 2. Documento de Identidad: 07874161
 3. Diagnóstico: Colesterol Alto - dislipidemia
 4. Ciudad de Residencia: La Molina
 5. Teléfono (De preferencia Móvil): +51998140288
 6. Correo Electrónico (si lo refiere): karemurrutia4@gmail.com</t>
  </si>
  <si>
    <t>NO ATENCIÓN DE CITA PROGRAMADA</t>
  </si>
  <si>
    <t>CARDIOLOGIA</t>
  </si>
  <si>
    <t>Estimados
 Se logro atender a la pcte en fecha 11/3 a las 10:25 am en coordinacion por llamada por el Doc. Victor D Jango Saludos cordiales 
 Katherine Ochoa 
  Centro de experiencia</t>
  </si>
  <si>
    <t>BETTY LILIAN VILLAVICENCIO DE PALZA</t>
  </si>
  <si>
    <t>Tu apoyo con absolver la consulta y evaluación del siguiente reclamo:
 El inconveniente con la paciente Betty Villavicencio, es que el día de hoy 25.02.25 no le quisieron dar el medicamento: METFORMINA ya que el seguro refiere que ya no le cubre el medicamento, hace unos meses tenía el mismo problema con ese medicamento pero siempre le resolvieron, sin embargo el día de hoy ya no le quisieron dar, ya que le dijeron que ese medicamento solo dan cuando una persona tiene 2 enfermedades que es ovarios poliquísticos o diabetes pero la doctora está recetandole este medicamento para evitar la diabetes (para así evitar mucha grasa en la sangre)
 El otro inconveniente es que la endocrinóloga, le da medicación para 3 meses, pero tampoco le entregan por qué el seguro no lo cubre y la sra. tiene que ir presencialmente mensual, pagar por la cita, para que la doctora solo le dé la receta del medicamento.
 Por los diagnósticos mencionados en la receta ¿no sería paciente del PROGRAMA CUIDATE?
 Quedamos atentas,</t>
  </si>
  <si>
    <t>Buenas tardes Guisella:
 Reciba un cordial saludo. Nos comunicamos con usted para reiterar la solicitud del número de contacto actualizado de la paciente. Hemos enviado correos anteriores con este requerimiento, pero hasta el momento no hemos recibido respuesta.
 Es importante mencionar que hemos intentado comunicarnos con la paciente, sin embargo, no contesta las llamadas y el número registrado no cuenta con acceso a WhatsApp, lo cual limita los canales disponibles para establecer contacto.
 Agradeceremos nos puedas brindar el número correspondiente a la brevedad posible, ya que estamos a la espera de esta información para continuar con el proceso correspondiente.
 Quedamos atentos a tu pronta respuesta. Buenos días, estimados.
 Se informa que el día de ayer se realizaron tres intentos de comunicación telefónica a cada uno de los números de celular brindados, sin obtener respuesta en ninguno de los casos.
 En vista de ello, y no habiendo logrado contacto con el usuario, se procede a dar por cerrado el caso.
 Saludos cordiales,</t>
  </si>
  <si>
    <t>ROSARIO ALDA CONTRERAS SOLARI</t>
  </si>
  <si>
    <t>Giani buenas tardes / Estimados Sres del Programa CUIDATE
 Favor su apoyo con lo indicado por el Sr. Sanchez ya que su esposa Katherine Ochoa está en el Programa Cuidate bajo varios diagnósticos; el tema está en que de acuerdo a la cronología del mail desde el 24.02 no la llaman para confirmar cuando se coordinadrá los análisis solicitado por el Dr. Moncada</t>
  </si>
  <si>
    <t>Estimada Bedon Guissela,
 Reciba un cordial saludo de parte de VIVA 1A Centro Médico. En relación con lo descrito en el comunicado, damos respuesta al seguimiento del caso de toma de análisis de laboratorio de la Sra. ROSARIO ALDA CONTRERAS SOLARI (DNI:25639731), con dirección en AV. MANCO CAPAC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t>
  </si>
  <si>
    <t>ANGEL HERMOZA SALAS</t>
  </si>
  <si>
    <t>Estimadas buenos días,
 Agradeceré su apoyo con el reclamo presentado por asegurado ANGEL HERMOZA SALAS con DNI 25443941, en disconformidad con la falta de cita médica en el mes de febrero y entrega de medicamentos por parte de proveedor Estar Vital.
 Por favor confirmar con proveedor motivo de no atención e indicar la nueva programación.
 Quedo atenta a sus comentarios.
 Gracias.
 Saludos,</t>
  </si>
  <si>
    <t>Estimada Guissela, buena tarde:
 Paciente en referencia se encuentra en la base de migración Estar Vital.
 Se realizaron las llamadas correspondientes de captación; sin embargo no obtuvimos respuesta con respecto al agendamiento.
 Nos tratamos de comunicar vía ws sin éxito en su momento. Al responder el paciente se indica que llamaremos desde nuestra central, respondiendo y logrando agendamiento.
 Cabe resaltar que paciente refiere ha tenido el celular con fallas para responder llamadas.
 Cita: 11/3/25
 Hora: 18:38
 Médico: Dr. Moncada.
 Saludos Cordiales,</t>
  </si>
  <si>
    <t>120 HORAS</t>
  </si>
  <si>
    <t>25677282.</t>
  </si>
  <si>
    <t>ROXANA ESPERANZA TAVERA D ANGELO</t>
  </si>
  <si>
    <t>Estimada Guissela,
 Tu apoyo revisando el problema que viene presentando cliente quien nos menciona que luego de la presentación y la atención que recibió del proveedor Viva 1A no tiene información sobre los exámenes y medicamentos que le recetaron, hasta el cierre de ayer lunes cliente no recibía comunicación.
 Cliente presenta malestar por ello dado que ya se le está acabando los medicamentos y necesita su medicación.
 Datos: 
 Nombres: ROXANA ESPERANZA TAVERA D ANGELO
 DNI: 25677282
 Telf. 991888565</t>
  </si>
  <si>
    <t>RIESGO CARDIOVASCULAR</t>
  </si>
  <si>
    <t>Estimados tengan buen día 
  La señorita Roxana paso consulta el dia 7 /3 con la Dra Virginia Cuevas ,pcte pertenece a programa de RCV por los dx de HTA y HIPERURICEMIA , pasada la consulta el medico solicito pruebas de laboratorio , cuales se tendrían que tomar en el lapso antes de poder pasar la consulta del siguiente mes , según el protocolo el area de laboratorio se comunico con la señorita el dia viernes 14/3 a horas 11:40 am mediante whattsapp para poder informar a la pcte respecto a su copago , por los laboratorios a realiza , (adj screenshot con la pcte), , que durante la conversación la pcte refiere que no pasara los exámenes de laboratorio porque nunca había pagado anteriormente , se le explico , y se paso a dar información correspondiente . (adj creen de whattsapp ).
 Respecto al área de farmacia , se realizo la gestión correspondiente con cuidafarma el pcte recibió el medicamente el dia 11/03</t>
  </si>
  <si>
    <t>MELANIE AYLEEN VILLALOBOS FIDALGO</t>
  </si>
  <si>
    <t>Estimada Diana
 Por favor tu apoyo para pedir prioridad al área correspondiente la afiliación al programa CUIDATE de la siguiente persona:
 TITULAR: VILLALOBOS DIAZ EDISON
 PACIENTE: MELANIE AYLEEN VILLALOBOS FIDALGO
 DX. Diabetes Mellitus
 EDAD : 17 años 
 DNI 60189563
 Teléfono del papá 947558495</t>
  </si>
  <si>
    <t>DIABETES</t>
  </si>
  <si>
    <t>Estimados ,
 Si realizamos el contacto con padre de la pcte la segunda semana de marzo , sin embargo en esa oportunidad no se obtuvo un horario de cita porque quedaba a confirmación de la misma señorita , motivo por la cual se volvió a contactar al señor esta semana quedando en una cita pactada para el día 20 en horario de la mañana por tele consulta .
 Saludos coordiales 
  Katherine Ochoa 
 Centro de experiencia</t>
  </si>
  <si>
    <t>GLICERIO CAMINO SILES</t>
  </si>
  <si>
    <t>Hola Marita cómo estás 
 Hace dos semanas llamé a Rímac para inscribirme en el programa cuídate porque tengo el diagnóstico de dislipidemia y HTA.
 Anotaron todos mis datos y quedaron en devolverme la llamada. 
 Pero hasta el momento no he recibido llamada. 
 Tú crees que me puedas ayudar por favor.</t>
  </si>
  <si>
    <t>Buenas días estimados,
 Reciba un cordial saludo por parte de VIVA 1A Centro médico. Estamos actualizando información referente a la cita del Sr. GLICERIO CAMINO SILES ha sido reprogramado para el día de hoy 04-04-2025 a las 18:40 am, con el Dr. Hilton D Jango Cruz , Teleconsulta 
 Saludos Cordiales.</t>
  </si>
  <si>
    <t>PATRICIA OCHOA LUBINOFF</t>
  </si>
  <si>
    <t>Vania buenas tardes.
 Hace dos meses me afilié al programa crónicos por hipotiroidismo.
 Me agendaron hace mes y medio la consulta médica y entregaron la medicina y nunca más se comunicaron conmigo hasta el sábado pasado que me llamaron del teléfono 6183000 (VIVA A1) indicándome que me estaban programando para esta semana y que me confirmarían, osea pasó un mes y medio.
 Supuestamente el compromiso era que las consultas son mensuales pues en mi caso, se olvidaron y como será con los afiliados que tenemos.
 Por lo expuesto y dado que me quieren programar sabe dios cuando, indicarme si puedo comprar la medicina (EUTIROX 74 MG) Y PASARLO POR REEMBOLSO bajo condiciones de este programa.
 Llamé a Rosa Baldeón de RIMAC que maneja este tema de crónicos pero no logré respuesta.
 Quedo atenta a sus noticias.</t>
  </si>
  <si>
    <t>Buenos días, estimados,
 Reciban un cordial saludo de parte de VIVA 1A Centro Médico. En respuesta a su consulta, informamos que la Sra. Lucy Patricia Ochoa Lubinoff (DNI: 08185495) ha sido agendada para el día 10 de abril de 2025 a las 19:00 p.m. con el Dr. Antonio Moncada en el servicio de Medicina Familiar - Teleconsulta. La paciente se encuentra satisfecha con la atención recibida.
 Saludos cordiales,</t>
  </si>
  <si>
    <t>VERONICA ANDREA TAMARIZ VALENTIN</t>
  </si>
  <si>
    <t>Hola Guissela por favor un apoyo con este caso con la cliente que es paciente crónico de hipotiroidismo, el cual comenta que el nuevo proveedor que viene trabajando con aviva 1 A no esta siendo eficiente ya que ella es la que tiene que llamar, preguntar, preocuparse por todo y si no llaman no agilizan nada según comenta.
 Indica que debe tienen que sacarle cita para atención de laboratorio y una cita pendiente de su ultima atención.
 NOMBRES: VERONICA ANDREA TAMARIZ VALENTIN
 DNI: 46674191
 CELULAR: 959354515
 POLIZA: E0002545</t>
  </si>
  <si>
    <t>Buenos días, estimados,
 Reciban un cordial saludo de parte de VIVA 1A Centro Médico. En respuesta a su consulta, informamos que la Sra. Verónica Andrea Tamariz Valentín (DNI: 46674191) fue atendida el día de ayer, 01 de abril de 2025, por el Dr. Gerson Jacob Siura Trevejo de la especialidad de Endocrinología - Teleconsulta.Asi mismo informar que los exámenes solicitados en su anterior consulta médica fueron realizados el día 27/03/2025. 
 Seguimos trabajando para ofrecer un servicio de excelencia, y por ello, mantenemos nuestro compromiso de mejorar nuestros tiempos de respuesta.
 Saludos cordiales,</t>
  </si>
  <si>
    <t>JULIO RAFAEL MARTIN CAMPOS</t>
  </si>
  <si>
    <t>rafomartincampos@gmail.com</t>
  </si>
  <si>
    <t>Buenas tardes.
 Por favor su apoyo en coordinación de cita de clientes VIP que se encuentran en programa ESTAR VITAL. Favor de enviar mensaje por WhatsApp antes de llamar para que pueda contestar llamada, cliente tiene bloqueo SPAM y tiene que agregar a sus contactos para que le permita la recepción de llamadas.
 Cliente usualmente tiene las citas los primeros días, sin embargo, hasta el momento no lo contactan y se encuentra crítico, porque siempre tiene que reportar para que se pueda agendar su cita y entrega de medicamentos.
 Nombre: JULIO RAFAEL MARTIN CAMPOS
 DNI: 06040784
 CEL CONTACTO:997500213
 CORREO: rafomartincampos@gmail.com
 DIAGNOSTICO: DISLIPIDEMIA
 Nombre: MARIANA SOLE VARGAS
 DNI: 08275667
 CEL CONTACTO:997500213
 CORREO: rafomartincampos@gmail.com
 DIAGNOSTICO: HIPOTIROIDISMO, ARTROSIS, MIGRAÑA, OSTEOPOROSIS</t>
  </si>
  <si>
    <t>Buenos días, estimados,
 Reciban un cordial saludo de parte de VIVA 1A Centro Médico. En respuesta a su consulta, informamos que el Sr. Julio Rafael Martín (DNI 06040784) y la Sra. Mariana Sole Vargas (DNI 08275667) fueron atendidos el día 13 de marzo de 2025 con el médico Antonio David Moncada.
 Seguimos trabajando para ofrecer un servicio de excelencia, y por ello, mantenemos nuestro compromiso de mejorar nuestros tiempos de respuesta.
 Saludos cordiales,</t>
  </si>
  <si>
    <t>MARIANA SOLE VARGAS</t>
  </si>
  <si>
    <t>PAULA ZARELA MATTA VDA DE RAMOS</t>
  </si>
  <si>
    <t>25-SBS013610</t>
  </si>
  <si>
    <t>Yo ROXANA ALEJANDRINA RAMOS MATTA deseo colocar el reclamo por la pésima administración y coordinación de la clinica Aviva debido a que mi madre PAULA ZARELA MATTA VDA DE RAMOS es parte del programa diamante adulto mayor de 90 años y siempre los terapistas llegan tarde o a veces no llegan y ni siquiera se comunican para informar el retraso hacen pasar una mala experiencia a nosotros que somo sus cliente, no somos cliente de Aviva pero somos cliente y solicitamos un buen servicio porque pagamos un seguro. 
 Porfavor solicito que Rimac se contacte con el director Antonio Torres medico Aviva A 1 no con otra persona ni con las licenciadas porque no quiero que vuelva a suceder.</t>
  </si>
  <si>
    <t>DEMORA EN LA ATENCION ASISTENCIAL</t>
  </si>
  <si>
    <t>TERAPIA FISICA</t>
  </si>
  <si>
    <t>Pcte perteneciente al programa Diamante, con asignación de ocho (8) terapias físicas. Hija de paciente Srta Roxana solicita que la atención se realice con teapeuta mujer, personal no se encontraba dentro de la planilla, se contrata personal y se inicia atención de terapias dentro de las fechas y rango horario solicitado en coordinación con la Srta Roxana. Las fechas que no se dieron las atenciones es a razón de fuerza mayor por temas de salud del personal, teniendo como contingencia personal masculino que no es acorde al requerimiento de paciente; ya que, la preferencia de la paciente refiere que el personal terapeuta sea femenino. Se confirma que en este momento las terapias físicas se está dando la continuidad con la Lic. Kelly Dávila.</t>
  </si>
  <si>
    <t>Demora en atencion</t>
  </si>
  <si>
    <t>Hola Bonny, por favor tu apoyo en trasladar a quien corresponda el malestar de la Sra por la mala atención del Programa – Proveedor VIVA 1ª después de muchas coordinaciones solo le entregaron las medicinas y sus análisis indicados no se lo han realizado.
 Por lo indicado la Sra. Desea de cambiarse de proveedor si es posible a San Judas Tadeo, por la cercanía a su centro de trabajo.
 TAVERA D ANGELO ROXANA - DNI 25677282 / Celular 9918-88565
 Gracias atento a tus indicaciones.</t>
  </si>
  <si>
    <t>Saludos 
 Estimada Guisela 
 La paciente fue atendida por el especialista 
 Medicamentos entregados según la cobertura del programa RCV 
 Los exámenes del protocolo, RCV se programaron con previa información a la paciente el cual no fue aceptado por el copago correspondiente. 
 cordialmente</t>
  </si>
  <si>
    <t>DANIEL AUGUSTO REYES HUERTA</t>
  </si>
  <si>
    <r>
      <rPr>
        <u/>
        <sz val="11"/>
        <color rgb="FF1155CC"/>
        <rFont val="Calibri, sans-serif"/>
      </rPr>
      <t>danreyesh@gmail.com</t>
    </r>
  </si>
  <si>
    <t>Estimada Guissela,
 Espero que te encuentres bien de salud. Por otro lado, solicito tu apoyo para poder registrar a nuestro cliente en el programa cuídate.
 Datos
 Nombres: DANIEL AUGUSTO REYES HUERTA
 DNI: 06698348
 Correo: danreyesh@gmail.com
 Celular: 992731147
 Póliza: 0212935
 Diagnóstico: Hipertensión</t>
  </si>
  <si>
    <t>Estimados, buen día:
 Se contacta esposa de paciente indicando que ya cancelaron la deuda pendiente del seguro y que desea retornar a las atenciones de su esposo en Cl Internacional con el Dr Linares.
 Contacto esposa Carmela Juscamaita: 990398487
 Saludos Cordiales,</t>
  </si>
  <si>
    <t>SERGIO GONZALES VIGIL PINILLO</t>
  </si>
  <si>
    <t>Estimada Guissela,
 Por favor tu poyo para indicarnos cual es el proveedor que llevara el programa Cuídate del asegurado.
 Sergio Gonzales Vigil Pinillo
 Mensualmente estoy en comunicación con Estar Vital para atenderme por el Programa Preventivo de Salud de los cuales también recibo mis medicinas, es el caso que este mes, NO he sido contactado por ellos y además recibí una llamada de VIVA Salud???? Que realmente no estoy al tanto si ellos comenzaran atenderme o que?
 Pongo en copia a Diana Ramos de HOWDEN-Contacto por si están al tanto de mi requerimiento.
 OJO, Mis medicinas se me están acabando.</t>
  </si>
  <si>
    <t>En relación a paciente en referencia, recientemente caracterizado del programa RCV, enviamos los Dx adicionales de los cuales el paciente tiene conocimiento y tratamiento previo para los mismos.
 En el histórico del correo se valida un subregistro de los diagnósticos.
 Adjunto screen de los diagnósticos y medicamentos indicados por nuestra especialista en la evaluación del presente mes.
 Se validó cobertura con equipo de back Rimac, Srta. Gabriela, indicando que efectivamente va con copago.
 Ante ello se gestionó el envío de medicamentos bajo los lineamientos de copago en base a las condiciones del programa.
 Adicional a ello, la esposa del paciente indicó no desear la atención cuando nuestra especialista culminó la atención con el Sr Pinillos, ante lo cual se procedió con la cancelación del servicio.
 Quedo a su disposición para cualquier consulta adicional.
 Saludos Cordiales,</t>
  </si>
  <si>
    <t>RIMAC VIP // CONSULTA ENVIO DE MEDICAMENTOS // PROGRAMA CRONICO // ESMEIDA ODILA SUBERO DE HERNANDEZ 
 Fue evaluada por el Dr. Moncada y no ha recibido la totalidad de sus medicinas a la fecha.
 El lunes 10/03/2025 recibió una parte de los medicamentos y el martes 11/03 le han indicado que el seguro se pondrá en contacto para coordinar la entrega del resto de los medicamentos.
 Adjunto mail recibido.</t>
  </si>
  <si>
    <t>Buenas noches estimados,
 Reciba un cordial saludo por parte de VIVA 1A Centro médico, en relación a lo descrito en el correo del paciente ESMEIDA ODILA SUBERO DE HERNANDEZ, se detalla lo siguiente:
 El paciente fue atendido el 17-02-2025 a las 8:00 pm con la Dr. Antonio David Moncada Catalán de la especialidad de Medicina Familiar - Teleconsulta.
 El médico le prescribe los siguientes medicamentos: tramadol 50 mg tableta, betahistina 16 mg tableta y bromazepam 3mg tableta, los cuáles fueron entregados el 18-02-2025. La paciente refiere que le falta los siguientes medicamentos: Aci tip jarabe, pantoprazol y simeticona. 
 Médico se contacta con el paciente el 07-03-2025 y reformula receta con los siguientes medicamentos; acido acetilsalicilico 81 mg, pantoprazol 40 mg, simeticona 200 mg y magaldrato + simeitcona 800 mg + 60 mg/10 ml liquido oral.
 Farmacia se comunica con el paciente para la entrega de medicamentos el 08-03-2025 y paciente no responde. El 11-03-2025 nos contactamos con el paciente y se coordina la entrega de medicamentos el mismo día. Nuevamente la paciente refiere que le falta los siguientes medicamentos: microser 16mg, tramadol 50 mg y bromazepam 3mg.
 Paciente pasa atención el 21-03-2025 con la Dr. Antonio David Moncada Catalán de la especialidad de Medicina Familiar - Teleconsulta.
  Farmacia se comunica con el paciente para la entrega de medicamentos el 21-03-2025 y paciente no responde. El 24-03-2025 nos contactamos con el paciente y se coordina la entrega de medicamentos el mismo día. Todo conforme.</t>
  </si>
  <si>
    <t>ISMAEL BLAS MIRANDA</t>
  </si>
  <si>
    <t>La trabajadora reporta demora en la programación para atención de padres – pacientes crónicos: a la fecha, para este mes de marzo, aún no han recibido llamada para programar su atención médica.
 Cabe señalar que la última atención la recibieron el 11 de febrero, siendo este el resultado de un correo enviado el 10 de febrero porque de igual manera no los habían llamado con anticipación.
 Adjunto correo recibido donde se detalla el historial de los atrasos, y en particular con Viva 1A desde febrero 2025.</t>
  </si>
  <si>
    <t>AGENDADO 13/03 DR MONCADA</t>
  </si>
  <si>
    <t>JOSEFINA OLVIER ROSAS</t>
  </si>
  <si>
    <t>ISABEL SIFUENTES CABANA</t>
  </si>
  <si>
    <t>Estimada Erica, Susan,
 Este es el caso de la afiliada Sifuentes Cabana Isabel Reyna de CNPC (padres), el titular se está tratando de comunicar con Viva A1 y en la llama no le permite comunicarse con ninguna opción, y le vuelve al inicio, este no es la primera vez que la afiliada se tiene que atender por la Clinica delgado, porque no tiene la programación de Pacientes Crónicos.
  Reporta atrasos en la atención mensual y posterior entrega de medicinas para su madre que es parte del programa de crónicos. Mencionar que el mes pasado (febrero) tuvieron problemas con la entrega de medicinas, después de realizada la cita mensual, llegaron varios días después.
 El trabajador señala que este mes de marzo le está ocurriendo lo mismo respecto a la entrega de medicinas, pero lo ha reportado a Oscar Rojas.
 Finalmente, el trabajador señala que los tiempos de entrega de medicamentos de Viva 1A son mas largos en comparación al proveedor anterior.
 Adjunto correo recibido.</t>
  </si>
  <si>
    <t>Segun el estado de las atenciones a la pcte . Isabel Sifuentes es para informar que dentro del mes de marzo la señorita en mencion pudo ser atendida en manera de teleconsulta por la Dra Virginia Cuevas del area de Medicina Familiar a horas 15:00, con seguimiento de atencion de medicamentos .</t>
  </si>
  <si>
    <t>BETTINA SOTO</t>
  </si>
  <si>
    <t>Hasta hoy 12 de marzo el proveedor no se había comunicado para coordinar la cita mensual (paciente crónico: dislipidemia e hipotiroidismo).
 Normalmente la llaman a fin de mes para coordinar la cita del siguiente mes, la cual se programaba entre el 8 y 10 de cada mes y hasta el momento no lo hacían. La trabajadora se comunicó directamente con la central de Viva 1A (Tlf: 6183000) y después de dos intentos presentó su reclamo. Comunicó además que ya no contaba con medicinas, y que las estaba comprando de forma particular.
 Aun con la información, le mencionaron que la cita sería para después del 18 de marzo, ante las nuevas quejas e insistencia le dieron la cita para hoy por la tarde.
 La trabajadora solicita hacer el reclamo ante la aseguradora con la finalidad que mejoren el servicio y no sea recurrente.
 Adjunto correo recibido.</t>
  </si>
  <si>
    <t>ATENDIDO POR EL DR MONCADA EL 12/03</t>
  </si>
  <si>
    <t>JAVIER CARLOS SUAREZ HELFER</t>
  </si>
  <si>
    <t>Buen tardes estimados doctores, 
 Solicito su especial apoyo con la siguiente solicitud y validar si esta inscrito 
 Asegurado nos menciona que en enero se inscribió por el portal web al programa cuídate el cual lo llamaron y le indicaron que estaría agendado una segunda llamada para brindarle una cita, ya paso 2 meses y aun no recibe el asesoramiento médico. 
 Asegurada: JAVIER CARLOS SUAREZ HELFER
 DNI: 07805048
 Póliza: E0021185
 diagnóstico : Hipertensión arterial 
 correo: jsuarezh66@hotmail.com
 celular: 956825436</t>
  </si>
  <si>
    <t>Estimada Sra. Bedon Guissela,
 Reciba un cordial saludo de parte de VIVA 1A Centro Médico. En relación con lo señalado en el comunicado, nos permitimos dar respuesta al seguimiento del caso y confirmar las atenciones recibidas por el Sr. Javier Carlos Suárez Helfer (DNI: 46094728).
 El Sr. Suárez recibió atención el 19 de marzo de 2025 por el Dr. Antonio David Moncada Catalán en el servicio de Medicina Familiar - Teleconsulta. Durante la consulta, se solicitó la realización de exámenes de laboratorio, los cuales han sido agendados para el jueves 03 de abril de 2025, a las 8:00 a.m., por el proveedor Multilab.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</si>
  <si>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PEDRO FERNANDO CARDENAS CARRASCAL</t>
  </si>
  <si>
    <t>apoyo para que se puedan comunicar con el gerente y puedan inscribirlo al programa cuídate por HTA.
 Nombres: CARDENAS CARRASCAL PEDRO FERNANDO
 DNI: 09338292
 Teléfono: 964 101 985
 Mil gracias.</t>
  </si>
  <si>
    <t>es para informar que si se llego a contactar con el pcte para su programacion de cita por el area correspondiente con la Dra Monica Proano , para el dia 20 /3/2025 a horas 9 Am por teleconsulta, como se precisa en imagen a continuacion .</t>
  </si>
  <si>
    <t>96 HORAS</t>
  </si>
  <si>
    <t>MARIO JESÚS ROJAS SALAS</t>
  </si>
  <si>
    <t>Estimada Denisse:
 Buenas tardes, de acuerdo a lo coordinado por teléfono, agradeceré por favor su apoyo referente al caso del señor MARIO JESÚS ROJAS SALAS identificado con DNI N° 07718946, afiliado al Seguro Médico, Póliza de PROCIENCIA, quien está afiliado en el Programa de pacientes con enfermedades crónicas y mensualmente le programaban su cita médica. Así como, el envío de las medicinas que le suministran. Sin embargo, al transcurrir los días y no se comunicaban con el referido paciente, él se comunicó con STARVITAL, quienes le comunicaron que ya no trabaja con RÍMAC Seguros. 
 Por lo expuesto y con carácter de URGENTE, agradecemos por favor gestionar ante la aseguradora, la continuidad de la atención y tratamiento y quién va atender en adelante al señor Rojas, ya que no debe interrumpir su tratamiento médico como lo venía recibiendo y evitar poner en riesgo su salud.
 En espera de sus comentarios.</t>
  </si>
  <si>
    <t>Buenas tardes estimados,
 Paciente paso atención el día 
 El dia 04/03 a las 5:40 PM con el Dr Antonio Moncada 
 saludos</t>
  </si>
  <si>
    <t>GLORIA KEREN ORELLANA ROJAS</t>
  </si>
  <si>
    <t>Hola Guissela, que tal tu apoyo para ingresar a la siguiente paciente al programa cuidate.
 Colaborador: ORELLANA ROJAS GLORIA KEREN
 DNI: 46921366
 Celular: 979 172 658
 Dx: DIABETES MELLITUS TIPO 2
 Slds</t>
  </si>
  <si>
    <t>Buenas tardes estimados,
 Se agenda cita con el paciente 
 El día 21/03 a las 08:00 AM con el Dra Virginia Cueva
 saludos</t>
  </si>
  <si>
    <t>MARIANA SALAVERRY LLOSA</t>
  </si>
  <si>
    <t>Hola Mirella:
 Solicitamos tu apoyo para verificar porque demora la entrega de medicinas de la Sra. Salaverry con DNI 07274721 antes se la entregaba en proveedor Star Vital ahora le han indicado que es Viva 1A pero no la llaman hasta el momento.
 El 14-03 ya se le acaban las medicinas por lo que necesita agilicemos ello.
 Quedo a la espera de su confirmación.</t>
  </si>
  <si>
    <t>Estimados, 
 Previo cordial saludo y las disculpas por la demora, se informa sobre paciente que:
 La atención médica se brindó el día 14/3/25
 De la receta indicada queda pendiente entrega de medicamento Pradaxa, el cual se encuentra agotado, nuestra área de farmacia se encuentra en la gestión, se reportará en cuanto tengamos la respuesta final.</t>
  </si>
  <si>
    <t>LUIS RIVERA PINO</t>
  </si>
  <si>
    <t>Buen día, por favor su apoyo con lo mencionado pro el cliente y nos urge una pronta respuesta.
 El trabajador que necesita atención por parte del programa Cuídate en donde él ya ha solicitado su afiliación y hasta la fecha no ha podido pasar cita con el médico.
 Brindo los datos del trabajador para que se puedan contactar con él:
 Luis Rivera Pino celular: 946549712
 Líneas abajo se adjunta el manifiesto e incomodidad del trabajador:
 la presente es para manifestarle que hasta el momento no he recibido atención alguna por parte del programa CUIDATE.
 La primera llamada la realicé el 06/02 con el fin de que me inscribieran al programa mencionado debido a una enfermedad crónica (hipertensión no controlada). Me confirmaron que ingrese al programa y que la ´''clínica'' se pondrá en contacto conmigo para mis controles, yo paso por control los 27 de cada mes. Sin embargo, hasta el dia 24 no se comunicaban conmigo y preocupado por mi proximo control realice una llamada donde me dijeron que no estaba inscrito en el programa, a los minutos volví a llamar y me comentaron que sí estaba inscrito y que la clínica se pondría en contacto conmigo, lo cual nunca sucedió. El día de hoy recibí un mensaje vía WhatsApp donde me mencionan que tendría una teleconsulta a las 2pm y nuevamente esperé en vano. Por favor les pido más seriedad con estas programaciones y puedan confirmar mi inscripción así como mi próximo control.</t>
  </si>
  <si>
    <t>Saludos
 El asegurado Luis Rivera Pino DNI 74244021
 Fue valorado por Cardiología Der Hilton 13 marzo 2025 
 Dx de Ingreso
 HTA controlada 
 Hiperlipidemia 
 Tratamiento 
 Amlodipino 
 Atorvastatina 
 se pacto entrega de medicamentos con el paciente para el día de hoy en las horas de la tarde. 
 Hoy ya fue valorado para seguimiento del programa 
 Durante la atención se solicito prueba de esfuerzo que ya esta en gestión para asignación de cita y proveedor. 
 se programara control con resultados de la prueba de esfuerzo.
 Estimada.
 Se adjunta la respuesta del prestador usuario atendido el 11.03 ya cuenta con coordinación del estudio de prueba de esfuerzo.</t>
  </si>
  <si>
    <t>JACKELINE YETZUKO LAVADO BECERRA</t>
  </si>
  <si>
    <r>
      <rPr>
        <u/>
        <sz val="11"/>
        <color rgb="FF1155CC"/>
        <rFont val="Calibri, sans-serif"/>
      </rPr>
      <t>jetsuko23@gmail.com</t>
    </r>
  </si>
  <si>
    <t>Buenos días
 Guissela
 Por favor tu apoyo con este cliente, solicita afiliación al programa cuídate en Lima.
 El proveedor Viva 1A se ha comunicado hace 3 semanas aproximadamente, se coordino cita con el doctor (la cual nunca se dio) y hasta el momento no se concluye la inscripción al programa.
 Considerar que es un cliente ALTO VALOR VIP. ¡Gracias!
 Nombre de Contacto: JACKELINE YETZUKO LAVADO BECERRA
 Paciente: JACKELINE YETZUKO LAVADO BECERRA
 Contratante: CNPC PERU S.A.
 Diagnóstico: Hipotiroidismo
 Teléfono (De preferencia Móvil): +51949202327
 Correo Electrónico (si lo refiere): jetsuko23@gmail.com</t>
  </si>
  <si>
    <t>Buenas tardes estimados,
 Se agenda cita con el paciente 
 El día 19/03 a las 10:30 AM con el Dr Nilda Noriko Kawamura 
 saludos Buenos días estimados,
  Referente al paciente JACKELINE YETZUKO LAVADO BECERRA (DNI: 43989642)se confirma que se realizaron exámenes de laboratorio el 28 /03/2025, se procedió a llamar al paciente para agendamiento de su cita, pero no responde, se deja mensaje de WhatsApp, estaremos actualizando el caso.
 saludos cordiales.</t>
  </si>
  <si>
    <t>DIEGO VASQUEZ IGLESIAS</t>
  </si>
  <si>
    <t>Hola Jenny Buen Dia :
 Te saluda Diego trabajador del Jockey Plaza, te comento que ya más de 5 años he estado en el programa Cuidate de Rímac debido a Hipertensión Arterial. 
 Hace unas semanas están llamando , identificándose como nuevo proveedor para poder sacar cita médica, cuando yo no he autorizado ningún cambio de proveedor. Sin embargo, yo tengo un historial médico con medicinas que tomo ya hace varios años. Por favor confirmame si es necesario este cambio y adjunto la receta médica con las medicinas que yo tomo la cual en el mes de febrero aun no me las han enviado.
 Saludos,</t>
  </si>
  <si>
    <t>Estimados 
  Pcte Diego Alejandro paso su consulta con el cardiólogo el dia 26/3 a horas 6 pm , con entrega de medicamentos por el provedor ASTAH como se puede apreciar en el siguiente screen 
  Seguiremos brindando las atenciones correspondientes 
 Saludos cordiales 
 Katherine ochoa 
 Centro de experiencia</t>
  </si>
  <si>
    <t>THIAGO PORTUGAL QUISPE</t>
  </si>
  <si>
    <r>
      <rPr>
        <u/>
        <sz val="11"/>
        <color rgb="FF1155CC"/>
        <rFont val="Calibri, sans-serif"/>
      </rPr>
      <t>eliquispe102918@hotmail.com</t>
    </r>
  </si>
  <si>
    <t>“Soy Eliza Quispe Cocchi, 70388361 y quisiera saber más sobre ese programa cuidate ya que mi niño tiene asma sus datos son Thiago Portugal Quispe 79971601
 Correo: eliquispe102918@hotmail.com
 Telefono: 952 309 456”
 Hago esta solicitud debido a que cada vez que se contacta le cortan la llamada.</t>
  </si>
  <si>
    <t>Estimados, buenas tardes 
 Nos contactamos con mamá del paciente y nos indicó que por medio de Rimac solicitaba una atención por un Neumopediatra ya que adicional a su Dx crónico también tiene un tratamiento por la Leucopenia que lo estaba haciendo mediante la clínica Vallesur de Arequipa.
 Mamá indica que solo desea seguir pasando las atenciones por la clínica y con el neumólogo de dicha clínica y solicita que le den soporte para las citas que ella está solicitando en la clínica.
 Mamá de paciente conforme con la indicación, no acepta ingresar ningún programa con Viva 1A.
 Quedo atento a sus comentarios.
 Saludos cordiales</t>
  </si>
  <si>
    <t>WALTER RONALD GARCIA BECERRA</t>
  </si>
  <si>
    <t>Estimada @CUI_Guissela Bedon Espinoza, buenas tardes.
 Solicito tu apoyo derivando a proveedor la solicitud de inscripción de asegurado a programa CUIDATE, ya que no le contestan la llamada en la Central Telefónica de RIMAC.
 Paciente: Walter Ronald García Becerra
 DNI: 10796964
 Telf: 992757135 / 993598414
 Diagnóstico: HIPERCOLESTEROLEMIA
 Agradecida por tu apoyo, quedo atenta a tus comentarios.
 Saludos,
 Estimados, buenas tardes.
 Su gentil apoyo confirmando la fecha en la que contactarán a paciente, ya que indica hasta el momento no tiene confirmación ni contacto.
 Correo de paciente: walter.garcia@claro.com.pe
 Agradecida de antemano, quedo atenta a su respuesta.
 Saludos cordiales.</t>
  </si>
  <si>
    <t>Buenas tardes estimados,
 Reciba un cordial saludo por parte de VIVA 1A Centro médico, en relación a lo descrito en el correo damos como respuesta que el paciente WALTER RONALD GARCIA BECERRA fue atendido el 25/03/2025 a las 9:45 am con la Dra. Virginia Cueva Riveros de la especialidad de Medicina Familiar. Así mismo mencionamos, que el paciente tiene prescripción de medicamentos, el cuál fue entregado el 26/03/2025.
 Todo conforme.</t>
  </si>
  <si>
    <t>JUAN MANUEL RIVAS CASTILLO</t>
  </si>
  <si>
    <r>
      <rPr>
        <u/>
        <sz val="11"/>
        <color rgb="FF1155CC"/>
        <rFont val="Calibri, sans-serif"/>
      </rPr>
      <t>juanmanuel263@gmail.com</t>
    </r>
  </si>
  <si>
    <t>Su gentil apoyo con el pronto contacto del usuario referido para el ingreso al programa Cuidate.</t>
  </si>
  <si>
    <t>Estimada Guissela, buena noche:
 Se contacta con paciente Juan Manuel Rivas Castillo, quien no puede atender llamada y solicita nos contactemos el día de mañana.
 Se reintentará comunicación.
 Saludos Cordiales,</t>
  </si>
  <si>
    <t>CLAUDIA NATALIA COSSIO CATTER</t>
  </si>
  <si>
    <t>Buen día Guissela,
 Por favor tu ayuda con el caso en referencia, el bróker nos refiere asegurada menciona que nadie se ha puesto en contacto con ella, no tienen ninguna cita agendada, también refiere ha estado llamando reiteradas veces al proveedor pero nadie le contesta la llamadas.
 Por favor tu apoyo de manera urgente.
 Quedo atenta a tu respuesta.
 Saludos cordiales.</t>
  </si>
  <si>
    <t>Buenas días estimados,
 Nos comunicamos con paciente para realizar la programación de exámenes correspondiente
 saludos.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t>
  </si>
  <si>
    <t>IVAN ERNESTO PALACIOS RODRIGUEZ</t>
  </si>
  <si>
    <t>Agradecemos su gentil apoyo para el seguimiento del próximo control de cita del usuario referido.
 Es importante considerar que este usuario ha presentado constantes observaciones respecto al servicio brindado, en particular sobre la cobertura de medicamentos.
 Se confirma que la cobertura de su medicación se mantendrá conforme a la receta emitida en el mes de enero, sin modificaciones.</t>
  </si>
  <si>
    <t>Buenas tardes estimados,
 Se agenda cita con el paciente 
 El día 18/03 a las 14:00 PM con el Dr Antonio Moncada
 paciente conforme con el agendamiento
 saludos
 Pedro Bereche 
 Gestor de atención de experiencia al usuario</t>
  </si>
  <si>
    <t>MARTA COSSIO CORDOVA DE CATTER</t>
  </si>
  <si>
    <t>Estimados señores:
 Referente a la asegurada en referencia le realizaron unos exámenes el 19/02/2025 y hasta la fecha no le envían sus resultados ni le informan al respecto, por favor de atender a la brevedad posible, el cliente está bastante mortificada por la demora del mismo.
 Gracias.
 Saludos,</t>
  </si>
  <si>
    <t>DEMORA EN LA ENTREGA DE RESULTADOS</t>
  </si>
  <si>
    <t>Buenas tardes Estimados,
 Confirmo que ya se gestiono la programacion de examenes de la paciente
 Cossio Córdova de Catter Marta, se le ha indicado la hora estimada de toma de muestra.
 Estamos tomando las medidas necesarias para asegurar una adecuada gestión del servicio y evitar futuros reclamos.
 Saludos cordiales,
 Pedro Bereche 
 Gestor de atención de experiencia al usuario 
 Centro Medico Viva 1A.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t>
  </si>
  <si>
    <t>JOSE MIGUEL BALLON MENACHO</t>
  </si>
  <si>
    <t>Estimados @gsiguenas@viva1a.com.pe@quejasyreclamos@viva1a.com.pe
 Con respecto al siguiente caso el usuario referido ha sido ingresado como RCV continuador, Sin embargo, la normativa establece que los nuevos ingresos deben ser clasificados como RCV regular, lo que implica un copago del 85% por la totalidad de diagnósticos.
 Dado que el usuario ha solicitado una ampliación de receta médica por motivo de viaje, es importante que rectifiquen la cobertura vigente para evitar reclamos en cuanto la aplicación de copagos.
 Estimada Xiommara @Programas de Salud Rimac
 Realizar el seguimiento con el usuario. 
 ✔Contactar al usuario para recordarle el envío de sus boletos de viaje.
 ✔Verificar que los boletos sean legibles y contengan fechas claras (Fecha de Salida y Fecha de Retorno)
 ✔ Derivar el requerimiento a Cuida Farma.</t>
  </si>
  <si>
    <t>INFORMACION DE COBERTURA</t>
  </si>
  <si>
    <t>NE</t>
  </si>
  <si>
    <t>Estimada Guissela, buena tarde:
 Paciente en referencia indica que se comunicó a la central de Rimac en la cual le indicaron que la cobertura para sus diagnósticos de HTA|DLP es al 100%.
 Se valida en correo de derivación que efectivamente paciente fue captado por la Troncal, con lo cual, concuerda el tema de que se le informara la cobertura.
 En ese escenario, luego de la atención médica se identifica que cuenta con Dx adicional de hipotiroidismo, siendo caracterizado como RCV; sin embargo, consideramos que por un tema de servicio al tener la información directamente de Rimac, se considere en esta oporunidad la cobertura como RCV continuador, salvo mejor parecer.
 Adjunto screen de derivación.</t>
  </si>
  <si>
    <t>NORA EMMA GARCIA CASTILLO</t>
  </si>
  <si>
    <t>ola Gianina
 Por favor tu apoyo la asegurada indica que se viene atendiendo por un programa de pacientes crónicos de RIMAC en donde todos los meses se recetan la Fluoxetina 20 mg. Me comenta que en su última atención la cual fue el mes pasado le dejaron una dosis para un mes, pero hasta el momento no se comunican con ella para su próxima cita y futuras dosis.
 Te brindo sus datos:
 Nombre: GARCIA CASTILLO NORA EMMA
 Dni: 08268085
 Teléfono: 960466099
 Te agradeceré pueda revisar el caso y confirmarnos a que se debe la demora. Gracias
 Saludos,</t>
  </si>
  <si>
    <t>Estimada Guissela, previo cordial saludo para informarte que teníamos un número de contacto ya establecimos contacto con la usuaria, para programarle la cita correspondiente.
 Cabe adicionar que paciente indica estar en programa de dislipidemia, pero también nos solicita medicación de fluoxetina y clonazepam, indicando que los tomo por los diagnósticos de fibromialgia y ansiedad, manifestando que el antiguo proveedor brindaba su cobertura al 100%.
 De ser el caso, indicarnos bajo que programa la incluiríamos y el copago correspondiente por estos diagnósticos.
 Saludos,</t>
  </si>
  <si>
    <t>JORGE ADALBERTO PACHECO TEJADA</t>
  </si>
  <si>
    <t>Estimada Kristel:
 Se solicita su apoyo con la revision del caso del señor en mención, se encuentra en el programa cuidate y no ha recibido sus medicamentos correspondientes al mes de febrero y marzo.
 29222292 PACHECO TEJADA JORGE ADALBERTO
 Saludos cordiales.</t>
  </si>
  <si>
    <t>Estimada Sra. Bedon Guissela,
 Reciba un cordial saludo de parte de VIVA 1A Centro Médico. En relación con la información sobre la recepción de medicamentos del Sr. Jorge Pacheco Tejeda (DNI: 29222292), con dirección en Urb. La Melgariana A12, Arequipa, le informamos que los medicamentos fueron entregados.
 A través de una llamada telefónica realizada el día 01 de abril de 2025., el paciente confirmó la recepción de los mismos y expresó su conformidad con el proceso.
 Cordialmente,</t>
  </si>
  <si>
    <t>KARLA KNIZE ESTRADA</t>
  </si>
  <si>
    <t>Estimada Ivette / Milena:
 Su apoyo con poder gestionar ante el proveedor VIVA la entrega de medicamentos de nuestra integrante descrita en el cuadro, fue atendida vía virtual y hasta la fecha no le fue entregado sus medicinas.</t>
  </si>
  <si>
    <t>Buenas tardes Estimados,
 Confirmo que ya se esta gestionando con el area de farmacia, la entrega de los medicamentos.
 a su vez se le agendo cita cone le Dr Siura para el 27/03, paciente conforme 
 Saludos cordiales,</t>
  </si>
  <si>
    <t>CARINA MIRANDA LAZO</t>
  </si>
  <si>
    <t>Buenas tardes Kenny / Kaila 
 Solicito su gentil apoyo, cliente en mención cuenta con diabetes , se atiende en el programa CUIDATE, que era con STARVITAL, le informaron que lo contactarían para poder coordinar la cita médica programada, y la entrega de su medicina con el nuevo proveedor. Sin embargo, al momento no recibe comunicación, ni confirmación de la nueva cita. Indica necesitar sus medicinas de manera urgente por los diagnósticos que presenta .Adicional a ello indica que por favor se comuniquen vía WhatsApp ya que no responde teléfonos no registrados</t>
  </si>
  <si>
    <t>Estimada Sra. Bedon Guissela,
 Reciba un cordial saludo de parte de VIVA 1A Centro Médico. En respuesta a lo solicitado respecto al asegurado Carina Miranda Lazo (DNI: 44841514), le informamos que tuvo cita el día 20 de marzo de 2025 con el Dr. Gerson Jacob Siura Trevejo en el servicio de Endocrinología - Teleconsulta. Además, estaremos al pendiente del agendamiento de su próxima cita correspondiente al mes.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</si>
  <si>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YOLANDA YESENIA MILAGROS YACILA CUYA DE VALDIVIA</t>
  </si>
  <si>
    <t>Jr. Edmundo del Aguila S/N -Moyobamba</t>
  </si>
  <si>
    <t>Buenos días Guisela
 Por favor su apoyo para el ingreso al programa de la asegurada:
 Yolanda Yesenia Milagros Yacila Cuya de Valdivia
 D.N.I. 08160842
 Domicilio: Jr. Edmundo del Aguila S/N -Moyobamba
 Celular: 998722960
 Al haber mi entidad laboral realizado cambio de EPS en el presente año, habiéndome encontrado en el programa Siempre Sano de la EPS Pacifico, por tener enfermedad Crónica de Hipertensión, hiperlipidemia mixta y hiperuricemia, recibiendo mi atención en forma virtual, toda vez que radicó en la ciudad de Moyobamba, departamento de san Martín, localidad y departamento en el cual no se cuenta con dichos servicios, asimismo debo de manifestarle que soy paciente oncológica, al haber sido diagnosticada con cáncer de mama, solicito que por su intermedio se pueda realizar el ingreso correspondiente y pueda realizar mi control médico en forma virtual así como la recepción de mis medicinas en esta localidad, para tal efecto acompaño las documentales pertinentes.</t>
  </si>
  <si>
    <t>Estimada Guissela, buena noche:
 Previo cordial saludo y las disculpas del caso por la demora en responder se informa sobre paciente que, la atención fue efectiva el día 5 del presente, con entrega de farmacia conforme.
 Saludos Cordiales,</t>
  </si>
  <si>
    <t>SANDRA URBINA PEREZ</t>
  </si>
  <si>
    <t>Estimada Guissela
 De acuerdo a lo informado, la paciente en mención se encuentra en atención con Viva 1A, en el cual recibe el tratamiento CONCERTA (bajo receta controlada) y entregada por boticas y salud a través de cuida farmacia.
 Adicionalmente en la atención le emiten una receta por otros medicamentos que deberían ser entregados por el prestador, sin embargo, me escribe por wsp indicando que dichos medicamentos no han sido entregados hasta la fecha. Tener en cuenta que consulté con viva pero no he tenido respuesta.
 Porfavor tu apoyo en la consulta al prestador y brindar respuesta a asegurada quien se encuentra disconforme con la demora.
 Te dejo el contacto de paciente: 945 277 012</t>
  </si>
  <si>
    <t>Estimada Sra. Bedon Guissela,
 Reciba un cordial saludo de parte de VIVA 1A Centro Médico. En relación con el envío de la receta médica, le informamos que este fue realizado el 31 de marzo de 2025. Además, la entrega del medicamento se concretará el día de hoy.
 Se estableció comunicación telefónica con la Sra. Sandra Urbina Pérez (DNI: 10808635) al número de teléfono 945 277 012, quien ha confirmado que se acercará al establecimiento en el transcurso del día para recoger el medicamento.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</si>
  <si>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MARIA GRAZIA BASSINO BELLACIO DE VELI</t>
  </si>
  <si>
    <t>Btds
 Para informar que paciente acude el día Miércoles 5/3 a Sede Lima, preocupada informando que recibió llamada de un proveedor de RIMAC VIVA A1 para invitarla a pertenecer al Programa de Cronicos a lo que paciente indico que ya estaba inscrita desde Febrero y no deseaba cambiar de proveedor.
 Se le informa que efectivamente está inscrita desde Febrero y vigente para continuidad de sus atenciones
 queda conforme.</t>
  </si>
  <si>
    <t>Buenas tardes estimados 
 Se contacto a paciente ya que este vino dentro de la base de paciente del 25/02
 De todas formas, se informará al área respectiva que no se contacten con paciente
 Saludos cordiales,</t>
  </si>
  <si>
    <t>40204963.</t>
  </si>
  <si>
    <t>OLGA TATIANA CUADROS BASIS</t>
  </si>
  <si>
    <t>Estimadas,
 Su gentil apoyo por favor cliente DNI 40204963 OLGA TATIANA CUADROS BASIS es paciente del programa crónico y el día de lunes pasó cita con el médico y hasta el momento no le hacen entrega del medicamento que lo necesita con suma urgencia ya que sus dolores son muy fuertes, le pedí la receta pero me indica que no se la envían, su gentil apoyo por favor para poder contactarse con ella 999203060.
 Adicionalmente la cliente ha visualizado en el app la opción al programa diamante ya que informa le brinda mayores beneficios del que tiene actualmente y está interesada en inscribirse, no le permite realizar ello por el app.
 Quedo atenta a sus comentarios por favor
 Pfv su urgente apoyo, este caso tiene bastante tiempo y si la asegurada sigue reclamando es porque no ha entendido en que consiste el programa y si ya se encuentra en él.
 Necesitamos contacto inmediato con la paciente para evitar un reclamo formal a la compañía.
 Saludos,</t>
  </si>
  <si>
    <t>DIAMANTE</t>
  </si>
  <si>
    <t>Estimada guissela, las disculpas por la reciente respuesta. La paciente ya se encuentra en el programa diamante. Saludos.
 Antonio Torres Director Medico</t>
  </si>
  <si>
    <t>BARUA ALZAMORA FERNANDO VICTOR</t>
  </si>
  <si>
    <t>Estimada Guissela
 El 14 Feb 25 los señores de Viva A1 le brindaron la atencion medica al Sr. Fernando Barua Alzamora otorgando la medicación prescrita por el medico tratante por 30 dias.
 Es el caso que el control del mes Marzo debió ser el 15/03 hasta el día de hoy no se le ha brindado la atencion medica correspondiente por consiguiente no cuenta con medicación.
 El día de hoy he conversado con la Lic. Gianina Cigueñas quien me manifestó que la Dra. Anahis Seigas no le confirmaba la consulta, ya que ella estaba laborando en otro lugar.
 Que hacemos, por el estado de salud del Sr. Barua el no puede dejas de tomar su medicación, por eso requiero su apoyo a fin de que el día de hoy se le haga entrega de sus medicamentos.
 Esta situación no puede volver a repetirse, no pueden perjudicar de esta manera al asegurado, por lo que le solicito conversar con los señores de Viva A1 para que lleven un mejor control de las atenciones de los asegurados
 Quedo a la espera de su respuesta a lo solicitado.
 Saludos cordiales</t>
  </si>
  <si>
    <t>Buenos días, estimados,
 Reciban un cordial saludo de parte de VIVA 1A Centro Médico. En respuesta a su consulta, informamos que el Sr. Fernando Víctor Barúa Alzamora (DNI: 07806297) pasó consulta el día 19 de marzo de 2025 a las 16:00 p.m. con la Dra. Anahí Angélica Seijas Arveláez.
 Estamos al pendiente del próximo agendamiento de su cita correspondiente al mes.
 Seguimos trabajando para ofrecer un servicio de excelencia, y por ello, mantenemos nuestro compromiso de mejorar nuestros tiempos de respuesta.
 Saludos cordiales,</t>
  </si>
  <si>
    <t>MARIELA CELESTINA MARQUEZ NINALAYA</t>
  </si>
  <si>
    <t>estimadas, 
 Su gentil apoyo para poder canalizar requerimiento de la asegurada en mención quien se ha puesto en contacto con nuestra central de emergencias indicando:
 CLIENTE: MARIELA CELESTINA MARQUEZ NINALAYA
 DNI: 09449815
 TELÉFONO: 998741246
 pertenece al Programa de Artristis Reumatoide y Programa de Hipotiroidismo, tuvo la cita y le dieron la orden médica para análisis de sangre y ecografía a la tiroides, sin embargo no le dijeron como se realizará dichas pruebas ni donde
 Saludos, 
 Dra. Andrea Vargas
 Médico Consultor
 Saludos, 
 Dra. Andrea Vargas
 Médico Consultor</t>
  </si>
  <si>
    <t>Buenas noches estimados,
 se programa atención para examen de toroide
 con la Radióloga Jackeliine Atencia para el día 25/03 a las 18:15PM,
 paciente conforme.
 Saludos cordiales,
 Buenos días estimados,
 Reciba un cordial saludo por parte de VIVA 1A Centro médico, Referente al paciente MARIELA CELESTINA MARQUEZ NINALAYA
 DNI: 09449815, Se realizo los exámenes de laboratorio el día 25 de marzo y el examen de ecografía de tiroides el 26 de marzo. 
 Lamentamos sinceramente los inconvenientes ocasionados, valoramos sus comentarios y estamos comprometidos con la mejora continua de nuestros servicios.
 saludo cordiales.
 Pedro Bereche</t>
  </si>
  <si>
    <t>SILVANA ESTHER ESPINOZA MORALES</t>
  </si>
  <si>
    <t>Estimada Guissela, buen día.
 Solicito tu apoyo contactando a paciente, para su ingreso al programa CUIDATE:
 Paciente: Silvana Esther Espinoza Morales
 DNI: 09875344
 TELF: 943 511 757
 Diagnóstico: Dislipidemia
 Cliente: HOWDEN PERU CORREDORES DE SEGUROS SAC
 PÓLIZA: E0001463</t>
  </si>
  <si>
    <t>Estimados 
  Pcte contactado y agendado para el dia de hoy 21 / 3 con el Dr. Siura 
  Saludos cordiales 
  Katherine Ochoa</t>
  </si>
  <si>
    <t>ALLISON CAROLINA BENITES LUDEÑA</t>
  </si>
  <si>
    <t>Estimadas, 
 Buenos días, favor su apoyo con la solicitud de la paciente en mención para ingresar al programa cuídate por diagnóstico de ASMA. 
 Nombre: BENITES LUDEÑA ALLISON CAROLINA
 DNI: 71625444
 Tlf: 937548572
 Programa crónicos: ASMA</t>
  </si>
  <si>
    <t>Buenas tardes Estimados,
 se agenda cita con el Dr Moncada 
 para el dia 22/03 13:00PM, paciente conforme 
 Saludos cordiales,</t>
  </si>
  <si>
    <t>ALDO REINOSO RIVALDO</t>
  </si>
  <si>
    <t>Estimada buenos días,
 Por favor tu apoyo con el siguiente caso, el Sr. Aldo Reinoso Rivas con DNI. 23993607 con Dx. hipotiroidismo, requiere pastillas (levotiroxina) todos los meses, en la ultima atención que tuvo, la médico de la clínica internacional le refirió que ya no podría darle la receta puesto que le dijeron que al ser médico general no puede recetar medicamentos de especialidad; los contacto con la EPS y lo llamaron de un programa de pacientes crónicos pero le dijeron que al ser de provincia no le iban a poder dar el soporte.
 Tu apoyo para el seguimiento del caso y pronta solución ya que el paciente se esta quedando sin pastillas; antes el médico le expedía la receta y lo llamaban de la farmacia, no es la primera vez que sucede esto, ya anteriormente auditoría médica evaluó el caso y determinó que sí le cubren los medicamentos, gracias</t>
  </si>
  <si>
    <t>Estimada
 Bedon Guissela
 Reciba un cordial saludo por parte de VIVA 1A Centro médico, con relación a lo descrito en el comunicado damos respuesta a la solicitud del Sr Aldo Reinoso Rivas con Nro. DNI 23993607, cita programada para el día 01/04/2025 en horario de 17:10pm con el Dr. Gerson Jacob Siura Trevejo Trevejoen el servicio de ENDOCRINOLOGÍA - TELECONSULTA.
 Usuario agradece y queda Satisfecho con la gestión realizada.
 Cordialmente
 Saludos.</t>
  </si>
  <si>
    <t>HENRY WILLIAM CASTILLO JARA</t>
  </si>
  <si>
    <t>Buenas tardes estimados,
 Paciente de nuestro programa de enfermedades crónicas refiere que médico envió orden de lab. Anti TPO hace 2 meses, pero hasta el momento no le han realizado el examen, su gentil apoyo en cobertura de ese examen solicitado por el Dr. Gerson Siura, y así pueda ser evaluado con los resultados en su próxima consulta médica, su gentil apoyo en revisión del caso, por favor.
 PX: HENRY WILLIAM CASTILLO JARA
 DNI: 42764761
 DX: Hipotiroidismo
 Quedamos pendientes</t>
  </si>
  <si>
    <t>Buenos días, estimados,
 Reciban un cordial saludo de parte de VIVA 1A Centro Médico. En respuesta a su consulta, informamos que el Sr. HENRY WILLIAM CASTILLO JARA (DNI:42764761 ) fue atendido por el servicio de laboratorio el día 26 de marzo de 2025 con envió de resultados el día 01 de abril del 2025
 Seguimos trabajando para ofrecer un servicio de excelencia, y por ello, mantenemos nuestro compromiso de mejorar nuestros tiempos de respuesta.
 CONSIDERAR ESTE CORREO.
 Saludos cordiales,</t>
  </si>
  <si>
    <t>JAVIER FRANCISCO VILCAS PAREDES</t>
  </si>
  <si>
    <t>PROGRAMA CUIDATE: PROGRAMA DE CONTROL DE ENFERMEDADES CRÓNICAS - ASEACES RUC 20342985646 Buenos días Daniel. Adjunto relación de Obreros con enfermedades crónicas para que puedan ingresar al PROGRAMA CUIDATE que brinda RIMAC, para la gestión respectiva.
 ASOCIACION EDUCATIVA ADVENTISTA CENTRAL SUR - RUC: 20342985646. A la espera de la respuesta.
 Atte;</t>
  </si>
  <si>
    <t>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t>
  </si>
  <si>
    <t>NILA LOAYDA GRANADOS CLAROS</t>
  </si>
  <si>
    <t>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t>
  </si>
  <si>
    <t>JAVIER NICOLAS VILCAS GRANADOS</t>
  </si>
  <si>
    <t>JANIE ABIGAIL VILCAS GRANADOS</t>
  </si>
  <si>
    <t>NOE ANTONIO MOGOLLON INFANTE</t>
  </si>
  <si>
    <t>CECILIA ROSARIO RAMIREZ DE MOGOLLON</t>
  </si>
  <si>
    <t>GEOFFREY NOE MOGOLLON RAMIREZ</t>
  </si>
  <si>
    <t>LESLY ALONDRA MOGOLLON RAMIREZ</t>
  </si>
  <si>
    <t>YOLANDA MOSCOL AREVALO</t>
  </si>
  <si>
    <t>Buenas tardes, por favor su apoyo para coordinar la entrega de medicamentos para la paciente YOLANDA MOSCOL AREVALO, quien se atiende en el Programa VIVA A. menciona que no le han recetado la dosis completa llamo a Viva y no le dan respuesta, además no la han llamado a coordinar sus terapias físicas 
 Paciente: YOLANDA MOSCOL AREVALO
 DNI: 08743921
 EPS: E0001042
 Persona de contacto: JESSICA YOLANDA CORDOVA MOSCOL
 Celular: 993353690</t>
  </si>
  <si>
    <t>Buenas tardes estimados,
 Reciba un cordial saludo por parte de VIVA 1A Centro médico, en relación a lo descrito en el correo damos como respuesta que el paciente YOLANDA MOSCOL AREVALO recibió sus medicamentos restantes el 28-03-2025.
 En relación a sus terapias físicas, nos comunicaremos con la paciente para su programación. Saludos
 Paciente: YOLANDA MOSCOL AREVALO
 DNI: 08743921
 En relación a la solicitud, ya fue valorada por la especialidad de rehabilitación en el mes de abril ya se informó a la paciente la programación de las terapias física, el 12 de abril.
 cordialmente 
 Jhon Fredy Garzon 
 GG</t>
  </si>
  <si>
    <t>ADOLFO MANUEL GONZALES SANCHEZ</t>
  </si>
  <si>
    <t>Buenas tardes estimados,
 Se envía el listado de paciente captados para ingreso al programa Cuídate y otras enf. del día 24.03.2025 su gentil apoyo en comunicación, muchas gracias.
 Saludos cordiales,</t>
  </si>
  <si>
    <t>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t>
  </si>
  <si>
    <t>JUAN DELGADO DAVILA</t>
  </si>
  <si>
    <t>MARIA SUSAN DEL ROSARIO AGUAYO CERNA</t>
  </si>
  <si>
    <t>DAVID BALLARTA GUEVARA</t>
  </si>
  <si>
    <r>
      <rPr>
        <u/>
        <sz val="11"/>
        <color rgb="FF1155CC"/>
        <rFont val="Calibri, sans-serif"/>
      </rPr>
      <t>david_ballarta30@hotmail.com</t>
    </r>
  </si>
  <si>
    <t>Buenas tardes
 Guissela
 Por favor tu apoyo con este cliente, solicita afiliación al programa cuídate en Lima.
 Es una persona no tecnológica, considerar que es un cliente ALTO VALOR VIP. ¡Gracias!
 Nombre de Contacto: DAVID BALLARTA GUEVARA
 Paciente: DAVID BALLARTA GUEVARA
 Contratante: DAVID BALLARTA GUEVARA
 Diagnóstico: HTA, diabetes
 Teléfono (De preferencia Móvil): +51996591237
 Correo Electrónico (si lo refiere): david_ballarta30@hotmail.com
 Saludos Cordiales</t>
  </si>
  <si>
    <t>Estimada
 Bedon Guissela
 Reciba un cordial saludo por parte de VIVA 1A Centro médico, con relación a lo descrito en el comunicado damos respuesta a la solicitud de la inscripción al programa CUIDATE al afiliado DAVID BALLARTA GUEVARA con Nro. de DNI 06686347 con gran éxito.
 Por lo tanto, se agenda cita correspondiente al día 02/04/2025 a las 14:30pm con el profesional Dra. Virginia Cuevas Rivero en modalidad TELECONSULTA-MEDICA FAMILIAR , usuario acepta cita, agradece y queda Satisfecho con la gestión realizada.
 Agradecemos sus comentarios, los cuales son muy importantes para la mejora continua de nuestros procesos y la calidad en la prestación de nuestros servicios.
 Saludos Cordiales
 Maribel Zamora
 Centro de experiencia</t>
  </si>
  <si>
    <t>FABIANA NICOLE ARELLANO GUTIERREZ</t>
  </si>
  <si>
    <t>GRANADA 464 PUEBLO LIBRE -</t>
  </si>
  <si>
    <t>25-EPS002412</t>
  </si>
  <si>
    <t>"Han pasado 12 horas después que la dra hiso la receta para mi menor hija y hasta el momento el proveedor de farmacia no trae los medicamentos.
 He llamado 2 veces a Rimac y lo q responden la señoritas es q van hacer el reclamo, pero no dan. Intima solución.
 En febrero con mi persona fue igual nunca me proporcionaron los resultados de unos análisis clínicos.
 Es la segunda vez que la atención es muy mala.
 Por favor, ahora se trata de la salud de mi menor hija"</t>
  </si>
  <si>
    <t>Medicamentos entregado 25/3/25</t>
  </si>
  <si>
    <t>JANET DEL PILAR COVEÑAS LOPEZ</t>
  </si>
  <si>
    <t>MV MG 21/03 - Pendiente entrega de Medicamentos</t>
  </si>
  <si>
    <t>ELIANA ROCÍO SORIA LIVIA</t>
  </si>
  <si>
    <t>25-EPS002411</t>
  </si>
  <si>
    <t>Hasta las 9:35 PM no me envían las medicinas de mi atención médica de las 6:40 PM ni se hna comunicado con mi persona.</t>
  </si>
  <si>
    <t>Informe de Resultado del Reclamo
 1. Canal de Ingreso del Reclamo:
 Reclamo ingresado el 22 de marzo de 2025, a través del Libro de Reclamaciones
 Virtual (LRV) de RIMAC EPS, mediante la Hoja de Reclamación N°25-EPS002411; el
 cual nos fue trasladado el 03 de abril del 2025 y registramos como Reclamo
 N° LVR-5-000001
 2. Identificación del usuario afectado y de quien presenta el reclamo:
 El reclamo fue presentado por Eliana Rocío Soria Livia con DNI N°09764276.
 3. Descripción y causa del reclamo:
 “Hasta las 9:35 PM no me envían las medicinas de mi atención médica de las 6:40 PM
 ni se hna comunicado con mi persona.”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t>
  </si>
  <si>
    <t>CENTRO MEDICO VIRTUAL</t>
  </si>
  <si>
    <t>ISABELLA VILLANUEVA AREVALO</t>
  </si>
  <si>
    <t>25-SBS014066</t>
  </si>
  <si>
    <t>El día de hoy mi hija Isabella Villanueva Arévalo con DNI 79412498 tuvo una atención médica virtual a las 07:00 pm.
 La doctora me envió la receta médica pero hasta el momento 2horas y media después no han llegado las medicinas, no tengo que medicinas darle a mi hija.</t>
  </si>
  <si>
    <t>ADRIAN EDUARDO HUAYAMIS MARTINEZ</t>
  </si>
  <si>
    <t>25-SBS014026</t>
  </si>
  <si>
    <t>"Paciente: ADRIAN EDUARDO HUAYAMIS MARTINEZ
 Fecha de atención: 23/03 
 El motivo del reclamo es la falta de entrega de medicamentos, han transcurrido mas de 24 horas desde la cita y hasta el momento no se le ha hecho entrega de los medicamentos.
 La atención ha sido pésima. No ha recibido ninguna llamada"</t>
  </si>
  <si>
    <t>Informe de Resultado del Reclamo
 1. Canal de Ingreso del Reclamo:
 Reclamo ingresado el 24 de marzo de 2025, a través del Libro de Reclamaciones Virtual
 (LRV) de RIMAC EPS, mediante la Hoja de Reclamación N°25-SBS014026; el cual nos
 fue trasladado el 25 de marzo del 2025 y registramos como Reclamo N° LVR5-000006
 2. Identificación del usuario afectado y de quien presenta el reclamo:
 El reclamo fue presentado por Eduardo Alcides Huayamis Malpartida DNI N°10687479
 en representación de ADRIAN EDUARDO HUAYAMIS MARTÍNEZ con DNI
 N°81652973.
 3. Descripción y causa del reclamo:
 “Paciente: ADRIAN EDUARDO HUAYAMIS MARTÍNEZ Fecha de atención: 23/03 El
 motivo del reclamo es la falta de entrega de medicamentos, han transcurrido más de 24
 horas desde la cita y hasta el momento no se le ha hecho entrega de los medicamentos.
 La atención ha sido pésima. No ha recibido ninguna llamada.”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realizaron las llamadas al
 número de celular 994 373 188 con el fin de llegar a un acuerdo referente al envío del
 medicamento. A pesar de los intentos de comunicación, no se logró establecer contacto
 efectivo en ese momento.
 Posterior a ello nos contactamos con la aseguradora Rímac para reportar la no
 comunicación efectiva, quien brindó nuevamente el mismo número telefónico
 proporcionado. Finalmente, se logró establecer la comunicación el día 25/03/2025,
 momento en el cual el solicitante declinó el envío de los medicamentos debido al tiempo
 transcurrido.
 Lamentamos los inconvenientes ocasionados y reiteramos nuestro compromiso con
 brindar un servicio de calidad y atención oportuna a todos nuestros usuarios.
 5. Conclusiones
 Avenida Faustino Sánchez
 Carrión 230.
 viva1a.com.pe (01)6183000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t>
  </si>
  <si>
    <t>MAIA AMALIA CARPIO RODRIGUEZ</t>
  </si>
  <si>
    <t>25-EPS002416</t>
  </si>
  <si>
    <t>VICTOR JACINTO CARPIO VIGIL presento mi reclamo ya el mi menor hija MAIA AMALIA CARPIO RODRIGUEZ paso una atención medica virtual el sábado 22/03 con el proveedor Viva1a una vez pasada la atención al momento de la entrega de medicamentos el proveedor le indico que no tenían cobertura para despacho y le solicita el que realice la compra de los medicamentos y que genere una factura con el ruc del proveedor para que ellos se lo reembolsen lo cual no le parece aceptable ya que al encontrarse solo con sus menores no le era posible salir y realizar la compra y al final no tuvo una atención inmediata de entrega de medicamentos por parte del proveedor y posterior el tuvo que realizar la compra de manera particular.</t>
  </si>
  <si>
    <t>Informe de Resultado del Reclamo
 1. Canal de Ingreso del Reclamo:
 Reclamo ingresado el 24 de marzo de 2025, a través del Libro de Reclamaciones
 Virtual (LRV) de RIMAC EPS, mediante la Hoja de Reclamación N°25-EPS002416;
 el cual nos fue trasladado el 03 de abril del 2025 y registramos como Reclamo
 N° LVR-5-000004
 2. Identificación del usuario afectado y de quien presenta el reclamo:
 El reclamo fue presentado por VICTOR JACINTO CARPIO VIGIL DNI N° 25449052 en
 representación de Maia Amalia Carpio Rodriguez con DNI N°90396572.
 3. Descripción y causa del reclamo:
 “VICTOR JACINTO CARPIO VIGIL presento mi reclamo ya el mi menor hija MAIA
 AMALIA CARPIO RODRIGUEZ paso una atención medica virtual el sábado 22/03 con
 el proveedor Viva1a una vez pasada la atención al momento de la entrega de
 medicamentos el proveedor le indico que no tenían cobertura para despacho y le
 solicita el que realice la compra de los medicamentos y que genere una factura con el
 ruc del proveedor para que ellos se lo reembolsen lo cual no le parece aceptable ya
 que al encontrarse solo con sus menores no le era posible salir y realizar la compra y
 al final no tuvo una atención inmediata de entrega de medicamentos por parte del
 proveedor y posterior el tuvo que realizar la compra de manera particular .”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t>
  </si>
  <si>
    <t>WILLIAM ALFONSO RENTERIA VILLAR</t>
  </si>
  <si>
    <t>25-EPS002430</t>
  </si>
  <si>
    <t>Quiero reclamar, sobre la no entrega de las medicinas que requiero y me receto el médico. No puede ser posible que una compañía tan grande, no pueda entregar unas medicinas recetadas, como anterior mente lo venían haciendo en un distrito más importante de la capital, cercado de lima, como enfermo no sé cómo voy a hacer para adquirir los medicamentos, necesito una respuesta a la brevedad posible, si no hay una respuesta a la brevedad se hará la denuncia correspondiente ante Indecopi (administrativa) y su salud con respecto a la prestadora de salud que me atendió.</t>
  </si>
  <si>
    <t>DAGMAR LEONOR PETERSEN RAMIREZ</t>
  </si>
  <si>
    <t>Estimados señores, buenas tardes.
 Asegurada de la referencia con diagnóstico de Hipercolesterolemia tiene indicación de Lipitor de 10mg y desea ingresar al Programa CUIDATE, agradeceremos indicarnos si es factible.
 Adjuntamos hoja de beneficios con diagnóstico.
 Quedamos a la espera de sus noticias
 Gracias por su atención</t>
  </si>
  <si>
    <t>HIPERCOLESTEROLEMIA</t>
  </si>
  <si>
    <t>Buenos días, estimados:
 Reciban un cordial saludo de parte de VIVA 1A Centro Médico.
 En relación con la solicitud de ingreso al programa por parte de la paciente Dagmar Leonor Petersen Ramírez (DNI N.° 10492096), les informamos que ya se ha establecido contacto con la paciente y se está gestionando su atención para el día 09 de abril de 2025 a las 16:00 horas, con la Dra. Nilda Noriko Kawamura Murillo, a través del servicio de Endocrinología – Teleconsulta.
 Quedamos atentos y a disposición para cualquier otra consulta adicional.
 Saludos cordiales,</t>
  </si>
  <si>
    <t>DINA RAQUEL QUIROZ VELASQUEZ</t>
  </si>
  <si>
    <t>Katherine buenas tardes,
 Cliente se comunica porque quedaron en llamarle entre ayer y hoy para coordinar su cita (porque se inscribió el jueves de la semana pasada) y le indicaron que en 72 horas le llamarían, pero no se comunican con ella aún. Solicita apoyo para que le llamen y separar su cita.
 DINA RAQUEL QUIROZ VELASQUEZ
 DNI 07823787
 DIAGNOSITO Dislipidemia - Hipertensión
 PÓLIZA E0002545
 TELEFONO 988243995
 Sls,</t>
  </si>
  <si>
    <t>DISLIPIDEMIA / HIPERTENSION</t>
  </si>
  <si>
    <t>Buenos días, estimados,
 Reciban un cordial saludo de parte de VIVA 1A Centro Médico.
 En relación con lo descrito en el correo, la Sra. . Dina Raquel Quiroz Velásquez (DNI: 07823787) paciente fue contactada y atendida el 02 de abril de 2025 a las 9:30 a.m. por la Dra. Virginia Cuevas, del servicio de Medicina Familiar - Teleconsulta así mismo informarle que estaremos pendiente de sus próximos controles,
 Quedamos a su disposición para cualquier consulta adicional.
 Saludos cordiales,</t>
  </si>
  <si>
    <t>ALEJANDRO MIGUEL FIELD HERRERA</t>
  </si>
  <si>
    <t>Buenos días,
 Para solicitar ingreso de paciente a programa Cuidate, quien presenta diagnostico de Asma Bronquial, se verifica paciente continuador de servicios por mismo cuadro clínico, al momento en tratamiento con salbutamol + seretide, por favor su apoyo para evaluación de paciente para continuidad de tratamiento. Muchas gracias
 Nombre: ALEJANDRO MIGUEL FIELD HERRERA
 DNI: 74839971
 Poliza: AMI SALUD RED MEDICA
 Dx: Asma bronquial
 Ciudad de referencia: Lima, San isidro
 telf: 951675388
 Saludos,</t>
  </si>
  <si>
    <t>Estimada Sra. Bedon Guissela,
 Reciba un cordial saludo de parte de VIVA 1A Centro Médico. En relación con lo descrito en el comunicado, nos permitimos dar respuesta al ingreso del Sr. Alejandro Miguel Field Herrera (DNI: 74839971) al programa. Su cita ha sido agendada para el día 02 de abril de 2025 a las 8:45 a.m., con la Dra. Virginia Cueva, en el servicio de Medicina Familiar – Teleconsulta.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</si>
  <si>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Hola Andrés, gracias por tu llamada.
 Paso a comentarte lo sucedido con mi atención como Paciente del Programa Cuídate de Rimac.
 Me llamó la atención que no me llamaran para darme cita con el doctor, como todos los meses, y dijeron que ya no trabajaban con Rimac.
 Me contacté con ustedes y me asignaron a “Viva 1A”.
 Me dieron cita para el viernes 7 de marzo pasado. Me mandaron por mail mi receta de medicamentos y me mandaron hacer unos análisis.
 Hasta el lunes 10 nadie se había comunicado conmigo para coordinar entrega de mis medicinas ni toma de análisis.
 Los teléfonos que tenía de “Viva 1A”, me contesta un Robot, tanto por teléfono como por WhatsApp, y como mi pregunta no estaba dentro de sus alternativas, colgaban.
 Luego que los molesté a ustedes, me llamaron y recién ayer miércoles, me entregaron mis medicamentos. Pero para los análisis aún no se contactan conmigo.
 Pongo estos comentarios para tomen la mejor decisión, en vista que no puedo estar sin tomar esas medicinas.
 Saludos,</t>
  </si>
  <si>
    <t>Buenos días, estimados,
 Reciban un cordial saludo de parte de VIVA 1A Centro Médico. En respuesta a su consulta, informamos que la Sra. Roxana Esperanza Tavera fue contactada a través del número de WhatsApp el día 14 de marzo de 2025 para coordinar la toma de los exámenes, informándole sobre el copago correspondiente debido a que el programa no cobre todos los exámenes solicitados, el cual la paciente no aceptó.
 El día de ayer, 01 de abril, el personal de Call Center se comunicó nuevamente con la paciente para coordinar la toma de los exámenes y realizar los pagos, pero nuevamente la paciente no aceptó. Adjuntamos captura de la conversación.</t>
  </si>
  <si>
    <t>Estimada Guissela
 Por favor tu ayuda con el descargo de estos dos casos y tu apoyo para que no se vuelva a repetir los problemas que se suscitaron:
 En el caso de Lelia Monje, es reiterativo la demora en la entrega de sus medicinas o agendamiento de citas, les adjunto correo con historial. Estimada Leslie.
 Con respecto al presente caso, se ha validado que el asegurado actualmente se encuentra inscrito en dos programas diferentes, bajo dos prestadores distintos:
 Programa Cuídate por Diabetes Mellitus tipo 2, atendido de forma presencial en Clínica Valle Sur.
 Programa de Hipotiroidismo, atendido en modalidad virtual por Viva 1A.
 Desde el enfoque clínico-operativo, lo adecuado (deber ser) es que esta condición sea atendida bajo un solo prestador que garantice una atención integral y continua lo cual en este caso correspondería a la migración al Programa de Riesgo Cardiovascular (RCV) bajo la modalidad virtual de Viva 1A (ubicación Lima).
 Esto debido a que mantener al usuario en dos programas separados genera una fragmentación en el seguimiento clínico lo cual podría afectar la calidad del control y tratamiento.
 Mientras se gestiona el proceso de unificación de programas, los servicios se mantendrán como están actualmente.
 Estimado @fgarzon@viva1a.com.pe
 Solicitamos su urgente intervención para realizar la pronta atención del usuario referido, quien se encuentra incluido en la data de pacientes migrados de estar Vital.
 Quedamos atentos a su pronta gestión.
 Atentamente.</t>
  </si>
  <si>
    <t>RAUL ELADIO ALCOCER SANZ</t>
  </si>
  <si>
    <t>En el caso de los padres de Luis Alcocer, nos refirieron que estuvieron llamando sin éxito, al parecer llamaron directamente a los asegurados cuando desde el inicio se había brindado el contacto del hijo como referencia. Asimismo, los padres refieren que tuvieron que volver de la playa para poder recibir las medicinas a su casa en Lima sin embargo el día que habían indicado que vendrían no llegaron.</t>
  </si>
  <si>
    <t>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
 CAROL ROCIO GONZALEZ CARDENAS
 Líder Administrativa
 Viva 1ª</t>
  </si>
  <si>
    <t>MARIA MERCEDES EMELIA TORRES SANTOS</t>
  </si>
  <si>
    <t>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t>
  </si>
  <si>
    <t>MARK ANTHONY SILVA DELLAHA</t>
  </si>
  <si>
    <t>Hola Itala,
 Tu valioso apoyo.
 Se trata de SILVA DELLAHA MARK ANTHONY quien solicito incluirlo al programa cuídate por DIABETES, sin embargo le llego un msj via WhatsApp, la misma que no desea responder por temor ya que indica que le escriben de VIVA PERU, lo cual lo pone en duda.
 Podrías indicarnos si el proveedor trabaja para RIMAC?
 Quedo atenta. Gracias!
 Saludos,</t>
  </si>
  <si>
    <t>Buenas tardes estimados, 
 Buenos días, estimados:
 Reciban un cordial saludo de parte de VIVA 1A Centro Médico.
 Lamentamos la demora en la atención correspondiente al paciente Mark Anthony Silva Dellaha (DNI 06134812). Nos permitimos informar que ya el día de hoy hemos tomado contacto con el paciente, quien ha confirmado su dirección. Asimismo, el área de laboratorio (Dayerlab) se encuentra realizando la coordinación respectiva para la toma de muestra.
 Cabe señalar que el paciente ha indicado no contar con disponibilidad los días lunes para la realización del examen de laboratorio, por lo que se está ajustando la programación de acuerdo con su disponibilidad.
 Lamentamos sinceramente los inconvenientes ocasionados y reiteramos nuestro compromiso con la mejora continua del servicio.
 Saludos cordiales,
  Reciban un cordial saludo de parte de VIVA 1A Centro Médico.
  Se actualiza información referente a los exámenes de laboratorio del paciente Mark Anthony Silva Dellaha las cuales fueron realizados el día 07/04/2025 en horario de 7am a 8am , los resultados fueron enviados al paciente, Todo conforme con la gestión.
 saludos cordiales.</t>
  </si>
  <si>
    <t>BASILIO ALFONSO CESARO STROBBE</t>
  </si>
  <si>
    <t>Buenas tardes: 
 Por favor, para su atención.
 1. Contacto (Apellidos y Nombres) : CONSUELO ROCIO LORA DESCALZO DE CESARO
 2. Número de Póliza y Certificado: E0028656
 3. Mail : rocio.lora@gmail.com telefono: 990265336
 4. Observación: paciente BASILIO ALFONSO CESARO STROBBE se atendio por ultima vez hace mas de un mes y quedo pendiente su evaluacion cardiologica</t>
  </si>
  <si>
    <t>Buenas tardes estimado. 
 Reciba un cordial saludo del Centro Médico Viva 1A
 Actualización del caso del paciente BASILIO ALFONSO CESARO STROBBE (DNI 08801044) se logró contactar y recibió atención al día 15/04/2025 a las 6:00pm. En la cual se prescribió la recta médica, todo conforme con la atención.
 Saludos cordiales.</t>
  </si>
  <si>
    <t>GUADALUPE TERESA LIP CURO</t>
  </si>
  <si>
    <t>Buenas tardes posible ingreso a programa cuidate.
 1.-Nombres y Apellidos: GUADALUPE TERESA LIP CURO Edad: 30 AÑOS
 2.-Documento de Identidad: 48586898
 3.-Diagnostico: ASMA 
 4. Ciudad de preferencia: Lima
 5.- Teléfono: 978439314
 Saludos cordiales, 
 Mariella Tello Huanca 
 Back Salud RIMAC</t>
  </si>
  <si>
    <t>Buenas dias estimados,
 se programa atención con co el Dr Moncada 
 para el día 31/03 a las 20:00PM,paciente conforme.
 Saludos cordiales,
 Pedro Bereche 
 Gestor de atención de experiencia al usuario 
 Centro Medico Viva 1A</t>
  </si>
  <si>
    <t>CHRISTY KAROLIE ANDRADE HERNANDEZ</t>
  </si>
  <si>
    <t>Estimados @admisionrimac@viva1a.com.pe@quejasyreclamos@viva1a.com.pe
 Su gentil apoyo con el pronto contacto de la usaría referida para el ingreso al programa de Hipotiroidismo .
 Teñéfono de contacto: 989762007
 Hola Sandra,
 Te envió los datos del caso que se comento en la charla de DELL del Dx de Hipotiroidismo, por favor tu apoyo con la verificación:
 Los datos de mi esposa
 Christy Karolie Andrade Hernandez
 DNI 73195424
 Se atiende en Clinica Internacional por consulta externa por diagnóstico Hipotiroidismo.</t>
  </si>
  <si>
    <t>Buenas tardes estimados,
 En relación con la actualización del seguimiento del paciente Christy Karolie Andrade Hernández (DNI: 73195424) del programa CUIDATE, informamos que hemos logrado establecer contacto con la paciente. La atención está programada para el día 10/04/2025 a las 17:00 horas, con el Dr. Gerson Jacob Siura Trevejo, especialista en Endocrinología, mediante teleconsulta.
 Saludos cordiales,</t>
  </si>
  <si>
    <t>72844745.</t>
  </si>
  <si>
    <t>Estimados @quejasyreclamos@viva1a.com.pe@admisionrimac@viva1a.com.pe
 Por favor se requiere el descargo y la pronta atención del usuario referido.
 Buenos días:
 Por favor paciente pertenece al programa CUIDATE diagnóstico HIPERTENSION ARTERIAL y nos informa que no le envían sus medicinas desde hace dos meses.
 DNI:72844745
 DIEGO ALEJANDRO VASQUEZ IGLESIAS
 TELEFONO: 954775445
 CORREO: diegoiglesiasvasquez@gmail.com
 Póliza : EPS
 Atte.
 31/03/2025 Lo que se encuentra pendiente de atención es:
 La programación de la cita de control médico presencial.
 La coordinación para la toma de exámenes de laboratorio de seguimiento.</t>
  </si>
  <si>
    <t>Buenos días, estimados
 paciente paso atención
 con el Dr Hilton D Jango el día 26/03
 paciente conforme
 saludos
 Pedro Bereche
 Asesor del centro de experiencia al usuario
 Viva 1A</t>
  </si>
  <si>
    <t>LUZ VELASQUEZ MUÑOZ</t>
  </si>
  <si>
    <t>Hola Gissela,
 Agradeceré tu apoyo con el presente reclamo, paciente Luz Velasquez Muñoz indica que hasta el momento no puede atenderse a través del programa Cuidate. Por favor tu apoyo a fin de contactarse con la asegurada y puedan brindarle la información del programa.
 DATOS:
 Luz Angelica Velasquez Muñoz
 Celular: 982491420
 Quedo atenta a tu pronta respuesta.
 Saludos,</t>
  </si>
  <si>
    <t>Buenas tardes, estimados:
 Reciban un cordial saludo de parte del Centro Médico Viva 1A.
 En atención al requerimiento relacionado con la paciente Luz Velásquez Muñoz (06769425), informamos que fue atendida el día 04 de abril de 2025 por el Dr. Antonio David Moncada Catalán, en el servicio de Medicina Familiar – Teleconsulta.
 Nos mantendremos atentos a su próximo agendamiento mensual, y estaremos a disposición para brindar el seguimiento correspondiente.
 Saludos cordiales,</t>
  </si>
  <si>
    <t>MARIA CAROLINA QUISPEZ ASIN ROSAS</t>
  </si>
  <si>
    <t>Solicitamos su gentil apoyo para realizar el pronto contacto con la usuaria referida, quien presenta diagnóstico de hipotiroidismo y ha sido derivada para la consulta de caracterización.
 Se ha validado que la usuaria cuenta con antecedente de cáncer de tiroides, aunque actualmente no se encuentra con tratamiento activo telefono de conatcto: 949937571.
 Durante la consulta de control, se requiere:
 Validar si el plan de trabajo propuesto por el médico tratante se adecúa al protocolo de servicio vigente.
 Con ello, determinar si corresponde su ingreso o declinación al programa.
 La usuaria ya ha sido informada sobre esta condición y el proceso de evaluación correspondiente.
 Quedamos atentos a la confirmación de contacto y gestión del caso.</t>
  </si>
  <si>
    <t>Estimada Guissela, buen día:
 Adjunto informe de caracterizacion solicitado.
 Cabe resaltar que paciente solicita toda su atención con cobertura al 100%, ello incluye análisis de TSH, T3, T4 bimestrales, medicamento Eutirox y todo lo relacionado a los controles mensuales por Endocrino.
 Adicional a ello refiere que su broker le ha indicado que la cobertura del programa Hipotiroidismo es todo al 100% no solo en la consulta mensual, sino en todo el protocolo del programa, en ese orden de ideas, solicita que personal directo de RIMAC se comunique con ella para validar la información brindada.
 Quedamos atentos a la confirmación de ingreso al programa Hipotiroidismo en caso de que la pcte acepte luego de conversar con uds. Estimada @CUI_Sofia Miguel Vargas
 Con respecto, al presente caso referenciado para inscripción. Se declina el ingreso motivo: la usuaria no acepta las condiciones de Copagos establecidos para el programa de Rcv. 
 En caso de que la usaría reconsidere su ingreso deberá realiza una nueva solicitud.</t>
  </si>
  <si>
    <t>ELVA EDITH MIRANDA FALCONI</t>
  </si>
  <si>
    <t>25-EPS001903</t>
  </si>
  <si>
    <t>"Yo ELVA EDITH MIRANDA FALCONI con DNI: 08155039 presento mi reclamo hacia el proveedor VIVA 1A S.A.C., ya que es la segunda vez que me atienden y me informan que los medicamentos me los van a enviar después de 24 horas.
 Eso no ayuda en la mejora de mi salud. Solicito se tomen las medidas correspondientes."</t>
  </si>
  <si>
    <t>Informe de Resultado del Reclamo
 1. Canal de Ingreso del Reclamo:
 Reclamo ingresado el 03 de enero de 2025, a través del Libro de Reclamaciones
 Virtual (LRV) de RIMAC EPS, mediante la Hoja de Reclamación N°25- EPS001903;
 el cual nos fue trasladado el 22 de enero del 2025 y registramos como Reclamo
 N° LVR-25-000013.
 2. Identificación del usuario afectado y de quien presenta el reclamo:
 El reclamo fue presentado por Elva Edith Miranda Falconi con DNI N° 08155039.
 3. Descripción y causa del reclamo:
 “Yo ELVA EDITH MIRANDA FALCONI con DNI: 08155039 presento mi reclamo hacia
 el proveedor VIVA 1ª S.A.C., ya que es la segunda vez que me atienden y me informan
 que los medicamentos me los van a enviar después de 24 horas. Eso no ayuda en la
 mejora de mi salud. Solicito se tomen las medidas correspondientes.”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no se realizó la entrega el mismo día de la atención la cual se
 gestionó el despacho el día 3 de enero. No obstante, comprendemos su inquietud
 respecto a la percepción de demora y por ello lamentamos lo sucedido.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Mejorar la comunicación sobre rangos de entrega, especialmente en zonas
 alejadas o con limitaciones logísticas.
 b) Seguimiento personalizado post atención, para verificar la satisfacción del usuario
 con el servicio recibido.
 Quedamos atentos ante cualquier solicitud, prestos a servirle siempre.
 “EN VIVA 1A CUIDAMOS LA SALUD DE TU FAMILIA COMO SI FUERA LA NUESTRA”</t>
  </si>
  <si>
    <t>VALERIA XIMENA AGUIRRE VALER</t>
  </si>
  <si>
    <t>25-SBS013956</t>
  </si>
  <si>
    <t>"Asegura manifiesta su incomodidad debido a que lleva ya 7 llamadas en las cuales solicita un médico virtual y hasta el momento no tiene respuesta alguna. Recipen el proveedor menciona que a partir de las 2 pm van a poder atenderla.
 Adicional a ello, no esta conforme con el proveedor aviva para proximas atenciones requiere a la clínica internacional."</t>
  </si>
  <si>
    <t>Informe de Resultado del Reclamo
 1. Canal de Ingreso del Reclamo:
 Reclamo ingresado el 21 de marzo de 2025, a través del Libro de Reclamaciones
 Virtual (LRV) de RIMAC SBS, mediante la Hoja de Reclamación N°25- SBS013956;
 el cual nos fue trasladado el 02 de abril del 2025 y registramos como Reclamo
 N° LVR-25-000018.
 2. Identificación del usuario afectado y de quien presenta el reclamo:
 El reclamo fue presentado por Valeria Ximena Aguirre Valer con DNI N° 71528818.
 3. Descripción y causa del reclamo:
 “Asegurada manifiesta su incomodidad debido a que lleva ya 7 llamadas en las
 cuales solicita un médico virtual y hasta el momento no tiene respuesta alguna.
 Recipen el proveedor menciona que a partir de las 2pm van a poder atenderla.
 adicional a ella, no esta conforme con el proveedor aviva para proximas atenciones
 requiere a la clinica internacional.
 4. Análisis de los hechos que sustentan el reclamo:
 Habiendo solicitado el descargo respectivo a las áreas involucradas en su atención,
 como parte de las diligencias realizadas para atender su reclamo, cordialmente le
 informamos lo siguiente:
 Luego de revisar el caso y realizar las verificaciones correspondientes, se constató
 que el paciente fue programado para la atención médica a las 2:00 pm, según los
 procedimientos establecidos en nuestra plataforma de agendamiento, dicha hora fue
 efectuada, cumpliendose la atención en la hora programada.
 Lamentamos profundamente que su experiencia no haya sido satisfactoria, nuestro
 compromiso es mejorar cada día y sus comentarios son valiosos para lograrlo. Nos
 gustaría invitarla a brindarnos una nueva oportunidad para atenderla con el respeto,
 la calidez y la calidad que caracterizan a nuestra institución. Estamos a su
 disposición para escuchar, acompañar y trabajar en conjunto para recuperar su
 confianza.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 medida:
 Revisión y fortalecimiento del sistema logístico: Se está evaluando e
 implementando un plan de mejora para optimizar la asignación y cumplimiento
 de horarios de citas médicas
 Quedamos atentos ante cualquier solicitud, prestos a servirle siempre.
 “EN VIVA 1A CUIDAMOS LA SALUD DE TU FAMILIA COMO SI FUERA LA
 NUESTRA”</t>
  </si>
  <si>
    <t>FRANCO SEBASTIAN ROMAN MARTINEZ</t>
  </si>
  <si>
    <t>25-EPS002410</t>
  </si>
  <si>
    <t>El proveedor de Salud Viva A1, me indica que no tienen cobertura de entrega de las medicinas a mi distrito Ate, y por ello me indican que yo debo de conseguirlas por mi cuenta, las mismas no deben de ser de marca, sino genéricas, pues caso contrario no procederán con mi reembolso. Estoy en desacuerdo, pues mi zona es urbana, céntrica, accesible, segura, no es barriada, es urbanización, hay luz, y no tendria porque no entregarme las medicinas como parte de la cobertura del segueo de salud. A la fecha no he comprado las medicinas ni tampoco las compraré, esperando que Rimac me de una solución.</t>
  </si>
  <si>
    <t>Informe de Resultado del Reclamo
 1. Canal de Ingreso del Reclamo:
 Reclamo ingresado el 22 de marzo de 2025, a través del Libro de Reclamaciones
 Virtual (LRV) de RIMAC EPS, mediante la Hoja de Reclamación N°25- EPS002410; el
 cual nos fue trasladado el 24 de marzo del 2025 y registramos como Reclamo
 N° LVR-25-000005.
 2. Identificación del usuario afectado y de quien presenta el reclamo:
 El reclamo fue presentado por Miluska Roxana Martínez Rose con DNI Nº 42041235,
 en representación del paciente Franco Sebastián Román con DNI N° 78776891.
 3. Descripción y causa del reclamo:
 “El proveedor de Salud Viva A1, me indica que no tienen cobertura de entrega de las
 medicinas a mi distrito Ate, y por ello me indican que yo debo de conseguirlas por mi
 cuenta, las mismas no deben de ser de marca, sino genéricas, pues caso contrario no
 procederán con mi reembolso. Estoy en desacuerdo, pues mi zona es urbana, céntrica,
 accesible, segura, no es barriada, es urbanización, hay luz, y no tendria porque no
 entregarme las medicinas como parte de la cobertura del segueo de salud. A la fecha
 no he comprado las medicinas ni tampoco las compraré, esperando que Rimac me de
 una solución.”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Avenida Faustino Sánchez
 Carrión 230.
 viva1a.com.pe (01)6183000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t>
  </si>
  <si>
    <t>CARMEN DEL ROSARIO ESPINOZA CANAL</t>
  </si>
  <si>
    <t>25-SBS014018</t>
  </si>
  <si>
    <t>CARMEN DEL ROSARIO ESPINOZA CANAL, presento mi reclamo ya que el ayer a las 10:20 am tuvo atención medica virtual por que estaba muy mal de la garganta le pedí al doctor de la atención que me dejara algo que me aliviara y le explique mis alergias , me envió Levofloxacino , paracetamol, cetirizina, en ninguna momento me enviaron algo para la garanta , a las 2 me llamaron para ver como seguía ya que nunca me mandaron el medicamento, indique que no me enviaron nada para la garganta, me programaron otra consulta con el doctor Fredy Garzón y me dice que no me puede dar mas nada por que tenia alergia así que solo le solicite un spray y el medico empezó a cuestionar mis síntomas y termine la atención virtual desde ahí no se volvieron a comunicar conmigo y tuvo que irme a tender a otro hospital donde me dieron algo ya que no podía pasar nada y tenia mucho dolor en la garganta, no puedan brindar ese tipo de servicio.</t>
  </si>
  <si>
    <t>INSATISFACCIÓN CON EL AREA ASISTENCIAL POR PERTINENCIA</t>
  </si>
  <si>
    <t>Se realiza contacto con el usuario el dia 26/3 para validar entrega de medicamentos, refiere que no le fueron entregados. Se ofrece envío el día hoy en un rango de 2 a 3horas o gestión de reembolso, paciente manifiesta que ya no requiere el medicamento.</t>
  </si>
  <si>
    <t>Atencion Asistencial</t>
  </si>
  <si>
    <t>MAYRA ESPERANZA RODRIGUEZ DE LA ROSA RAMIREZ</t>
  </si>
  <si>
    <t>25-EPS002427</t>
  </si>
  <si>
    <t>"El sábado 22.03.25 pase consulta virtual 8:20pm en la cual me diagnosticaron infección estomacal, me pidieron mi dirección a fin de que me envíen los medicamentos recetados por la dra. Hasta la fecha 24.03.25 los medicamentos no llegan, llame a RIMAC y me informaron que a la hr de mi atención virtual ya se encontraban fuera de servicio. 
 Me parece de muy mal gusto que me lo digan recién el día de hoy y que no hayan tenido la delicadeza ni siquiera de enviar la receta para poder por lo menos hacer las compras en una farmacia."</t>
  </si>
  <si>
    <t>Informe de Resultado del Reclamo
 1. Canal de Ingreso del Reclamo:
 Reclamo ingresado el 24 de marzo de 2025, a través del Libro de Reclamaciones
 Virtual (LRV) de RIMAC EPS, mediante la Hoja de Reclamación N°25- EPS002427; el
 cual nos fue trasladado el 25 de marzo del 2025 y registramos como Reclamo
 N° LVR-25-000014.
 2. Identificación del usuario afectado y de quien presenta el reclamo:
 El reclamo fue presentado por Mayra Esperanza Rodriguez De La Rosa Ramirez con
 DNI N° 43672701.
 3. Descripción y causa del reclamo:
 “El sábado 22.03.25 pase consulta virtual 8:20pm en la cual me diagnosticaron infección
 estomacal, me pidieron mi dirección a fin de que me envíen los medicamentos
 recetados por la dra. Hasta la fecha 24.03.25 los medicamentos no llegan, llame a
 RIMAC y me informaron que a la hr de mi atención virtual ya se encontraban fuera de
 servicio Me parece de muy mal gusto que me lo digan recién el día de hoy y que no
 hayan tenido la delicadeza ni siquiera de enviar la receta para poder por lo menos hacer
 las compras en una farmacia.”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Avenida Faustino Sánchez
 Carrión 230.
 viva1a.com.pe (01)6183000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t>
  </si>
  <si>
    <t>DIEGO MAURICIO CANEPA WEYRAUCH</t>
  </si>
  <si>
    <t>25-EPS002440</t>
  </si>
  <si>
    <t>Asegurado reclama haber pasado por una tele consulta el día de hoy 24/03/2025, a lo cual tuvo inicialmente inconvenientes para conectarse, debido a que ningún médico se conectó a la hora establecida, y tuvo que reportarlo para recibir nuevamente una atención, luego le recetaron unos medicamentos, los cuales no han llegado, lo ha venido reportando, y le mencionaron que ese era el rango de entrega y que tenía que esperar por su atención, la consulta ha terminado a las 9:00am, ya pasaron 5 horas y nadie lo contacta para la entrega de las medicinas que requiere para la mejora de su salud, cliente considera una falta de profesionalismo y de respeto sobre la atención que viene recibiendo, por lo que pide se cumpla con la entrega de medicinas recetadas en la atención de hoy.</t>
  </si>
  <si>
    <t>SOFIA DA CUNHA ZEGARRA BALLON</t>
  </si>
  <si>
    <t>25-EPS002441</t>
  </si>
  <si>
    <t>"El día de hoy la asegurada SOFIA DA CUNHA ZEGARRA BALLON paso una cita virtual fue a las 8.37am. Me indicaron que en medio hora me llamaban para coordinar la entrega de los medicamentos.
 Llame a las 12.47pm porque no me habían llamado y ahora nuevamente siendo casi las 3pm tengo que volver a reclamar porque nadie me llama y no me dan los medicamentos."</t>
  </si>
  <si>
    <t>Informe de Resultado del Reclamo
 1. Canal de Ingreso del Reclamo:
 Reclamo ingresado el 25 de marzo de 2025, a través del Libro de Reclamaciones
 Virtual (LRV) de RIMAC EPS, mediante la Hoja de Reclamación N°25- EPS002441; el
 cual nos fue trasladado el 03 de abril del 2025 y registramos como Reclamo
 N° LVR-25-000003.
 2. Identificación del usuario afectado y de quien presenta el reclamo:
 El reclamo fue presentado por Sofia Da Cunha Zegarra Ballon con DNI N°79185534.
 3. Descripción y causa del reclamo:
 “El día de hoy la asegurada SOFIA DA CUNHA ZEGARRA BALLON paso una cita virtual
 fue a las 8.37am. Me indicaron que en medio hora me llamaban para coordinar la
 entrega de los medicamentos. Llame a las 12.47pm porque no me habían llamado y
 ahora nuevamente siendo casi las 3pm tengo que volver a reclamar porque nadie me
 llama y no me dan los medicamentos.”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realizó las gestiones al
 número de contacto 984124304.
 A pesar de que hubo varios intentos de comunicación no se concretó la llamada,
 posterior a ello nos contactamos con la aseguradora Rímac para reportar la no
 comunicación efectiva proporcionándolo así el número de contacto 965381299,
 logrando así poder realizar las coordinaciones y dispensación de los medicamentos con
 éxito el día 25 de marzo de 2025.
 5. Conclusiones
 En consecuencia, de acuerdo con los fundamentos expuestos, nuestra institución
 declara infundado su reclamo.
 Avenida Faustino Sánchez
 Carrión 230.
 viva1a.com.pe (01)6183000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t>
  </si>
  <si>
    <t>JORGE YURI ZAMBRANO MEJIA</t>
  </si>
  <si>
    <t>25-EPS002434</t>
  </si>
  <si>
    <t>el dia domingo 23 de marzo, aprox a las 9 pm me atendí con un medico virtual del proveedor Viva1a, la medicina indicada
 no llegó, el lunes llampe 3 veces a Rimac y me indicaban que "elevará la queja", hoy martes tuve que llamar de nuevo. Por
 ser mi caso uno de deshidratación tuve que comprar los medicamentos ya que no llegaban, por lo tanto solicito el reembolso
 por la demora ocasionada.</t>
  </si>
  <si>
    <t>Informe de Resultado del Reclamo
 1. Canal de Ingreso del Reclamo:
 Reclamo ingresado el 25 de marzo de 2025, a través del Libro de Reclamaciones
 Virtual (LRV) de RIMAC EPS, mediante la Hoja de Reclamación N°25- EPS002434; el
 cual nos fue trasladado el 26 de marzo del 2025 y registramos como Reclamo
 N° LVR-25-000002.
 2. Identificación del usuario afectado y de quien presenta el reclamo:
 El reclamo fue presentado por Jorge Yuri Zambrano Mejia con DNI N° 40182966.
 3. Descripción y causa del reclamo:
 “el dia domingo 23 de marzo, aprox a las 9 pm me atendí con un medico virtual del
 proveedor Viva1a, la medicina indicada no llegó, el lunes llampe 3 veces a Rimac y me
 indicaban que "elevará la queja", hoy martes tuve que llamar de nuevo. Por ser mi caso
 uno de deshidratación tuve que comprar los medicamentos ya que no llegaban, por lo
 tanto solicito el reembolso por la demora ocasionada.”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oportuna de sus medicamentos, siendo entregadas fuera de fecha,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t>
  </si>
  <si>
    <t>Pamela Ruby Navarrete Bastidas</t>
  </si>
  <si>
    <t>Av. Garcilaso de la Vega 955 - Lima</t>
  </si>
  <si>
    <t>25-SBS014129</t>
  </si>
  <si>
    <t>Hoy me atendieron a las 5 por llamada y siendo las 10:31 no recibo la receta médica ni mi descanso Medico</t>
  </si>
  <si>
    <t>Informe de Resultado del Reclamo
 1. Canal de Ingreso del Reclamo:
 Reclamo ingresado el 26 de marzo de 2025, a través del Libro de Reclamaciones
 Virtual (LRV) de RIMAC SEGURO Y REASEGUROS, mediante la Hoja de
 Reclamación N°25- SBS014129; el cual nos fue trasladado el 27 de marzo del 2025 y
 registramos como Reclamo N° LVR-25-000007.
 2. Identificación del usuario afectado y de quien presenta el reclamo:
 El reclamo fue presentado por Pamela Ruby Navarrete Bastidas con DNI N° 41266927.
 3. Descripción y causa del reclamo:
 “Hoy me atendieron a las 5 por llamada y siendo las 10:31 no recibo la receta médica
 ni mi descanso Medico.”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verificamos que no se realizó la
 entrega oportuna de su receta médica y descanso médica el día de su atención 25 de
 marzo del 2025, siendo entregadas al día siguiente,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Reforzamiento del protocolo de verificación posterior a cada atención médica,
 asegurando que la emisión y envío de documentos médicos (como recetas y
 descansos médicos) se realicen dentro de los plazos establecidos.
 b) Monitoreo continuo y auditoría periódica de los procesos administrativos relacionados
 con la entrega de documentos médicos.
 Quedamos atentos ante cualquier solicitud, prestos a servirle siempre.
 “EN VIVA 1A CUIDAMOS LA SALUD DE TU FAMILIA COMO SI FUERA LA NUESTRA”</t>
  </si>
  <si>
    <t>Milagros Victoria Amaya Valladolid</t>
  </si>
  <si>
    <t>25-EPS002453</t>
  </si>
  <si>
    <t>Hola Maria, buenas noches
 Te comento que hoy he tenido una lamentable atención por parte de Rimac para atención de teleconsulta.
 Llamé a Seguros Rimac las 9.11 am para agendar la consulta virtual y me programaron para 11.20, desde ahí me llamó la
 atención el largo tiempo de espera para la cita cuando antes ya he usado este servicio y me agendaban a los pocos minutos.
 Luego me conecté al enlace de cita desde las 11.15 pero nadie se unía, esperé y nada incluso escribí y llamé al mismo
 número de whatsapp donde enviaron el enlace pero no respondieron, aprox. a las 11.30 apareció un mensaje en pantalla
 que la cita estaba vencida.
 Volví a llamar a Seguros Rimac indicando lo sucedido y me volvieron a agendar a la 1.10pm, me conecté minutos antes y
 esta vez sí se dio la atención sin problemas. El Dr. Me indicó que dentro de 30 min, me llamarían para coordinar el envío de
 medicina.
 No me llamaron para la medicina, escribí nuevamente al whatsapp aprox. a las 3pm pero no respondieron.
 Llamé nuevamente a Seguros Rimac a las 4pm aprox para indicar lo sucedido e indicaron que me iban a generar un reporte
 para la programación y atención y que llamarían dentro de 15 min.
 Me llamaron desde farmacia en ese plazo e indicaron que la medicina llegaría entre 5.30 y 7.30pm, consulté si podía ser
 antes considerando que estoy desde la mañana con la solicitud pero indicaron que no era posible.
 Me volvieron a llamar desde farmacia a las 6.25pm indicando que el envío no era posible para hoy por la ubicación (San
 Miguel) y que sería al día de mañana. Pedí que por favor sea hoy pero indicaron que consultarían y me volverían a llamar.
 No se volvieron a llamar ni escribir.
 Finalmente tuve que contactar a un familiar para que me trajera la medicina porque desde el seguro nunca finalizaron mi
 atención. Todo lo comentado ha sido con el proveedor de Rimac VIVA 1A, realmente ha sido lamentable su atención y como
 indicaba al inicio yo ya había usado este servicio antes y me atendieron muy bien, me parece que era otro proveedor, pero
 ahora fue pésimo.
 Lo comento porque me parece importante que hagas llegar el mensaje y queja a tu contacto en Rímac sobre todo porque
 estamos hablando de temas de salud. Te agradezco de antemano.
 Saludos,
 Milagros Amaya</t>
  </si>
  <si>
    <t>Informe de Resultado del Reclamo
 1. Canal de Ingreso del Reclamo:
 Reclamo ingresado el 26 de marzo de 2025, a través del Libro de Reclamaciones
 Virtual (LRV) de RIMAC EPS, mediante la Hoja de Reclamación N°25-EPS002453;
 el cual nos fue trasladado el 27 de marzo del 2025 y registramos como Reclamo
 N° LVR-25-000019.
 2. Identificación del usuario afectado y de quien presenta el reclamo:
 El reclamo fue presentado por Milagros Victoria Amaya Valladolid con DNI N°
 72651654.
 3. Descripción y causa del reclamo:
 Hola Maria, buenas noches Detalle del Reclamo / Pedido: Queja1 / Reclamo2 :
 Nombre del usuario/Razón Enel Generacion Peru S.a.a. Tipo de Documento
 Identidad: Número Documento de Identidad: 2. DATOS DEL CLIENTE Te comento
 que hoy he tenido una lamentable atención por parte de Rimac para atención de
 teleconsulta. Llamé a Seguros Rimac las 9.11 am para agendar la consulta virtual y
 me programaron para 11.20, desde ahí me llamó la atención el largo tiempo de espera
 para la cita cuando antes ya he usado este servicio y me agendaban a los pocos
 minutos. Luego me conecté al enlace de cita desde las 11.15 pero nadie se unía,
 esperé y nada incluso escribí y llamé al mismo número de whatsapp donde enviaron
 el enlace pero no respondieron, aprox. a las 11.30 apareció un mensaje en pantalla
 que la cita estaba vencida. Volví a llamar a Seguros Rimac indicando lo sucedido y me
 volvieron a agendar a la 1.10pm, me conecté minutos antes y esta vez sí se dio la
 atención sin problemas. El Dr. Me indicó que dentro de 30 min, me llamarían para
 coordinar el envío de medicina. No me llamaron para la medicina, escribí nuevamente
 al whatsapp aprox. a las 3pm pero no respondieron. Llamé nuevamente a Seguros
 Rimac a las 4pm aprox para indicar lo sucedido e indicaron que me iban a generar un
 reporte para la programación y atención y que llamarían dentro de 15 min. Me
 llamaron desde farmacia en ese plazo e indicaron que la medicina llegaría entre 5.30 y
 7.30pm, consulté si podía ser antes considerando que estoy desde la mañana con la
 solicitud pero indicaron que no era posible. Me volvieron a llamar desde farmacia a las
 6.25pm indicando que el envío no era posible para hoy por la ubicación (San Miguel) y
 que sería al día de mañana. Pedí que por favor sea hoy pero indicaron que
 consultarían y me volverían a llamar. No se volvieron a llamar ni escribir. Finalmente
 tuve que contactar a un familiar para que me trajera la medicina porque desde el
 seguro nunca finalizaron mi atención. Todo lo comentado ha sido con el proveedor de
 Rimac VIVA 1A, realmente ha sido lamentable su atención y como indicaba al inicio yo
 ya había usado este servicio antes y me atendieron muy bien, me parece que era otro
 proveedor, pero ahora fue pésimo. Lo comento porque me parece importante que
 hagas llegar el mensaje y queja a tu contacto en Rímac sobre todo porque estamos
 hablando de temas de salud. Te agradezco de antemano. Saludos, Milagros Amaya
 4. Análisis de los hechos que sustentan el reclamo:
 Habiendo solicitado el descargo respectivo a las áreas involucradas en su atención,
 como parte de las diligencias para atender su reclamo, cordialmente, le informamos lo
 siguiente:
 Luego de hacer las diligencias respectivas con relación a su atención, lamentamos
 sinceramente los inconvenientes ocasionados durante su experiencia. Debido a una
 falla operativa, nuestro sistema clínico virtual sufrió una caída. No obstante,
 gestionamos la rehabilitación del sistema rápidamente, lo cual permitió que se le
 brindara la atención médica el 24/03/2025 a la 1:10 pm.
 Por otro lado, tras revisar su caso con las áreas involucradas, confirmamos que
 lamentablemente, por fallas del sistema logístico de nuestro proveedor, hubo una
 demora en el proceso de entrega del medicamento. Sin perjuicio de ello, hemos
 verificado también que, tan pronto tuvimos conocimiento de la no entrega de sus
 medicamentos, procedimos a reprogramar el envío el día 26 de marzo del 2025 .
 Sentimos los inconvenientes ocasionados y manifestamos que la salud de nuestros
 pacientes es nuestra prioridad. En este punto, le extendemos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Se reforzarán oportunidades de mejora para las áreas de atención médica virtual y
 farmacia para evitar quiebres en la cadena de atención y entrega de
 medicamentos.
 b) Reforzar el monitoreo continuo al sistema logístico de nuestros proveedores.
 Quedamos atentos ante cualquier solicitud, prestos a servirle siempre.
 “EN VIVA 1A CUIDAMOS LA SALUD DE TU FAMILIA COMO SI FUERA LA NUESTRA”</t>
  </si>
  <si>
    <t>Giulio Valz Gen Rivera</t>
  </si>
  <si>
    <t>Hola Rosita,
 Tenemos a nuestro Gerente General interesado en entrar al Programa de Pacientes crónicos por hipertensión, detallo sus datos para que puedan contactarse con él y coordinar el ingreso:
 Giulio Valz Gen Rivera
 DNI 09155132
 hipertensión
 Cel 999654195
 Gracias</t>
  </si>
  <si>
    <t>Buenas tardes estimados
 Se agenda cita con el Dr moncada
 para el día 14/03, paciente conforme 
 saludos
 Pedro Bereche
 asesor del centro de experiencia al usuario
 Centro Medico Viva 1A. Buenas tardes, estimados:
 Reciban un cordial saludo por parte de VIVA 1A Centro Médico.
 En relación con el ingreso al programa del paciente Giulio Valz Gen Rivera (DNI 09155132), les informamos que hemos realizado nuevamente la comunicación correspondiente y, por lo tanto, la cita ha sido programada para el 08/04/2025 a las 13:30 horas con el Dr. Antonio David Moncada Catalán, del Servicio de Medica familiar - Teleconsulta.
 Quedamos a su disposición para cualquier consulta adicional.
 Atentamente,</t>
  </si>
  <si>
    <t>ELIZABETH CRISTINA HERMOZA MORALES</t>
  </si>
  <si>
    <t>Estimados @quejasyreclamos@viva1a.com.pe
 Su urgente apoyo con el descargo y la medidas correctivas en referencia al presente reclamo.
 Hola Guissela,
 Buenas tardes, por favor tu gentil apoyo con lo indicado por el paciente que ha presentado un reclamo formal por la atención del proveedor VIVA 1A y la entrega de sus medicinas, pasó atención el 18/03 de manera virtual por endocrinología ya que tiene diagnóstico de diabetes, el medico no le entregó receta e indicó que ya lo había ingresado al sistema, sin receta no puede comprar sus medicamentos en la farmacia, le recetaron 5 lapiceros de Victoza y MaltoFER.
 Mencionar también que antes de finalizar la comunicación le llamaron para solicitarle un examen lo cual la fastidió bastante, ya que indica que ellos llevan el control y deben contar con esa información.
 Se ofreció autonomía pero no quiso aceptarlo porque no puede comprar las medicinas y espera le solucionen a la brevedad.
 Datos de contacto:
 correo: elizabeth.hermoza@yahoo.com.pe
 Teléfono: 993377154</t>
  </si>
  <si>
    <t>Buenas tardes, estimados:
 Reciban un cordial saludo por parte del Centro Médico Viva 1A.
 En relación con la notificación presentada respecto a la paciente Elizabeth Cristina Hermoza Morales (DNI: 43526403), se realizó la revisión correspondiente del caso, en la cual se evidenció lo siguiente:
 El día 18 de marzo, el médico endocrinólogo emitió una formulación médica, con su respectiva programación de despacho.
 Los medicamentos fueron entregados a la paciente el día 19 de marzo por el proveedor CuidaFarma.
 Los medicamentos despachados fueron:
 Liraglutida 6 mg/ml (inyectable) – 5 jeringas
 Hierro Polimaltosa 100 mg (tabletas) – 30 tabletas
 Respecto al reclamo presentado por la paciente, informamos que se han tomado las medidas correctivas correspondientes con el área involucrada, lo que ha permitido asegurar la continuidad de la atención.
 Actualmente, la paciente ya cuenta con su cita correspondiente al mes de abril, la cual fue programada para el 15/04, con el Dr. Gerson Jacob Siura Trevejo, en el servicio de Endocrinología.
 Agradecemos la atención prestada a la situación reportada. Entendemos que se presentaron imprevistos logísticos, los cuales ya han sido subsanados. Reafirmamos nuestro compromiso con la mejora continua, y seguiremos trabajando para brindar una atención oportuna, segura y de calidad.
 Saludos cordiales,</t>
  </si>
  <si>
    <t>JOANA CRISTINA RAYGADA RISCO</t>
  </si>
  <si>
    <t>Su urgente apoyo con atender el requerimiento de la usuaria.
 Buenas tardes estimados,
 Se verifica que la paciente tuvo consulta el 10/03 con el Dr. Moncada. No obstante, recientemente ha sido informada de su embarazo. Siguiendo la recomendación de su ginecóloga, se ha indicado que consulte con su médico tratante del programa Cuídate, debido a su diagnóstico de hipertensión arterial (HTA), con el fin de evaluar la continuidad de su tratamiento farmacológico. Por lo que se brinda el visto bueno para proceder con la reevaluación del médico tratante del programa a la brevedad posible de manera excepcional, de antemano gracias por el apoyo.</t>
  </si>
  <si>
    <t>Buenas tardes, estimados:
 Con respecto al estado actual del paciente JOANA CRISTINA RAYGADA RISCO, se informa que se ha procedido a establecer contacto y se está agendando la visita domiciliaria para el día de hoy 10/04, en el rango de horario 8:00 p.m. a 9:00 p.m., con el Dr. Moncada, del servicio de Médico Familiar - Atención Domiciliaria.
 Quedamos atentos ante cualquier consulta adicional.
 Saludos cordiales.</t>
  </si>
  <si>
    <t>ANAHI ALESSANDRA DA COSTA SABA</t>
  </si>
  <si>
    <r>
      <rPr>
        <u/>
        <sz val="11"/>
        <color rgb="FF1155CC"/>
        <rFont val="Calibri, sans-serif"/>
      </rPr>
      <t>rossanysaba1924@gmail.com</t>
    </r>
  </si>
  <si>
    <t>25-EPS002460</t>
  </si>
  <si>
    <t>Cliente refiere queja de proveedor de salud VIVA 1A S.A.C. ya que el 24 de marzo solicitó médico a domicilio con la
 especialidad de pediatría en el cual el médico tratante le envío en receta PARACETAMOL, sin embargo, el medicamento
 que le fue entregado por error es SIMETICONA de 80mg. Este hecho le ha generado malestar ya que de no haberse
 percatado le hubiese dado a su menor un medicamento que pudo ocasionar inconvenientes en su salud. Asimismo, cliente manifiesta su incomodidad por la demora en la entrega del medicamento ya
 que fue entregado al día siguiente alrededor de las 10pm. Cliente señala que es la primera vez que ocurre incidentes como
 estos en el cual le genera desconfianza porque la veces anteriores que ha solicitado servicio médica siempre la han
 atendido como corresponde, es más cuando faltaba algún medicamento, se lo mencionaban y se lo enviaban después. Ante
 estos hechos, deja constancia de lo ocurrido a fin de que se tome cartas en el asunto. Cliente refiere que ya no necesita que
 se le envié el medicamento correcto.</t>
  </si>
  <si>
    <t>Informe de Resultado del Reclamo
 1. Canal de Ingreso del Reclamo:
 Reclamo ingresado el 27 de marzo de 2025, a través del Libro de ReclamacionesVirtual (LRV) de RIMAC EPS, mediante la Hoja de Reclamación N° 25-EPS002460;
 el cual nos fue trasladado el 28 de marzo del 2025 y registramos como ReclamoN° LVR-5-0000010
 2. Identificación del usuario afectado y de quien presenta el reclamo:
 El reclamo fue presentado por Rossany Del Pilar Saba Sernaque con DNI
 N°42396905 en representación de ANAHI ALESSANDRA DA COSTA SABADNI N° 79351259
 3. Descripción y causa del reclamo:
 “ Cliente refiere queja de proveedor de salud VIVA 1A S.A.C. ya que el 24 de marzosolicitó médico a domicilio con la especialidad de pediatría en el cual el médicotratante le envío en receta PARACETAMOL, sin embargo, el medicamento que lefueentregado por error es SIMETICONA de 80mg. Este hecho le ha generado malestar
 ya que de no haberse percatado le hubiese dado a su menor un medicamentoquepudo ocasionar inconvenientes en su salud. Asimismo, cliente manifiestasuincomodidad por la demora en la entrega del medicamento ya que fue entregadoal
 día siguiente alrededor de las 10pm. Cliente señala que es la primera vez que ocurreincidentes como estos en el cual le genera desconfianza porque la veces anterioresque ha solicitado servicio médica siempre la han atendido como corresponde, es máscuando faltaba algún medicamento, se lo mencionaban y se lo enviaban después. Ante estos hechos, deja constancia de lo ocurrido a fin de que se tome cartas enel
 asunto. Cliente refiere que ya no necesita que se le envié el medicamento correcto.” 4. Análisis de los hechos que sustentan el reclamo:
 Habiendo solicitado el descargo respectivo a las áreas involucradas en su atención, como parte de las diligencias para atender su reclamo, cordialmente, le informamoslosiguiente:
 Luego de realizar la verificación correspondiente, se ha identificado que, efectivamente, nuestro proveedor asignó un medicamento por otro y dicha entregafue realizada al día siguiente ,superando el tiempo habitual para este tipodesolicitudes. Lamentamos sinceramente la preocupación y malestar generados. Valoramos la confianza que ha depositado anteriormente en nuestros serviciosylamentamos profundamente que esta situación haya afectado esa percepción.
 Avenida Faustino Sánchez
 Carrión 230. viva1a.com.pe (01)6183005. Conclusiones
 En consecuencia, de acuerdo con los fundamentos expuestos, nuestra institucióndeclara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Se han reforzado los controles de validación en la preparación y entregademedicamentos, así como los protocolos de revisión por parte de farmacia. b) Se están implementando mejoras en la coordinación logística para asegurar
 entregas dentro de los plazos establecidos por los proveedores. Quedamos atentos ante cualquier solicitud, prestos a servirle siempre. “EN VIVA 1A CUIDAMOS LA SALUD DE TU FAMILIA COMO SI FUERA LA NUESTRA”</t>
  </si>
  <si>
    <t>CARMEN LIDIA NODA KOZONO DE TSUMURA</t>
  </si>
  <si>
    <t>Buenas tardes estimados,
 Se envía el listado de paciente captados para ingreso al programa Cuídate del día 28.03.2025 su gentil apoyo en comunicación, muchas gracias.
 Saludos cordiales,
 Xiomara Pacasi
 Central de programas Rimac</t>
  </si>
  <si>
    <t>CANCELADO, POR SOLICITUD DE RIMAC PASARAN ATENCION EN CLINICA INTERNACIONAL</t>
  </si>
  <si>
    <t>CE</t>
  </si>
  <si>
    <t>TSUMURA SHIMIZU MITSUYUKI</t>
  </si>
  <si>
    <t>RAUL ANTONIO MEJIA RAMIREZ</t>
  </si>
  <si>
    <t>HIPERTENSION/DISLIPIDEMIA</t>
  </si>
  <si>
    <t>ASIGNADO 2025-04-11 Hilton D Jango Cruz CARDIOLOGIA - TELECONSULTA</t>
  </si>
  <si>
    <t>ANA SOFIA LOPEZ RAMIREZ (PCTE VIP)</t>
  </si>
  <si>
    <t>ATENDIDO 2025-04-02 Virginia Cuevas Rivero MEDICA FAMILIAR - TELECONSULTA</t>
  </si>
  <si>
    <t>ROSARIO FORTUNATA BIMBI TUDELA</t>
  </si>
  <si>
    <t>ASIGNADO 2025-04-08 DR SIURA ENDOCRINOLOGIA - TELECONSULTA</t>
  </si>
  <si>
    <t>JOSSY SHEYLA MIO RIOS</t>
  </si>
  <si>
    <t>NO CONTESTA, SE DEJA WHATSAPP</t>
  </si>
  <si>
    <t>ENRIQUE RICARDO SANTAYA ZAPATA</t>
  </si>
  <si>
    <t>RAFAEL ALEXANDER RAMIREZ ESPINOZA</t>
  </si>
  <si>
    <t>rafael.ramirez@pe.nestle.com</t>
  </si>
  <si>
    <t>ATENDIDO 2025-04-07 Antonio David Moncada Catalan MEDICA FAMILIAR - TELECONSULTA</t>
  </si>
  <si>
    <t>GABY REBECA PEREZ FUNES</t>
  </si>
  <si>
    <t>GABY_REBECA@HOTMAIL.COM</t>
  </si>
  <si>
    <t>ATENDIDO 2025-04-03 Gerson Jacob Siura Trevejo Trevejo ENDOCRINOLOGÍA - TELECONSULTA</t>
  </si>
  <si>
    <t>BERNARDO JOSE FERNANDEZ HAAKER</t>
  </si>
  <si>
    <t>BFERNANDEZHAAKER@GMAIL.COM</t>
  </si>
  <si>
    <t>GIULIANA DEL CARMEN LIZARRAGA CAYCHO</t>
  </si>
  <si>
    <t>giulidelc@hotmail.com</t>
  </si>
  <si>
    <t>NO ASISTIO A SU CITA 29/03/2025 Virginia Cuevas Rivero MEDICA FAMILIAR - TELECONSULTA</t>
  </si>
  <si>
    <t>MARIELZAVALA MIMATA</t>
  </si>
  <si>
    <t>marielzm@gmail.com</t>
  </si>
  <si>
    <t>NO ASISTIO A SU CITA 2025-04-06 Hilton D Jango Cruz CARDIOLOGÍA - TELECONSULTA</t>
  </si>
  <si>
    <t>PATRICIA DEL PILAR MOTTA LONGO</t>
  </si>
  <si>
    <t>pmottalongo79@gmail.com</t>
  </si>
  <si>
    <t>ERICK CARLOS STAROST GUTIERREZ</t>
  </si>
  <si>
    <t>ERICKSTAROST@STAROSTCOMPANY.COM</t>
  </si>
  <si>
    <t>ATENDIDO 2025-04-12 Hilton D Jango CruzCARDIOLOGÍA - TELECONSULTA</t>
  </si>
  <si>
    <t>WALTER AUGUSTO ESPIRITU ARANDA</t>
  </si>
  <si>
    <t>walesp90@outlook.com</t>
  </si>
  <si>
    <t>JOAQUIN ALONSO CASTELO VARGAS</t>
  </si>
  <si>
    <t>Estimada @Denisse Salazar Gonzales
 El prestador informó la entrega de medicamentos del mes de Febrero (estas en copia)
 Estimado @fgarzon@viva1a.com.pe@gsiguenas@viva1a.com.pe@quejasyreclamos@viva1a.com.pe
 Su urgente apoyo en validar si se ha cumplido con el correcto servicio del usuario referido. Agradeceré tu urgente y especial apoyo con el paciente JOAQUIN ALONSO CASTELO VARGAS, hijo de REGINA VARGAS ARAGON, quien pasó consulta a través del programa de pacientes crónicos “otras enfermedades” el 12.02.2025, indica que le recetaron una dotación mensual de 02 insulinas rápidas (también recibe insulina periódica) y que le resulta insuficiente, por lo que requiere que se contacten nuevamente con ellos para una evaluación al paciente y determinar una dosis mayor de insulina rápida.</t>
  </si>
  <si>
    <t>Buenos días, estimados,
 Reciban un cordial saludo de parte de VIVA 1A Centro Médico.
 En relación con el envío de la receta médica, les informamos que no tenemos ningún pendiente con él paciente al respecto.
 Se realizó una llamada al paciente el día 04/04/2025, quien únicamente solicitó el agendamiento de su cita mensual. En respuesta a su solicitud, se ha procedido a agendar la cita para el mismo día, a las 15:00 horas, con el Dr. Gerson Jacob Siura Travejo.
  En relación a los cargos, se ha solicitado la información al proveedor CUIDAFARMA, sin embargo no hemos tenido repuesta hasta el momento. 
 Se adjunta recetas emitidas al paciente.
 Quedamos atentos a cualquier otra consulta o requerimiento.</t>
  </si>
  <si>
    <t>JOSE LUIS MARRUFFO MENDOZA</t>
  </si>
  <si>
    <t>Su gentil apoyo con el pronto contacto del usuario referido para nuevo ingreso.
 Estimada Licenciada,
 Por favor su apoyo para que puedan contactarse con el asegurado, indica que no logra contactarse con el programa Cuídate.
 JOSE LUIS MARRUFFO MENDOZA
 El número es 986674359.</t>
  </si>
  <si>
    <t>Estimados 
 Se procedio ah contacto con el pcte , quien pudo pasar su consulta el dia 28/3 horas 6 :15 pm con el Dr Moncada .
 Saludos cordiales 
 katherine ochoa
 Centro de experiencia</t>
  </si>
  <si>
    <t>FIORELLA MARIEL HUARINGA LEON</t>
  </si>
  <si>
    <t>Calle 33 Chorrillos</t>
  </si>
  <si>
    <r>
      <rPr>
        <u/>
        <sz val="11"/>
        <color rgb="FF1155CC"/>
        <rFont val="Calibri, sans-serif"/>
      </rPr>
      <t>fiorellahl16@gmail.com</t>
    </r>
  </si>
  <si>
    <t>25-EPS002475</t>
  </si>
  <si>
    <t>La doctora MARCIRLA ESPINOZA de CENTRO VIVA 1 A no desea entregarme los medicamentos, indica que debo
 comprarlos en farmacia porque no tienen en el stock, sin importarle mi estado de salud actual. Tampoco realiza la gestión
 para que otro proveedor me envíe los medicamentos.</t>
  </si>
  <si>
    <t>Informe de Resultado del Reclamo
 1. Canal de Ingreso del Reclamo:
 Reclamo ingresado el 28 de marzo de 2025, a través del Libro de ReclamacionesVirtual (LRV) de RIMAC EPS, mediante la Hoja de Reclamación N°25- EPS002475;
 el cual nos fue trasladado el 28 de marzo del 2025 y registramos como ReclamoN° LVR-25-000011. 2. Identificación del usuario afectado y de quien presenta el reclamo:
 El reclamo fue presentado por Fiorella Mariel Huaringa Leon con DNI N° 76467408. 3. Descripción y causa del reclamo:
 “La doctora MARCIRLA ESPINOZA de CENTRO VIVA 1 A no desea entregarmelosmedicamentos, indica que debo comprarlos en farmacia porque no tienen en el stock, sin importarle mi estado de salud actual. Tampoco realiza la gestión para queotroproveedor me envíe los medicamentos.” 4. Análisis de los hechos que sustentan el reclamo:
 En atención a su reclamo relacionado con la consulta médica de seguimiento recibidaatravés de la modalidad de teleconsulta el día 28/03/2025, nos permitimos informarlequehemos revisado su caso junto con el área médica correspondiente, a fin de brindarleunarespuesta clara y objetiva. De acuerdo con el reporte emitido por la profesional tratante, la Dra. Marciel Espinoza, laatención médica fue realizada bajo modalidad virtual, como parte de un seguimientoposterior a la consulta recibida el 27/03/2025 por persistencia de síntomas. Durantelaatención, usted manifestó síntomas de dolor de garganta persistente, congestión nasal ymalestar general; sin presencia de fiebre, tos, ni signos de alarma. Tras la entrevista, la médica determinó que el cuadro correspondía a una rinofaringitisaguda de origen viral, sin criterios que justificaran el uso de antibióticos u otrosmedicamentos no indicados en las Guías de Práctica Clínica vigentes. En ese sentido, el
 tratamiento recomendado fue sintomático, con uso de antiinflamatorios y antihistamínicos,
 los cuales ya habían sido indicados en la atención inicial del día anterior.
 Avenida Faustino Sánchez
 Carrión 230. viva1a.com.pe (01)6183005. Conclusiones
 En consecuencia, de acuerdo con los fundamentos expuestos, nuestra institucióndeclara infundado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Mejora en la comunicación Médico-Paciente. b) Brindar espacios de retroalimentación inmediata tras cada consulta. Quedamos atentos ante cualquier solicitud, prestos a servirle siempre. “EN VIVA 1A CUIDAMOS LA SALUD DE TU FAMILIA COMO SI FUERA LA NUESTRA”</t>
  </si>
  <si>
    <t>Cecilia Durango Salazar</t>
  </si>
  <si>
    <t>Transmito la solicitud de dos aseguradas (madre e hija) que fueron ingresadas al programa con VIVA 1ª en febrero. Aunque ha pasado más de un mes desde su último control, aún no han logrado la programación de su cita correspondiente para marzo.
 Adjunto los datos necesarios para que puedan canalizar la solicitud con el proveedor y gestionar sus citas en el plazo más breve posible, ya que actualmente no cuentan con tratamiento.
 Asimismo, cabe mencionar que las aseguradas han intentado comunicarse con el proveedor a través del número de WhatsApp (sin recibir respuesta) y mediante la opción de programas del IVR Rimac.. Pendiente cita del presente mes ya no tiene medicina</t>
  </si>
  <si>
    <t>Buenas tardes estimados 
 pacientes en mención pasaron atención con
 el Dr Gerson Siura el día 28/03, pacientes conformes
 saludos 
 Pedro Bereche
 Asesor de Experiencia al Usuario 
 Viva 1A</t>
  </si>
  <si>
    <t>MAGALI FLORES DURANGO</t>
  </si>
  <si>
    <t>Transmito la solicitud de dos aseguradas (madre e hija) que fueron ingresadas al programa con VIVA 1ª en febrero. Aunque ha pasado más de un mes desde su último control, aún no han logrado la programación de su cita correspondiente para marzo.
 Adjunto los datos necesarios para que puedan canalizar la solicitud con el proveedor y gestionar sus citas en el plazo más breve posible, ya que actualmente no cuentan con tratamiento.
 Asimismo, cabe mencionar que las aseguradas han intentado comunicarse con el proveedor a través del número de WhatsApp (sin recibir respuesta) y mediante la opción de programas del IVR Rimac. Hasta el momento no me han agendado la cita del mes de marzo, ya no tengo medicina, no me han mandado resultados de análisis y tampoco de ecografía.</t>
  </si>
  <si>
    <t>MARIA MERCEDES HOPKINS RODRIGUEZ</t>
  </si>
  <si>
    <t>Caso: 0024824398
 Datos: MARIA MERCEDES HOPKINS RODRIGUEZ
 Fecha: 24/03
 Observación: "...refiere solicito el MV, inicialmente se programó para las 3pm sin embargo luego le notificaron que cita seria reprogramada para las 4pm, a las 3pm recibe llamada de medico consultando por qué no se conecta, paciente le indica que cita fue reprogramada, médico le solicitó conectarse en ese momento, sin embargo link no funcionaba, paciente refiere pasa consulta a través de teléfono personal de médico, quien le indico que en media hora se contactarían para coordinar la entrega de medicinas, paciente muy molesta indica hasta el momento no se contactan, solicita envío urgente de medicinas, potencial reclamo
 Sobre lo expuesto:
 Se agenda el servicio 14:14pm, brindaron atención entre las 15 a 15:10pm, marcaron inicio de atención 15:39pm
 A la fecha, el delivery se encuentra pendiente
 Validar si se realizó atención a través de video llamada o telefónica, esto es de suma relevancia.</t>
  </si>
  <si>
    <t>Buenas tardes estimados.
 En relación con el caso de atención de la paciente María Mercedes Hopkins Rodríguez, nos permitimos informar lo siguiente:
 La consulta médica estaba programada para las 4:00 p.m., iniciándose efectivamente a las 3:49:18 p.m. y finalizando a las 4:02:32 p.m., de acuerdo con los registros del sistema, los cuales pueden ser validados mediante las capturas adjuntas.
 Debido a inconvenientes de conexión durante la videollamada, el médico tratante procedió a comunicarse mediante el teléfono corporativo a fin de asegurar la atención oportuna y continua a la paciente.
 Asimismo, se confirma que los medicamentos fueron entregados el día 25 en la primeras horas de la mañana en cuanto tuvimos conocimiento del caso.
 Lamentamos los inconvenientes presentados durante esta atención y reconocemos que no se brindó la experiencia esperada por parte del paciente. En respuesta, se han tomado medidas correctivas orientadas a mejorar la calidad del servicio en casos similares.
 Agradecemos su comprensión y reiteramos nuestro compromiso con brindar una atención médica de calidad.
 Saludos cordiales,</t>
  </si>
  <si>
    <t>MITZY YAMILÉ ESCOBAR UTCAÑE</t>
  </si>
  <si>
    <t>@CUI_Vilma Yanet Ortiz Duran
 Según lo conversado, mañana que vas a Viva 1ª, necesitamos saber qué pasó con la atencion de: MITZY YAMILÉ, ESCOBAR UTCAÑE.
 Ella es de la COE Rimac y agendó una atención como cliente incógnito para evaluar el servicio.
 Incidente: A pesar de que no se presentó en la consulta porque era una prueba, le llegó por WSP la receta con diagnóstico de Rinofaringitis, 3 medicamentos y finalmente los productos llegaron a casa, todo ello sin haber pasado una consulta con el médico!, esto es gravísimo de cara a los controles que se deben tener en la operación.
 Mitzy reportó este hecho por el canal de Wsp pero no obtuvo una respuesta por el lado de Viva. Todo está en los print de pantalla del adjunto.
 @Martha Grosso Sandoval @CUI_Liliana Patricia Blanco Rodriguez
 Este caso nos lo van a sacar el día de la reunión, asi que debemos preparar el descargo de lo ocurrido y el plan de mejora para evitar incidentes similares.</t>
  </si>
  <si>
    <t>PRUEBA CLIENTE INCOGNITO</t>
  </si>
  <si>
    <t>Lima, 01 de abril de 2025
 Estimados señores de Rimac EPS
 De nuestra mayor consideración,
 Por medio de la presente, deseamos expresar nuestro compromiso con la transparencia, la 
 calidad de atención y la mejora continua en nuestros procesos.
 Con relación a los hechos ocurridos recientemente, en el marco de la prestación del servicio del 
 día 26 de marzo de 2025, los cuales han generado inquietud y preocupación, cordialmente nos 
 permitimos poner a su conocimiento lo siguiente:
 a) Descripción de los hechos
 El incidente que ha originado esta comunicación se refiere al presunto registro indebido de 
 una atención médica en la Historia Clínica (HC) de la paciente Mitzy Yamile Escobar Utcañe, 
 por parte del médico tratante, sin que supuestamente haya realizado efectivamente dicha
 atención médica.
 Una vez tuvimos conocimiento de esta situación, procedimos a realizar una auditoría interna 
 con el fin de esclarecer las circunstancias que llevaron a la situación descrita. A continuación, 
 detallamos los hallazgos obtenidos en el curso de dicha investigación:
 1. El 26 de marzo de 2025, a las 9:26 a.m., se asignó la subasta del caso de la Sra. Mitzy 
 Yamile Escobar Utcañe a VIVA 1A.
 2. El 26 de marzo de 2025, a las 9:59 a.m., la Sra. Mitzy Yamile Escobar Utcañe fue 
 registrada en nuestro sistema, y se le citó para una consulta a las 10:40 a.m. del mismo 
 día.
 3. En ese mismo momento, la Sra. Mitzy Yamile Escobar Utcañe recibió un recordatorio de 
 su cita por parte de Gabriella, nuestro bot de atención al cliente, ello, en cumplimiento de 
 nuestro flujo de atención. La Sra. Mitzy Yamile Escobar Utcañe confirmó su asistencia a 
 la cita programada:
 4. El médico tratante inició la videollamada para la realización de la consulta en la hora 
 programada, cumpliendo con ello nuestro flujo de atención, sin embargo, la Sra. Mitzy 
 Yamile Escobar Utcañe no se conectó.
 5. Ahora bien, según nuestras investigaciones, la doctora tuvo una consulta con otra 
 paciente, momentos antes de su cita programada con la Sra. Mitzy Yamile Escobar 
 Utcañe. Así, producto de un error humano, registró dicha atención y receta médica a 
 nombre de la Sra. Mitzy Yamile Escobar Utcañe.
 6. Sin perjuicio de ello, se verificó también que la doctora registró correctamente la atención 
 de la paciente anterior a la Sra. Mitzy Yamile Escobar Utcañe y que, por ese extremo, no 
 tenemos ningún inconveniente.
 7. Sin embargo, debido a aquel error humano de la doctora, el registro de atención de la 
 Sra. Mitzy Yamile Escobar Utcañe y la posterior entrega de los medicamentos no pudo 
 subsanarse oportunamente. En ese extremo, lamentamos lo ocurrido y extendemos 
 nuestras disculpas y compromiso de mejora.
 8. Cabe mencionar que, minutos después, el médico intentó comunicarse con la Sra. Mitzy 
 Yamile Escobar Utcañe para recordarle su cita programada, y la paciente devolvió esa
 llamada.
 9. Sin perjuicio de todo lo mencionado, hemos corroborado que con fecha 26 de marzo de 
 2025, a las 14:03 a.m., la farmacia se comunicó telefónicamente con la Sra. Mitzy Yamile 
 Escobar Utcañe para coordinar la entrega de los medicamentos, lo cual aceptó sin 
 manifestar mayores observaciones.
 10. Finalmente, el mismo 26 de marzo de 2025, a las 02:28 p.m., la paciente recibió sus
 medicamentos y firmó el cargo de entrega correspondiente.
 Lamentablemente, debido al tiempo transcurrido y al tipo de atención, la médica tratante no 
 recuerda mayores detalles específicos del caso, por lo que no hemos podido validar con 
 mayor precisión el incidente en cuestión. No obstante, por parte de nuestra empresa hicimos 
 las validaciones correspondientes y verificamos que se cumplió con el flujo respectivo y, 
 asimismo, hemos reportado ya la oportunidad de mejora a fin de poder subsanar ese tipo de 
 errores humanos con inmediatez en caso vuelva a ocurrir.
 En ese sentido, en nombre de nuestra institución, ofrecemos nuestras más sinceras disculpas 
 por cualquier inconveniente que esta situación haya podido ocasionar.
 b) Medidas correctivas inmediatas
 Con el propósito de abordar esta situación con la debida seriedad y transparencia, hemos 
 implementado las siguientes medidas correctivas inmediatas:
 1. Retroalimentación al profesional involucrado: Se ha procedido con la 
 retroalimentación de la médico profesional involucrada para la atención de sus afiliados.
 2. Comunicado formal al resto del equipo de profesionales médicos: Se emitió una 
 notificación formal al resto del equipo de profesionales de salud, enfatizando que 
 cualquier conducta irregular en el registro de atenciones médicas será sancionada, 
 pudiendo llegar hasta la exclusión del profesional y la retención del pago por servicios no
 efectivamente prestados
 c) Acciones de Mejora y Prevención
 Con el objetivo de garantizar que situaciones de esta índole no se repitan en el futuro, venimos 
 implementando las siguientes acciones de mejora y prevención:
 1. Controles de verificación de identidad del paciente atendido:
 Estableceremos un sistema de confirmación de la identidad del paciente en cada una de 
 nuestras atenciones médicas por Teleconsulta.
 Esta validación se efectuará a través de la presentación del DNI o documento de 
 identidad en tiempo real, el cual será mostrado al médico tratante antes de iniciar la 
 consulta, siendo la captura de pantalla del paciente mostrando dicho documento 
 archivada en nuestros registros a efectos de confirmar su identidad y asistencia a las 
 citas programadas.
 2. Auditorías Internas Periódicas:
 Realizaremos revisiones aleatorias, con el objetivo de reforzar nuestra supervisión de la 
 calidad y efectiva realización de las atenciones médicas y se implementarán controles 
 cruzados con los registros de conexión a la plataforma de Teleconsulta.
 3. Capacitación continua
 Reforzaremos a todo nivel nuestros protocolos y lineamientos, haciendo especial énfasis 
 en la debida diligencia que deben tener los profesionales de salud contratados.
 4. Reporte y Seguimiento
 Con relación al presente evento, procuraremos el mayor seguimiento y brindaremos
 reportes constantes de nuestras acciones de mejora implementadas.
 Finalmente, reiteramos que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____________________________
 Dr. Jhon Fredy Garzon Martine</t>
  </si>
  <si>
    <t>Estimados buenos días, se acaba de comunicar conmigo la señora ANA CHAVEZ, quien indica que hasta ahorita no la llaman para poder generar sus exámenes de laboratorio y que cuando escribe al número de whatssap solo le responde una bot.
 Por favor su apoyo para poder llamara lo antes posible.
 TLF: 989 640 563</t>
  </si>
  <si>
    <t>Buenos tardes, estimados:
 Reciban un cordial saludo de parte del Centro Médico Viva 1A.
 En atención a la paciente Chávez Vargas, Ana Gabriela, informamos lo siguiente:
 Los exámenes de laboratorio fueron realizados el día 03 de abril de 2025, en el horario de 6:00 a.m. a 7:00 a.m.
 Asimismo, la paciente recibió atención médica el día 04 de abril de 2025, con el Dr. Gerson Jacob Siura Trevejo, del servicio de Endocrinología – Teleconsulta.
 Quedamos atentos a cualquier consulta adicional que se requiera.
 Saludos cordiales,</t>
  </si>
  <si>
    <t>CARLOS ALBERTO LORENZO WONG LU</t>
  </si>
  <si>
    <t>Su gentil apoyo con la pronta respuesta del presente reclamo.
 Hola @CUI_Guissela Bedon Espinoza,
 Por favor con lo siguiente, cliente pertenece a programa Cuídate y nos informa que el día 28/03 tuvo una tele consulta con su médico El Dr. Moncada y le recetó LOSACOR D 100\25 con Hidroclorotiazida que es para controlar la retención de líquidos pero le enviaron solo LOSACOR de 100 mg, su apoyo urgente para que puedan coordinar con el proveedor el envío de medicamentos correcto.
 Atenta a sus comentarios.
 Saludos cordiales,</t>
  </si>
  <si>
    <t>Buenos días, estimados,
 Reciban un cordial saludo de parte de VIVA 1A Centro Médico.
 Nos dirigimos a ustedes en relación con la entrega del medicamento correspondiente al Sr. Carlos Alberto Lorenzo Wong Lu (DNI: 08201744). Deseamos confirmar que dicho medicamento fue entregado el día sábado 29 de marzo de 2025. Además, hemos realizado una llamada de confirmación al paciente el día de hoy para verificar la recepción.
 Lamentamos sinceramente los inconvenientes ocasionados y valoramos sus comentarios. Reiteramos nuestro compromiso con la mejora continua de nuestros servicios.
 Quedamos a su disposición para cualquier consulta adicional.
 Saludos cordiales,</t>
  </si>
  <si>
    <t>GLADYS PATRICIA GUTIERREZ VELEZMORO</t>
  </si>
  <si>
    <t>RIMAC VIP//PROGRAMA CRONICOS REUMATOLOGIA//GLADYS PATRICIA GUTIERREZ VELEZMORO</t>
  </si>
  <si>
    <t>Buenos días estimados,
 Reciba un cordial saludo por parte de VIVA 1A Centro médico, en relación a lo descrito en el título del correo damos como respuesta que el paciente GLADYS PATRICIA GUTIERREZ VELEZMORO fue atendido:
 Cabe resaltar que el medicamento biológico se gestiona a través de Cuidafarma.
 Adicional a ello no ubicamos el correo inicial de solicitud; por lo que, se brinda respuesta en el presente correo.
 Lamentamos sinceramente los inconvenientes ocasionados, valoramos sus comentarios y estamos comprometidos con la mejora continua de nuestros servicios.
 Saludos cordiales,</t>
  </si>
  <si>
    <t>MARROQUIN DEZA IVOR PAUL</t>
  </si>
  <si>
    <t>PROGRAMA CUIDATE DEL PX MARROQUIN DEZA IVOR PAUL</t>
  </si>
  <si>
    <t>Estimada Guisella, buena tarde:
 Previo cordial saludo y las disculpas por la demora, se informa sobre el paciente que:
 Para dar cierre a los casos, no se ubica la cabecera del correo en referencia; por lo que, procedemos a informar que el paciente ha sido contactado generando la cita para el día 21 del presente con nuestra especialista Dra. Virginia Cuevas.</t>
  </si>
  <si>
    <t>LEON MAGNO SANCHEZ QUINTANILLA</t>
  </si>
  <si>
    <t>programa cuídate / LEON MAGNO SANCHEZ QUINTANILLA</t>
  </si>
  <si>
    <t>Buenos días estimados,
 Reciba un cordial saludo por parte de VIVA 1A Centro médico, en relación a lo descrito en el correo damos como respuesta que el paciente LEON MAGNO SANCHEZ QUINTANILLA DNI 08287353 fue atendido el 22/02/2025 a las 17:00hrs con la Dra. Anahi Angelica Seijas Arvelaez de la especialidad de Medicina Interna, siendo la entrega de medicamentos con fecha 24/02/2025. Se realizaron las medidas correctivas con el flujo de atención de farmacia teniendo el compromido de atención oportuna en el mes de marzo, siendo atendido el 17/03/2025 a las 19:00 hrs con la Dra. Anahi Angelica Seijas Arvelaez de la especialidad de Medicina Interna, siendo la entrega de medicamentos con fecha 18/03/2025 en el rango horario indicado por el paciente.
 Cabe resaltar que no se ubica el correo inicial, es por ello que se responde desde el presente.
 Lamentamos sinceramente los inconvenientes ocasionados, valoramos sus comentarios y estamos comprometidos con la mejora continua de nuestros servicios.
 Saludos cordiales,</t>
  </si>
  <si>
    <t>DIEGO GUILLERMO VILLANUEVA RUIZ</t>
  </si>
  <si>
    <t>INSCRIPCION PARA EL PROGRAMA CUIDATE PX DIEGO VILLANUEVA RUIZ</t>
  </si>
  <si>
    <t>Buenos días estimados,
 Reciba un cordial saludo por parte de VIVA 1A Centro médico, mediante la presente informamos paciente DIEGO VILLANUEVA RUIZ fue agendado el 07-04-2025 a las 10:15 am para una TELECONSULTA - MEDICINA INTERNA con el Dr. Percy Arriaga Rodriguez.
 Saludos cordiales.</t>
  </si>
  <si>
    <t>LLAMOJA VICENTE DENNISE</t>
  </si>
  <si>
    <t>CUIDATE- PROGRAMA CRONICO</t>
  </si>
  <si>
    <t>Buenas tardes estimados,
 Reciba un cordial saludo por parte de VIVA 1A Centro médico, en relación a lo descrito en el correo damos como respuesta que el paciente LLAMOJA VICENTE DENNISE fue atendido el 14/03/2025 a las 7:20 PM con la Dr. Gerson Jacob Siura Trevejo Trevejo de la especialidad de ENDOCRINOLOGÍA - TELECONSULTA. Así mismo mencionamos, que el paciente tiene prescripción de medicamentos, el cuál fue entregado el 15/03/2025.
 Lamentamos sinceramente los inconvenientes ocasionados, valoramos sus comentarios y estamos comprometidos con la mejora continua de nuestros servicios.
 Saludos cordiales</t>
  </si>
  <si>
    <t>Victor Edgar Solis Plaza</t>
  </si>
  <si>
    <t>25-EPS001009</t>
  </si>
  <si>
    <t>REFINERIA LA PAMPILLA / EPS N° E0001009 / ASEGURADO: Victor Edgar Solis Plaza / RECLAMO URGENTE
 Estimada Rosita:
 Buenas noches, por favor agradezco su apoyo infinito con el caso en mención, la asegurada se está quejando por el cobro que le está realizando el proveedor; ya que refiere que anteriormente no le cobraban. Le hago llegar resaltado en amarillo, lo que me escribió por wsp:
 Hoy recibí de parte de Vida + un mensaje con dos liquidaciones de noviembre y diciembre 2024
 Dentro de estas liquidaciones hay un alquiler de equipo de oxígeno q no solicite ya q en casa cuento con todos los instrumentos para la atención de mi padre.
 Cuando fue la primera atención me trajeron un equipo y me indicaron q este era de VIVA + y no me indicaron que era en alquiler.
 Agradeceré lo retiren de las facturaciones enviadas ys que cuento con ese equipo en casa, esto no me parece serio ya que después de dos meses me quieren sorprender cobrando alquiler.
 Como referencia el año pasado x marzo si no me equivoco pregunte al otro operador Experts Salud y me indicaron q solo la cama Clinica eléctrica si tenía costo
 Al inicio del servicio converse con una persona de facturación y me indicó q para facilitar la atención me enviarían el total a pagar a fin de mes pero previamente me indicarías los costos de cada atención. Todas las medicinas y análisis los pago cuando se realizan.
 Agradeceré puedas elevar mi reclamo a Rimac no reconozco el alwyuilrr del equipo de oxígeno.
 Muchas gracias x tu apoyo.
 Agradeceré su apoyo revisando el caso del paciente.</t>
  </si>
  <si>
    <t>Freddy Garzón&lt;fgarzon@viva1a.com.pe&gt;
 ​
 Gianina Jessica Sigueña Aldana
 ​
 ​
 Antonio Torres Olivas;
 ​
 Maximo Alfaro Andrade;
 ​
 Chrismerly Abigail Huaranca López
 ​
 saludos 
 este correo avala la entrega del concentrador de oxigeno al paciente solis 
 Gianina sobre el correo Principal 
 demos respuesta a la EPS para que ejecuten el pago 
 gracias 
 Buenas noches estimados.
 Reciban un cordial saludo de parte de VIVA 1A Centro Médico .En respuesta al correo relacionado con el paciente VICTOR EDGAR SOLIS PLAZA , queremos informarles que nos hemos contactado con su familiar, brindándole la información correspondiente sobre los copagos, los cuales fueron aceptados.
 Saludos cordiales.</t>
  </si>
  <si>
    <t>FIORELLA CRISEL VERGARA OLIVO</t>
  </si>
  <si>
    <t>CONDICIONES DE CONTRATO CON EL PRESTADOR PARA ATENCION A PACIENTE EN MENCION
 Buenos dias estimada Guissela,
 Se comunica a la central de programas, paciente de migración anteriormente con el prestador de Viva 1A por el programa de Riesgo Cardiovascular, indicando que todas las atenciones eran bajo la modalidad de domiciliarias, el nuevo prestador viva 1A se comunica con la paciente, pero indicando que las atenciones domiciliarias son (4) veces al año y se realizan también de modalidad por teleconsulta, a lo cual la paciente no desea recibir atenciones bajo esa modalidad. Tu apoyo en consultarlo con Alicia del area de convenios para validar las condiciones del contrato con el prestador.</t>
  </si>
  <si>
    <t>Buenas noches estimados,
 Reciba un cordial saludo por parte de VIVA 1A Centro médico, en relación con lo indicado en el correo, informamos que las atenciones de la paciente FIORELLA CRISEL VERGARA OLIVO se vienen realizando de manera domiciliaria , según el siguiente detalle:
 12/03/2025 a las 3:00 pm – Atendida por el Dr. Gerson Jacob Siura Trevejo en la especialidad: Endocrinología – Atención Domiciliaria.
 23/03/2025 a las 2:30 pm – Atendida por el Lic. Jorge Velasco Benites en la especialidad: Nutrición – Atención Domiciliaria.</t>
  </si>
  <si>
    <t>FABRICIO ANDRE MORALES HERNANDEZ</t>
  </si>
  <si>
    <t>URGENTE !!!CONFIRMACIÓN DE ATENCIÓN DE USUARIO MORALES HERNANDEZ FABRICIO ANDRE DNI 72845505-REDONDOS
 Estimados @gsiguenas@viva1a.com.pe@Julio Marco Inocencio Pereyra
 Su urgente apoyo con el usuario referido quien indica que no ha recibido contacto para la atención bajo el programas crónicos.
 Usuario: MORALES HERNANDEZ FABRICIO ANDRE
 Dni:72845505
 Teléfono: Vanessa Hernandez - Cel 999970686
 **CORREO REENVIADO POR GIANNINA 03.04.2025**</t>
  </si>
  <si>
    <t>MEDICINA INTERNA</t>
  </si>
  <si>
    <t>Buenos días estimados,
 Reciba un cordial saludo por parte de VIVA 1A Centro médico. Estamos actualizando información que el paciente FABRICIO ANDRE MORALES HERNANDEZ ha sido programado para el día 07-04-2025 a las 11:00 Am, con la Dra Anahi Angelica Seijas Arvelaez. – MEDICINA INTERNA - ATENCIÓN DOMICILIARIA</t>
  </si>
  <si>
    <t>Elizabeth Elena Santos Rudas</t>
  </si>
  <si>
    <t>Urgente solicitud de ingreso: Programa cuidate asma - Sra. Elizabeth Santos Rudas</t>
  </si>
  <si>
    <t>Buenas noches estimados,
 Reciba un cordial saludo por parte de VIVA 1A Centro médico. En relación a lo descrito en el correo, informamos que el paciente ELIZABETH ELENA SANTOS RUDAS ha sido agendado para el día 05-04-2025 a las 09:45 am, con la Dra. Virginia Cuevas Rivero , especialista en Medicina Familiar – Teleconsulta .
 Saludos cordiales
 Buenos días estimados,
 Reciba un cordial saludo por parte de VIVA 1A Centro médico. Estamos actualizando información que el paciente ELIZABETH ELENA SANTOS RUDAS ha sido reprogramada para el día 07-04-2025 a las 15:30 pm, con el Dr Percy Arriaga Rodríguez. – Teleconsulta .</t>
  </si>
  <si>
    <t>Julissa Fabiola Gómez Paz</t>
  </si>
  <si>
    <t>PROGRAMA CUIDATE// EPS RIMAC//Julissa Fabiola Gómez Paz//Hipertensión arterial
 Hola Guissela, que tal tu apoyo con este casito urgente.
 Paciente ha cambiado de residencia a la ciudad de Lima, antes trabajaba en Piura y se atendía en AUNA PIURA, pero por motivo laboral ha tenido que venir a lima y necesita sus medicamentos.
 Colaborador: Julissa Fabiola Gómez Paz
 DNI: 42413293
 Celular: 933120435
 Dx: Hipertensión arterial</t>
  </si>
  <si>
    <t>Buenos días estimados,
 Reciba un cordial saludo por parte de VIVA 1A Centro médico, en relación a lo descrito en el correo damos como respuesta que el paciente Julissa Fabiola Gómez Paz fue atendido el 15-03-2025 a las 6:45pm con la Dr. Antonio David Moncada Catalan de la especialidad de Medicina Familiar - Teleconsulta . Así mismo mencionamos, que el paciente tiene prescripción de medicamentos, el cuál fue entregado el 17/03/2025.</t>
  </si>
  <si>
    <t>FELIPE ALBERTO BARRAZA SUAREZ</t>
  </si>
  <si>
    <t>Estimada Gisella buenas tardes, he recibido algunas solicitudes verbales y otras por mensajes:
 1.- Sr. Felipe Barraza, esposo de Sra. Janeth Rodríguez manifiesta que hasta el momento no le entregan la medicina, hace 2 semanas tuvo cita con el médico y le extendieron receta.
 2.- A otros trabajadores les manifestaron que les enviarían orden para tomar análisis de laboratorio pero aún no les envían ni se comunican, ya pasaron bastantes días.
 - Comunicarles también que en SANNA les están atendiendo bien.
 - Hay un Centro que se llama Grupo Médico Empresarial en donde también se sacaban muestras de laboratorio y pasaban algunas especialidades, quizás puedan evaluar también esta opción para atenciones en Talara.
 Gracias por su atención,</t>
  </si>
  <si>
    <t>Estimada
 Bedon Guissela
 Reciba un cordial saludo por parte de VIVA 1A Centro médico, con relación a lo descrito en el comunicado damos respuesta a la solicitud referente al Sr FELIPE ALBERTO BARRAZA SUAREZ con DNI 06204981. En la atención prestada el día 12/002/2025 con la fecha de entrega de medicamentos el día 27/02/2025, el servicio realizado el 26/03/2025 los medicamentos fueron entregados en la fecha 28/03/2025, exámenes de laboratorio realizado el día 04/03/2025.
 Servicios brindados :
 12/02/2025 servicio de endocrinología – teleconsulta
 14/02/2025 servicio de nutrición- teleconsulta
 04/03/2025 servicio de análisis de laboratorio
 14/03/2025 medicina general-teleconsulta
 26/03/2025 servicio de endocrinología – teleconsulta
 Agradecemos sus comentarios, los cuales son muy importantes para la mejora continua de nuestros procesos y la calidad en la prestación de nuestros servicios.
 Saludos cordiales
 Maribel Zamora
 Experiencia al Usuario</t>
  </si>
  <si>
    <t>GUERRERO CHIRA ENRIQUE</t>
  </si>
  <si>
    <t>URGENTE : Programa PPC / URGENTE / EMPRESA SAPET / ACTUALIZACION, Estimado Freddy,
 Lo que venimos solicitando es el listado de afiliados de pacientes crónicos con los cuales ya han coordinado las órdenes para exámenes de laboratorio y los que están pendientes de programación o fecha siguiente de consulta agendada.</t>
  </si>
  <si>
    <t>Estado: Atendido
 Fecha de última atención: 2025-03-18
 Prescripción de laboratorio: NO
 Fecha de realización Lab: No aplica</t>
  </si>
  <si>
    <t>HERRADA GALVEZ GINA</t>
  </si>
  <si>
    <t>Estado: Atendido
 Fecha de última atención: 2025-03-20
 Prescripción de laboratorio: SI
 Fecha de realización Lab: Pendiente
 Se envia correo para atencion en Piura - Srta Fanny Estebes (Asistente de Gerencia - Centro Medico Belen El Alto)</t>
  </si>
  <si>
    <t>AGURTO MOGOLLON ELBERT</t>
  </si>
  <si>
    <t>Estado: Atendido
 Fecha de última atención: 2025-03-20
 Prescripción de laboratorio: SI
 Fecha de realización Lab: 19/03/2025</t>
  </si>
  <si>
    <t>ALVARADO VALDIVIEZO MALCON WALDEMAR</t>
  </si>
  <si>
    <t>Estado: Atendido
 Fecha de última atención: 2025-03-24
 Prescripción de laboratorio: SI
 Fecha de realización Lab: Pendiente
 Se envia correo para atencion en Piura - Srta Fanny Estebes (Asistente de Gerencia - Centro Medico Belen El Alto)</t>
  </si>
  <si>
    <t>CALLE FLORES STEPHANY FIORELLA</t>
  </si>
  <si>
    <t>Estado: Atendido
 Fecha de última atención: 2025-03-27
 Prescripción de laboratorio: SI
 Fecha de realización Lab: Pendiente</t>
  </si>
  <si>
    <t>GARCIA SANCHEZ RAFAEL GUSTAVO</t>
  </si>
  <si>
    <t>Atendido 15/04/2025 Buenas tardes, estimada:
 Me permito informarle que el paciente Rafael Gustavo García (DNI 02869403) fue atendido el día 15/04/2025 por el Dr. Hilton D. Jango Cruz, en el servicio de Cardiología – Teleconsulta.
 Asimismo, mediante la llamada telefónica realizada el día de hoy, el paciente manifestó que cuenta con sus medicamentos completos y no presenta ningún pendiente.
 El paciente se encuentra conforme con la atención brindada.
 Saludos cordiales,</t>
  </si>
  <si>
    <t>BECERRA ZAVALA SANTOS</t>
  </si>
  <si>
    <t>Estado: Atendido
 Fecha de última atención: 2025-02-28
 Prescripción de laboratorio: SI
 Fecha de realización Lab: Programado
 Se envia correo para atencion en Piura - Srta Fanny Estebes (Asistente de Gerencia - Centro Medico Belen El Alto)</t>
  </si>
  <si>
    <t>VILLAR PALACIOS DE GUERRERO ARACELIA</t>
  </si>
  <si>
    <t>Estado: No contesto</t>
  </si>
  <si>
    <t>FLORES HERRERA MARIA LOURDES</t>
  </si>
  <si>
    <t>Zhu Lei</t>
  </si>
  <si>
    <t>URGENTE _ Proveedor Viva 1A y Pacientes Crónicos</t>
  </si>
  <si>
    <t>MEDICINA FAMILIAR</t>
  </si>
  <si>
    <t>Buenas tardes estimados,
 Reciba un cordial saludo por parte de VIVA 1A Centro médico, en relación a lo descrito en el correo damos como respuesta que el paciente LEI ZHU fue atendido el 13/03/2025 a las 4:30 PM con la Dr. Antonio David Moncada Catalán de la especialidad de MEDICA FAMILIAR - TELECONSULTA. Así mismo mencionamos, que el paciente tiene prescripción de medicamentos. E l 14/03/2025 nos hemos intentado contactar con la paciente para la entrega de medicamentos, pero no hemos tenido éxito. El 17/03/2025 nos contactamos con la paciente y solicito el cambio de marca de sus medicamentos a Micardi. El 18/03/2025 se procedió con el cambio y entrega de los mismos. Se gestiona el extorno de su copago. Todo conforme.
 Así mismo, como plan de mejora, estamos realizando las atenciones médicas el 07 y 14 de marzo a los pacientes del CNPC (En donde pertenece la paciente en cuestión) en su sede de trabajo. 
 La paciente tenía programado su cita para MEDICINA FAMILIA - ATENCIÓN DOMICILIARIA con el Dr. Antonio David Moncada Catalan y su seguimiento con ENFERMERIA - ATENCIÓN DOMICILIARIA. Sin embargo, nos mencionan que la paciente se encuentra de vacaciones. 
 Se programa cita presencial en su sede de trabajo el 14 del presente mes.
 Saludos cordiales</t>
  </si>
  <si>
    <t>Cristóbal Alejandro Rivadeneyra</t>
  </si>
  <si>
    <t>Urgente: Inscripción a Programa de Tratamientos Complejos | Alejandro Rivadeneyra | Grupo Electrodata</t>
  </si>
  <si>
    <t>Buenas tardes estimados.
 Reciba un cordial saludo del Centro Médico Viva 1A.
 Referente al paciente Cristóbal Alejandro Rivadeneyra Reategui (DNI 07573012) no se encontró correo de origen sin embargo se da respuesta a la solicitud.
 Paciente fue atendido el día 21 de marzo por la Dra. Virginia Cuevas Rivero servicio de Medica familiar-Teleconsulta.
 Saludos cordiales.</t>
  </si>
  <si>
    <t>MARIA DEL CARMEN CARRASCO PANTA</t>
  </si>
  <si>
    <t>25-EPS002484</t>
  </si>
  <si>
    <t>Estimada Carmen
 Se ha validado que la usuaria se encuentra inscrita actualmente en el Programa de Artritis, pero no está registrada en el Programa Cuídate por diagnóstico de Asma.
 Estimados @quejasyreclamos@viva1a.com.pe@admisionrimac@viva1a.com.pe@gsiguenas@viva1a.com.pe
 Solicitamos su urgente apoyo con el pronto contacto a la usuaria referida, quien se encuentra pendiente de atención por el diagnóstico de Artritis.
 Durante la próxima atención médica, el profesional tratante deberá realizar la caracterización clínica para el diagnóstico de Asma.
 En caso de que se confirme dicho diagnóstico, se deberá ejecutar la cobertura bajo el esquema de RCV Continuador, conforme a lo siguiente:
 Asma: cobertura al 100%
 Artritis: cobertura al 85% ----Buenos días Guissela,
 Tenemos el reclamo presentado por MARIA DEL CARMEN CARRASCO PANTA – DNI 07636877, paciente del programa crónico y hasta la fecha no recibe programación de cita con VIVA 1A. Asimismo, tiene pendiente cita del programa cuidate por asma.
 Por favor tu apoyo para notificarlo al proveedor y se concreten las citas.
 RECLAMO: Soy paciente de programa crónico por artritis, a la fecha via uno no me programa la cita, no voy a tener medicación del mes. Les he escrito al cell 942772650 que es el robot para programar citas y me dice que no puede procesar mi solicitud. He escrito al 942772654 que es de Gianina Sigueñas de Viva Uno y tampoco me contestan. Quiero interponer un reclamo porque me estoy quedando sin cita del mes, no tendré pastillas y soy paciente crónica, también me tienen pendiente la cita del programa cuidate por asma. cel 954645306.
 Gracias de antemano.
 Saludos,</t>
  </si>
  <si>
    <t>Buenos días, estimados:
 Reciban un cordial saludo de parte del Centro Médico Viva 1A.
 En respuesta al reclamo presentado por la paciente María del Carmen Carrasco Panta (DNI 07636877), quien actualmente se encuentra recibiendo atenciones dentro del programa RCV, informamos que dichas atenciones están siendo gestionadas de manera continua por el médico tratante, Dr. Antonio David Moncada Catalán.
 Adjuntamos a la presente la información correspondiente a la medicación prescrita y citas atendidas a la paciente. Nos mantendremos atentos al agendamiento correspondiente al presente mes de abril.
 Quedamos a disposición para cualquier consulta adicional que pudiera surgir.</t>
  </si>
  <si>
    <t>CONNIE ELIZABETH TORRES</t>
  </si>
  <si>
    <t>Buenas tardes Guissela
 Por favor, cliente en asunto indica que el día lunes su doctora psiquíatra le indico que le enviarían unos medicamentos a través de cuida farmacia, sin embargo, la cliente no ha tenido contacto hasta el momento.
 Por favor, su gentil apoyo contactándola a la brevedad.</t>
  </si>
  <si>
    <t>Buenas tardes estimados, 
  hemos realizado la verificación correspondiente de la paciente CONNIE ELIZABETH TORRES CARRERA (DNI 70416224) y por la cual no hemos realizado ninguna atención, no se encuentra registrada en nuestra base de datos, favor de indicar si requieren que ingrese al programa con nosotros. 
 CUI_Guissela Bedon Espinoza&lt;xt10033@rimac.com.pe&gt;
 Estimados.
 Hacer caso omiso a la presente solicitud, se valida que el servicio corresponde al programa "Yo Decido".</t>
  </si>
  <si>
    <t>ENRIQUE MARTIN CARRANZA GONZALES</t>
  </si>
  <si>
    <t>Estimados por favor el apoyo con el cliente ya que el día 20/03/2025 se contactó para poder realizar su proceso de trámite del programa Cuidate donde se facilitó la comunicación con Central Telefónica Viva 1A: (01) 618 3000 donde se indicó que se contactarían en 72 horas hábiles. Hasta la fecha no hay ningún tipo de contacto y el cliente esta mortificado por que viene de pacífico y solo le queda para 7 días sus medicamentos. El sufre con:
 hipertensión arterial
 diabetes
 dislipidemia
 Necesita que se pongan en contacto para coordinar y no llevarse una mala experiencia del servicio.
 DNI: 09338607
 ENRIQUE MARTIN CARRANZA GONZALES
 EPS_ E0037362
 Celular: 903381131
 Correo: enrique.carranza@yahoo.com
 Saludos.</t>
  </si>
  <si>
    <t>Estimada
 Bedon Guissela
 Reciba un cordial saludo por parte de VIVA 1A Centro médico, con relación a lo descrito en el comunicado damos respuesta a la solicitud del ingreso al programa Cuidate al SR. ENRIQUE MARTIN CARRANZA GONZALES con Nro. DNI 09338607 a través del contacto de llamada al Celular Nro. 903381131 queda programada la cita para el día 02/04/2025 en horario de 9:00am con la Dra. Virginia Cuevas Rivero al servicio de MEDICA FAMILIAR -TELECONSULTA.
 Usuario agradece y queda Satisfecho con la gestión realizada</t>
  </si>
  <si>
    <t>ANGELA MARIA INDACOCHEA BELTRAN</t>
  </si>
  <si>
    <t>Su urgente apoyo con el descargo y medidas correctivas del presente reclamo.
 Por favor tu apoyo con el caso de la asegurada de la referencia.
 Hemos recibido el reclamo de la asegurada ANGELA MARIA INDACOCHEA BELTRÁN, DNI 46094728, quien indica que el pasado 13.03.2025 tuvo cita mediante el programa de pacientes crónicos y quedaron en llamarla para coordinar la toma de sus análisis, sin embargo, han transcurrido casi 15 días y aún no se han contactado con ella.
 Por favor, es urgente revisar el caso, ya que no es la primera vez, la asegurada ya presentó reclamo anterior por la demora en la entrega de medicación.
 Quedo a su disposición para cualquier requerimiento adicional.</t>
  </si>
  <si>
    <t>Estimada Sra. Bedon Guissela,
 Reciba un cordial saludo de parte de VIVA 1A Centro Médico. En atención a lo indicado en el comunicado, nos permitimos dar respuesta al seguimiento del caso y confirmar la toma de análisis de la Sra. Ángela María Indacochea Beltrán (DNI: 46094728), con dirección en Urb. La Arboleda D18, Vallecito, Arequipa.
 La Clínica San Juan de Dios de Arequipa ya ha tenido contacto con la paciente, quien se realizó los análisis el día de hoy, 01 de abril de 2025, en el horario de 7:00 a.m. a 9:00 a.m..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t>
  </si>
  <si>
    <t>PEDRO RUPERTO GUERRERO GONZALES</t>
  </si>
  <si>
    <t>Av. H - 84 Talara</t>
  </si>
  <si>
    <t>Hola Susan,
 Tenemos la queda de Antonieta por su esposo que es paciente crónico.
 Para comunicarles que el 8 de marzo, llamaron a mi esposo del programa de crónicos, para indicarle que tenía que pagar un deducible para la realización de un examen de laboratorio, (Perfil Lipídico) ese mismo día procedió al pago.
 Ayer, 19 de marzo, le envían un mensaje que los exámenes de laboratorio, para el seguimiento de pacientes crónicos no se realiza en provincias, solo en Lima.
 La primera pregunta es, cómo verifican el avance de los casos crónicos sin análisis de laboratorio y la segunda molestia es cómo es posible que ni siquiera tengan claro la dirección del paciente, por que generan la expectativa, recién luego de 11 días se comunican.
 Su apoyo con la revisión con el proveedor.
 Quedo atento a sus indicacaciones.</t>
  </si>
  <si>
    <t>saludos 
 anexo programación de los laboratorios del afiliado 
 se hara seguimiento al paciente para la realización de los examenes 
 cordialmente</t>
  </si>
  <si>
    <t>GARCIA QUIÑONEZ CARLOS ENRIQUE</t>
  </si>
  <si>
    <t>cgarcia@hortus.com.pe</t>
  </si>
  <si>
    <t>HORTUS Pacientos Programa Enfermedades Cronicas (2).xlsx
 22 KB
 
 Estimados @gsiguenas@viva1a.com.pe@Julio Marco Inocencio Pereyra
 Se valida que los usuarios actualmente se encuentran en condición activa. Por favor proceder con el contacto</t>
  </si>
  <si>
    <t>Actualización del caso:
 Carlos Enrique García Quiñónez (DNI: 08025970) fue atendido el día 12/04 por el Dr. Hilton D. Jango Cruz, en el servicio de Cardiología - Teleconsulta.
 Betty Susana Dulanto Veliz (DNI: 16007378) tiene cita agendada para hoy a las 4:00 p.m. con el Dr. Gerson Jacob Siura Trevejo, en el servicio de Endocrinología - Teleconsulta.
 Eduardo Rómulo Izquierdo Adrianzen (DNI: 02674244): Aún no hemos logrado establecer contacto. Se dejó un mensaje vía WhatsApp, sin recibir respuesta hasta el momento. Solicitamos un número de contacto alternativo y estaremos atentos a su confirmación.
 Quedamos atentos a cualquier consulta adicional.
 Saludos cordiales,</t>
  </si>
  <si>
    <t>HERNANDEZ ORTIZ LUISA SILVANA</t>
  </si>
  <si>
    <t>shernandez@hortus.com.pe</t>
  </si>
  <si>
    <t>Buenos días, estimados,
 Reciban un cordial saludo de parte de VIVA 1A Centro Médico. En respuesta a su solicitud de ingreso al programa , le informamos que fueron contactados y agendados:
 Pacientes contactados y agendados.
 LUISA SILVANA HERNANDEZ ORTIZ LUISA SILVANA HERNÁNDEZ ORTÍZ (DNI: 29738772)
 Fecha: 06/04/2025
 Hora: 15:00</t>
  </si>
  <si>
    <t>GUEVARA DELGADO LETICIA</t>
  </si>
  <si>
    <t>lguevara@hortus.com.pe</t>
  </si>
  <si>
    <t>Buenos días, estimados,
 Reciban un cordial saludo de parte de VIVA 1A Centro Médico. En respuesta a su solicitud de ingreso al programa , le informamos que fueron contactados y agendados:
 Pacientes contactados y agendados.
 LETICIA GUEVARA DELGADO (DNI: 42161130)
 Fecha de Atención: 28/03/2025
 Hora: 10:00 (Atención realizada)</t>
  </si>
  <si>
    <t>IZQUIERDO ADRIANZEN, EDUARDO ROMULO</t>
  </si>
  <si>
    <t>eizquierdo@hortus.com.pe</t>
  </si>
  <si>
    <t>SANCHEZ ESTELA HECTOR ALFREDO</t>
  </si>
  <si>
    <t>hsanchez@hortus.com.pe</t>
  </si>
  <si>
    <t>Buenos días, estimados,
 Reciban un cordial saludo de parte de VIVA 1A Centro Médico. En respuesta a su solicitud de ingreso al programa , le informamos que fueron contactados y agendados:
 Pacientes contactados y agendados.
 HÉCTOR ALFREDO SÁNCHEZ ESTELA (DNI: 16724511)
 Fecha: 11/04/2025
 Hora: 16:00</t>
  </si>
  <si>
    <t>VILLENA FARFAN PEDRO FERDINAD</t>
  </si>
  <si>
    <t>pvillena@hortus.com.pe</t>
  </si>
  <si>
    <t>Buenos días, estimados,
 Reciban un cordial saludo de parte de VIVA 1A Centro Médico. En respuesta a su solicitud de ingreso al programa , le informamos que fueron contactados y agendados:
 Pacientes contactados y agendados.
 PEDRO FERNINAND VILLENA FARFÁN (DNI: 29278513)
 Fecha: 04/04/2025
 Hora: 16:00</t>
  </si>
  <si>
    <t>Cecilia mercedes carrera de Gutiérrez</t>
  </si>
  <si>
    <r>
      <rPr>
        <u/>
        <sz val="11"/>
        <color rgb="FF1155CC"/>
        <rFont val="Calibri, sans-serif"/>
      </rPr>
      <t>ceciliacarrera40@gmail.com</t>
    </r>
  </si>
  <si>
    <t>Buenas tardes, Doctor Freddy
 Favor su apoyo, nos reporta este caso la Gerente del BK Lockton. La paciente es su mamá Cecilia Mercedes Carrera de Gutiérrez , esta a la espera de la programación de sus exámenes, indica que se está tratando de contactar sin éxito
 Paciente : Cecilia mercedes carrera de Gutiérre
 Medico que brindo la atención: Dr. Hilton Hango
 @Erica Espinoza @CUI_Guissela Bedon Espinoza, favor su soporte urgente, necesitamos brindar respuesta el día de hoy se trata de la mamá de la GG del BK Lockton- con quien manejamos muchas cuentas entre ellas CNPC
 Favor su apoyo urgente
 Gracias</t>
  </si>
  <si>
    <t>Buenas tardes, estimados:
 Me permito informar lo siguiente con respecto a la paciente Cecilia Mercedes Carrera de Gutiérrez (DNI 19182849):
 La paciente fue atendida el día 14/03/2025 por el Dr. Hilton D. Jango Cruz, quien indicó la realización de los siguientes exámenes: ecocardiograma y electrocardiograma Holter de 24 horas. Dichos estudios se realizaron el 03/04/2025.
 Posteriormente, la paciente tuvo consulta con la Dra. Mónica Marlene Proaño Montalvo, del servicio de Cardiología - Teleconsulta, el día 08/04/2025 en la cual presentó los resultados de los exámenes mencionados.
 Estamos atentos a cualquier otra consulta adicional 
  Saludos Cordiales,
 cordialmente,</t>
  </si>
  <si>
    <t>Estimados @fgarzon@viva1a.com.pe@gsiguenas@viva1a.com.pe
 Solicitamos su urgente apoyo con la gestión del presente reclamo.
 Se ha validado que la usuaria se encuentra inscrita en el Programa de RCV Continuador, por lo que de acuerdo al histórico clínico y de atención corresponde mantener la cobertura al 100% de los siguientes:
 Estudios auxiliares previamente autorizados.
 ACIDO URICO
 ANTI-MICROSOMALES
 COLESTEROL
 CORTISOL
 CPK - MB
 CREATININA
 CREATININFOSFOQUINASA
 DOSAJE AGLUTININAS ANTI-B
 EXAMEN COMPLETO DE ORINA
 FACTOR REUMATOIDEO (PRUEBA DE LATEX CUANTITATIVA)
 GLUCOSA
 HDL COLESTEROL
 HEMOGLOBINA GLUCOSILADA
 HEMOGRAMA
 HORMONA ESTIMULANTE DE LA HIPOFISIS (GNRH)
 INSULINA BASAL;60 MINUTOS;120 MINUTOS
 LDL COLESTEROL
 MICROALBUMINURIA
 PROTEINA C REACTIVA CUANTITATIVA
 PSA TOTAL
 T4 LIBRE (TIROXINA LIBRE)
 TRANSAMINASA OXALACETICA
 TRANSAMINASA PIRUVICA
 TRIGLICERIDOS
 TROPONINA I
 TSH ULTRASENSIBLE
 UREA
 UROCULTIVO -INCLUYE EXAMEN DIRECTO Y ANTIBIOGRAMA-
 VELOCIDAD DE SEDIMENTACION
 VLDL-COLESTEROL
 Medicamentos vinculados al tratamiento base del programa.
 
 cod_medicamento
 des_medicamento
 des_presentacion
 des_composicion
 des_fabricante
 Suma de copagos
 7702605151004
 FUROSEMIDA
 CAJA TAB
 40 mg
 SANOFI AVENTIS
 0
 7705959880958
 LOSARTAN
 CAJA COMP
 50 mg
 SANOFI AVENTIS
 0
 7750304000154
 ALOPURINOL
 CAJA TAB
 100 mg
 FARMINDUSTRIA
 0
 7750304006279
 FUROSEMIDA
 CAJA TAB
 40 mg
 FARMINDUSTRIA
 0
 7750936005244
 LOSARTAN
 CAJA TAB
 50 mg
 AC FARMA
 0
 7750942001438
 ALOPURINOL
 CAJA TAB
 100 mg
 IQFARMA
 0
 7750942530020
 FUROSEMIDA
 CAJA TAB
 40 mg
 IQFARMA
 0
 7891058009038
 LASIX
 CAJA COMP
 40 mg
 SANOFI AVENTIS
 0
 Total general
 0
 Agradeceremos nos confirmen una vez resuelto el caso directamente con la usuaria, a fin de cerrar el seguimiento respectivo
 Estimada @Janet Ina Sanchez Remicio
 Como complemento a la validación realizada, se precisa que:
 Cualquier estudio o medicamento que se encuentre fuera del listado previamente autorizado en el marco del Programa RCV Continuador, se encontrará sujeto a copago, de acuerdo con las condiciones vigentes del plan de salud.
 Se aclara que la cobertura al 100% aplica únicamente para la continuidad de atenciones y tratamientos ya prestados y registrados previamente.
 Esta condición no aplica para nuevos requerimientos, los cuales deberán seguir el procedimiento regular de evaluación clínica y validación de cobertura.</t>
  </si>
  <si>
    <t>Buenas tardes, estimados:
 Reciban un cordial saludo por parte de VIVA 1A Centro Médico.
 En relación con el paciente Toxana Tavera Dángelo (DNI: 25677282), informamos que se ha realizado la gestión el día de hoy correspondiente con el servicio de laboratorio ( DayerLab) para la toma de dichos análisis. 
 Quedamos a su disposición para cualquier consulta adicional.
 Atentamente,</t>
  </si>
  <si>
    <t>STEPHANO LUCIANO MORALES ASCUE</t>
  </si>
  <si>
    <t>25-EPS002494</t>
  </si>
  <si>
    <t>Se comunica clienta indicando que solicito una cita el día 21-03 solicito cita virtual (pediatría) para su hijo con nombre
 Stefano Luciano Morales Ascues, la cita estuvo programada para las 3pm, pese a varias llamadas para solicitar el link le
 hicieron una programación para las 5:40 pm, en la cual el medico brindo una receta lo cual llego al día siguiente (1pm). El
 envió de la medicina fue a persistentes reclamos ya que no llegaba la
 Detalle del Reclamo / Pedido:
 Queja1
  / Reclamo2
 :
 Nombre del usuario/Razón Concyssa S A
 Tipo de Documento Identidad: Número Documento de
 Identidad:
 2. DATOS DEL CLIENTE
 medicina ya que era para su menor hijo y era menor de edad, el día de ayer 27-03 recibió una llamada telefónica del
 proveedor Viva que quería coordinar la entrega de medicamentos cuyo hecho sorprendió a clienta ya que han pasado 7 días
 de la atención y recién se ponen en contacto para la entrega, solicita una respuesta formal de que manera trabaja Rimac con
 proveedor Viva por el tardío de la entrega de medicamentos. Adicional a ello comenta que los proveedores no están llevando
 el control de manera correcta, ya que en una anterior atención le dieron el medicamento y quisieron gestionar una doble
 entrega. Para finalizar clienta desea saber si este tipo de atenciones duplicadas afecta a su póliza con aumento en los
 planes de pago o coberturas.</t>
  </si>
  <si>
    <t>Informe de Resultado del Reclamo
 1. Canal de Ingreso del Reclamo:
 Reclamo ingresado el 31 de marzo de 2025, a través del Libro de Reclamaciones
 Virtual (LRV) de RIMAC EPS, mediante la Hoja de Reclamación N°25- EPS002494;
 el cual nos fue trasladado el 31 de marzo del 2025 y registramos como Reclamo
 N° LVR-25-000012.
 2. Identificación del usuario afectado y de quien presenta el reclamo:
 El reclamo fue presentado por Giovanna Ascue Cajamarca con DNI N° 10424161 en
 representación del paciente Stephano Luciano Morales Ascue con DNI N°90471462.
 3. Descripción y causa del reclamo:
 “Se comunica clienta indicando que solicito una cita el día 21-03 solicito cita virtual
 (pediatría) para su hijo con nombre Stefano Luciano Morales Ascues, la cita estuvo
 programada para las 3pm, pese a varias llamadas para solicitar el link le hicieron una
 programación para las 5:40 pm, en la cual el medico brindo una receta lo cual llego al
 día siguiente (1pm). El envió de la medicina fue a persistentes reclamos ya que no
 llegaba la medicina ya que era para su menor hijo y era menor de edad, el día de ayer
 27-03 recibió una llamada telefónica del proveedor Viva que quería coordinar la entrega
 de medicamentos cuyo hecho sorprendió a clienta ya que han pasado 7 días de la
 atención y recién se ponen en contacto para la entrega, solicita una respuesta formal
 de que manera trabaja Rimac con proveedor Viva por el tardío de la entrega de
 medicamentos. Adicional a ello comenta que los proveedores no están llevando el
 control de manera correcta, ya que en una anterior atención le dieron el medicamento
 y quisieron gestionar una doble entrega. Para finalizar clienta desea saber si este tipo
 de atenciones duplicadas afecta a su póliza con aumento en los planes de pago o
 coberturas.
 4. Análisis de los hechos que sustentan el reclamo:
 Habiendo solicitado el descargo respectivo a las áreas involucradas en su atención,
 como parte de las diligencias para atender su reclamo, cordialmente, le informamos lo
 siguiente:
 Luego de hacer las diligencias respectivas en relación con su atención, lamentamos
 profundamente lo acontecido y nuestro compromiso con ustedes es que de ninguna
 manera se vea afectada su salud. Lamentablemente por causas ajenas a nosotros,
 nuestro sistema clínico sufrió una caída del sistema, del cual los ingenieros actuaron
 de manera inmediata para brindarle solución al inconveniente. Se restablece el sistema
 logrando recuperar la operatividad del sistema clínico e inmediatamente se realizan las
 atenciones de los pacientes culminando con normalidad las atenciones.
 Avenida Faustino Sánchez
 Carrión 230.
 viva1a.com.pe (01)6183000
 Referente a la entrega de medicamentos, se confirmó que hubo una demora en la
 dispensación debido a la logística de nuestro proveedor , generando en algunos casos
 demoras y duplicidad en la entrega de dichos medicamentos . VIVA 1A está reforzando
 el proceso de dispensación con nuestro proveedor, Así mismo mencionarle que la doble
 dispensación no impacta ni modifica su póliza, ni genera costos adicionales o aumento
 en las primas.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Cronograma de mantenimiento preventivo del sistema clínica
 b) Contratación de un proveedor de medicamentos alterno.
 c) Reforzar el monitoreo continuo al sistema logístico de nuestros proveedores.
 Quedamos atentos ante cualquier solicitud, prestos a servirle siempre.
 “EN VIVA 1A CUIDAMOS LA SALUD DE TU FAMILIA COMO SI FUERA LA NUESTRA”</t>
  </si>
  <si>
    <t>CINTHIA PAMELA VEGA SANCHEZ</t>
  </si>
  <si>
    <t>Buen día
 Buen día, estimados. Por favor, solicito su apoyo para validar si el paciente en mención puede ser incluido en un programa para enfermedades crónicas debido al dolor persistente como consecuencia de un diagnóstico oncológico.
 Datos: 
 Nombre: CINTHIA PAMELA VEGA SANCHEZ
 Dni: 45754659
 Telf.: 936061010
 Póliza: 4038-0000073670
 Producto: AMI SALUD RED PREFERENTE
 Diagnostico: Dolor crónico a consecuencia de diagnostico oncológico.
 Un cordial saludo, 
 Pilar Saboya Montoya</t>
  </si>
  <si>
    <t>ONCOLOGIA</t>
  </si>
  <si>
    <t>Saludos.
 Estimada Gisella
 Se realizo revisión del caso basados en la historia clínica y previos escenarios de atención con varios proveedores domiciliarios. 
 Dx. Dolor crónico recurrente
 antecedente de resección quirúrgica por antecedente descrito 
 antecedente de patología Psiquiátrica
 Polifarmacia (Opioides)
 Problemas para la atención domiciliaria
 alto requerimiento de asistencias para manejo de dolor 
 hetero agresividad con personal de salud descrito en la historia clínica 
 no adherencia farmacológica 
 sobre uso de medicamentos para control de dolor 
 no adherencia a conceptos técnicos por parte de los especialistas que dificultan la continuidad en el plan de control de los síntomas y manejo de las patologías de base.
 Ante las consideraciones anteriores.
 Recomendamos que la paciente se mantenga en un plan de atención ambulatoria para manejo por especialidades como Psiquiatría, terapia física ambulatoria según la historia clínica no se reporta limitación para la movilidad o desplazamiento.
 Cordialmente 
 Jhon Fredy Garzon 
 Med Interna GG</t>
  </si>
  <si>
    <r>
      <rPr>
        <u/>
        <sz val="11"/>
        <color rgb="FF1155CC"/>
        <rFont val="Calibri, sans-serif"/>
      </rPr>
      <t>ceciliacarrera40@gmail.com</t>
    </r>
  </si>
  <si>
    <t>Estimadas, buen día:
 Por favor su especial apoyo con asegurada en referencia.
 Se requiere contactar a paciente para agendamiento de ECO - ECOCARDIOGRAMA y Holter.
 Adjunto datos de paciente:
 Paciente: CARRERA DE GUTIERREZ CECILIA MERCEDES
 DNI: 19182849 
 Celular: 956923666
 Correo: ceciliacarrera40@gmail.com
 Cobertura: con copago del 15%
 Por favor remitir resultados en respuesta del presente correo.
 Saludos Cordiales,</t>
  </si>
  <si>
    <t>PROCEDIMIENTO</t>
  </si>
  <si>
    <t>Saludos
 Estimada Susana.
 La cita ya fue asignada Para Clínica Vesalio. El Dr Jose Calderon Director Medico confirma la cita.
 Cita es el viernes a las 10:00am en el consultorio 207 Dr. Cabrera
 se realizará Ecocardiograma y Holter de 24 horas 
 La paciente ya fue informada de la fecha del examen 
 Estaré haciéndole seguimiento permanente ante cualquier solicitud 
 cordialmente</t>
  </si>
  <si>
    <t>Solicitamos su urgente apoyo con el caso de la usuaria referida, quien a pesar de haber manifestado conformidad con el servicio prestado ha solicitado terapia de dolor posterior a la consulta médica ya atendida.
 Agradeceremos nos puedan confirmar lo siguiente:
 Si durante la consulta efectuada se abordó o se hizo mención al requerimiento de manejo de dolor.
 Si los requerimientos expresados por la usuaria (respecto a terapia de dolor) pueden ser gestionados y atendidos dentro del alcance del programa y cobertura vigente.
 Que se proceda con el recontacto a la usuaria con el fin de clarificar su condición actual y validar la pertinencia clínica de su solicitud, asegurando que reciba la orientación adecuada.
 Quedamos atentos a su pronta respuesta para continuar con el seguimiento del caso.
 Atentamente.pia del dolor.
 Atte.
 GUISSELA M. BEDÓN ESPINOZA</t>
  </si>
  <si>
    <t>Saludos 
 En relación al caso 
 La revisión del caso fue la siguiente:
 Paciente de 45 años con Dx: LES, Artritis, vasculitis reumatoide y Sx túnel carpiano. Fue valorada el 25 marzo por tele consulta por Médico Tratante Dr. Antonio Moncada quien formula medicamentos del mes y ordena interconsulta con psiquiatra. 
 Para él envió de medicamentos inicialmente la paciente reporto la presentación de tabletas de tapentadol por 50 mg por lo cual se generó la receta, el 25 de marzo la paciente refirió que el Tapentadol que tomaba era de 100 mg , con esto se procedió a verificar el ordenamiento (día 26 de marzo) con el Dr. Moncada quien se comunicó con la paciente y le ratifico el ordenamiento con tapentadol x 100mg, y posterior confirmación de la entrega de medicamentos completos a la paciente el día 27 de marzo.
 El día de hoy, nos comunicamos con la señora Olga, quien refiere que la dificultad que presenta es para la atención por la especialidad de Rehabilitación la cual esta agendada para el viernes presencial en el domicilio, posterior a la valoración se definirá plan de manejo y programación de las atenciones y valoración por psiquiatría.
 cordialmente</t>
  </si>
  <si>
    <t>Hola Evelyn
 Por favor, tu apoyo para gestionar un reclamo a Rimac. Te comento mi caso:
 Me inscribí en el programa de OTRAS ENFERMEDADES CRÓNICAS – HIPOTIROIDISMO y, algunos meses varios meses posterior a mi registro, recibí un buen seguimiento por parte del proveedor ESTAR VITAL, quienes siempre fueron puntuales y atentos con la programación de mis citas y análisis médicos.
 Sin embargo, hace aproximadamente dos meses, se cambió al proveedor cambió a VIVA 1A, y desde entonces no he recibido el mismo nivel de atención. El mes pasado debían programarme unos análisis de sangre, pero hasta el jueves 27/03 no tuve ninguna comunicación al respecto. Ese día me llamaron para agendar mi próxima consulta y aproveché en mencionarles que mis análisis aún no habían sido programados, solicitándoles su apoyo para coordinarlos. Me indicaron que lo gestionarían y me devolverían la llamada, pero hasta hoy, 01/04, no he recibido respuesta.
 He intentado comunicarme con la central 618-3000, pero no he logrado contacto. Me preocupa que el servicio continúe de esta manera, ya que estoy por terminar mis pastillas y necesito asegurar la continuidad de mi tratamiento.
 Agradezco tu apoyo para escalar esta situación y encontrar una solución lo antes posible.
 Te dejo mis datos:</t>
  </si>
  <si>
    <t>Estimada Sra. Bedon Guissela,
 Reciba un cordial saludo de parte de VIVA 1A Centro Médico. En relación con el reclamo realizado por la Sra. Guiliana Ginocchio Bernal (DNI: 73383026) dirección PLAZA MARQUITA 331 DTPO 502 –San Borja sobre la toma de análisis de laboratorio, le informamos que se ha coordinado la realización de los mismos para el día de mañana, 02 de abril de 2025, a través del número de WhatsApp 925107865.
 Lamentamos la demora y nos comprometemos a mejorar nuestros servicios y tiempo de respuesta.
 Cordialmente,</t>
  </si>
  <si>
    <t>Buenas tardes estimada Srta. Gomez
 Para informar que asegurada se encuentra dentro de programa crónicos refiere que le han solicitado exámenes de laboratorio el 25 /03 proveedor viva 1a pero hasta el momento no se han comunicado , solicita comunicación.
 Paciente : Julia Damiana Moreno Toscano
 edad: 63 años
 DNI : 06934099
 Cel: 930873560
 Atte.
 Yesenia Malca</t>
  </si>
  <si>
    <t>Estimados 
 Reciban un cordial saludo de parte de VIVA 1A Centro Médico. En relación con lo descrito en el correo, informamos que la paciente Julia Damiana Moreno Toscano fue contactada a través de WhatsApp para el agendamiento de la toma de muestra, según el protocolo del área de laboratorio, el día 1 de abril. Las muestras fueron tomadas el día 2 de abril del 2025, Los resultados serán leídos, explicados e indicados durante su próxima consulta para el 20 de abril 2025.
 Lamentamos sinceramente los inconvenientes ocasionados. Valoramos sus comentarios y estamos comprometidos con la mejora continua de nuestros servicios, incluyendo la optimización de nuestros tiempos de respuesta.
 Saludos cordiales,
 Katherine Ochoa
 Centro de experiencia</t>
  </si>
  <si>
    <t>HUGO ELVIS FAVIO CASTILLO TACILLA</t>
  </si>
  <si>
    <t>25-EPS002420</t>
  </si>
  <si>
    <t>HUGO ELVIS FAVIO CASTILLO TACILLA identificado con DNI 45543595 ingresa su reclamo formal debido a la demora de entrega de medicamentos, paso una atención virtual el día sábado en al tarde y el indicaron que se contactarían para la entrega de medicina, siendo hoy lunes 24 de marzo 10: 45 am no se han comunicado para la entrega de medicinas por lo que no ha podido tomar sus medicinas y mejorar los síntomas por lo que he tenido que acercarme a la clinica internacional sede Surco pagar por su consulta, medicamentos , exámenes. Solicitio que se entreguen los medicamentos.</t>
  </si>
  <si>
    <t>25-EPS002409</t>
  </si>
  <si>
    <t>Ayer me atendí y hasta ahora no me entregan mis medicamentos, solo me llaman y no acuerdan mandarme mis medicamentos</t>
  </si>
  <si>
    <t>Informe de Resultado del Reclamo
 1. Canal de Ingreso del Reclamo:
 Reclamo ingresado el 22 de marzo de 2025, a través del Libro de Reclamaciones
 Virtual (LRV) de RIMAC EPS, mediante la Hoja de Reclamación N°25- EPS002409; el
 cual nos fue trasladado el 03 de abril del 2025 y registramos como Reclamo
 N° LRV-25-000002.
 2. Identificación del usuario afectado y de quien presenta el reclamo:
 El reclamo fue presentado por Janet Del Pilar Coveñas Lopez con DNI N° 48523992.
 3. Descripción y causa del reclamo:
 “Ayer me atendí y hasta ahora no me entregan mis medicamentos, solo me llaman y no
 acuerdan mandarme mis medicamentos.”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el día 25 de
 marzo del 2025. No obstante, la paciente manifestó que no desea recibir dicha entrega,
 razón por la cual no se concretó la entrega programada.
 5. Conclusiones
 En consecuencia, de acuerdo con los fundamentos expuestos, nuestra institución
 declara parcialmente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t>
  </si>
  <si>
    <t>Buenas tardes,
 Por favor su apoyo ya que la asistente de bienestar nos indica lo siguiente:
 Buenas tardes Nataly/Indira
 El Sr. Aldo refiere que no le llegó ningun link para acceder a la teleconsulta o si sería por llamada, sí recibió un mensaje indicando el día y hora de atención pero la información no está clara, así mismo, revisó su correo incluyendo la bandeja de spam, llamé a Indira dos veces sin obtener respuesta, esto genera malestar en el colaborador, lamentablemente el perderá esta cita esperada por tantos días.
 Se adjunta captura de pantalla de la comunicación:
 Por favor contactar nuevamente al asegurado.</t>
  </si>
  <si>
    <t>NO ENVIO DE ENLACE DE CONEXIÓN</t>
  </si>
  <si>
    <t>Estimados,
 Con respecto a la consulta mencionada líneas abajo, se informa que el paciente Aldo Reynoso Rivas (DNI 23993607) se encuentra en el programa de hipotiroidismo. 
 Con respecto a su teleconsulta, nuestra área de call center envía el recordatorio el mismo día de su agendamiento, y la atención se realiza vía telefónica, no requiere Link. Cabe mencionar, que el paciente recibió la atención el día 01/04/2025 a las 18:16 horas por parte del Dr. Gerson Jacob Siura Trevejo, especialista en Endocrinología-teleconsulta.
 El médico prescribió la receta médica, la cual fue derivada a nuestro proveedor Cuidafarma. El proveedor menciona que el recojo de los medicamentos fue coordinado con el paciente en la farmacia Inkafarma. Están a la espera de que el paciente pase por ellos.
 Como parte del plan de mejora, se revisará con el área correspondiente los mensajes de recordatorio de las citas, a fin de brindar una información más clara y concisa. Esta acción contribuirá a mejorar la experiencia del paciente, reduciendo posibles confusiones o malentendidos, y garantizando una comunicación más eficiente y efectiva.</t>
  </si>
  <si>
    <t>MARCELO ALONSO LOREDO RAMIREZ</t>
  </si>
  <si>
    <t>Buenas tardes
 El mes pasado atendieron a mi menor hijo, Marcelo Loredo Ramirez, y no nos han enviado la receta. La necesito urgente ya que debo pedir medicamentos a Rimac.
 MARCELO ALONSO LOREDO RAMIREZ
 DNI 78642647
 Gracias
 GERMAN LOREDO
 RIMAC EPS</t>
  </si>
  <si>
    <t>Buenas tardes estimado, 
 Reciba un cordial saludo de parte del Centro Médico VIVA 1A.
 Con relación a la información detallada líneas abajo, le informamos que el paciente Marcelo Loredo Ramírez fue atendido el 29 de marzo de 2025 a las 7:50 am mediante el Centro Médico Virtual , en la especialidad de Pediatría - Teleconsulta , y el 03 de abril de 2025 a las 5:30 pm por la especialidad de Endocrinología - Teleconsulta .
 En ambas atenciones se recetaron medicamentos, los cuales fueron derivados a CUIDA para su respectiva dispensación. El proveedor nos indica que el paciente no respondió las llamadas realizadas, por lo que se le envió un mensaje vía WhatsApp. Finalmente, os medicamentos fueron entregados el 07 de abril de 2025 .
 Se adjuntan las recetas médicas correspondientes. 
 Quedamos atentos ante cualquier consulta adicional.</t>
  </si>
  <si>
    <t>Stefany Sara Tejeda Cuzcano</t>
  </si>
  <si>
    <r>
      <rPr>
        <u/>
        <sz val="11"/>
        <color rgb="FF1155CC"/>
        <rFont val="Calibri, sans-serif"/>
      </rPr>
      <t>stefy152000@gmail.com</t>
    </r>
  </si>
  <si>
    <t>25-SBS014109</t>
  </si>
  <si>
    <t>El día de ayer recibí una atención de forma virtual para mi menor hija por la clínica VIVA A1, lo cual doc. no tenia buena
 conexión a internet, me indico que no contaba con el medicamento ( RINOMAX Y EL OTRO MEDICAMENTO ES PARA LA
 RINITIS) , doc. ingreso tarde a la consulta y apresuraba la atención porque tenia otro paciente por atender, a la vez llamo a
 Rimac y asesora le indica que menor no contaba bajo su póliza por atención virtual, luego se rectifico indicándole " que sugiere" que no sea por atención virtual.
 La primera cita era a las 4 pm, le reprogramaron para las 6pm sin previo aviso, mi molestia es que si doctora no escuchaba
 bien, que medicamentos me estará mandando, que hasta ahora no me llega.</t>
  </si>
  <si>
    <t>Informe de Resultado del Reclamo
 1. Canal de Ingreso del Reclamo:
 Reclamo ingresado el 26 de marzo de 2025, a través del Libro de ReclamacionesVirtual (LRV) de RIMAC EPS, mediante la Hoja de Reclamación N°25-SBS014109;
 el cual nos fue trasladado el 02 de abril del 2025 y registramos como ReclamoN° LVR-5-000009
 2. Identificación del usuario afectado y de quien presenta el reclamo:
 El reclamo fue presentado por Stefany Sara Tejeda Cuzcano DNI N° 43592303enrepresentación de ALMUDENA SARA MASCCO TEJEDA DNI N° 90940497
 3. Descripción y causa del reclamo:
 “El día de ayer recibí una atención de forma virtual para mi menor hija por la clínicaVIVA A1, lo cual doc. no tenia buena conexión a internet, me indico que no contabacon el medicamento ( RINOMAX Y EL OTRO MEDICAMENTO ES PARA LARINITIS) , doc. ingreso tarde a la consulta y apresuraba la atención porque tenia otro pacientepor atender, a la vez llamo a Rimac y asesora le indica que menor no contaba bajosupóliza por atención virtual, luego se rectifico indicándole " que sugiere" que no seapor
 atención virtual. La primera cita era a las 4 pm, le reprogramaron para las 6pmsinprevio aviso, mi molestia es que si doctora no escuchaba bien, que medicamentos meestará mandando, que hasta ahora no me llega. .” 4. Análisis de los hechos que sustentan el reclamo:
 Habiendo solicitado el descargo respectivo a las áreas involucradas en su atención, como parte de las diligencias realizadas para atender su reclamo, le informamoslosiguiente:
 La atención médica fue brindada inicialmente por videollamada; sin embargo, debidoafallas de conexión, se presentó un retraso en el inicio. Ante esta situación, se continuóla atención a través de la plataforma Zoyper5 , donde se logró concluir
 satisfactoriamente la consulta con la paciente, sin nuevas interferencias. En relación con los medicamentos prescritos según diagnóstico se evidencialaprescripción de los siguientes medicamentos:LORATADINA5MGJARABE,PREDNISONA 5MG/5ML JARABE,RHINO BB X 15ML, se confirma queel
 despacho se efectuó el día 26 de marzo de 2025, a las 11:40 a.m. Con respectoalosmedicamentos solicitados por la madre de la menor ( Avamys) esto no estáenrelación con el diagnóstico validado en la consulta médica.
 Avenida Faustino Sánchez
 Carrión 230. viva1a.com.pe (01)618300Lamentamos los inconvenientes que esta situación pudo haberle causadoyreiteramos que la salud de nuestros pacientes es nuestra principal prioridad. 5. Conclusiones
 En consecuencia, de acuerdo con los fundamentos expuestos, nuestra institucióndeclara parcialmente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c) Mejorar la estabilidad y respaldo de las plataformas de videollamada. Quedamos atentos ante cualquier solicitud, prestos a servirle siempre. “EN VIVA 1A CUIDAMOS LA SALUD DE TU FAMILIA COMO SI FUERA LA NUESTRA”</t>
  </si>
  <si>
    <t>Franco Pizarro Yepes</t>
  </si>
  <si>
    <t>Buenas tardes señores Rímac EPS
 Estimada Karina,
 Me dirijo a fin de solicitar su apoyo para la atención urgente del paciente : Franco Pizarro Yepes, DNI 78015940, se registró en febrero en el Programa de Enfermedades Crónicas, paciente crónico con Diabetes tipo 1, con Plan de Salud 20131370645 – MEF RIMAC EPS
 En este Programa tuvo una primera consulta médica en febrero y le entregaron sus medicamentos con normalidad.
 Durante todo el mes de marzo ha tratado de comunicarse al teléfono del proveedor de este servicio sin éxito. El teléfono suena permanentemente ocupado. 
 También se ha comunicado directamente con Rímac para solicitar una cita con el programa de enfermedades crónicas (el 28.03.2025). Quedaron en que ellos coordinarían con el proveedor para que le devuelvan el llamado, lo cual no ha ocurrido aún.
 Franco es un enfermo crónico, es insulino dependiente y necesita control y fármacos. No puede esperar indefinidamente.</t>
  </si>
  <si>
    <t>Buenos días, estimados:
 En relación con el paciente Franco Pizarro Yepes (DNI: 78015940), informamos que su última atención fue realizada el 03 de abril de 2025 a las 17:00 horas con el Dr. Gerson Jacob Siura Trevejo en el Servicio de Endocrinología - Teleconsulta, donde el médico prescribió un examen de laboratorio y medicamentos.
 Los medicamentos fueron entregados por Cuidafarma el 05 de abril. En cuanto a los exámenes de laboratorio, el personal encargado ya se encuentra en coordinación según la disponibilidad del paciente.
 Quedamos a su disposición para cualquier consulta adicional.
 Atentamente, Buenas tardes, estimada:
 Reciba un cordial saludo de parte del Centro Médico Viva 1A.
 En relación con el paciente Franco Pizarro Yepes (DNI: 78015940), le informamos lo siguiente:
 Su última atención fue realizada el 03 de abril de 2025 a las 17:00 horas con el Dr. Gerson Jacob Siura Trevejo, en el servicio de Endocrinología - Teleconsulta, donde se le prescribieron exámenes de laboratorio y tratamiento médico.
 Los medicamentos fueron entregados por Cuidafarma el 05 de abril.
 Los exámenes de laboratorio fueron realizados el 12 de abril de 2025, según la disponibilidad del paciente.
 El día de hoy se intentó contactar al paciente para programar su próxima atención correspondiente al mes de mayo. Sin embargo, el número celular registrado no cuenta con cobertura, por lo que se procedió a dejar un mensaje a través de WhatsApp.
 Recordamos que el proceso de agendamiento se realiza vía telefónica, con el objetivo de confirmar la disponibilidad del paciente. En caso de no lograr contacto directo, se utiliza el canal de WhatsApp como vía alterna de notificación.
 Adjuntamos el flayer con los números de contacto disponibles para una mejor coordinación.
 Quedamos atentos a cualquier requerimiento adicional.
 Saludos cordiales,</t>
  </si>
  <si>
    <t>Claudia Lucia Quiroz Pacheco</t>
  </si>
  <si>
    <t>El lunes 07 de marzo la asegurada se comunica con RIMAC, para acceder al programa pacientes crónicos, pero no la llamaban para coordinar la cita, se realizo el reclamo y el día 14 de marzo recién la contactan.</t>
  </si>
  <si>
    <t>Paciente no esta recibiendo atenciones en VIVA 1A .</t>
  </si>
  <si>
    <t>Martha Rosario Bustios Bolaños</t>
  </si>
  <si>
    <t>La semana de 06 de enero paso atención en el programa pacientes crónicos, el médico le solicito exámenes de laboratorio, pero no se contactaron con ella hasta el 20 de enero.</t>
  </si>
  <si>
    <t>Paciente paso consulta el 08 de enero y efectivamente se contactaron el 20 del mes, hubo una demora en contactar al paciente. Por la cual somos consciente del hecho y estamos trabajando en el seguimiento oportuno. Informacion adicional paciente viene cumpliendo sus atenciones como corresponde cada mes. Se ha Incorporado de un recurso humano adicional en el equipo de laboratorio, lo que permitirá agilizar la atención y respuesta a los requerimientos de los pacientes . Reforzamiento en el seguimiento de los ordenamientos.</t>
  </si>
  <si>
    <t>MICAELA JANY PEVE VICENTE</t>
  </si>
  <si>
    <t>Asegurado se comunica y refiere que se atendió bajo el programa CUIDATE y ya le enviaron sus medicinas , pero no le ha llegado la receta médica hasta la fecha, desea la receta lo antes posible, ya que la atención fue a fines de marzo</t>
  </si>
  <si>
    <t>Buenas tardes, estimados:
 Por medio del presente, les informamos que ya se ha establecido comunicación con la Sra. Norma Vicente, madre de la paciente MICAELA JANY PEVE VICENTE. En dicha interacción se procedió al envío de su receta médica a través del número de WhatsApp 994673521previamente registrado.
 Asimismo, se realizó el agendamiento de su cita mensual para el día 11 de abril de 2025 a las 9:30 a.m., con el Dr. Moncada, correspondiente al servicio de Médica Familiar - Teleconsulta.
 La clienta manifestó su satisfacción con la atención recibida.
 Quedamos atentos a cualquier consulta adicional que puedan tener.
 Saludos cordiales,</t>
  </si>
  <si>
    <t>ABANTO CABANILLAS, DAVID ABELARDO</t>
  </si>
  <si>
    <t>916425674 () 916425674</t>
  </si>
  <si>
    <t>RE: POTENCIALES AL PROGRAMA CUIDATE Y OTROS CRONICOS-SURA /RIESGO
 Estimada @gsiguenas@viva1a.com.pe
 Se requiere el reporte de contactibilidad y ingresos.
 Estimados @gsiguenas@viva1a.com.pe@Julio Marco Inocencio Pereyra 
 Su gentil apoyo con el contacto de caracterización y de ingreso a programas crónicos usuarios identificados como potenciales por chequeo médico contratante Sura (68 usuarios)
 Se adjunta el listado en el formato de plantilla para su gestión
 Atentamente.</t>
  </si>
  <si>
    <t>ATENDIDO 11/04/2025 Antonio David Moncada Catalan</t>
  </si>
  <si>
    <t>ALARCÓN CHUFANDAMA, RAÚL RODRIGO</t>
  </si>
  <si>
    <t>NO DESEA ENTRAR PROGRAMA</t>
  </si>
  <si>
    <t>AMORETTI SOTELO, ROSA ADRIANA</t>
  </si>
  <si>
    <t>999941060 () 999941060</t>
  </si>
  <si>
    <t>ARCE ALARCON, GUILLERMO JUAN PABLO</t>
  </si>
  <si>
    <t>ARCE MENDOZA, GLADYS CAROLINA</t>
  </si>
  <si>
    <t>2215736 989140252</t>
  </si>
  <si>
    <t>ATUSPARIA CIERTO, MARÍA FE</t>
  </si>
  <si>
    <t>ATENDIDO 6/04/2025Antonio David Moncada Catalan MEDICA FAMILIAR - TELECONSULTA</t>
  </si>
  <si>
    <t>BAZALAR URBINA, LUIS</t>
  </si>
  <si>
    <t>ATENDIDO 5/04/2025 Antonio David Moncada Catalan MEDICA FAMILIAR - TELECONSULTA</t>
  </si>
  <si>
    <t>BELTRAN LAVADO, JANETTE YSABEL</t>
  </si>
  <si>
    <t>ATENDIDO 15/04/2025 Janet Giovanna Quispe Vargas REUMATOLOGÍA - TELECONSULTA</t>
  </si>
  <si>
    <t>CARRAN SÁNCHEZ, CÉSAR ROGELIO</t>
  </si>
  <si>
    <t>3606602 980686238</t>
  </si>
  <si>
    <t>ATENDIDO 8/04/2025 Antonio David Moncada Catalan MEDICA FAMILIAR - TELECONSULTA</t>
  </si>
  <si>
    <t>CARRAN SANCHEZ, CHRISTIAN ROGELIO</t>
  </si>
  <si>
    <t>NO ASISTIO A CITA 5/04/2025 Antonio David Moncada Catalan MEDICA FAMILIAR - TELECONSULTA</t>
  </si>
  <si>
    <t>CARRANZA AGUIRRE, FIORELLA</t>
  </si>
  <si>
    <t>ATENDIDO 11/04/2025 Antonio David Moncada Catalan MEDICA FAMILIAR - TELECONSULTA</t>
  </si>
  <si>
    <t>CASTAÑEDA NEGRON, KARLA PATRICIA LILIANA</t>
  </si>
  <si>
    <t>955888700 () 955888700</t>
  </si>
  <si>
    <t>DISLIPIDEMIA/DIABETES</t>
  </si>
  <si>
    <t>NO ASISTIO A CITA 9/04/2025 Nilda Noriko Kawamura MurilloENDOCRINOLOGÍA - TELECONSULTA</t>
  </si>
  <si>
    <t>CASTILLO SALINAS, MARIA</t>
  </si>
  <si>
    <t>2609807 () 969687872</t>
  </si>
  <si>
    <t>ATENDIDO 11/04/2025 Hilton D Jango Cruz CARDIOLOGÍA - TELECONSULTA</t>
  </si>
  <si>
    <t>CATERIANO VELA, JOSE FERNANDO</t>
  </si>
  <si>
    <t>3999848 978464166</t>
  </si>
  <si>
    <t>MARIANA CERPA ESPINOSA</t>
  </si>
  <si>
    <t>HIPERTENSION /DIABETES</t>
  </si>
  <si>
    <t>MARIA TERESA CHAVEZ MAYO</t>
  </si>
  <si>
    <t>Niega 989140276</t>
  </si>
  <si>
    <t>STEVEN ALEXANDER COCHACHEZ RODRIGUEZ</t>
  </si>
  <si>
    <t>RICARDO COLONIA ESPINOZA</t>
  </si>
  <si>
    <t>JOSE CORDANO COPELLO</t>
  </si>
  <si>
    <t>993557216 () 993557216</t>
  </si>
  <si>
    <t>CUBAS BRANDES, ILSE</t>
  </si>
  <si>
    <t>ATENDIDO 8/04/2025Antonio David Moncada Catalan MEDICA FAMILIAR - TELECONSULTA</t>
  </si>
  <si>
    <t>ROBERT REY DIAZ BAUTISTA</t>
  </si>
  <si>
    <t>ANDRES DIAZ BAZAN</t>
  </si>
  <si>
    <t>JOSE FERNANDO ELESCANO SALAS</t>
  </si>
  <si>
    <t>ESTRELLA CELESTE ERAZO SALAS</t>
  </si>
  <si>
    <t>BERITH CAROL ESPINOZA DIAZ,</t>
  </si>
  <si>
    <t>NUMERO INVALIDO</t>
  </si>
  <si>
    <t>ROSARIO DEL CARMEN FLORIANO GONZALES</t>
  </si>
  <si>
    <t>EMANUEL FERNANDO GARCIA GRANDJEAN</t>
  </si>
  <si>
    <t>DIABETES/ HIPERTENSION</t>
  </si>
  <si>
    <t>NO ASISTIO A CITA 10/04/2025 Monica Marlene Proano Montalvo CARDIOLOGÍA - TELECONSULTA</t>
  </si>
  <si>
    <t>MARTIN GONZALEZ COSSIO</t>
  </si>
  <si>
    <t>HUMBERTO TEODORO LEON ALVAN</t>
  </si>
  <si>
    <t>NO ASISTIO A CITA 7/04/2025 Antonio David Moncada Catalan MEDICA FAMILIAR - TELECONSULTA</t>
  </si>
  <si>
    <t>CARMEN ELIZABETH LARIOS GRIMALDI</t>
  </si>
  <si>
    <t>ALLISON EDITH LOC QUISPE</t>
  </si>
  <si>
    <t>ATENDIDO 12/04/2025 Antonio David Moncada Catalan MEDICA FAMILIAR - TELECONSULTA</t>
  </si>
  <si>
    <t>LOPEZ CHAVEZ, OSCAR EDUARDO</t>
  </si>
  <si>
    <t>3652313 989015948</t>
  </si>
  <si>
    <t>ATENDIDO 9/04/2025 Antonio David Moncada Catalan MEDICA FAMILIAR - TELECONSULTA</t>
  </si>
  <si>
    <t>MARCILLA FELIX, LUIS</t>
  </si>
  <si>
    <t>MATTA DE LA CRUZ, PATRICIA</t>
  </si>
  <si>
    <t>ATENDIDO 6/04/2025 Antonio David Moncada Catalan MEDICA FAMILIAR - TELECONSULTA</t>
  </si>
  <si>
    <t>MELENDEZ SALAS, ALVARO ENRIQUE</t>
  </si>
  <si>
    <t>966518951 () 966518951</t>
  </si>
  <si>
    <t>MAMANI PAJE, MONICA DAISY</t>
  </si>
  <si>
    <t>MENDOZA PRADA, LUIS MIGUEL</t>
  </si>
  <si>
    <t>2230421 997921109</t>
  </si>
  <si>
    <t>MONTES BARRERA, FIORELLA NICOLLE</t>
  </si>
  <si>
    <t>MONTOYA TEJADA, ADRIAN</t>
  </si>
  <si>
    <t>MORALES MENDOZA, ISIS</t>
  </si>
  <si>
    <t>MORI YONG, MILAGRITOS PATRICIA</t>
  </si>
  <si>
    <t>NEYRA MERINO, CARLOS JOHAN</t>
  </si>
  <si>
    <t>ATENDIDO 8/04/2025 Jorge Velasco Benites NUTRICIÓN - TELECONSULTA</t>
  </si>
  <si>
    <t>PACHECO HUARHUA, ANNEL YASMIN</t>
  </si>
  <si>
    <t>NORIEGA HERRERA, JOHANNA</t>
  </si>
  <si>
    <t>992338464 () 992338464</t>
  </si>
  <si>
    <t>PASTOR IRIARTE, YAMILE</t>
  </si>
  <si>
    <t>ATENDIDO 12/04/2025 Virginia Cuevas Rivero MEDICA FAMILIAR - TELECONSULTA</t>
  </si>
  <si>
    <t>PEREZ GARRIDO, LAURA ANTOINETT</t>
  </si>
  <si>
    <t>PINZÓN JIMÉNEZ, DIEGO ALEJANDRO</t>
  </si>
  <si>
    <t>QUEVEDO LECHUGA, LUIS EINOR ANDRE</t>
  </si>
  <si>
    <t>ATENDIDO 19/04/2025 anahi angelica seijas MEDICINA INTERNA - TELECONSULTA</t>
  </si>
  <si>
    <t>PORTELLA LAZO, ALEJANDRO JEFFERSON</t>
  </si>
  <si>
    <t>RAYMUNDO QUINTANA, RENZO</t>
  </si>
  <si>
    <t>4345105 () 930879588</t>
  </si>
  <si>
    <t>REYES SHIMOSE, MARTHA ESTEFANIA</t>
  </si>
  <si>
    <t>SANCHEZ GUTIERREZ, CHRISTIAN TEODORO</t>
  </si>
  <si>
    <t>SANCHEZ MOTTA, MARTIN</t>
  </si>
  <si>
    <t>5923933 944543762</t>
  </si>
  <si>
    <t>SANTOS ARCE, RAUL ALFREDO</t>
  </si>
  <si>
    <t>3821642 991338154</t>
  </si>
  <si>
    <t>SALCEDO DE GAMARRA, CECILIA GIOVANA RITA</t>
  </si>
  <si>
    <t>ATENDIDO 11/04/2025 Monica Marlene Proano Montalvo CARDIOLOGÍA - TELECONSULTA</t>
  </si>
  <si>
    <t>SILVA SANCHEZ, TANIA EDITH</t>
  </si>
  <si>
    <t>TAYA ALTAMIRANO, LIZ</t>
  </si>
  <si>
    <t>TELLO SALAZAR, ADRIAN</t>
  </si>
  <si>
    <t>SITED INACTIVO</t>
  </si>
  <si>
    <t>TORRES ALVAN, CLARA LUISA</t>
  </si>
  <si>
    <t>987848483 () 987484483</t>
  </si>
  <si>
    <t>TORRES PEÑARRIETA, ANA CECILIA</t>
  </si>
  <si>
    <t>VALENCIA VOYSEST, MARCO ANTONIO</t>
  </si>
  <si>
    <t>95524715 () 989015996</t>
  </si>
  <si>
    <t>VARGAS LUNA, YARELI</t>
  </si>
  <si>
    <t>VASQUEZ SORIA, EDUARDO</t>
  </si>
  <si>
    <t>969386784 () 979386784</t>
  </si>
  <si>
    <t>VELASQUEZ MIRANDA, GRISSEL</t>
  </si>
  <si>
    <t>VILLALOBOS FARFAN, JORGE LUIS</t>
  </si>
  <si>
    <t>4564628 986972592</t>
  </si>
  <si>
    <t>ZEGARRA REVOREDO, FRANK MICHAEL</t>
  </si>
  <si>
    <t>VARGAS MERCADO, MAYRA</t>
  </si>
  <si>
    <t>NO ASISTIO A CITA 9/04/2025 Antonio David Moncada Catalan MEDICA FAMILIAR - TELECONSULTA</t>
  </si>
  <si>
    <t>BABICHE BOZA, MARIA CLAUDIA</t>
  </si>
  <si>
    <t>8243493.</t>
  </si>
  <si>
    <t>Hola, como están? Espero que bien , la afiliada está esperando la llamada para su cita.
 Su cita ha sido agendada para el día 3 de abril de 2025 a las 14:50 p.m. con el Dr. Gerson Jacob Siura Trevejo, en el servicio de Endocrinología - Teleconsulta, usuario agradece y queda Satisfecho con la gestión realizada. la Sra. Talia Gianina Martínez Bohl (DNI: 08243493)
 Como podemos proceder.
 Espero su respuesta,</t>
  </si>
  <si>
    <t>Buenas tardes, estimada,
 Nos permitimos informarle que el Dr. Siura Travejo ha presentado un imprevisto, lo cual ha ocasionado un retraso en las atenciones programadas.
 Hemos realizado la comunicación correspondiente con la paciente afectada, explicándole la situación y ofreciéndole nuestras disculpas por los inconvenientes ocasionados. La paciente se ha mostrado conforme y permanecerá a la espera de la atención por parte del médico.
 Reiteramos nuestro compromiso con la mejora continua de nuestros servicios y agradecemos su comprensión.</t>
  </si>
  <si>
    <t>José Hernán Latorre Díaz</t>
  </si>
  <si>
    <t>CONTINUIDAD DE TERAPIAS FISICAS/REFERIDOS HOL SALUD Estimados @fgarzon@viva1a.com.pe@Antonio Torres Olivas@gsiguenas@viva1a.com.pe
 Su gentil apoyo en el pronto contacto para la continuidad de atenciones del servicio de terapias físicas usuarios pertenece al programa Diamante.
 El prestador Hold Salud indico termino de atenciones.
 Estaus 
 N°dni 
 Migrar
 10004424
 1. José Hernán Latorre Díaz: Culminó sus 16 sesiones el 30 de enero. 
 Migrar
 002520695
 2. Octavio Fernández Nogueiras: Tuvo evaluación por el médico fisiatra en diciembre (13-12-24), con un plan de trabajo de 2 sesiones por semana durante 2 meses, las cuales los culmino el 6 diciembre 2024. 
 Migrar 
 08804113
 3. Berta Talledo: Estaba pendiente la reevaluación por parte de medicina física, culmino sus sesiones el 15 diciembre. Cuando nos comunicamos con el hijo de la paciente nos informó que su mamá se encontraba delicada de salud y que le volviéramos a llamar en el mes de febrero. 
 Migrar 
 08743921
 4. Yolanda Moscol: Culminó sus 16 sesiones el 23 de enero. 
 Migrar 
 08170776
 5. Nilton Jiménez: Culminó sus 24 sesiones el 9 marzo. 
 Migrar 
 06783935
 6. Giuseppe Sifuentes: Tuvo evaluación por el médico fisiatra en diciembre (12-12(24), culminó sus sesiones de terapia el 8 diciembre.</t>
  </si>
  <si>
    <t>1. JOSE HERNAN LATORRE DIAZ: Paciente tenía una cita programada el 02/04/2025 a las 05:00 pm con la Dra. Laura Betty Vigo Araujo de la especialidad de MEDICINA FISICA Y REHABILITACION - ATENCIÓN DOMICILIARIA. Sin embargo, tras varios intentos de contacto, el paciente no respondió a las llamadas ni al llamado en puerta, por lo que no se pudo proceder con la atención.</t>
  </si>
  <si>
    <t>Octavio Fernández Nogueiras</t>
  </si>
  <si>
    <t>Buenos días, estimados:
 Me permito actualizar el caso del paciente Octavio Fernández Nogueiras (CE 002520695).
 El paciente ya fue contactado y recibió atención médica el día 16 de abril, a las 10:00 a.m., a través del servicio de Medicina Interna – Teleconsulta, siendo atendido por el Dr. Percy Arriaga Rodríguez.
 Con respecto al agendamiento de la especialidad de Medicina Física y Rehabilitación – Atención Domiciliaria, informamos que se realizó el contacto correspondiente para coordinar la visita de la doctora el día de hoy. Sin embargo, el paciente indicó que tiene una cita odontológica programada, por lo que estaremos a la espera de su disponibilidad para reprogramar la atención.
 Quedamos atentos a cualquier consulta adicional.</t>
  </si>
  <si>
    <t>Buenas tardes, estimados:
 Reciban un cordial saludo por parte de VIVA 1A Centro Médico.
 En relación con las atenciones realizadas a la paciente Bertha Talledo Eyzaguirre de Echegaray (DNI: 08804113), informamos que se ha realizado contacto telefónico con el familiar, el Sr. Luis Echegaray (hijo), quien amablemente nos informó que no existe ningún pendiente relacionado con entrega de medicamentos. Sin embargo, el día 05/04/2025, la paciente recibió atención de la Dra. Laura Betty Vigo Araujo en el Servicio de Medicina Física y Rehabilitación - Atención Domiciliaria, quien indicó la realización de 8 terapias físicas. Este proceso ya se está gestionando y se proporcionará el cronograma de atenciones correspondiente. Asimismo, estaremos pendientes de la programación de la próxima cita para su control mensual.
 Quedamos a su disposición para cualquier consulta adicional.
 Atentamente,</t>
  </si>
  <si>
    <t>Paciente fue atendido el 02/04/2025 a las 04:00 pm con la Dra. Laura Betty Vigo Araujo de la especialidad de MEDICINA FISICA Y REHABILITACION - ATENCIÓN DOMICILIARIA. Así mismo mencionamos, que el médico ordenó 08 terapias físicas a domicilio. Nos encontramos gestionando la coordinación de las terapias correspondientes. Saludos
 Paciente: YOLANDA MOSCOL AREVALO
 DNI: 08743921
 En relación a la solicitud, ya fue valorada por la especialidad de rehabilitación en el mes de abril ya se informó a la paciente la programación de las terapias física, el 12 de abril.
 cordialmente 
 Jhon Fredy Garzon 
 GG</t>
  </si>
  <si>
    <t>NILTON HERMAN JIMENEZ ROSALES</t>
  </si>
  <si>
    <t>Paciente fue atendido el 25/03/2025 a las 11:30 pm con la Dra. Laura Betty Vigo Araujo de la especialidad de MEDICINA FISICA Y REHABILITACION - ATENCIÓN DOMICILIARIA. Así mismo mencionamos, que el médico ordenó 16 terapias físicas a domicilio y 12 rehabilitación de terapia ocupacional. Nos encontramos gestionando la coordinación de las terapias correspondientes.</t>
  </si>
  <si>
    <t>Giuseppe Sifuentes</t>
  </si>
  <si>
    <t>Pendiente cita de confirmación con la Dra. Laura Betty Vigo Araujo de la especialidad de MEDICINA FISICA Y REHABILITACION - ATENCIÓN DOMICILIARIA.</t>
  </si>
  <si>
    <t>CELSO VEGA BERAUN</t>
  </si>
  <si>
    <r>
      <rPr>
        <u/>
        <sz val="11"/>
        <color rgb="FF1155CC"/>
        <rFont val="Calibri, sans-serif"/>
      </rPr>
      <t>praconsa@gmail.com</t>
    </r>
  </si>
  <si>
    <t>Katherine buenas tardes,
 Cliente se comunica para reportar que no está recibiendo su medicación conforme con el programa Cuídate. Menciona que normalmente le enviaban sus medicinas () pero con el cambio de proveedor a VIVA A1, tiene mala atención. El mes pasado solo le dieron la insulina y la medicina restante le dijeron que no tenía cobertura, pero lo consultarán y le avisarían. Y ahora le informan que no cuenta con cobertura para la insulina.
 CELSO VEGA BERAUN
 DNI 08434840
 POLIZA 4054 - 0000050830
 DIAGNOSTICO Diabetes
 TELEFONO 992743238
 CORREO praconsa@gmail.com
 Sls,</t>
  </si>
  <si>
    <t>Buenas noches estimados,
 Reciba un cordial saludo del Centro Médico Viva 1A.
 A solicitud del paciente, procederemos con la derivación de la receta médica a Cuida Farma para su respectiva dispensación.
 Cabe mencionar que las insulinas, aguja para insulina y tiras reactivas ya fueron enviadas por Cuida Farma y entregadas el 02 de abril de 2025 . Los demás medicamentos han sido derivados a Cuida Farma, a fin de que puedan realizar la entrega correspondiente el día de mañana.
 Quedamos atentos ante cualquier coordinación adicional.
 Saludo cordiales.</t>
  </si>
  <si>
    <t>EMARIA DEL CARMEN BURGA NUÑEZ DE ZEA</t>
  </si>
  <si>
    <t>Su gentil apoyo con el descargo y las medidas correctivas del presente reclamo.
 Buenas tardes
 La presente es para informar sobre el caso del paciente EMARIA DEL CARMEN BURGA NUÑEZ DE ZEA. Paciente refiere, hasta el momento, no le han brindado la medicación por programa de crónicos: "AR". 
 Por favor, su apoyo con la solicitud del paciente. Se adjunta la información de contacto del paciente:
 Paciente: MARIA DEL CARMEN BURGA NUÑEZ DE ZEA
 DNI 29328356
 Teléfono: 980295331
 Tipo de Póliza: FULL SALUD
 Contratante: ZEA RUIZ JUAN CARLOS
 N° de Póliza: 0000043989
 DX ARTRITIS REUMATOIDE
 Atte. Lic. Katherine Olivera</t>
  </si>
  <si>
    <t>Buenos días, estimados,
 Reciban un cordial saludo de parte de VIVA 1A Centro Médico.
 En relación a la Sra. María del Carmen Burga Núñez de Zea (DNI: 29328356), confirmamos que la paciente asistió a consulta el 03 de abril de 2025 a las 18:30 horas con la Dra. Janet Giovanna Quispe, del servicio de Reumatología - Teleconsulta.
 Además, se realizó una llamada telefónica a la paciente, quien informó que, según lo acordado previamente, los medicamentos serán entregados el día de mañana. La paciente expresó estar conforme con la atención recibida. 
 Haremos el seguimiento respectivo para la recepción de los mismos.
 Quedamos a su disposición para cualquier consulta adicional.
 Saludos cordiales,</t>
  </si>
  <si>
    <t>ALFREDO CARLOS VALDIVIA DEL ALCAZAR</t>
  </si>
  <si>
    <t>Estimados @quejasyreclamos@viva1a.com.pe@Chrismerly Abigail Huaranca López
 Su urgente apoyo con el descargo y medidas correctivas en referencia al presente reclamo.
 Estimados.
 El asegurado tuvo cita el 20.03, nos ha llamado e indica que no le llegaron a enviar la receta, sin embargo de lo que pudo conversar con el meéico en la consulta no llegaron a enviarle Concor 5mg/genzibrocilo 600mlg/Aldomet 500mlg), sólo tiene comprobante inkafarma adjunto.
  Quedaron en enviarle Aldomet y hasta el momento no y tiene comunicación.
 Saludos Cordiales
 Karla D. Chumpitaz Quispe
 Cel: 967368984
 Representante en Cliente Poder Judicial Lima Norte 
 D. Calle Begonias 650 Piso 8, San Isidro</t>
  </si>
  <si>
    <t>Buenas tardes estimados,
 Reciba un cordial saludo del Centro Médico Viva 1A.
  En respuesta al caso del paciente ALFREDO CARLOS VALDIVIA DEL ALCAZAR se estableció una comunicación telefónica donde detallo el inconveniente con los medicamentos prescritos, el concort ( bisoprolol) no fue prescritos en su receta del mes de marzo, el aldomet (metildopa) si está indicado dentro de su recta médica. por ello se gestionó agendamiento con el medico Antonio David Moncada Catalan servicio de Medicina interna - Teleconsulta para el día de hoy a las 2:00pm.
 Saludos cordiales.</t>
  </si>
  <si>
    <t>ERNESTO BENITES ALVAREZ</t>
  </si>
  <si>
    <t>ERNESTOBENITES2502@GMAIL.COM</t>
  </si>
  <si>
    <t>Buenas tardes, estimados 
 por favor apoyo con caso de asegurado, indica solo tuvo una atención con ustedes en el cual indicaron se comunicarían para generar atención, pero hasta el momento no se han comunicado y no sabe como contactarse refiere no tener medicación. 
 Paciente: ERNESTO BENITES ALVAREZ
 DNI 07756092
 Teléfono: 989801723
 Tipo de Póliza: EPS
 Contratante: GRUPO ENEL
 N° de Póliza: E0002545
 DX HIPOTIRODISMO HASHIMOTO
 EMAIL. ERNESTOBENITES2502@GMAIL.COM
 Saludos</t>
  </si>
  <si>
    <t>Buenos días, estimados,
 Reciban un cordial saludo de parte de VIVA 1A Centro Médico.
 Nos hemos contactado con el Sr. Ernesto Benites Álvarez (DNI 07756092) a través de la línea telefónica para el agendamiento de su cita. Conforme a su solicitud, se ha programado la cita para el día 09 de abril de 2025.
 La atención será brindada por el Dr. Gerson Jacob Siura Trevejo, del servicio de Endocrinología – Atención Domiciliaria. El cliente expresó estar conforme con la atención recibida.
 Quedamos a su disposición para cualquier consulta adicional.
 Saludos cordiales,</t>
  </si>
  <si>
    <t>NURIA ZAVALETA LUJAN</t>
  </si>
  <si>
    <t>Estimados @quejasyreclamos@viva1a.com.pe@Chrismerly Abigail Huaranca López
 Su urgente apoyo con el descargo y medidas correctivas. El usuario referido indica que hace meses que no cuenta con el servicio. 
 Enviado desde Outlook para Android
 De: Miriam Beatriz Perez Aparicio &lt;miriam.perez@rimac.com.pe&gt;
 Enviado: viernes, abril 4, 2025 2:39:26 p. m.
 Para: CUI_Guissela Bedon Espinoza &lt;xt10033@rimac.com.pe&gt;
 CC: Vanessa Flores Olivos &lt;vanessa.flores@rimac.com.pe&gt;
 Asunto: RIMAC VIP//CITA CON STAR VITAL URGENTE//PACIENTE NURIA ZAVALETA LUJAN
 No suele recibir correo electrónico de miriam.perez@rimac.com.pe. Por qué es esto importante
 Buenas tardes
 Por favor su apoyo ya que se necesita urgente atención para sacar cita a través de STAR VITAL. Cliente VIP critico indica que hace un mes lo está solicitando y hasta el momento nadie le confirma o se comunica. Atención es para su esposa
 Titular: SANTIAGO PORRAS PUELLES
 Paciente: NURIA ZAVALETA LUJAN
 DNI: 06134812
 DIAGNOSTICO: Hipotiroidismo
 póliza: AMI SALUD RED MEDICA 0000096931
 celular:972027531
 A la espera de su urgente contacto.</t>
  </si>
  <si>
    <t>Buenos días, estimados:
 Reciban un cordial saludo de parte de VIVA 1A Centro Médico.
 En relación con la atención de la paciente Nuria Zavaleta Luján (DNI N.° 06134812), les informamos que se ha procedido con el agendamiento de su cita médica con la Dra. Nilda Noriko Kawamura Murillo, especialista en Endocrinología – Teleconsulta, programada para el día 08 de abril de 2025.
 Lamentamos sinceramente los inconvenientes que hayan podido generarse y agradecemos sus comentarios, los cuales son valiosos para nosotros. Reiteramos nuestro compromiso con la mejora continua de nuestros servicios, incluyendo la optimización de nuestros tiempos de respuesta.
 Saludos cordiales,</t>
  </si>
  <si>
    <t>PACHECO DAVILA SANTIAGO RAFAEL</t>
  </si>
  <si>
    <t>TITULAR: DAVILA BERRU CINTHYA FIORELLA</t>
  </si>
  <si>
    <t>PACIENTES CRONICOS - GRUPO CARVAJAL - E0037430, E0037415, E0037416, E0037420 Estimados @gsiguenas@viva1a.com.pe@Julio Marco Inocencio Pereyra
 Solicitamos su apoyo con el contacto e ingreso a los programas de crónicos, según corresponda, para los usuarios detallados en el listado adjunto.
 Agradecemos su pronta gestión y confirmación sobre el estado de cada caso.</t>
  </si>
  <si>
    <t>Pcte, indico que ya cuenta con un medico de cabezera y desea realizar sus atenciones en Clinica Internacional</t>
  </si>
  <si>
    <t>MUÑOZ RUBIO PACO MERCEDES</t>
  </si>
  <si>
    <t>AV JOSE LEGUIAS Y MELEMDES 1024 int 403 B Pueblo Libre Lima</t>
  </si>
  <si>
    <t>pmunoz@carvajal.com</t>
  </si>
  <si>
    <t>ATENDIDO 2025-04-07 PERCY ARRIAGA RODRIGUEZ, MEDICINA INTERNA TELECONSULTA</t>
  </si>
  <si>
    <t>BRAN CULCAS WUILMAR SANTOS</t>
  </si>
  <si>
    <t>Los manantiales del pinar mz C lot14 - comas</t>
  </si>
  <si>
    <t>branculcaswilmar@gmail.com</t>
  </si>
  <si>
    <t>RUIZ AHUANARI ROSA ALEJANDRINA</t>
  </si>
  <si>
    <t>Jr cabo Blanco mza7 Lt 19 urb Villamar los cedros - chorrillos</t>
  </si>
  <si>
    <t>rruiz@carvajal.com</t>
  </si>
  <si>
    <t>NAVARRO ROSALES PATRICIA CLOTILDE</t>
  </si>
  <si>
    <t>CALLE 114 ASENTH LOS OLIVOS DE PRO MZ J3 LT 28 - los olivos</t>
  </si>
  <si>
    <t>BARJA CASAS JOSE LUIS</t>
  </si>
  <si>
    <t>AvLas Flores Mz K Lt 30 Primer sector de oasis - pachacutec</t>
  </si>
  <si>
    <t>jbarja193@gmail.com</t>
  </si>
  <si>
    <t>DELGADO DAVILA JUAN</t>
  </si>
  <si>
    <t>Mz J lote 20 Virgen de Guadalupe - mi peru</t>
  </si>
  <si>
    <t>juandelgadodavila5@gmail.com</t>
  </si>
  <si>
    <t>FIORI CORDOVA YLIDIO RENATTO</t>
  </si>
  <si>
    <t>Calle 1 Mz A lote 2 ventanilla alta -ventanilla</t>
  </si>
  <si>
    <t>ylidio.fiori@carvajal.com</t>
  </si>
  <si>
    <t>PEREZ ANCHAHUA VERONICA LUCIA</t>
  </si>
  <si>
    <t>MZ o lte 15 URB el álamo- callao</t>
  </si>
  <si>
    <t>veronica.perez@carvajal.com</t>
  </si>
  <si>
    <t>CAMPOS COLFER JULIO CESAR</t>
  </si>
  <si>
    <t>Calle Cabo Blanco 494 dpto C Urb Los Cedros de Villa - chorrillos</t>
  </si>
  <si>
    <t>julio.campos@carvajal.com</t>
  </si>
  <si>
    <t>ACEVEDO HOLGUIN LUIS ARMANDO</t>
  </si>
  <si>
    <t>Lista de Colaboradores CNPC - Pacientes Crónicos - Control Presencial en Sede Lima. Estimada Gianina,
 Buenas tardes.
 Tal como acordamos la semana pasada durante su visita, adjunto la lista consolidada de colaboradores que han solicitado ser considerados en el grupo de pacientes crónicos que desean ser controlados en nuestra sede de Lima.
 No.
 NOMBRE Y APELLIDOS
 DNI / CE
 PARENTESCO
 1
 ACEVEDO HOLGUIN LUIS ARMANDO
 7664480
 TITULAR
 2
 ARANDA OKAMOTO LEONARDO DANIEL
 3834790
 TITULAR
 9
 AYALA VALIENTE JOAN YASSER
 3901655
 TITULAR
 10
 BEDON ANCANI ITALO FRANCISCO
 5407276
 TITULAR
 6
 HERNANDEZ SUBERO ANA ANGELINA
 002958082
 TITULAR
 5
 HERNANDEZ SUBERO ANNIE KAROLINE
 002453015
 TITULAR
 13
 LEI ZHU
 002760176
 TITULAR
 7
 RAMOS BARRETO FRANCISCO JAVIER
 2841220
 TITULAR
 12
 RENGIFO RODRIGUEZ CARLOS JOSIAS
 41518238
 TITULAR
 11
 RUIZ NORIEGA OMER
 8763272
 TITULAR
 8
 SOTO PINTADO BETTINA
 3822574
 TITULAR
 4
 TIAN LEI .
 001491893
 TITULAR
 3
 WANG SHEYING
 001456860
 TITULAR
 14
 XU JIANGUO
 001302350
 TITULAR
 Cabe la posibilidad que puedan agregarse 2 o 3 personas más, pero no nos han confirmado a la fecha, igualmente se les ha dejado la posibilidad de unirse en el momento que crean conveniente.
 Quedo atento a tus coordinaciones y a la fecha en que podríamos iniciar el programa en nuestra sede, para su respectiva difusión entre los interesados.
 Saludos cordiales,</t>
  </si>
  <si>
    <t>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t>
  </si>
  <si>
    <t>ARANDA OKAMOTO LEONARDO DANIEL</t>
  </si>
  <si>
    <t>AYALA VALIENTE JOAN YASSER</t>
  </si>
  <si>
    <t>BEDON ANCANI ITALO FRANCISCO</t>
  </si>
  <si>
    <t>HERNANDEZ SUBERO ANA ANGELINA</t>
  </si>
  <si>
    <t>HERNANDEZ SUBERO ANNIE KAROLINE</t>
  </si>
  <si>
    <t>LEI ZHU</t>
  </si>
  <si>
    <t>RAMOS BARRETO FRANCISCO JAVIER</t>
  </si>
  <si>
    <t>RENGIFO RODRIGUEZ CARLOS JOSIAS</t>
  </si>
  <si>
    <t>RUIZ NORIEGA OMER</t>
  </si>
  <si>
    <t>SOTO PINTADO BETTINA</t>
  </si>
  <si>
    <t>TIAN LEI .</t>
  </si>
  <si>
    <t>WANG SHEYING</t>
  </si>
  <si>
    <t>XU JIANGUO</t>
  </si>
  <si>
    <t>Buenas tardes estimados,
 Paciente se contacta a la central de programas, quien informa que en Estar Vital pasaba cita con endocrinología y con reumatología por los siguientes dx: DM tipo 2, hipotiroidismo y artritis reumatoide, sin embargo, paciente pertenece a nuestro programa RCV, por lo que correspondería pasar con un médico de cabecera de la especialidad de medicina interna por ser una paciente pluripatológica. Comenta que paso cita el 12/03 con el Dr. Siura médico de endocrinología, quien le menciono que no debe pasar consulta con un médico internista sino con un médico de reumatología, por lo que derivo una IC con reumatología, misma que todavía no ha sido gestionada por el Centro Médico VIVA 1A, asimismo, se le informa a paciente que correspondería cita con médico internista y de acuerdo a pertinencia médica las IC correspondientes, a pesar de ello, asegurada solicita pasar cita todos los meses con dos especialidades (endocrinología y reumatología), por favor su gentil apoyo para que médico se contacte con paciente para brindar la explicación del protocolo del programa y pueda orientar a nuestra paciente del programa RCV.
 PX: FIORELLA CRISEL VERGARA OLIVO
 DNI: 72154157
 Quedamos pendientes
 Saludos cordiales,
 Central de programas Rimac</t>
  </si>
  <si>
    <t>Buenas tardes Guisella,
 Con respecto al correo descrito líneas abajo del paciente FIORELLA CRISEL VERGARA OLIVO, tiene programadas las siguientes atenciones para el día 15 de abril de 2025 :
 5:00 PM con la Dra. Janet Giovanna Quispe Vargas de la especialidad de Reumatología - Atención a domicilio.
 6:00 PM con el Dr. Gerson Jacob Siura Trevejo de la especialidad de Endocrinología - Teleconsulta.
 Cabe precisar que la atención por Reumatología no forma parte del protocolo del programa de Artritis Reumatoidea , dado que el diagnóstico del paciente es Artritis Psoriásica . Sin embargo, ante la solicitud de la usuaria se procede a programar la atención por la especialidad de Reumatología, por lo cual solicitamos autorización para la atención programada en el domicilio de la paciente del día de mañana.
 En conversación con la paciente en cuestión, informa que se encuentra conforme con la atención brindada por el servicio de Endocrinología de VIVA 1A (Hasta la fecha una sola atención). En relación con las atenciones referidas por el servicio de medicina interna, se deja constancia de que este caso no corresponde a una atención brindada por VIVA 1A.
 La paciente ingresa al programa con VIVA 1A el 12 de marzo del 2025. Todas las atenciones previas a esta fecha, corresponden a atenciones brindadas según referido por la paciente, con el antiguo proveedor que gestionaba su programa de salud.
 Saludos cordiales</t>
  </si>
  <si>
    <t>GIULIANA MARLENE NOVOA REYES DE VERA</t>
  </si>
  <si>
    <r>
      <rPr>
        <u/>
        <sz val="11"/>
        <color rgb="FF1155CC"/>
        <rFont val="Calibri, sans-serif"/>
      </rPr>
      <t>gnovoar62@hotmail.com</t>
    </r>
  </si>
  <si>
    <t>Buenas tardes.
 Por favor su apoyo en coordinación de cita de clientes VIP que se encuentran en programa ESTAR VITAL. Favor de enviar mensaje por WhatsApp antes de llamar para que pueda contestar llamada, cliente tiene bloqueo SPAM y tiene que agregar a sus contactos para que le permita la recepción de llamadas.
 Cliente usualmente tiene las citas los 20 de cada, sin embargo, hasta el momento no lo contactan y ya no cuenta con medicamentos.
 Nombre: GIULIANA MARLENE NOVOA REYES DE VERA
 DNI: 08715362
 CEL CONTACTO: 999397933
 CORREO: gnovoar62@hotmail.com
 DIAGNOSTICO: HIPOTIROIDISMO 
 Gracias por su apoyo.
 Adriana Ayala Diaz
 Asesor Preferente VIP
 Contáctame por WhatsApp 937071164</t>
  </si>
  <si>
    <t>Buenos días, estimados:
 Reciban un cordial saludo por parte de VIVA 1A Centro Médico.
 En relación con el paciente Giuliana Marlene Novoa Reyes de Vera (DNI: 08715362), informamos que recibió la atención correspondiente al mes de marzo el día 28 con el DR Gerson Jacob Siura Trevejo Trevejo SERVICIO DE ENDOCRINOLOGIA - TELECONSULTA. Hasta el momento, no tenemos ningún pendiente con el paciente. Su próxima cita será programada antes de finalizar el mes, y realizaremos la llamada correspondiente para agendarla.
 Quedamos a su disposición para cualquier consulta adicional.
 Atentamente,</t>
  </si>
  <si>
    <t>Ok , por favor revisar el caso de
 CASTELO VARGAS, JOAQUIN ALONSO (DNI 73028278)
 Reportan que desde que ingreso al programa en enero, no ha pasado exámenes de laboratorio
 Gracias</t>
  </si>
  <si>
    <t>Buenos días Guissela,
 Espero que te encuentres bien. De acuerdo a lo conversado, te envío la coordinación de los exámenes de laboratorio del PX. JOAQUIN ALONSO CASTELO VARGAS. 
 Como te comenté, el paciente fue atendido el 04 de abril 2025 a las 3.00pm por el Dr. Gerson Jacob Siura Trevejo Trevejo de la especialidad ENDOCRINOLOGÍA - TELECONSULTA. Durante la atención, el médico le prescribió exámenes de laboratorio, los cuales ya se encuentran coordinados con la Clínica San Juan de Dios. Según nos informan, el paciente tiene previsto asistir este jueves para la toma de dichos exámenes. Se reenvía correo.
 Quedo atenta ante cualquier consulta adicional.
 Saludso cordiales</t>
  </si>
  <si>
    <t>JIMMY DANIEL AYALA ARIAS</t>
  </si>
  <si>
    <t>Estimados por favor el apoyo con el cliente ya que el día 26/03/2025 se atendió a través del programa Cuidate donde lo atendió por atención virtual su doctor mandándole una orden a una atención por laboratorio y también sus medicinas para su tratamiento. Estas dos semanas que han pasado, absolutamente nadie se ha contactado con el asegurado. Cliente crítico.
 Hasta la fecha no hay ningún tipo de contacto y su Dx es:
 diabetes
 Necesita que se pongan en contacto para coordinar y no llevarse una mala experiencia del servicio.
 DNI: 42748447
 EPS_ E0029964
 JIMMY DANIEL AYALA ARIAS
 Celular: 987738426
 Correo: jimmy2701mevc@gmail.com</t>
  </si>
  <si>
    <t>Buenos días, estimados:
 Reciban un cordial saludo de parte del Centro Médico Viva 1A.
 En atención al reclamo presentado por el paciente Jimmy Daniel Ayala Arias, nos permitimos informar lo siguiente:
 Los medicamentos ya fueron entregados, situación que fue confirmada a través de una llamada telefónica realizada el día de hoy por uno de nuestros asesores del Call Center.
 En cuanto a los exámenes de laboratorio, estos aún se encuentran en proceso, a la espera de que el paciente realice el respectivo copago.
 Adjuntamos a la presente una captura de la conversación sostenida con el paciente, como soporte de la gestión realizada.
 Estaremos atentos a la evolución del caso y brindaremos actualizaciones oportunamente.
 Saludos cordiales,</t>
  </si>
  <si>
    <t>Estimados,
 @Freddy Garzón @CUI_Guissela Bedon Espinoza @Lorena Ygnacio Quiroz
 Su gentil apoyo por favor, asegurada indica que le van a realizar la terapia a las 7:30pm de la noche de hoy, sin embargo no le han enviado el link de pago y tampoco le han realizado la interconsulta con dermatología para lo de mis quemaduras ni con psiquiatría, cliente está a la espera de ello.
 Su gentil apoyo por favor cliente es crítica.</t>
  </si>
  <si>
    <t>DERMATOLOGIA</t>
  </si>
  <si>
    <t>Gianina Jessica Sigueña Aldana
 ​
 Estimada Guissela, buena tarde:
 Nos hemos contactado con nuestra mutua paciente, teniendo las terapias físicas agendadas en el rango horario que ha solicitado, martes, jueves a las 15:00hrs | sábados: 12:30pm
 En cuanto a la terapia de dolor solicitada tendrá cita con nuestra especialista Dra Seijas el día hoy por la tarde.
 En cuanto a las interconsultas de Psiquiatría y Dermatología se gestionarán con Cl Vesalio para que brinden las citas a la brevedad posible.
 Quedo a su disposición para cualquier duda adicional.
 Saludos Cordiales , Buenos días, estimada:
 Me permito actualizar la información respecto a la atención de la paciente. Actualmente, tiene una cita programada para el 05/05/2025 a las 10:45 a.m., en la especialidad de Dermatología, en la Clínica Vesalio.
 Por otro lado, la Clínica Vesalio ha informado que la paciente no cuenta con cobertura para atenciones en la especialidad de Psiquiatría en dicha clínica, ya que este servicio corresponde a otro proveedor. Ante ello, el área de admisión de Viva 1A ha procedido a solicitar la información correspondiente con los responsables de brindar dicha atención.
 Quedamos atentos a cualquier consulta adicional.
 Saludos cordiales,</t>
  </si>
  <si>
    <t>ANTAMINA CJUMO SOLIS JULIO EDUARDO</t>
  </si>
  <si>
    <t>Estimada @quejasyreclamos@viva1a.com.pe@Chrismerly Abigail Huaranca López
 Su gentil apoyo el usuario referido indica que tiene pendiente pasar su cita con Nutrición y la entrega de medicamentos por favor realizar el contacto por Whats App.
 Atentemente.</t>
  </si>
  <si>
    <t>Buenas tardes, estimadas:
 Reciban un cordial saludo de parte del Centro Médico Viva 1A.
 En relación con el paciente Cjumo Solís Julio Eduardo, con DNI 41705124, informamos lo siguiente:
 El paciente recibió su medicación el día 09 de abril de 2025, conforme a lo indicado.
 En cuanto a su cita de nutrición, ya ha sido programada para el día 15 de abril de 2025 a las 3:20 p.m., con el Dr. Jorge Velasco Benites, a través del servicio de Nutrición – Teleconsulta.
 Quedamos atentos ante cualquier consulta adicional.
 Saludos cordiales, Lamentamos informar que el Medico encargado de la atención no pudo asistir a la cita programada debido a una situación personal de carácter de urgencia e imprevisto relacionado con asuntos familiares, no fue posible notificar con antelación al paciente afectado, pedimos la disculpa del caso y gradecemos su comprensión.
 Así mismo procedimos a comunicarnos con el paciente y reprogramar la atención para el día 25/04 con el Dr. Jorge Velasco Benites, servicio de NUTRICIÓN - TELECONSULTA.
  Saludos Cordiales.</t>
  </si>
  <si>
    <t>Estimados @quejasyreclamos@viva1a.com.pe@Chrismerly Abigail Huaranca López
 Su urgente apoyo con el pronto contacto del usuario referido, ya conocido por el servicio por ser critico.
 Familiar refiere que no cuenta con atenciones a pesar que llama al call de Viva 1 A no obtiene respuesta.</t>
  </si>
  <si>
    <t>Buenos días, estimados:
 Reciban un cordial saludo de parte de VIVA 1A Centro Médico.
 En relación con el reclamo presentado, les informamos que ya se ha realizado la coordinación respectiva con el agendamiento de la cita con la Sra. Ana Solís (hija), la cual se llevó a cabo el día de ayer. La cita ha sido programada para el día 11/04/2025, en el servicio de Medicina Interna - Atención Domiciliaria, con la Dra. Seijas Arvelaez Anahi Angelica 
 Quedamos atentos ante cualquier consulta adicional.</t>
  </si>
  <si>
    <t>Estimados @fgarzon@viva1a.com.pe@Chrismerly Abigail Huaranca López
 Solicitamos su urgente apoyo en la emisión de un informe detallado sobre la trazabilidad de atenciones del usuario referido, quien ya es conocido por el servicio debido a su condición de caso crítico, caracterizado por quiebres recurrentes en el servicio y manifestaciones constantes de insatisfacción.
 En este caso particular, se destaca que la madre del paciente ha solicitado ser incluida de manera formal en la comunicación con el prestador, por lo que este aspecto deberá estar considerado en el seguimiento del caso.
 El informe deberá incluir:
 Trazabilidad completa de las atenciones brindadas al usuario.
 Sustento de los intentos de contacto y comunicaciones realizadas tanto con el usuario como con su familiar.
 Acciones correctivas implementadas hasta la fecha.
 Plan estratégico propuesto para mitigar la insatisfacción y asegurar la continuidad del tratamiento bajo parámetros de calidad y oportunidad.
 Este requerimiento se realiza en el marco de la visita programada del equipo ejecutivo y administrativo de RIMAC a la ciudad de Arequipa el día 23 de Abril, y responde directamente a una de las observaciones señaladas por el contratante Universidad San Pablo respecto a la calidad del servicio en este caso específico.
 Es imprescindible contar con el informe completo antes de la fecha indicada, a fin de dar respuesta oportuna al contratante y fortalecer la gestión con usuarios críticos.
 Agradecemos de antemano su pronta atención a este requerimiento.
 Atentamente,</t>
  </si>
  <si>
    <t>SOLICITUD DE INFORMACION</t>
  </si>
  <si>
    <t>Buenas tardes estimados.
 Reciba un cordial saludo del Centro Médico Viva 1A.
 A continuación se adjuntos los documentos solicitados del paciente JOAQUIN ALONSO CASTELO VARGAS.
 Estaremos a la espera de cualquier otra consulta adicional.
 Saludos cordiales.</t>
  </si>
  <si>
    <t>Estimados @fgarzon@viva1a.com.pe@Chrismerly Abigail Huaranca López
 Su urgente apoyo con el presente caso ya conocido, según refiere el usuario no ha tenido la comunicación al respecto sobre la coordinación de toma de analisis y tampoco le han emitido la orden.tambien indica que se apersono a clínica San Juan de Dios el día de Ayer y También hoy pero no le dan razón de la coordinación.
 Actualmente se encuentra en Clínica a la espera de vuestra intervención.</t>
  </si>
  <si>
    <t>Buenos días, estimados:
 En relación con el paciente Joaquín Alonso Castelo Vargas, se informa lo siguiente:
 El día 05 de abril, se envió un correo a la Clínica San Juan de Dios de Arequipa para coordinar con el paciente la toma de los análisis correspondientes. El 08 de abril, recibimos respuesta confirmando la coordinación con el paciente e indicando como fecha programada para la toma de exámenes el día 10/04/2025.
 Sin embargo, el día de hoy, al presentarse en la clínica, el paciente fue informado de que no existía ninguna coordinación registrada para la realización de dichos exámenes. Ante esta situación, nos comunicamos nuevamente con la Clínica San Juan de Dios, siendo atendidos por el ejecutivo Gonzalo Quevedo, quien indicó que la coordinación no se había gestionado correctamente.
 Con el fin de brindar una solución inmediata, se intentó realizar la toma de los exámenes en ese momento; sin embargo, el paciente ya no se encontraba en ayunas, condición necesaria para algunos de los análisis. Por tal motivo, se ha reagendado la toma de exámenes para el día viernes 11 de abril.
 Debido a esta situación, se realizó una llamada al paciente, quien confirmó haber tenido comunicación con el ejecutivo Gonzalo Quevedo.
 Lamentamos los inconvenientes ocasionados y estaremos dando seguimiento al caso para garantizar la correcta atención.
 Saludos cordiales.</t>
  </si>
  <si>
    <t>ANGGELY ESTEFANIA SOTELO CASTAÑEDA</t>
  </si>
  <si>
    <r>
      <rPr>
        <u/>
        <sz val="11"/>
        <color rgb="FF1155CC"/>
        <rFont val="Calibri, sans-serif"/>
      </rPr>
      <t>anggely14@hotmail.com</t>
    </r>
  </si>
  <si>
    <t>Cliente es paciente con diagnóstico HIPOTIROIDISMO y menciona que desde enero 2025 no tiene evaluaciones ni entrega de medicamentos.</t>
  </si>
  <si>
    <t>Buenas tardes, estimados:
 En relación con la paciente Anggely Estefanía Sotelo Castañeda (DNI: 45610055), se informa lo siguiente:
 La paciente tenía una cita programada para el día 28/03/2024; sin embargo, por razones que desconocemos, no pudo atender la llamada, solicitando la reprogramación de la misma a través de un mensaje de WhatsApp.
 Posteriormente, se coordinó una nueva cita para el día 08/04/2025 a las 16:00 horas, con la Dra. Nilda Noriko Kawamura Murillo, del servicio de Endocrinología - Teleconsulta, la cual fue atendida con normalidad.
 Durante la consulta, se prescribió receta médica y se indicaron exámenes de laboratorio.
 Los medicamentos fueron entregados el día 09/04 por CUIDAFARMA. En cuanto a la toma de análisis, el auxiliar de laboratorio de nuestro call center ya se comunicó con la paciente mediante WhatsApp, y actualmente nos encontramos a la espera del copago para proceder con la atención.
 Quedamos atentos a cualquier consulta adicional.
 Saludos cordiales.</t>
  </si>
  <si>
    <t>ROBERTO SAVERI OLERZI</t>
  </si>
  <si>
    <t>Buenos días estimados,
 Se comunican a la Central de Programas de Salud, pacientes incómodos notificándonos acerca de la falta de comunicación y seguimiento por parte de las atenciones por sus distintos diagnósticos, indican el intento de comunicación a la línea Viva 1A , sin éxito o que quedan en espera y cortan la llamada, porfavor su gentil apoyo en realizar el seguimiento adecuado y la programación de la cita mensual antes de que culminen la medicación ya que exigen por nuestra línea se les brinde la cita, cuando nuestra area es de ingresos a los pacientes , más no contamos con las programaciones ni brindamos citas mensuales para los programas.</t>
  </si>
  <si>
    <t>Buenas tardes, estimados:
 Reciban un cordial saludo de parte del Centro Médico Viva 1A.
 En referencia a la consulta relacionada con los pacientes mencionados, nos permitimos informar lo siguiente:
 Roberto Saveri Olerzi cuenta con cita programada para el día 14 de abril a las 8:45 p.m. con el Dr. Moncada. Se realiza llamada telefónica en el cual paciente manifestó su preocupación respecto a los días feriados próximos ya que su cita del mes anterior fue el 18 de marzo. Queda todo conforme con la gestión.
 Ingrid Cecilia Kemper Bulnes cuenta con una cita programada para el día 14 de abril a las 7:30 p.m., también con el Dr. Moncada.
 Quedamos atentos a cualquier información adicional que se requiera y a disposición para brindar el seguimiento correspondiente.
 Saludos cordiales.</t>
  </si>
  <si>
    <t>INGRID CECILIA KEMPER BULNES</t>
  </si>
  <si>
    <t>Estimados @Freddy Garzón@gsiguenas@viva1a.com.pe
 Solicitamos su gentil apoyo con el envío del informe médico actualizado del usuario referido, con el fin de proceder con la validación de cobertura del suplemento nutricional Ensure.
 Según lo indicado por la Dra. Katherine, la entrega de este producto fue autorizada de manera excepcional en el mes de noviembre. Por lo tanto, se requiere sustento médico vigente que respalde la continuidad del requerimiento nutricional, conforme a criterios de pertinencia clínica.
 Agradecemos su pronta atención para dar continuidad al caso.</t>
  </si>
  <si>
    <t>PARAMEDICAS</t>
  </si>
  <si>
    <t>NUTRICION</t>
  </si>
  <si>
    <t>Estimados, adjunto informe de valoración nutricional de la paciente María Teresa Rodríguez Gil de Vargas (DNI 06927900). Cabe recalcar que la paciente se encuentra en el programa Paliativo No Oncológico - Fase II, y es portadora de sonda nasogástrica, por lo que su alimentación se basa exclusivamente en alimentos licuados y suplementación varia.
 Atentamente,</t>
  </si>
  <si>
    <t>Buenos días señores de Rimac y Viva, debo reiterar mis reclamos y molestias, dado que hace dos semanas la paciente María Teresa Rodríguez Gil no recibe terapias física ni ocupacional y más de 100 días que Viva 1A no brinda el servicio de terapia del lenguaje.
 Debo indicar que hoy mi familia se contactó con el licenciado que Viva 1A supuestamente programó para que hoy se reanuden las terapias físicas y ocupacionales. Sin embargo dicho licenciado señala que no tiene vínculo con Viva 1A y que hoy no trabajará.
 Señoras Karina Pinto e Isabel Coloma, con todo el aprecio que les tengo, deseo saber: 
 ¡Hasta cuándo mi madre debe seguir mendigando un servicio!
 ¡Hasta cuándo debemos soportar este maltrato!
 ¡Hasta cuándo voy a esperar a que Karina Pinto me conceda una cita o que me atienda el teléfono!
 ¡Hasta cuándo seguirán trabajando con proveedores que lastiman familias y solo generan dolor físico (falta de terapias) y espiritual en sus pacientes.
 Mi madre está abandonada por su proveedor (Viva 1A) a vista y paciencia de la aseguradora RIMAC y el broquer Confianza Corredores que jamás me llamó al menos para ofrecerme alguna ayuda o soporte legal.
 Luis Enrique Vargas Rodríguez</t>
  </si>
  <si>
    <t>TERAPIA OCUPACIONAL / TERAPIA DE LENGUAJE</t>
  </si>
  <si>
    <t>BEGOÑA SANCHEZ VELARDE</t>
  </si>
  <si>
    <t>Estimada @Chrismerly Abigail Huaranca López@quejasyreclamos@viva1a.com.pe
 Su urgente apoyo con el descargo y medidas correctivas del preste reclamo.
 Esta usuaria es reincidente en cuanto los quiebres de servicios.
 Asegurada nos informa que a la fecha no se comunican para la atención de cita del mes por medicación. Por favor su apoyo para la atención.
 Datos:
 BEGOÑA SANCHEZ VELARDE
 DNI. 10803100
 Tlf: 985053903</t>
  </si>
  <si>
    <t>Buenas tardes Guissela,
 Buenas tardes Guissela,
 Reciba un cordial saludo de Centro Medico Viva 1A.
 Con relación a lo indicado en el correo líneas abajo, se informa que la paciente Begoña Sánchez Velarde acude a consulta médica los días 20 de cada mes, siendo su última atención registrada el 20 de marzo de 2025 .
 A solicitud de la paciente, se le programó una cita para el 14 de abril de 2025 a la 1:20 pm con la Dra. Mari Alexandra Uribe Caveduque . Sin embargo, dicha cita fue cancelada por la paciente , quien expresó su preferencia por ser atendida por el Dr. Gerson Jacob Siura Trevejo .
 En ese sentido, la paciente fue reagendada para el 15 de abril de 2025 a las 7:10 pm con el médico solicitado.
 Quedamos atentos ante cualquier consulta o coordinación adicional.
 Saludos cordiales.</t>
  </si>
  <si>
    <r>
      <rPr>
        <u/>
        <sz val="11"/>
        <color rgb="FF1155CC"/>
        <rFont val="Calibri, sans-serif"/>
      </rPr>
      <t>yovisuriarte@gmail.com</t>
    </r>
  </si>
  <si>
    <t>Estimados @Chrismerly Abigail Huaranca López@quejasyreclamos@viva1a.com.pe
 Su gentil apoyo con el descargo y medidas correctiva en referencia al presente reclamo. Estimada Doctora, 
 Su apoyo para la coordinación del envió de los medicamentos de la paciente quien tuvo una consulta de pacientes crónicos Diagnostico hipotiroidismo 
 fecha de su cita el 10/04.
 ASEG : LUCY YOVANI URIARTE CARRASCO
 DNI: 40157495
 telef: 998357430
 CORREO: yovisuriarte@gmail.com
 proveedor : viva 1 A
 Gracias</t>
  </si>
  <si>
    <t>Buenos días, estimados:
 Reciban un cordial saludo de parte del Centro Médico Viva 1A.
 En relación con la entrega de medicamentos correspondientes a la atención de la paciente Lucy Yovani Uriarte Carrasco, realizada el día 10 de abril, informamos que esta fue derivada al servicio de Cuidafarma.
 Dicho servicio nos ha confirmado que la entrega se realizará el día de hoy, dentro del rango horario de 2:00 p.m. a 7:00 p.m. Asimismo, informamos que ya se ha realizado la comunicación directa con la paciente para notificarle esta información.
 Quedamos atentos a cualquier novedad o requerimiento adicional.
 Saludos cordiales,</t>
  </si>
  <si>
    <t>Diego Guillermo Villanueva Ruiz</t>
  </si>
  <si>
    <t>Estimados @quejasyreclamos@viva1a.com.pe@Chrismerly Abigail Huaranca López
 Su gentil apoyo con el descargo y medidas correctivas del presente reclamo. Buen día estimadas:
 Agradeceré su apoyo, afiliado me indica que el día de ayer fue programado para una cita mediante el "Programa Cuídate" y el médico nunca se conectó.
 Adjunto evidencia
 Afiliado: Diego Guillermo Villanueva Ruiz
 DNI: 03684166
 Cel: 985 658 017
 Quedo atenta a sus indicaciones 
 Saludos,</t>
  </si>
  <si>
    <t>Buenas tardes, estimados:
 Reciba un cordial saludo por parte de VIVA 1A Centro Médico, En relación con el caso del paciente Diego Guillermo Villanueva Ruiz (DNI: 03684166), les informamos que fue contactado con éxito y atendido el día de hoy, 12 de abril, a las 4:40 p.m. por el Dr. Hilton D. Jango Cruz, en el servicio de Cardiología – Teleconsulta.
 Quedamos atentos ante cualquier requerimiento adicional.</t>
  </si>
  <si>
    <t>NATALIA ALEJANDRA VALZ MAYHUIRE</t>
  </si>
  <si>
    <t>Buenos días
 Dra. Guissela, su apoyo con la revisión del caso NATALIA ALEJANDRA VALZ MAYHUIRE, DNI 61258541, ya que el BK nos informa que desde el 27.02.2025 está esperando que se contacten con la madre de la menor para coordinar exámenes auxiliares a través del programa CIUDATE y hasta el momento no lo han hecho.
 Habiendo transcurrido más de un mes, agradeceremos su pronto apoyo a fin de dar solución a este caso y evitar más quejas de la UCSP.
 TITULAR: Sandy Vanessa Mayhuire Ampuero
 PACIENTE: NATALIA ALEJANDRA VALZ MAYHUIRE
 DNI 61258541
 Quedo atenta a sus comentarios.
 Saludos cordiales,</t>
  </si>
  <si>
    <t>Buenas tardes estimada.
 Se ha programado la cita correspondiente al presente mes para el día 22/04/2025, con el Dr. Gerson Jacob Siura Trevejo, en el servicio de Endocrinología - Teleconsulta.
 En relación con los exámenes de laboratorio, el día de hoy se estableció contacto con el familiar del paciente. Como resultado, ya se envió la solicitud a la Clínica San Juan de Dios de Arequipa para la programación de los exámenes correspondientes. Estaremos al pendiente de que estos se realicen según lo previsto.
 Lamentamos la demora en la respuesta y agradecemos su comprensión.
 Saludos cordiales,</t>
  </si>
  <si>
    <t>GLADYS COTACALLAPA COLQUEHUANCA</t>
  </si>
  <si>
    <t>Buenos días Guissela,
 Agradeceré tu especial apoyo con el reclamo presentado por asegurada GLADYS COTACALLAPA COLQUEHUANCA – DNI 46261052, menciona lo siguiente: pertenece a uno de los programas de enfermedades crónico bajo diagnóstico de artritis. Menciona que bajo cobertura de programa habrían cambiado de proveedor y no le han notificado ello por lo que al requerir sacar una cita le informan que no cuentan con un médico especialista. Asimismo, que no cuenta con un canal directo para gestionar las citas. Además, informa que el programa no cuenta con un reumatólogo desde hace un tiempo, previo al cambio de proveedor.</t>
  </si>
  <si>
    <t>Buenas tardes estimada,
 Reciba un cordial saludo de Centro Médico Virtual Viva 1A.
 En relación a lo indicado líneas abajo, informamos lo siguiente:
 La paciente Gladys Cotacallapa Colquehuanca tuvo una cita programada para el 11 de abril del 2025 a las 11:00 am con la Dra. Janet Giovanna Quispe Vargas, en la especialidad de Reumatología - Teleconsulta . Sin embargo, no asistió a dicha atención.
 Posteriormente, fue reprogramada para el 13 de abril de 2025 a las 9:00 am., consulta que fue atendida con normalidad.
 Durante esta atención, se le recetaron medicamentos y exámenes de laboratorio . Los medicamentos fueron programados el mismo día; sin embargo, al momento de contactarla, la paciente informó que se encontró en Cusco , por lo cual hoy se coordinó con Cuida Farma la entrega correspondiente en dicha ciudad. Respecto a los exámenes de laboratorio, estos se encuentran en proceso de coordinación.
 Lamentamos los inconvenientes ocasionados y, en ese sentido, le reiteramos nuestro compromiso de seguir trabajando en pro de la mejora continua de los procesos establecidos en nuestra institución, con el objetivo de ofrecer un servicio de mayor calidad.
 Para facilitar la atención a nuestro pacientes y resolver cualquier inquietud, les brindamos los canales de comunicación disponibles :
 Central telefónica : (01) 618-3000
 WhatsApp : 942 772 650</t>
  </si>
  <si>
    <t>ERICK MARCELO MALPARTIDA CHANG</t>
  </si>
  <si>
    <t>Su gentil apoyo con lo indicado por el usuario.
 Buenas tardes estimada Srta. Gomez
 Para informar que asegurado se encuentra dentro de Programa Crónicos y hasta el momento no se comunican para hacer envío de medicamentos derivado por cita con Cardiología el día 31/03/2025, solicita comunicación a la brevedad.
 Paciente: ERICK MARCELO MALPARTIDA CHANG
 Edad: 48 años
 DNI : 08171179
 Cel: 986186400
 Atte.
 Aida Paola Diaz Cardenas
 Back Salud Rimac</t>
  </si>
  <si>
    <t>Buenos tardes, estimados:
 Reciban un cordial saludo de parte del Centro Médico Viva 1A.
 Con relación al paciente Rick Marcelo Malpartida Chang, nos permitimos informar que efectivamente recibió atención en el servicio de Cardiología el día 31 de marzo de 2025.
 El día de hoy se realizó una llamada telefónica al paciente, quien manifestó que los medicamentos prescritos fueron dispensados por la farmacia de la Clínica Internacional la semana pasada.
 Lamentamos lo sucedido y los inconvenientes que esta situación haya podido ocasionar.
 Saludos cordiales,</t>
  </si>
  <si>
    <t>JOSE MARIA VIÑOLES GARCIA</t>
  </si>
  <si>
    <t>Estimada @CUI_Guissela Bedon Espinoza, buen día.
 Solicito tu especial apoyo derivando a contacto a paciente, para el programa de Otros Crónicos:
 PACIENTE: JOSE MARIA VIÑOLES GARCIA
 DNI: 48722095
 Telf. Contacto: 999983600
 Diagnóstico: Cardiovascular</t>
  </si>
  <si>
    <t>Buenos días, estimados:
 Reciban un cordial saludo de parte del Centro Médico Viva 1A.
 Por medio del presente, informamos que el paciente José María Viñoles García (DNI N.° 48722095) fue contactado y su cita fue agendada para el día 13 de abril a las 14:00 horas, con el Dr. Hilton D. Jango Cruz, en el servicio de Cardiología - Teleconsulta.
 Quedamos atentos a cualquier consulta o requerimiento adicional. Buenos días, estimados:
 Reciban un cordial saludo de parte del Centro Médico Viva 1A.
 Nos dirigimos a ustedes para informar que se ha realizado la gestión correspondiente con el médico tratante, procediendo con la actualización del ordenamiento, en el cual se incluye la evaluación de ácido úrico solicitada.
 Asimismo, informamos que el contacto con el paciente se realizó exitosamente el día de hoy, y que el personal del laboratorio Dayerlab realizara la programación correspondiente.
 Quedamos atentos a cualquier información adicional que requieran.
 Atentamente,
 Atentamente,</t>
  </si>
  <si>
    <t>GANOZA RODRIGUEZ CESAR</t>
  </si>
  <si>
    <t>Estimados @quejasyreclamos@viva1a.com.pe@Chrismerly Abigail Huaranca López
 Su gentil apoyo con el descargo y medidas correctivas del presente reclamo.
 Hola Giani.
 Por favor tu apoyo, el asegurado está tratando de comunicarse con el proveedor Viva 1A sin éxito ya que no lo han llamado para su cita de control mensual.
 Ha ingresado a las opciones del WS y sólo le indican que no se procesó la solicitud (adjunto print).
 Agradeceré tu pronta intervención.
 Saludos,</t>
  </si>
  <si>
    <t>Buenos días, estimados:
 Reciban un cordial saludo de VIVA 1A Centro Médico.
 Nos dirigimos a ustedes para informar que la cita del paciente Ganoza Rodríguez, César (DNI N.° 40027009) ya fue gestionada y se llevó a cabo el día 10 de abril a las 17:40 horas, con el Dr. Siura Trevejo, en el servicio de Endocrinología - Teleconsulta.
 Asimismo, se informa que la cita correspondiente al mes de marzo se realizó el día 13 de marzo, tal como estaba programado.
 Quedamos atentos ante cualquier duda o información adicional que requieran.
 Saludos Cordiales.</t>
  </si>
  <si>
    <t>Maribel Buenas Noches,
 Fv tu apoyo con el caso de la asegurada DAGMAR LEONOR PETERSEN RAMIREZ, en correo infra presenta reclamo por una atención programada.
 A la espera de tu pronta respuesta.</t>
  </si>
  <si>
    <t>Buenos días, estimados:
 Por medio del presente, se informa que se ha realizado la verificación correspondiente respecto a la cita de la paciente Dagmar Leonor Petersen Ramírez, confirmando que tenía una cita programada para el día 09 de abril a las 16:00 horas, la cual no se llevó a cabo.
 No obstante, el día 10 de abril se concretó exitosamente la atención médica con el Dr. Gerson Jacob Siura Trevejo, correspondiente al servicio de Endocrinología – Teleconsulta.
 En relación con la asignación de citas, el personal del Call Center realiza la comunicación respectiva con el paciente y brinda los horarios disponibles. Es el paciente quien debe confirmar la disponibilidad de su tiempo. No obstante, se está reforzando esta información con el área correspondiente, a fin de garantizar que el paciente esté conforme con el horario asignado.
 Quedamos atentos ante cualquier requerimiento adicional.
 Saludos cordiales,</t>
  </si>
  <si>
    <t>ERNESTO BENITES</t>
  </si>
  <si>
    <t>Estimadas Dra. Blanco / Guissela
 Nuevamente tenemos problemas con la entrega del proveedor sobre el medicamento SANDEXA para el Sr. Ernesto Benites, inclusive el mes pasado ya entregaron la misma medicina.
 Por favor su apoyo con este tema, para que no vuelve a ocurrir ya que es una medicina recurrente. Gracias.</t>
  </si>
  <si>
    <t>Saludos 
 Estimada Dra. Liliana 
 anexo análisis del caso del asegurado Ernesto Benites 
 Paciente con Dx Hipotiroidismo autoinmune, según paciente porque "no tiene glándula tiroides" según ecografía, tiene asimismo AcTPO, y en últimos análisis presenta TSH en aumento y T4L en aumento, pero paciente presenta mas sueño en comparación a otros meses, con aumento de 10 kg de peso, implica que amerita mayor dosis, se sube a 175 ug diarios. 
 2) Dx RI, por aumento de 5 kg de peso en los últimos 18 meses, a pesar de ejercicios constantes, y además en tto por Psiquiatría, con esto ultimo HOMAiR se duplica, por lo que se aumenta tto a MTF 3 veces al día, desde el 06/06/2024 presenta esporádicamente deposiciones liquidas, momentos en los cuales SUSPENDE tto, tras ello intentó reinicia a misma dosis, pero le genera deposiciones liquidas, actualmente con MTF 2000 mg diarios, con alguna molestia GI. 
 3) Dx Dislipidemia (probable familiar), se brinda tto por especialidad. 
 EN CONCLUSION: Se mantiene tto por especialidad. En próxima cita SS Ecografía tiroidea, y AcTG en próximo análisis si ecografía no es concluyente. 
 NOTA: Por deposiciones liquidas por uso de Metformina, se receta SAXENDA por aumento de peso sostenido y aumento de hiperinsulinemia, actualmente con 1.8 mg diarios.
 el medicamento pertenece al grupo de entrega por parte de CUIDA FARMA 
 El cual ya fue entregado y ya se realizo seguimiento post entrega 
 cordialmente</t>
  </si>
  <si>
    <t>IVONNE LICET NAVARRO ABAD</t>
  </si>
  <si>
    <t>25-SBS014656</t>
  </si>
  <si>
    <t>Hola Gisella,
 Por favor tu apoyo con el reclamo del paciente IVONNE LICET NAVARRO ABAD, indica que aun no la han llamado para su atención de paciente crónico por Hipotiroidismo, indica que le faltan 2 días para que se le acaben las pastillas. Por favor tus gestiones a fin de que se puedan contactar con el cliente.
 Quedo atenta a tu respuesta.
 Saludos,</t>
  </si>
  <si>
    <t>Buenos días, estimados:
 Reciban un cordial saludo de parte del Centro Médico Viva 1A.
 En atención a la solicitud realizada por la paciente Ivonne Licet Navarro Abad (DNI 40536518), informamos que el día de ayer se estableció comunicación directa con la paciente, y como resultado se agendó una cita para el día de hoy 15 de abril a las 5:20 p.m., con el Dr. Gerson Jacob Siura Trevejo, del servicio de Endocrinología – Teleconsulta.
 Quedamos atentos ante cualquier requerimiento adicional.
 Saludos cordiales,</t>
  </si>
  <si>
    <t>25-EPS002515</t>
  </si>
  <si>
    <t>Estimada @Carmen Mendez Francia
 Se ha validado que la usuaria en mención no se encuentra inscrita en el Programa de Cuidados Paliativos No Oncológicos.
 Actualmente, la usuaria se encuentra bajo el Programa Diamante, por lo que los servicios brindados por el prestador Viva 1A deben ajustarse a la pertinencia médica y a la cobertura vigente.
 Estimados @Chrismerly Abigail Huaranca López@quejasyreclamos@viva1a.com.pe
 Solicitamos su urgente apoyo con el descargo correspondiente y con las medidas correctivas respecto a la atención brindada a la usuaria referida.
 Es fundamental contar con la conformidad de que la paciente está recibiendo el tratamiento adecuado, conforme a su condición clínica y alineado a los lineamientos del Programa Diamante.
 Quedamos atentos a la respuesta y a las acciones que correspondan. Buenos días Guissela,
 Te comento que hemos recibido un nuevo reclamo por parte de familiar de asegurada MARIA TERESA RODRIGUEZ GIL DE VARGAS.
 Señala que desde el 25/03 viene solicitando a VIVA 1A programación de terapias para el mes de abril.
 Solicita:
 Pronta solución para que la salud de la paciente no se siga perjudicando, considerando que es un caso neurológico y de postración. Urge las terapias de lenguaje, física, ocupacional en los horarios que la paciente necesita y el proveedor conoce hace más de 4 meses.
 La ejecución de los demás servicios del programa paliativo no oncológico.
 Por favor tu apoyo para confirmar con proveedor la programación (1) y señalar que servicios adicionales se deben programar (2).
 Quedo atenta.</t>
  </si>
  <si>
    <t>CUIDADOS PALIATIVOS</t>
  </si>
  <si>
    <t>YULIANA MERCEDES MICHILOT ABRIL</t>
  </si>
  <si>
    <t>Estimada buenas tardes, 
 Por favor su apoyo, asegurada indica que se encuentra afiliada al programa otras enfermedades crónicas por diagnóstico artritis reumatoide, menciona que debe recibir sus medicamentos pero hasta el momento no la han contactado. Así mismo informar que cuando marca al 411 1111 (Opción 2 - Subopción 4) esta brindando el mensaje "el número no existe". 
 Cliente: YULIANA MERCEDES MICHILOT ABRIL
 DNI: 09878019
 Cel: 966402529
 Correo: calijimenez3330@outlook.com
 Póliza: E0025982</t>
  </si>
  <si>
    <t>Buenas tardes estimados,
  Informar que hemos realizado comunicación con la paciente YULIANA MERCEDES MICHILOT ABRIL (DNI 09878019) en la cual se realizó atención el día de hoy a las 5:30pm con la Dra. Janet Giovanna Quispe Vargas</t>
  </si>
  <si>
    <t>ROSSANA DALILA MURGA PALAVICINI</t>
  </si>
  <si>
    <t>Buenas tardes estimados,
 Paciente en mención refiere que hace 10 días está en espera de la programación de sus exámenes de laboratorio, se ha intentado comunicar con su central, pero no le comunica con un asesor, este caso fue reportado el miércoles por el grupo de whatsapp, y hasta el momento no ha recibido alguna comunicación por parte de ustedes, por lo que paciente está muy fastidiada por ello, su gentil apoyo en realizar la programación del mismo, por favor.
 PX: ROSSANA DALILA MURGA PALAVICINI
 DNI: 09671846
 Quedamos pendientes
 Saludos cordiales,
 Central de programas Rimac</t>
  </si>
  <si>
    <t>Buenos días, estimados:
 Reciban un cordial saludo de parte del Centro Médico Viva 1A.
 En referencia a la paciente Rossana Dalila Murga Palavicini, nos permitimos informar que ya fue contactada por nuestro personal del call center, quien le brindó detalles sobre el valor del copago correspondiente.
 Actualmente, nos encontramos a la espera de la confirmación del pago para proceder con la realización del examen solicitado. Estaremos atentos y actualizaremos la información oportunamente.
 Quedamos atentos a cualquier inquietud adicional.
 Cordialmente,</t>
  </si>
  <si>
    <t>Ibrahim Alonso Barrientos Egas</t>
  </si>
  <si>
    <t>25-EPS002607</t>
  </si>
  <si>
    <t>El jueves 10 de abril pasé por consulta médica en Endocrinología, Centro Médico Viva 1A, como parte del Programa de
 Enfermedades Crónicas. No solo la consulta fue fuera de fecha (más de un mes después de la última cita) sino que, por
 segundo mes consecutivo, Viva 1A demora en enviarme las medicinas. Han pasado 4 días y, hasta el momento, no me
 contactan para entregarme los medicamentos para mi tratamiento. El mes pasado se registró la misma demora tanto para entrega de medicamentos como para toma de muestras de sangre. Con su
 proveedor anterior, Expertta, no sucedían estas cosas.</t>
  </si>
  <si>
    <t>Informe de Resultado del Reclamo
 1. Canal de Ingreso del Reclamo:
 Reclamo ingresado el 14 de abril de 2025, a través del Libro de Reclamaciones
 Virtual (LRV) de RIMAC EPS, mediante la Hoja de Reclamación N°25-EPS002607;
 el cual nos fue trasladado el 15 de abril del 2025 y registramos como Reclamo
 N° LVR-25-000030.
 2. Identificación del usuario afectado y de quien presenta el reclamo:
 El reclamo fue presentado por Ibrahim Alonso Barrientos Egascon DNI N° 70313134
 3. Descripción y causa del reclamo:
 “ El jueves 10 de abril pasé por consulta médica en Endocrinología, Centro Médico
 Viva 1A, como parte del Programa de Enfermedades Crónicas. No solo la consulta fue
 fuera de fecha (más de un mes después de la última cita) sino que, por segundo mes
 consecutivo, Viva 1A demora en enviarme las medicinas. Han pasado 4 días y, hasta
 el momento, no me contactan para entregarme los medicamentos para mi tratamiento.
 El mes pasado se registró la misma demora tanto para entrega de medicamentos
 como para toma de muestras de sangre. Con su proveedor anterior, Expertta, no
 sucedían estas cosas”.
 4. Análisis de los hechos que sustentan el reclamo:
 Habiendo solicitado el descargo respectivo a las áreas involucradas en su atención y
 como parte de nuestras diligencias para atender su reclamo, queremos expresarle lo
 siguiente:
 En primer lugar, lamentamos sinceramente los inconvenientes ocasionados durante el
 proceso de entrega de sus medicamentos. Somos plenamente conscientes de que
 una atención oportuna y continua es fundamental para su bienestar, y le pedimos
 disculpas por cualquier preocupación o molestia que esta situación haya podido
 causarle.
 Tras la revisión correspondiente, se identificó que la demora en la dispensación fue
 producto de una falla logística por parte de nuestro proveedor externo. Una vez que
 tomamos conocimiento del incidente, se realizaron las gestiones necesarias para
 regularizar la entrega, la cual se concretó el día 15 de abril.
 Desde Viva 1A reafirmamos nuestro compromiso con su salud y bienestar, y le
 aseguramos que hemos tomado medidas internas con el proveedor involucrado para
 que este tipo de situaciones no se repitan.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b) Reforzar el monitoreo continuo al sistema logístico de nuestros proveedores.
 Quedamos atentos ante cualquier solicitud, prestos a servirle siempre.
 “EN VIVA 1A CUIDAMOS LA SALUD DE TU FAMILIA COMO SI FUERA LA NUESTRA”</t>
  </si>
  <si>
    <t>VALERIA ALESSANDRA ULLOA ALVAREZ</t>
  </si>
  <si>
    <t>Buenas tardes
 Estimados, por favor su gentil apoyo, asegurada estaba en el programa cuídate, pero hizo un cambio de póliza, de EPS a AMI RED MEDICA. - Se requiere que continue con el programa cuidate. 
 1. Nombres y Apellidos completos del paciente : VALERIA ALESSANDRA ULLOA ALVAREZ
 2. Documento de Identidad: 73834086
 3. Diagnóstico: diabetes 
 4. Ciudad de Residencia: Lima.
 5. Teléfono (De preferencia Móvil): 947833232
 6. Correo Electrónico (si lo refiere): julloacadenas@gmail.com
 Saludos Cordiales</t>
  </si>
  <si>
    <t>Buenas tardes estimados, 
 Informar que la paciente VALERIA ALESSANDRA ULLOA ALVAREZ ya recibió atención el día 01/04/2025 a las 3:30pm con el Dr, Gerson Jacob Siura Trevejo Trevejo en el cual se realizó ordenamiento de laboratorio y prescripción de medicamentos. No contamos con ningún pendiente.
 Saludos cordiales.</t>
  </si>
  <si>
    <t>TORRE MUÑOZ MANUEL</t>
  </si>
  <si>
    <t>INGRESO A PROGRAMA HIPOTIROIDISMO - TORRE MUÑOZ MANUEL</t>
  </si>
  <si>
    <t>Buenas dias, estimada:
 Me permito informarle que el paciente Manuel Torre Muñoz ya fue contactado y atendido el día 25/04/2025 por la Dra. Anahí Angélica Seijas Arvelaez, en el servicio de Medicina Interna - Teleconsulta.
 Quedamos atentos a cualquier requerimiento adicional.
 Saludos cordiales,</t>
  </si>
  <si>
    <t>MENDO ROMERO DE BELTRAN DORIS LUCILA</t>
  </si>
  <si>
    <t>INGRESO RCV ANGLO AMERICANA MENDO ROMERO DE BELTRAN DORIS LUCILA DNI 07368114</t>
  </si>
  <si>
    <t>Buenos días, estimados:
 Reciban un cordial saludo del Centro Médico Viva 1A.
 En atención a su solicitud de ingreso al programa para la paciente Doris Lucila Mendo Romero de Beltrán (DNI 07368114), informamos que se realizó la llamada correspondiente, en la cual el familiar indicó que la paciente actualmente viene realizando sus atenciones en la Clínica Internacional.
 Quedamos a disposición para cualquier consulta adicional que puedan tener.
 Saludos cordiales,</t>
  </si>
  <si>
    <t>CÁCERES CHALCO HIPOLITO.</t>
  </si>
  <si>
    <t>INGRESO RCV CONTINUADOR ANGLO AMERICAM CACERES CHALCO HIPOLITO DNI: 29702122</t>
  </si>
  <si>
    <t>Estimada:
 Buenas tardes.
 Por medio del presente, se informa que no se encontró registro de correo de inicio de los pacientes Hipólito Cáceres Chalco (DNI: 29702122) y Anderson Salvatierra Melgarejo (DNI: 46036087).
 Sin embargo, se confirma que ambos pacientes fueron atendidos el día 16 de abril de 2025. El Sr. Cáceres Chalco fue atendido por el Dr. Percy Arriaga Rodríguez, del servicio de Medicina Interna, mientras que el Sr. Salvatierra Melgarejo fue atendido por el Dr. Antonio David Moncada Catalán, del servicio de Medicina Familiar.
 Quedamos atentos ante cualquier consulta o requerimiento adicional.
 Saludos cordiales,</t>
  </si>
  <si>
    <t>MICHAEL ANDERSON URIARTE LEON</t>
  </si>
  <si>
    <t>MEDICINAS PENDIENTES - MICHAEL ANDERSON URIARTE LEON - dni 74334143</t>
  </si>
  <si>
    <t>Buenas tardes, estimados:
 Se brinda información detallada respecto a la atención del paciente Michael Anderson Uriarte León:
 El paciente recibió atención a través del servicio CMV. Al verificar su dirección, se constató que reside en el departamento de Lambayeque – Chiclayo, zona que se encuentra fuera de nuestra cobertura. Por tal motivo, se realizó la comunicación con un familiar, a quien se le informó que, debido a esta condición, se le ofrece la opción de reembolso por la medicación que deberá adquirir, tal como se gestionó en la primera atención.
 Sin embargo, el paciente no ha brindado respuesta. El día de hoy se intentó nuevamente establecer contacto telefónico, pero no se obtuvo respuesta.
 Quedamos atentos a cualquier comunicación por parte del paciente o su familiar y así concluir con el reembolso, se le dejo nuevamente un mensaje en WhatsApp.
 Saludos cordiales,</t>
  </si>
  <si>
    <t>SALVATIERRA MELGAREJO JOHN ANDERSSON</t>
  </si>
  <si>
    <t>INGRESO AL PROGRAMA CUIDATE - SALVATIERRA MELGAREJO JOHN ANDERSSON - EPS CUIDA DIGITAL S.A.C E0028227</t>
  </si>
  <si>
    <t>ESCUZA LORA EDUARDO OCTAVIO</t>
  </si>
  <si>
    <t>INGRESO PROGRAMA DIAMANTE USUARIO: ESCUZA LORA EDUARDO OCTAVIO DNI : 25675611</t>
  </si>
  <si>
    <t>Buenos días estimada.
 Reciba un cordial saludo del Centro Médico Viva 1A.
 Me permito actualizar el estado del caso del paciente Eduardo Octavio Escuza Lora (DNI: 25675611).
 Se ha logrado establecer contacto con el familiar, por lo que se ha procedido con el agendamiento de la cita de caracterización del programa, así como la generación del informe de ingreso correspondiente. La cita se ha programado para el día de hoy con el Dr. Greduin Alexander Romero, en modalidad domiciliaria.
 Adicionalmente, informamos que el paciente aún no se encuentra parametrizado en el sistema SITED, reportada para su regularización.
 Quedamos atentos a cualquier requerimiento adicional.
 Saludos cordiales,</t>
  </si>
  <si>
    <t>Estimados @quejasyreclamos@viva1a.com.pe@Chrismerly Abigail Huaranca López
 Su urgente apoyo con el descargo y medidas correctivas del presente reclamo. 
 Asegurado NILTON HERNAN JIMENEZ ROSALES – DNI 08170776 pertenece al programa de Columna y presenta inconvenientes con la programación de citas a través del proveedor VIVA 1A. Por favor tu apoyo para notificarlo al proveedor, confirmar la programación. Asimismo, señalar si se encuentra sujeto al cobro del 15%.
 RECLAMO: Cliente reclama que desde el 23 de febrero 2025 no recibe atenciones médicas de terapia física ya que es un paciente que se encuentra inscrito en el PROGRAMA DE LA COLUMNA a pesar de haber recibido correo por parte del proveedor VIVA 1 A indicándole que su cita era el lunes 31 de marzo el cual nunca acudieron asimismo menciona haberse comunicado con ellos en reiteradas oportunidades el martes 01 y miércoles 02 de abril afirmándole que asistirían a su casa para poder atenderlo pero hasta el momento no se han acercado ni comunicado con él. Cliente detalla además que es la primera vez que tiene este tipo de inconvenientes con el proveedor de salud cuando con los proveedores anteriores que también lo han asistido como HOLE SALUD, ESTAR VITAL siempre han cumplido con su atención. Cliente refiere que paga puntual con sus pagos con RIMAC y no puede ser posible que a pesar de que es diagnosticado como paciente crónico no es atendido como corresponde. Asimismo señala que durante las atenciones anteriores nunca le han cobrado estando cubierto al 100% pero ahora le quieren cobrar 15% como copago.
 Cliente solicita que RIMAC tome cartas en el asunto y le cambien de proveedor y se comuniquen a la brevedad posible ya que es necesario que cumpla con sus terapias por su bienestar.
 Quedo atenta a tus comentarios.
 Gracias de antemano.
 Saludos,</t>
  </si>
  <si>
    <t>MEDICINA FISICA Y REHABILITACION</t>
  </si>
  <si>
    <t>Buenos días, estimada,
 En relación con el paciente Nilton Hernán Jiménez Rosales (DNI: 08170776), informamos que fue atendido el 25 de marzo de 2025 a las 23:30 horas. por la Dra. Laura Betty Vigo Araujo, especialista en Medicina Física y Rehabilitación, en modalidad de atención domiciliaria Así mismo mencionamos, que el médico ordenó 16 terapias físicas a domicilio y 12 rehabilitación de terapia ocupacional. A continuación, el detalle de las atenciones que va recibiendo el paciente.</t>
  </si>
  <si>
    <t>Estimada @Kathya Gianina Jurado Gil
 Se informa que el usuario Iván Palacios ha rechazado programaciones previas; por lo tanto, en caso el usuario continúe presentando observaciones respecto a la demora en la toma de muestras, es importante precisar que este tipo de situaciones responde a un tema personal y no operativo, ya que se ha ofrecido el servicio dentro de los plazos establecidos.
 Estimadas @Chrismerly Abigail Huaranca López@quejasyreclamos@viva1a.com.pe
 Agradeceremos su urgente apoyo con el descargo correspondiente respecto a lo señalado por el usuario, considerando el historial previo de rechazos en la programación.
 Giani hola
 Un favor, asegurado IVAN PALACIOS tiene una cita programada para este viernes 18, sin embargo, no se han comunicado con él para reprogramarla ya que es feriado.
 Tu ayuda para reprogramarla para el sábado 219 y que por favor se contacten con paciente e indicar la programación de la cita.
 Gracias
 Saludos,
 Atte</t>
  </si>
  <si>
    <t>Buenas tardes, estimada:
 Reciba un cordial saludo de parte del Centro Médico Viva 1A.
 En referencia al paciente Iván Ernesto Palacios Rodríguez (DNI 10001118), le informamos que recibió atención médica el día 19 de abril de 2025 a las 9:00 p.m., mediante el servicio de Medicina Familiar – Teleconsulta, siendo atendido por el Dr. Antonio David Moncada Catalán.
 Asimismo, informamos que el paciente fue contactado el día 18 de abril y se agendó la cita para el 19 de abril, por lo que no fue necesario realizar una reprogramación.
 En respuesta a la solicitud de validación de citas reprogramadas por parte del paciente, no figura ninguna reprogramación registrada, ya que las atenciones que ha recibido son las siguientes:
 Quedamos atentos a cualquier consulta adicional.</t>
  </si>
  <si>
    <t>CARLA IVETTE VIDAL VARGAS</t>
  </si>
  <si>
    <t>Buenos días estimados,
 Se comunica a la Central de Programas paciente indicando que le corresponde su cita mensual los 15 de cada mes y no se comunican con ella, tiene exámenes de laboratorios pendientes que a la fecha tampoco ha recibido la llamada para la coordinación, se encuentra muy incómoda con el prestador ya que no recibe un seguimiento ni llamada para las programaciones de atención y exámenes, por favor su gentil apoyo en el caso, ya que de continuar con inconvenientes solicita un cambio de prestador 
 PACIENTE: CARLA IVETTE VIDAL VARGAS
 DNI: 10542960
 DIAGNOSTICO: HIPOTIROIDISMO E HTA.
 Quedamos atentos a sus comentarios
 Central de Programas</t>
  </si>
  <si>
    <t>HIPOTIROIDISMO / HTA</t>
  </si>
  <si>
    <t>Buenos días, estimados:
 Reciban un cordial saludo de parte del Centro Médico Viva 1A.
 En atención a la solicitud relacionada con la paciente Carla Ivette Vidal Vargas (DNI: 10542960), se informa lo siguiente:
 Respecto a los exámenes de laboratorio, se realizó el contacto el día 16 de abril y la toma de muestras se efectuó el 17 de abril conforme a lo programado.
 En relación con la cita médica mensual, esta ha sido agendada para el día 22 de abril a las 8:30 p.m., con el Dr. Antonio David Moncada, del servicio de Medicina Familiar - Teleconsulta.
 Quedamos atentos ante cualquier consulta adicional.
 Saludos Cordiales.</t>
  </si>
  <si>
    <t>MARCO ANTONIO PANDZIC SABA</t>
  </si>
  <si>
    <t>Buenos días estimados,
 Se comunican a la Central de Programas de Salud, pacientes incómodos notificándonos acerca de la falta de comunicación y programación de exámenes de laboratorio pendientes hace más de una semana . por favor su gentil apoyo en realizar el seguimiento adecuado y la programación de la misma ya que indica de continuar con inconvenientes solicitarán el retiro del programa o cambio de prestador.
 PACIENTE: MARCO ANTONIO PANDZIC SABA
 DNI: 09174800
 PACIENTE: MARIA ROSA ANA ECKHARDT FIGARI
 DNI: 06453569</t>
  </si>
  <si>
    <t>Buenos días, estimados:
 Reciban un cordial saludo por parte del Centro Médico Viva 1A.
 Por medio del presente, informamos que los pacientes Sr. Marco Antonio Pandzic Saba y Sra. María Rosa Ana Eckhardt Figari fueron contactados oportunamente el día jueves, y se realizaron los exámenes médicos correspondientes el día de hoy conforme a lo programado.
 Asimismo, se deja constancia de que ambos pacientes manifestaron su conformidad con la atención brindada.
 Quedamos a su disposición para cualquier información adicional que requieran.
 Atentamente,</t>
  </si>
  <si>
    <t>MARIA ROSA ANA ECKHARDT FIGARI</t>
  </si>
  <si>
    <t>EDITH JUANA HINOJOSA SILVA</t>
  </si>
  <si>
    <t>Buenos días estimados,
 Se comunica a la Central de Programas, familiar de la paciente indicando que se encuentra mas de 15 dias a la espera de las terapias por parte del programa DIAMANTE, ya se encuentran canceladas y necesita iniciar terapias por su diagnóstico de Parkinson, manifiesta la incomodidad por parte del prestador por el desinterés que se le brinda al familiar con respecto a su estado de salud, por favor su gentil apoyo en la inmediata comunicación y programación de la misma.
 PACIENTE: EDITH JUANA HINOJOSA SILVA
 DNI : 08439361
 Saludos cordiales
 Central de Programas</t>
  </si>
  <si>
    <t>Reciba un cordial saludo del Centro Médico Viva 1A.
 En respuesta de la programacion d eterapias fisicas de la paciente EDITH JUANA HINOJOSA SILVA DNI : 08439361se adjunta cronograma, lamentamos la demora en dar respuesta al paciente,
 estaremos atentoc a culaquier consulta adicional
 saludos cordiales.</t>
  </si>
  <si>
    <t>ZUÑIGA QUEVEDO JAVIER</t>
  </si>
  <si>
    <t>Este tipo de incidentes nos afecta a todos, generando reprocesos y, lgunos casos, insatisfaccion entre los usuarios. Es importante explorar las acciones a realizar para que los proveedores a cargo de la atencion de cada paciente puedan anticiparse y contactar a los usuarios para programaciones, entrwgas de medicinas, entre otros servicios necesarios, o en su defecto responder las consultas que les puede general el call a cargo de la atencion de Programas Rimac. Este fun de semana, incluso, recibimos un reclamo en redes sociales. Un asegurado con tratamiento por diabetes con VIVA 1A informo que no recibio su tratamiento durante una semana, lo que podria ocasionar consecuencias medicas significativas. " Buenas tardes, por favor tu apoyo Cliente: JAVIER FRANCISCO ZUÑIGA QUEVEDO DNI: 08230997 El dia domingo 13 de abril realice la teleconsulta con el doctor moncada de VIVA 1A Hasta el momento no se comunican conmigo para las medicinas. Contamos con uds y el equipo que sea necesario para mejorar le flujo de atencion con los proveedores a favor de los asegurados.</t>
  </si>
  <si>
    <t>Estimada:
 Buenas tardes.
 Por medio del presente, se informa que se ha realizado la verificación correspondiente al caso del paciente Javier Zúñiga Quevedo (DNI: 08230997), confirmándose que efectivamente se produjo una demora en la entrega del medicamento asignado.
 Dicha demora se debió a una falla en nuestro sistema, la cual impedía la correcta visualización del ordenamiento del medicamento. Una vez detectada y notificada la incidencia, se procedió de manera inmediata al envío del medicamento el día 18 de abril.
 Lamentamos lo sucedido y ofrecemos disculpas por los inconvenientes ocasionados. Asimismo, se informa que ya se han efectuado los ajustes necesarios en el sistema para garantizar su correcto funcionamiento y prevenir futuras incidencias.
 Adicionalmente, se informa que al paciente le fueron ordenados exámenes de laboratorio, los cuales ya fueron realizados el día de ayer. Así también, el ecocardiograma (ECO) fue efectuado por la Clínica Vesalio, también en la misma fecha.
 Quedamos a su disposición para cualquier información adicional que se requiera.
 Saludos cordiales,</t>
  </si>
  <si>
    <t>Julia Damiana Moreno Toscano</t>
  </si>
  <si>
    <t>Estimadas @quejasyreclamos@viva1a.com.pe@Chrismerly Abigail Huaranca López
 Su gentil apoyo con el descargo y medidas correctivas en referencia del presente reclamo.
 Buenos días 
 Para informar que ya paso un mes y no se comunican para control y envió de medicinas por ser paciente crónico .
 Paciente : Julia Damiana Moreno Toscano
 DNI : 06934099
 CEL: 930873560
 DX CRONICO : hipotiroidismo 
 De antemano gracias
 Atte.
 Yesenia Malca</t>
  </si>
  <si>
    <t>Buenos días, estimadas:
 En seguimiento a la atención brindada a la paciente Julia Damiana Moreno Toscano, me permito informar lo siguiente:
 Se prescribió la receta médica correspondiente y se emitió el ordenamiento para la realización de un ECO de Tiroides y Masas del Cuello.
 Los medicamentos fueron gestionados el día 23/04.
 En cuanto al examen solicitado, se le informó a la paciente que debe acercarse a la sede de Viva 1A para su realización. La paciente indicó que conversaría con su familiar para confirmar la asistencia.
 La fecha tentativa para la toma del examen sería el día 30/04/2025, pendiente de confirmación por parte de la familia.
 Quedamos atentos a cualquier actualización o requerimiento adicional.
 Saludos cordiales,</t>
  </si>
  <si>
    <t>Andrea salvador Albizuri</t>
  </si>
  <si>
    <r>
      <rPr>
        <u/>
        <sz val="11"/>
        <color rgb="FF1155CC"/>
        <rFont val="Calibri, sans-serif"/>
      </rPr>
      <t>andrea_sa89@hotmail.com</t>
    </r>
  </si>
  <si>
    <t>Estimados buenos días,
  su apoyo informando si lograron entregar el medicamento.
 ya que asegurada detalla que aun no se le ha realizado la entrega de medicamento.
 Andrea salvador Albizuri
 DNI 45716824
  andrea_sa89@hotmail.com
 992634440
 Dx: hipotiroidismo 
 medicamento: eutirox 50mg
 quedo al pendiente de sus comentarios.</t>
  </si>
  <si>
    <t>Estimada:
 Reciba un cordial saludo.
 Ignorar el correo anterior, error en la digitación del nombre del paciente.
 Por medio del presente, se informa que se ha realizado la comunicación correspondiente con la paciente Andrea salvador Albizuri (DNI 45716824), verificándose que recibió atención médica durante el mes de marzo, y que los medicamentos indicados fueron gestionados de manera adecuada.
 Cabe señalar que lo que se encontraba pendiente era el agendamiento correspondiente al mes de abril. En ese sentido, ya se ha procedido con programar su cita para el día 24 de abril a las 6:30 p. m., con el Dr. Gerson Jacob Siura Trevejo, a través del servicio de Endocrinología – Teleconsulta.
 Sin otro particular, quedo atento(a) para cualquier información adicional que se requiera.
 Saludos cordiales,</t>
  </si>
  <si>
    <t>Esmilda Deidamia Andia Quispe</t>
  </si>
  <si>
    <r>
      <rPr>
        <u/>
        <sz val="11"/>
        <color rgb="FF1155CC"/>
        <rFont val="Calibri, sans-serif"/>
      </rPr>
      <t>y.carhuayanocastro@alum.up.</t>
    </r>
  </si>
  <si>
    <t>25-EPS002654</t>
  </si>
  <si>
    <t>Me contacté con Centro Médico Virtual de Rímac EPS por un problema de salud y desde las 10:20 am de hoy me han
 estado paseando y reprogramando sin una justificación válida, en su lugar me dieron excusas nada profesionales ni serios,
 dijeron que había personal no capacitado y que por ese motivo aún no me estaban a atendiendo. Exijo que no solo esa
 atención mala termine, sino que de inmediato se dé una atención y asuman los costos que tuve que incurrir para darme temporalmente una auto atención en farmacias cercanas sin el apoyo del
 profesional al médico de Rímac EPS</t>
  </si>
  <si>
    <t>CANCELACIÓN DE CITA</t>
  </si>
  <si>
    <t>Informe de Resultado del Reclamo
 1. Canal de Ingreso del Reclamo:
 Reclamo ingresado el 22 de abril de 2025, a través del Libro de Reclamaciones
 Virtual (LRV) de RIMAC EPS, mediante la Hoja de Reclamación N°25- EPS002654;
 el cual nos fue trasladado el 23 de abril del 2025 y registramos como Reclamo
 N° LVR-25-000033.
 2. Identificación del usuario afectado y de quien presenta el reclamo:
 El reclamo fue presentado por Esmilda Deidamia Andia Quispe con DNI N° 41260074
 3. Descripción y causa del reclamo:
 “Me contacté con Centro Médico Virtual de Rímac EPS por un problema de salud y
 desde las 10:20 am de hoy me han estado paseando y reprogramando sin una
 justificación válida, en su lugar me dieron excusas nada profesionales ni serios,
 dijeron que había personal no capacitado y que por ese motivo aún no me estaban a
 atendiendo. Exijo que no solo esa atención mala termine, sino que de inmediato se dé
 una atención y asuman los costos que tuve que incurrir para darme temporalmente
 una auto atención en farmacias cercanas sin el apoyo del profesional al médico de
 Rímac EPS.
 4. Análisis de los hechos que sustentan el reclamo:
 En atención a su reclamo, y tras haber solicitado el descargo respectivo a las áreas
 involucradas como parte de las diligencias realizadas, lamentamos sinceramente los
 inconvenientes ocurridos durante su proceso de atención. Entendemos plenamente
 su malestar, y le aseguramos que nuestro compromiso es siempre garantizar una
 atención médica eficiente y respetuosa con su tiempo y salud.
 Con relación a los hechos reportados, informamos lo siguiente:
 Durante la fecha programada para su consulta, se procedió con el envío del enlace
 correspondiente para su atención. Posteriormente, recibimos comunicación por parte
 de su aseguradora Rímac, indicando que usted no había logrado ingresar al enlace.
 Inmediatamente, se realizó el reagendamiento de su cita para las 11:40 a.m.; sin
 embargo, entendemos que nuevamente tuvo dificultades para acceder.
 En coordinación con el área de soporte técnico, se ha verificado que durante ambos
 momentos no se registraron caídas en la plataforma, lo cual nos lleva a considerar
 que podría haber sido una falla puntual relacionada con la conexión o dispositivo.
 En cuanto a su comentario respecto a una comunicación donde se habría informado
 que "había personal no capacitado y que por ese motivo aún no se le estaban
 atendiendo", tras revisar nuestras comunicaciones, no encontramos registro de que
 esa información haya sido emitida por nuestro equipo Viva 1a.
 Lamentamos profundamente esta experiencia y le reiteramos que su confianza es
 sumamente importante para nosotros. Estamos tomando nota de su caso para
 reforzar nuestros procesos y asegurar una mejor experiencia en sus futuras
 atenciones.
 Reiteramos nuestro compromiso con su salud y bienestar, y quedamos a su
 disposición para una próxima atención y sea una experiencia adecuada y sin
 interrupciones.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a) Reforzar el canal de soporte técnico inmediato para cuando el paciente no pueda
 conectarse.
 Quedamos atentos ante cualquier solicitud, prestos a servirle siempre.
 “EN VIVA 1A CUIDAMOS LA SALUD DE TU FAMILIA COMO SI FUERA LA NUESTRA”</t>
  </si>
  <si>
    <t>HALINA LUPE BARYCKI VDA DE GALVEZ</t>
  </si>
  <si>
    <t>Buenas tardes estimados,
 Se comunica a la Central de Programas, paciente parte del programa de Salud, indicando que todos los meses realiza la comunicación solicitando la atención mensual, expresa su molestia cada mes y la demora en la programación de su atención y entrega de medicamentos, por favor, su gentil apoyo, en la comunicación y seguimiento de la paciente para evitar reclamos.
 PACIENTE: HALINA LUPE BARYCKI VDA DE GALVEZ
 DNI: 06454887
 Saludos cordiales
 Central de Programas</t>
  </si>
  <si>
    <t>Buenas tardes, estimada.
 Hemos realizado la verificación correspondiente de la paciente Halina Lupe Barycki Vda. de Gálvez (DNI 06454887) y confirmamos que su cita ya se encuentra agendada para el día 25/04/2025 a la 1:00 p.m. con la doctora Virginia Cuevas Rivero, en el servicio de Medicina Familiar - Teleconsulta.
 Estaremos atentos al desarrollo de la atención para realizar el seguimiento correspondiente y asegurar que se lleve a cabo de manera satisfactoria.
 Quedamos a su disposición para cualquier duda o requerimiento adicional.
 Saludos cordiales,</t>
  </si>
  <si>
    <t>Silvia De Los Angeles Vargas Agusti</t>
  </si>
  <si>
    <r>
      <rPr>
        <u/>
        <sz val="11"/>
        <color rgb="FF1155CC"/>
        <rFont val="Calibri, sans-serif"/>
      </rPr>
      <t>noechirinos1969@hotmail.com</t>
    </r>
  </si>
  <si>
    <t>25-EPS002635</t>
  </si>
  <si>
    <t>Se ingresa reclamo debido a una mala atención que ha recibido la paciente en sus consultas virtuales y en la entrega de los
 medicamentos para su tratamiento. Paciente informa que tuvo un primer inconveniente para una consulta virtual con el
 proveedor Viva 1A el día de ayer 18/04 ya que no podía acceder al link que le enviaban para la cita, se tuvo que realizar una
 reprogramación hasta en 3 oportunidades y finalmente no tuvo una solución. Se demoraron dos horas más aproximadamente para que pueda recibir la atención médica, asimismo
 indica que la atención recibida por la doctora no fue la más optima. Luego de ello, espero unas horas más para que se
 pueda recibir la atención a través de otro proveedor de Rimac y es allí donde la segunda doctora le atendió después de
 varios intentos también. Por otro lado, indica que informó en la segunda cita que no puede tomar medicamentos genéricos
 debido a un diagnóstico de gastritis y que por lo mínimo, debe tomar medicamentos recubiertos para no perjudicar su salud;
 sin embargo, los medicamentos que fueron entregados después de dos horas y sin receta, fueron los genéricos y le
 indicaron que si desea medicamentos especiales, que se comunique con farmacia y hasta la fecha no ha podido contactarse
 ni tener respuesta sobre ello.
 Se solicita que se revise el caso y se brinde respuesta al reclamo a la brevedad posible debido a que paciente se siente muy
 mortificada por la mala atención que viene recibiendo de parte de Rimac y sus proveedores.</t>
  </si>
  <si>
    <t>Informe de Resultado del Reclamo
 1. Canal de Ingreso del Reclamo:
 Reclamo ingresado el 19 de abril de 2025, a través del Libro de Reclamaciones
 Virtual (LRV) de RIMAC EPS, mediante la Hoja de Reclamación N°25-EPS002635;
 el cual nos fue trasladado el 23 de abril del 2025 y registramos como Reclamo
 N° LVR-25-000032.
 2. Identificación del usuario afectado y de quien presenta el reclamo:
 El reclamo fue presentado por Silvia De Los Angeles Vargas Agustia con DNI N°
 07620786
 3. Descripción y causa del reclamo:
 “Se ingresa reclamo debido a una mala atención que ha recibido la paciente en sus
 consultas virtuales y en la entrega de los medicamentos para su tratamiento. Paciente
 informa que tuvo un primer inconveniente para una consulta virtual con el proveedor
 Viva 1A el día de ayer 18/04 ya que no podía acceder al link que le enviaban para la
 cita, se tuvo que realizar una reprogramación hasta en 3 oportunidades y finalmente
 no tuvo una solución. Se demoraron dos horas más aproximadamente para que pueda
 recibir la atención médica, asimismo indica que la atención recibida por la doctora no
 fue la más optima. Luego de ello, espero unas horas más para que se pueda recibir la
 atención a través de otro proveedor de Rimac y es allí donde la segunda doctora le
 atendió después de varios intentos también. Por otro lado, indica que informó en la
 segunda cita que no puede tomar medicamentos genéricos debido a un diagnóstico
 de gastritis y que por lo mínimo, debe tomar medicamentos recubiertos para no
 perjudicar su salud; sin embargo, los medicamentos que fueron entregados después
 de dos horas y sin receta, fueron los genéricos y le indicaron que si desea
 medicamentos especiales, que se comunique con farmacia y hasta la fecha no ha
 podido contactarse ni tener respuesta sobre ello. Se solicita que se revise el caso y se
 brinde respuesta al reclamo a la brevedad posible debido a que paciente se siente
 muy mortificada por la mala atención que viene recibiendo de parte de Rimac y sus
 proveedores..
 4. Análisis de los hechos que sustentan el reclamo:
 Habiendo solicitado el descargo respectivo a las áreas involucradas en su atención,
 como parte de las diligencias para atender su reclamo, cordialmente le informamos lo
 siguiente:
 En relación con la consulta médica recibida a través de la modalidad de videoconsulta
 el día 18/04/2025, hemos revisado su caso junto con el área médica correspondiente,
 con el objetivo de brindarle una respuesta clara y objetiva.
 La atención fue realizada por la Dra. Marciel Espinoza Noguerala, quien reporta que el
 paciente presentó síntomas compatibles con un cuadro de rinofaringitis aguda, por lo
 cual se indicó tratamiento sintomático de acuerdo con las guías clínicas vigentes.
 No obstante, según el informe médico, durante la consulta la paciente manifestó que
 ese tipo de tratamiento "no le hace nada" y solicitó expresamente la prescripción de
 un antibiótico, a lo cual la doctora, actuando conforme a criterios clínicos y normativa
 médica, decidió no prescribir, ya que no era indicado para el diagnóstico presentado.
 Ante esta situación, la paciente optó por no aceptar la receta médica propuesta.
 Adicionalmente, en relación con su observación sobre la prescripción de
 medicamentos genéricos en una segunda atención, se informa que esta atención no
 fue realizada por nuestro centro médico VIVA 1A, por lo que no nos corresponde emitir
 pronunciamiento sobre dicha consulta.
 Reiteramos nuestro compromiso con brindar una atención médica segura y ética.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Capacitar al personal médico en habilidades de comunicación y manejo de
 objeciones.
 b) Mejora en la comunicación médico-paciente.
 Quedamos atentos ante cualquier solicitud, prestos a servirle siempre.
 “EN VIVA 1A CUIDAMOS LA SALUD DE TU FAMILIA COMO SI FUERA LA NUESTRA”</t>
  </si>
  <si>
    <t>Buenas tardes
 Estimados, por favor su apoyo urgente con la consulta realizada.
 Su apoyo para conocer el motivo por el que no se realizó la teleconsulta programada para el 15.04 a las 7:20 PM a la asegurada por el programa crónicos, y de generar una nueva consulta lo más pronto, ya que la paciente requiere sus medicamentos. Tenemos nuevamente reclamos del cliente por los programas.
 ASEGURADA: ANGELA MARIA INDACOCHEA BELTRAN
 DNI: 46094728
 Quedo atenta a tus comentarios.
 Saludos cordiales,</t>
  </si>
  <si>
    <t>Buenas noches, estimada:
 Me permito informar que se ha realizado la reprogramación de la paciente Ángela María Indacochea Beltrán, para el día de mañana a las 2:20 p.m., con el Dr. Gerson Jacob Siura Trevejo.
 Asimismo, se han tomado las medidas correctivas correspondientes con el Dr. Gerson Jacob Siura Trevejo, a fin de garantizar el cumplimiento oportuno de las atenciones programadas, en beneficio del bienestar de nuestros pacientes.
 Quedo atenta a cualquier consulta adicional.
 Saludos cordiales,</t>
  </si>
  <si>
    <t>RAMON DIAZ DIANA MARLIZ</t>
  </si>
  <si>
    <r>
      <rPr>
        <u/>
        <sz val="11"/>
        <color rgb="FF1155CC"/>
        <rFont val="Calibri, sans-serif"/>
      </rPr>
      <t>Diana.Ramon@spsa.pe</t>
    </r>
  </si>
  <si>
    <t>Buenas tardes estimados,
 Paciente del programa de Otras enfermedades crónicas con el diagnóstico de Artritis Reumatoide, indica que a la fecha no cuenta con la toma de exámenes de laboratorios pendientes desde el mes de febrero cm tampoco su cita mensual, por favor, su gentil apoyo en la pronta programación de lo solicitiado.
 Nombre: RAMON DIAZ DIANA MARLIZ
 Dni: 71119014
 Teléfono: 993508429
 Correo: Diana.Ramon@spsa.pe
 Póliza: E0030075
 Empresa: ADMINISTRACION FOOD REGIONAL S.A.C.
 Saludos cordiales</t>
  </si>
  <si>
    <t>Buenos días, estimados.
 Reciban un cordial saludo de parte del Centro Médico Viva 1A.
 Luego de realizar la verificación correspondiente, se confirma que las atenciones brindadas a la paciente RAMON DIAZ DIANA MARLIZ por nuestra parte iniciaron en el mes de marzo. En ese sentido, el día de hoy se ha procedido con el agendamiento de su cita mensual, programada para el 24 de abril a las 4:15 p.m., con el Dr. Antonio David Moncada Catalán, en el servicio de Medicina Familiar – Teleconsulta.
 Cabe precisar que será el médico tratante quien determine y ordene los exámenes de laboratorio.
 Quedamos atentos ante cualquier consulta adicional.
 Saludos cordiales,</t>
  </si>
  <si>
    <t>Sebastian Frank Encalada Sanchez</t>
  </si>
  <si>
    <r>
      <rPr>
        <u/>
        <sz val="11"/>
        <color rgb="FF1155CC"/>
        <rFont val="Calibri, sans-serif"/>
      </rPr>
      <t>asanmu@hotmail.com</t>
    </r>
  </si>
  <si>
    <t>25-EPS002651</t>
  </si>
  <si>
    <t>Soy Sebastián Encalada . Dni:60939348. Hoy me atendi de manera virtual, luego de la evaluacion, alindicar los
 medicamentos, la doctora refiere que hay algunos medicamentos que no puede dar porque su centro de salud viva1 A, le
 da una lista de medicamentos específicos, y los que necesito no los puede dar y lo pone como recomendación, es la
 primera vez que dicen eso, yo tengo un seguro, premium, y siempre me enviaron todos los medicamentos, anteriormente me atendieron de clinica internacional y no tuve problemas, ahora me atendieron de
 viva1A, y me dicen que no pueden dar más medicamentos de los que refiere su lista, yo pago una póliza que me asegura la
 cobertura total.</t>
  </si>
  <si>
    <t>INCONFORMIDAD CON PROCESO INTERNO</t>
  </si>
  <si>
    <t>PROCESO INTERNO</t>
  </si>
  <si>
    <t>Informe de Resultado del Reclamo
 1. Canal de Ingreso del Reclamo:
 Reclamo ingresado el 21 de abril del 2025, a través del Libro de Reclamaciones
 Virtual (LRV) de RIMAC EPS, mediante la Hoja de Reclamación N°25- EPS002651;
 el cual nos fue trasladado el 22 de abril del 2025 y registramos como Reclamo
 N° LVR-25-000031.
 2. Identificación del usuario afectado y de quien presenta el reclamo:
 El reclamo fue presentado por Sebastian Frank Encalada Sanchez DNI N° 60939348.
 3. Descripción y causa del reclamo:
 “Soy Sebastián Encalada . Dni:60939348. Hoy me atendi de manera virtual, luego de
 la evaluacion, alindicar los medicamentos, la doctora refiere que hay algunos
 medicamentos que no puede dar porque su centro de salud viva1 A, le da una lista de
 medicamentos específicos, y los que necesito no los puede dar y lo pone como
 recomendación, es la primera vez que dicen eso, yo tengo un seguro, premium, y
 siempre me enviaron todos los medicamentos, anteriormente me atendieron de clinica
 internacional y no tuve problemas, ahora me atendieron de viva1A, y me dicen que no
 pueden dar más medicamentos de los que refiere su lista, yo pago una póliza que me
 asegura la cobertura tota.”
 4. Análisis de los hechos que sustentan el reclamo:
 Habiendo solicitado el descargo respectivo a las áreas involucradas en su atención,
 como parte de las diligencias para atender su reclamo, cordialmente, le informamos lo
 siguiente:
 En atención a su reclamo relacionado con la consulta médica de seguimiento recibida
 a través de la modalidad de video consulta el día 21/04/2025, nos permitimos
 informarle que hemos revisado su caso junto con el área médica correspondiente, a
 fin de brindarle una respuesta clara y objetiva.
 De acuerdo con el reporte emitido por la profesional tratante, la Dra. Adriana
 Espinoza, la atención médica fue realizada bajo modalidad video consulta,
 acompañado de su madre. Paciente refiere tiempo de enfermedad de 3 días
 caracterizado por alza térmica, odinofagia leve EVA 2-3/10, congestión nasal, lagrimeo
 en los ojos y malestar general; síntomas compatibles con diagnóstico de rinofaringitis
 aguda (resfriado común)
 Tras la entrevista, la Médica refiere que indicó manejo con antipirético, antiinflamatorio
 y antihistamínico, adecuados para el manejo de su patología según guías de práctica
 clínica y en base a la evidencia. No obstante, la madre del paciente solicitaba
 insistentemente que le receten gingisona y caramelos multibioticos a su hijo, estos no
 fueron formulados, ya que el cuadro correspondía a una rinofaringitis aguda de origen
 viral, sin criterios que justificaran el uso de antibióticos u otros medicamentos no
 indicados en las Guías de Práctica Clínica vigentes. En ese sentido, el tratamiento
 recomendado fue sintomático, con uso de analgesicos y antihistamínicos, los cuales
 fueron los indicados en la receta médica.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Médico-Paciente.
 b) Brindar espacios de retroalimentación inmediata tras cada consulta.
 Quedamos atentos ante cualquier solicitud, prestos a servirle siempre.
 “EN VIVA 1A CUIDAMOS LA SALUD DE TU FAMILIA COMO SI FUERA LA NUESTR</t>
  </si>
  <si>
    <t>Tramites Administrativos</t>
  </si>
  <si>
    <t>Silvana Espinoza Morales</t>
  </si>
  <si>
    <t>Para informar que mi tratamiento ya se terminó el día de ayer, sin embargo, cuando me contacto el Dr Siura, me indico que me enviarían la medicina cuando termine con lo que habían entregado en clínica, pero ahora, estoy sin medicina.
 Me apoyas por favor 
 Silvana Espinoza Morales
 Dni 09875344
 Celular 943511757
 Anexo las indicaciones del médico que me derivo al programa 
 Saludos
 Silvana Espinoza</t>
  </si>
  <si>
    <t>Buenas tardes, estimada:
 Se informa que se realizó el contacto con la paciente Silvana Espinoza Morales, quedando agendada su cita para el día de hoy, 22 de abril, a las 5:50 p.m..
 Adicionalmente, se registra que su cita anterior fue realizada el día 21 de marzo.
 Saludos cordiales,</t>
  </si>
  <si>
    <r>
      <rPr>
        <u/>
        <sz val="11"/>
        <color rgb="FF1155CC"/>
        <rFont val="Calibri, sans-serif"/>
      </rPr>
      <t>carlos.chirichigno@gmail.com</t>
    </r>
  </si>
  <si>
    <t>Hola Guissela,
 Buenas tardes se ha contactado nuevamente el señor Carlos quien menciona que hasta el momento no agendan su cita para su control y que ya ha pasado más de un mes desde la última vez que lo vieron, se encuentra muy incomodo por que ya hemos tenido varias demoras con su atención, esto deja un malestar en él, por favor tu apoyo urgente.
 Por favor que el proveedor pueda comunicarse al 994339590 para agendar la cita y poder confirmarle.
 Muchas gracias</t>
  </si>
  <si>
    <t>Buenas tardes, estimada:
 Nos permitimos informarle que se realizó el contacto con el paciente Carlos Alberto Chirichigno Mena, quedando agendada su cita para el día 25 de abril a las 9:00 a.m. con su doctora tratante, Anahí Angélica Seijas Arvelaez.
 El paciente manifestó su conformidad con la atención brindada.
 Saludos cordiales,</t>
  </si>
  <si>
    <t>PACHECO TEJADA JORGE ADALBERTO</t>
  </si>
  <si>
    <t>Buen día
 Guissela, tu apoyo con lo indicado por el broker, nos comentan que nuevamente tienen inconvenientes con el proveedor Viva1A… Nos informan que el día martes 15 se le agendó una cita virtual al asegurado a las 2:40pm, pero no le llamaron sino hasta las 7:00 pm cuando él se encontraba viajando, agradecemos puedan agendar una nueva cita,
 ASEGURADO: PACHECO TEJADA JORGE ADALBERTO
 Quedo atenta a tus comentarios.
 Saludos cordiales,</t>
  </si>
  <si>
    <t>Buenas tardes, estimada:
 Hemos realizado la verificación correspondiente y pedimos las disculpas del caso por los inconvenientes ocasionados al paciente Jorge Adalberto Pacheco Tejada.
 El médico tratante nos informó que presentó imprevistos, motivo por el cual la consulta fue realizada fuera del horario programado. Como medida de solución, se ha procedido con el reagendamiento de la cita para el día de hoy a las 4:30 p.m. con la Dra. Mónica Marlene Proaño, en la especialidad de Cardiología – Teleconsulta.
 Adicionalmente, se ha programado una cita en la especialidad de Nutrición para el día 29 de abril a las 4:00 p.m., con el Dr. Jorge Velasco.
 Quedamos atentos a cualquier consulta o requerimiento adicional.
 Cordialmente,</t>
  </si>
  <si>
    <t>POLIZA</t>
  </si>
  <si>
    <t>Nicolas Abusada Sumar</t>
  </si>
  <si>
    <t>Estimados
 Buenas tardes, agradeceré que me puedan brindar información y descargo de lo referido por el paciente líneas a bajo.
 “Hola, un gran favor Nicolás Abusada dueño del Grupo Filasur se ha comunicado con nosotros para indicarnos que hace ya un tiempo Rímac se comunicó con él para ofrecerle un programa de pacientes crónicos, lo incluyeron y tenían el beneficio de entregarle medicinas y hacerle exámenes, este servicio hace pocos meses cambio de proveedor para ser Viva A1, dice que solo una vez hace un par de meses que le entregaron el tratamiento que le venían haciendo, pero nunca más se comunicaron con el y cuando escribe no le dan razón; eso significa que actualmente ya no está medicado.”
 Desde ya muchas gracias por su atención y a la espera de su información</t>
  </si>
  <si>
    <t>Buenos días, estimada:
 En respuesta al requerimiento del paciente Nicolás Abusada Sumar (DNI 08274799), le informamos que ya se logró establecer contacto con él, siendo atendido el día de ayer a las 11:45 a.m. por la Dra. Anahí Angélica Seijas Arvelaez, en el servicio de Medicina Interna - Teleconsulta.
 Los medicamentos prescritos fueron gestionados de manera inmediata, y el día de hoy se estará efectuando la entrega correspondiente. El proveedor a cargo se comunicará directamente con el paciente para coordinar la entrega.
 Asimismo, se ha emitido el ordenamiento para exámenes de laboratorio, por lo que se está gestionando la programación de la toma de muestras en coordinación con el paciente.
 Lamentamos los inconvenientes presentados y estaremos realizando el seguimiento correspondiente para asegurar el cumplimiento del tratamiento.</t>
  </si>
  <si>
    <t>Favor su apoyo con el siguiente pedido:
 Tengo el caso de la titular Ana Maria Solis Rivera, quien refiere que desde el año pasado (aprox. Setiembre) le realizaron el cambio de proveedor a Viva 1a; sin embargo, me indica que ha tenido diversos problemas con la atención para su padre Victor Edgar Solis Plaza:
 En cuanto a la programación de las citas, ésta no es constante por lo que genera a que la entrega de medicación también demore en llegarle 
 La comunicación con el proveedor es escasa, en cuanto desea comunicarse, refiere que no le responden y "se hace muy complicado que exista comunicación eficaz"
 Afiliada titular manifiesta que el día Jueves de la semana pasada en la visita del médico, aconsejaron realizar exámenes de laboratorio porque le indicaron que su padre podía estar haciendo una "infección urinaria oculta"; sin embargo, no se programó la toma de muestras y cuando ella se comunicó le refieren "hace 3 semanas se le tomó y todo salió correctamente", el día de ayer Lunes su padre tuvo una crisis 
 Al ir a atenderlo el día de hoy, se le recetó cierta medicación, por lo que llamaron a la afiliada titular indicándole que en farmacia no tenían los medicamentos indicados esto generó preocupación en ella. Pasado 20 min se contactan nuevamente y le indican que la información brindada fue errónea y que se le enviarán los medicamentos recetados. Este tipo de comunicación ha sido de manera recurrente por lo que la afiliada me refiere estar "insatisfecha con el servicio del prestador"
 Agradeceré su apoyo para indicar alguna alternativa de solución, el servicio brindado no va acorde a la experiencia que deseamos brindar a nuestros afiliados
 Quedo atenta</t>
  </si>
  <si>
    <t>ERROR EN DIRECCIONAMIENTO AL USUARIO</t>
  </si>
  <si>
    <t>Buenos días estimados.
 Reciba un cordial saludo del Centro Médico Viva 1A.
 Luego de realizada la investigación correspondiente, se emite el siguiente informe:
 1. Comunicación con los familiares
 En relación con lo manifestado por la Sra. Ana María Solís Rivera, familiar del paciente, quien señaló no haber recibido comunicación oportuna y constante de parte de nuestro centro médico, informamos lo siguiente:
 De acuerdo con los registros de nuestro sistema Zoiper5, se ha realizado un total de 35 llamadas, sin contar las llamadas realizadas directamente desde el celular del área de enfermería ni los mensajes enviados vía WhatsApp.
 La licenciada de enfermería asignada ha manifestado que se ha mantenido al pendiente de todas las consultas realizadas por la familia, brindando en todo momento un servicio basado en la calidad, empatía y compromiso asistencial.
 2. Ordenamientos de laboratorio
 En cuanto a los exámenes solicitados:
 Se confirma que todos los exámenes de laboratorio fueron realizados al día siguiente de emitirse los ordenamientos médicos y dichos resultados han sido enviados al contacto del familiar.
 Exámenes solicitados en el mes de abril el día 14 y 20 realizados exitosamente.
 El último examen solicitado por la Dra. Estefany Del Pilar Isabel Vega Loayza, el día 24/04, fue ejecutado correctamente por el servicio de laboratorio el día 25/04.
 3. Información sobre los medicamentos
 Respecto a la comunicación inicial recibida sobre el tratamiento farmacológico, se informa lo siguiente:
 Se confirma que la información fue proporcionada de manera errónea por parte de personal no perteneciente al área de farmacia, quien no contaba con información actualizada al momento de la consulta.
 Posteriormente, se estableció contacto con la Sra. Ana María, quien se mostró alterada por la información previa. Durante esta llamada, se brindó la aclaración necesaria, confirmando que:
 El paciente contaba con todos los medicamentos necesarios para su tratamiento.
 Se le explicó claramente el horario de inicio del mismo.
 Asimismo, se le ofrecieron las disculpas del caso, y tras recibir la información correcta, el familiar expresó su conformidad y tranquilidad.
 Este incidente ha sido puntual y no representa una práctica recurrente. No obstante, reconocemos la importancia del hecho y nos comprometemos a mejorar nuestros canales de comunicación interna para evitar que se repita una situación similar.
 4. Cumplimiento del tratamiento y calidad del servicio
 Es importante señalar que el tratamiento médico indicado fue cumplido en su totalidad, sin eventos adversos o incidentes registrados durante su ejecución.
 Durante todo el proceso de hospitalización en casa, el paciente fue atendido conforme a las indicaciones médicas, con un trato caracterizado por el respeto, amabilidad y empatía, reafirmando nuestro compromiso con el bienestar integral de quienes atendemos.
 Conclusión: Entendemos la posición de la familia y valoramos la retroalimentación brindada. Nos comprometemos a reforzar nuestros procesos de comunicación y atención, permaneciendo alertas ante cualquier requerimiento que contribuya a mejorar la experiencia de nuestros pacientes y sus familias.
 Saludos cordiales,</t>
  </si>
  <si>
    <t>Elizabeth Cristina Hermoza Morales</t>
  </si>
  <si>
    <t>25-EPS002468</t>
  </si>
  <si>
    <t>Hola Dra. Liliana,
 Favor tu apoyo con este caso, la asegurada se encuentra en el programa Cuidate por DX de Diabetes, pero también se encuentra inscrita en programa Cardiovascular (RCV), ambos dx son atendidos por el proveedor Viva 1A quienes no han entregado la medicación a la fecha, en adjunto el reclamo puesto por la asegurada y la respuesta de Rimac indicando que el reclamo es fundado.
 Cliente presenta reclamo porque desde que le cambiaron de proveedor a VIVA 1A para atencion por el programa CUIDATE,
 no recibe buena atencion y percibe que no tienen cuidado con sus pacientes. Se atendió
 por endocrinologia de manera virtual el martes 18/03 ya que cuenta con el diagnostico de Diabetes, le generaron receta por
 5 lapiceros de Victoza y MaltoFER, los cuales hasta el momento no le entregan, se viene comunicando en varias oportunidades con Rimac para informarlo y solo le responden que derivaron el caso con el area
 encargada. Cabe mencionar que el proveedor no le contesta.
 Solucion:
 - Solicita que le cambien la empresa prestadora del servicio y que se haga entrega de los medicamentos en el menor tiempo
 posible tal como se realizaba cuando se atendía de manera presencial en clinica internacional sede San Borja por el
 programa.
 - Que se le entregue su receta medica.</t>
  </si>
  <si>
    <t>Informe de Resultado del Reclamo
 1. Canal de Ingreso del Reclamo:
 Reclamo ingresado el 27 de marzo de 2025, a través del Libro de Reclamaciones
 Virtual (LRV) de RIMAC EPS, mediante la Hoja de Reclamación N°25-EPS002468; el
 cual nos fue trasladado el 22 de abril del 2025 y registramos como Reclamo
 N° LVR-5-000034
 2. Identificación del usuario afectado y de quien presenta el reclamo:
 El reclamo fue presentado por Elizabeth Cristina Hermoza Morales DNI N° 43526403.
 3. Descripción y causa del reclamo:
 “Cliente presenta reclamo porque desde que le cambiaron de proveedor a VIVA 1A para
 atencion por el programa CUIDATE, no recibe buena atencion y percibe que no tienen
 cuidado con sus pacientes. Se atendió por endocrinologia de manera virtual el martes
 18/03 ya que cuenta con el diagnostico de Diabetes, le generaron receta por 5 lapiceros
 de Victoza y MaltoFER, los cuales hasta el momento no le entregan, se viene
 comunicando en varias oportunidades con Rimac para informarlo y solo le responden
 que derivaron el caso con el area encargada. Cabe mencionar que el proveedor no le
 contesta. Solucion: - Solicita que le cambien la empresa prestadora del servicio y que
 se haga entrega de los medicamentos en el menor tiempo posible tal como se realizaba
 cuando se atendía de manera presencial en clinica internacional sede San Borja por el
 programa. - Que se le entregue su receta medica.”
 4. Análisis de los hechos que sustentan el reclamo:
 Habiendo solicitado el descargo respectivo a las áreas involucradas en su atención,
 como parte de las diligencias para esclarecer su reclamo, cordialmente, le informamos
 lo siguiente:
 Con relación al reclamo presentado, en primer lugar lamentamos sinceramente los
 inconvenientes que se presentaron en la atención y entrega de medicamentos,
 entendemos la preocupación que esto ha generado, especialmente considerando la
 importancia del tratamiento continuo.
 Luego de revisar el caso, confirmamos que la receta fue generada correctamente en su
 atención virtual de Endocrinología del día 18/03. No obstante, reconocemos que hubo
 una demora en la entrega de los medicamentos prescritos (LIRAGLUTIDA 6 MG/ML
 INYECTABLE y HIERRO POLIMALTOSA 100 MG TABLETA), debido a inconvenientes
 logísticos por parte del proveedor encargado de la dispensación. Esta situación fue
 escalada internamente, y una vez detectada, se tomaron las acciones necesarias para
 agilizar el proceso.
 Queremos informarle que actualmente la distribución de medicamentos se viene
 realizando en los tiempos establecidos, y estamos reforzando los controles de
 seguimiento para garantizar una atención más oportuna y coordinada.
 Estaremos atentos a sus requerimientos y seguiremos acompañándola en todo
 momento para asegurar que su salud y bienestar no se vean afectados.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t>
  </si>
  <si>
    <t>Karina Milagros Vargas Collantes</t>
  </si>
  <si>
    <t>Estimados @admisionrimac@viva1a.com.pe
 Solicitamos su gentil apoyo con el pronto contacto a la usuaria referida, quien ya ha sido contactada previamente y ha confirmado su ingreso al Programa Cuídate con diagnóstico de Hipertensión Arterial (HTA).
 Contactar al teléfono personal: 968762497</t>
  </si>
  <si>
    <t>Buenas tardes, estimada:
 Me permito informarle que se ha logrado establecer contacto y se ha procedido con el agendamiento correspondiente para la paciente Karina Milagros Vargas Collantes (DNI: 44969176).
 La cita ha sido programada para el día 28/04 a la 1:45 p.m., con el Dr. Antonio David Moncada Catalán, en el servicio de Medicina Familiar - Teleconsulta.
 Quedamos atentos a cualquier requerimiento adicional.
 Saludos cordiales,</t>
  </si>
  <si>
    <t>Estimada Gianina
 Buenas tardes, necesito que por favor coordine la visita medica para el asegurado Fernando Barua Alzamora correspondiente al mes de Abril que me indica el asegurado que hasta el momento no se le ha brindando, la consulta solicitada solo deberá ser por los diagnósticos que fueron atendidos por el programa “Cuidate” Hipertension y Dislipidemia.
 Con relacion a la atencion Neumologia esta no se requiere porque el asegurado pasa consulta por su medico particular.
 Quedo a la espera de su respuesta con relacion a las coordinaciones de las cita con el asegurado.
 Saludos cordiales 
 Estimada Gianina
 Buenos días, al no tener respuesta al correo que le remitiera el día 21/04 la llame por teléfono para manifestarle que a la fecha no se había coordinado la cita para el Sr. Fernando Barua Alzamora, usted me indico que se había coordinado la cita y visita para el Sr. Barua bajo el programa diamante con la Dra. Seijas le pedí por favor si podía ser el día de hoy ya que el asegurado contaba con medicación solo para los días, le manifesté que si el viernes la Dra. Seijas visitaría al asegurado el viernes ustedes ese mismo día no le iban a entregar los medicamentos, entonces me manifestó que conversaría con la doctora para que lo atendieran el día de hoy y que me responderían con correo, pero es el caso que el Sr. Barua ni yo hemos recibido ninguna confirmación de cita.
 Les reitero el pedido de llevar un mejor control de la cita que se le debe brindar a nuestro asegurado el Sr. Fernando Barua Alzamora, no es posible que tengamos que estar llamando para recordarles de la cita, esto no pasaba con el anterior proveedor.
 Como ejemplo si el asegurado pasa consulta medica los 15, pues esta debe ser programada por ustedes todos los quince
 El Sr. Barua es un paciente de riesgo como es de conocimiento de Rimac, por lo tanto no puede quedarse ningún día sin medicación.
 Por lo antes indicado quedo a la espera de su respuesta con la confirmación de la cita y posteriormente la entrega de los medicamentos.</t>
  </si>
  <si>
    <t>HIPERTENSION /DISLIPIDEMIA</t>
  </si>
  <si>
    <t>Buenos días, estimado.
 Me permito informarle que el paciente será atendido el día de hoy, dentro del rango horario de 12:30 p.m. a 1:00 p.m., por la Dra. Anahí Angélica Seijas Arvelaez. 
 Estaremos realizando el seguimiento correspondiente para asegurar que la atención se lleve a cabo de manera adecuada.
 Lamentamos la demora en la respuesta y agradecemos su comprensión.
 Saludos cordiales,</t>
  </si>
  <si>
    <t>VICTOR ULISES VICENTE ZAVALA</t>
  </si>
  <si>
    <t>Hola Chicas,
 Buenos días 
 Estimado proveedor Viva 1
 Por favor su apoyo atendiendo la solicitud , así mismo informarnos por cual medio se realizó la atención de nuestro asegurado VICENTE ZAVALA VICTOR ULISES
 Saludos cordiales 
 Por favor su apoyo en poder solicitar al proveedor VIVA A1 corrección de DM.
 Bróker indica:
 El paciente en referencia recibió una atención por teleconsulta por el proveedor “VIVA A1” lo cual ha generado un error en el descanso médico, debe indicar sólo 2 días y no por 3 días. Por favor tu apoyo solicitando la modificando del descanso.
 Muchas gracias.</t>
  </si>
  <si>
    <t>ERROR EN EL DESCANSO MEDICO</t>
  </si>
  <si>
    <t>Buenos días, estimados,
 En atención a su solicitud, se adjunta el documento de descanso médico corregido para su revisión y registro correspondiente.
 Asimismo, se informa que dicha atención fue realizada a través de videoconsulta por la Dra. Klendys Esther Trujillo Rojas.
 Saludos cordiales,</t>
  </si>
  <si>
    <t>Maria Elizabeth Camacho Goyes</t>
  </si>
  <si>
    <t>yerkannika@hotmail.com</t>
  </si>
  <si>
    <t>Estimada Maribel, 
 buenos días su apoyo derivando con quien corresponda para contactar al asegurada ya hace 4 días que ingreso su solicitud para la inscribió al programa. 
 Nombres: Maria Elizabeth Camacho Goyes
 DNI: 06790002
 Telf. 951774203
 Correo: yerkannika@hotmail.com
 Dx: Hipotiroidismo
 quedo a tenta a sus comentarios.</t>
  </si>
  <si>
    <t>Buenos días, estimados:
 Reciban un cordial saludo del Centro Médico Viva 1A.
 En respuesta a su solicitud, les informamos que el ingreso al programa de la paciente María Elizabeth Camacho Goyesya (DNI 06790002) ha sido gestionado con éxito, cita para el día 28/04 a las 8:45 p.m., con la Dra. Nilda Noriko Kawamura Murillo, en el servicio de Endocrinología - Teleconsulta.
 Quedamos atentos a cualquier consulta adicional.
 Saludos cordiales,</t>
  </si>
  <si>
    <t>CHIMOY ROMERO SANDRA</t>
  </si>
  <si>
    <t>Estimadas @admisionrimac@viva1a.com.pe
 Solicitamos su gentil apoyo en coordinar la cita de atención para la consulta de caracterización de la usuaria referida. Cabe indicar que, según la receta médica adjunta, se consigna el diagnóstico de artritis.
 De acuerdo con los lineamientos del Programa de Otros Crónicos, el ingreso está habilitado únicamente para diagnósticos confirmados de Artritis Reumatoide. Por tanto, será necesario que, en la evaluación clínica, se confirme dicho diagnóstico y se valide que el tratamiento puede ser contenido dentro del programa.
 De cumplirse ambos criterios, se procederá con el ingreso de la usuaria conforme al protocolo establecido.
 Quedamos atentos a la programación de la cita y al resultado de la evaluación médica.
 Atte.</t>
  </si>
  <si>
    <t>Estimada Yanet, buen día
 Nos contactamos con paciente en referencia y su esposo, ambos indican que no han solicitado ingreso alguno al programa de Artritis Reumatoidea.
 La Sra. Sandra refiere que se atiende en Clínica San Felipe con la Dra. Wendy Sotelo, quien ya ha evaluado sus exámenes realizados durante meses anteriores siendo efectivamente diagnosticada.
 Actualmente cuenta con RM para medicamento biológico, refiere con CG aprobada, sin embargo, no pueden colocarle el medicamento sin el resultado del laboratorio Cuantiferón.
 Refiere está a la espera que el Sr. Luis Felipe Villanueva de Megalab se contacte con ella para la toma de muestra; dado que, el rango horario que le han indicado no le es factible.
 Adicional a ello cabe resaltar que la paciente siente mucho dolor, debido a un desgarro que no tiene tratamiento, su médico le ha indicado que será luego de la aplicación del medicamento biológico.
 Ante lo anterior descrito por favor su especial apoyo en la gestión que solicita la paciente, y considerar la solicitud de ingreso a programa por parte de Gallagher, declinada, paciente no acepta condiciones del programa.
 Saludos Cordiales,</t>
  </si>
  <si>
    <t>BARBARA GIULIA MUÑOZ TELLO</t>
  </si>
  <si>
    <t>Buenos días Dr. Garzón
 Espero este bien
 Su amable apoyo en la revisión del caso a detallar, recibimos la disconformidad por parte del familiar de la asegurada.
 Caso: 0025040944
 Atención inicial: 22/04
 22/04 20:47pm: se inicia subasta y se ofrece atención 21-21:10pm
 22/04 21:21pm: se verifica inicio y término de atención en el mismo rango horario, Dx Laringitis Aguda, no se detalla plan de manejo ¿se brindó tratamiento?
 24/04 19:11pm RIMAC reporta realizar la llamada de seguimiento por persistencia de síntomas.
 23:09pm: RIMAC recibe la solicitud de MAD derivado del CMV
 El disconfort se muestra por la hora de la visita cuando su notificación de atenderla fue desde las 19pm.
 Ante lo expuesto:
 Enviar la culminación correcta con los tiempos y plan de trabajo
 Notificar la hora de llamada de seguimiento, así mismo la información ¿se informó que se agendaría el MAD PED? es vital resaltar que la programación del servicio de MAD es por SMS.
 Reforzar la importancia del cumplimiento de los tiempos de atención.</t>
  </si>
  <si>
    <t>PEDIATRIA</t>
  </si>
  <si>
    <t>Buenos días, estimado:
 Reciba un cordial saludo de parte del Centro Médico Viva 1A.
 Me permito informar lo siguiente respecto a las observaciones registradas en la atención médica brindada al paciente:
 Atención del 22 de abril:
 Se identificó un error en la marcación del horario de inicio. No obstante, según lo registrado en la historia clínica, la atención se llevó a cabo de 9:00 p.m. a 9:21 p.m.
 En cuanto al tratamiento indicado, este fue consignado en la sección “Comentarios de Evaluación”, detallando la prescripción de los siguientes medicamentos:
 Prednisona 20 mg tabl.: por 3 días.
 Cetirizina 5 mg jarabe: 1 frasco por 5 días.
 Acetilcisteína 200 mg granulado (caja x 50 sobres): 10 sobres por 5 días.
 Atención del 24 de abril (seguimiento):
 En respuesta a la notificación recibida, se coordinó la atención para las 8:00 p.m., siendo esta la hora más próxima disponible. La consulta culminó a las 8:32 p.m., según consta en la historia clínica.
 Durante esta atención, se informó al familiar del paciente que, por la naturaleza del caso, la atención debía ser presencial, y que dicha situación sería comunicada a su aeguradora RIMAC.
 El médico responsable de reportar a RIMAC lo realizó a las 11:09 p.m., y el equipo acudió al domicilio del paciente, llegando a las 11:44 p.m., conforme a lo reportado.
 Acciones de mejora implementadas:
 En función de lo expuesto, queremos informar que se han tomado las siguientes medidas para reforzar la calidad y oportunidad en nuestras atenciones:
 Se ha reforzado el protocolo de notificación inmediata al culminar cada atención médica, para asegurar una comunicación oportuna con los pacientes.
 Se ha dispuesto una mejora en los canales de comunicación con los pacientes, garantizando una interacción clara, eficaz y oportuna, especialmente en situaciones que requieren seguimiento o atenciones domiciliarias(MAD).
 Se ha reforzado la importancia del cumplimiento adecuado en la marcación de inicio y fin de termino de atención.
 Agradecemos su comprensión y quedamos atentos para cualquier consulta adicional.
 Saludos cordiales,</t>
  </si>
  <si>
    <t>Estimada
 Buen día
 Por favor su apoyo, se comunica el paciente RAUL ANTONIO MEJIA RAMIREZ DNI 09309622 solicita saber si se encuentra inscrito en el programa CUIDATE por el dx de presión arterial, el fue atendido en la clínica internacional san Borja
 A su vez informa que fue atendido por un Dr. de VIVA 1A donde le solicitó exámenes de imágenes y electrocardiograma y si ello es cubierto por el programa a través de su seguro.
 Telf 995961508
 Email raulmr06@hotmail.com
 Su apoyo para devolver llamada a cliente ya que espera una respuesta el día de hoy.
 Muchas Gracias.</t>
  </si>
  <si>
    <t>ELECTROCARDIOGRAMA</t>
  </si>
  <si>
    <t>Buenas tardes, estimada:
 Me permito informar lo siguiente en relación con el paciente Raúl Antonio Mejía Ramírez (DNI: 09309622):
 El día de ayer por la tarde se realizó una llamada al paciente para informarle sobre la cobertura del programa y sobre el copago, dicha información que sería validada por la Clínica Vesalio, dado que los exámenes solicitados serían derivados a dicho centro médico.
 Durante la llamada, el paciente manifestó estar ocupado, por lo que no fue posible brindarle toda la información completa. Sin embargo, expresó su disconformidad con la atención en Clínica Vesalio, debido a una experiencia previa desfavorable relacionada con su padre.
 El día de hoy se realizó una nueva llamada con el fin de aclarar la información pendiente, pero no se obtuvo respuesta. Se dejó notificación a través de WhatsApp, quedando a la espera de su comunicación.
 Estaremos a la espera de la respuesta del paciente para continuar con la gestión requerida.
 Saludos cordiales,</t>
  </si>
  <si>
    <t>Estimados,
 Reenvío correo con queja de nuestra trabajadora, Lidia Blas Oliver, respecto al expendio de medicinas que esta pendiente de sus padres (afiliados del programa Crónicos) siendo que el 10 de abril recibieron la atención médica mensual, pero quedó pendiente la coordinación de medicinas ya que Viva 1A no se comunicó con los pacientes. Ayer la Sra. Josefina Oliver llamó por vía telefónica por la urgencia de la situación (el Sr. Ismael Blas se quedó sin medicinas) y les dijeron que les enviarían con prioridad (ver correo anterior). No ha vuelto a haber comunicación y siguen a la espera de las medicinas.
 Por favor, les solicitamos urgencia con este caso. Como verán en los correos anteriores, estos retrasos con estos pacientes ya han ocurrido antes.
 Saludos,</t>
  </si>
  <si>
    <t>Buenos días, estimados:
 Reciban un cordial saludo de parte del Centro Médico Viva 1A.
 Me permito dar respuesta al caso de los pacientes Sr. Ismael Blas Miranda (DNI: 08515037) y Sra. Josefina Oliver Rosas (DNI: 08610196), con relación a la entrega de medicamentos.
 Informamos que se realizaron las llamadas correspondientes a ambos pacientes, quienes confirmaron que ya cuentan con los medicamentos prescritos. Durante la comunicación, se ofrecieron las disculpas del caso por los inconvenientes presentados.
 Lamentamos sinceramente la situación ocurrida y les comunicamos que se han tomado las medidas correctivas necesarias con el área involucrada para evitar que se repita en el futuro.
 Saludos cordiales,</t>
  </si>
  <si>
    <t>LUZ MARCELA POMA BECERRA</t>
  </si>
  <si>
    <t>25-EPS002682</t>
  </si>
  <si>
    <t>RECLAMO
 Llevo un mes esperando que el proveedor Aviva1 del programa paciente crónica me contacte para mi examen de sangre y nada. No puedo pasar mi consulta tampoco.</t>
  </si>
  <si>
    <t>Buenos días, estimada:
 Reciba un cordial saludo del Centro Médico Viva 1A.
 Me permito informarle que ya se realizó la comunicación correspondiente con la paciente el día de ayer, quedando programada su atención para el día 02/05/2025 a las 2:15 p.m. con su médico tratante, el Dr. Gerson Jacob Siura Trevejo.
 En relación con los exámenes de laboratorio, el personal encargado ya estableció contacto para coordinar la toma de muestras.
 Lamentamos la demora en la respuesta y quedamos atentos ante cualquier requerimiento adicional.
 Saludos cordiales,</t>
  </si>
  <si>
    <r>
      <rPr>
        <u/>
        <sz val="11"/>
        <color rgb="FF1155CC"/>
        <rFont val="Calibri, sans-serif"/>
      </rPr>
      <t>carlos.chirichigno@gmail.com</t>
    </r>
  </si>
  <si>
    <t>Estimados Señores de VIVA 1ª
 Necesitamos que puedan remitir de grado de urgencia al asegurado CARLOS ALBERTO CHIRICHIGNO MENA su receta ya que refiere que le han enviado sus medicinas pero no tiene su receta.
 Desde ya agradeceremos la atención de esta solicitud, sobre todo porque ya viene con una queja anterior.
 Saludos</t>
  </si>
  <si>
    <t>Buenas tardes, estimada:
 Reciba un cordial saludo de parte del Centro Médico Viva 1A.
 Me permito informarle que ya se ha procedido con el envío de la receta médica al paciente CARLOS ALBERTO CHIRICHIGNO MENA, conforme a lo solicitado. Se ha establecido comunicación con el paciente a través del número de WhatsApp.
 Quedamos atentos a cualquier consulta adicional.
 Saludos cordiales,</t>
  </si>
  <si>
    <t>Khaleesi Arlet Lopez Sanchez</t>
  </si>
  <si>
    <t>Buenas tardes
 Por fv sobre esta atencion de ayer, se emitieron los documentos a nombre de otro asegurado.
 Paciente correcto: Khaleesi Arlet Lopez Sanchez
 DNI: 90356466
 Contacto: Bertha Valeria Sánchez Pajares (madre)
 Cel. 949185230
 Quedamos atentos a la corrección y envio del documento a nombre del paciente.
 Saludos,</t>
  </si>
  <si>
    <t>ERROR EN DILIGENCIAMIENTO DE ORDENES</t>
  </si>
  <si>
    <t>Supervision Medica Alo Rimac &lt;supervisionmedicaalorimac@rimac.com.pe&gt;
 ​
 Buenas tardes, estimada:
 Reciba un cordial saludo de parte del Centro Médico Viva 1A.
 Me permito informarle que ya se ha realizado la corrección correspondiente al nombre del paciente, conforme a lo solicitado.
 Quedamos atentos a cualquier otra indicación adicional.
 Saludos cordiales,</t>
  </si>
  <si>
    <t>Estimados,
 Volvemos a tener problemas con la atención del paciente, no comprendemos el motivo de la demora en la entrega de medicinas, no es la primera vez que el paciente reporte un problema, favor su apoyo con lo siguiente:
 -Posibilidad de cambio de médico tratante
 -Enviar medicinas ya que se ha retrasado el envío una semana y paciente necesita medicación.
 -Enviar el informe o plan de nutrición al paciente</t>
  </si>
  <si>
    <t>Buenos días, estimada:
 Me permito informarle sobre el caso de la paciente Lelia Álvarez Monge, DNI [29561921]. El informe nutricional ya fue enviado al correo electrónico leilaalv@gmail.com.
 Asimismo, la receta médica se gestionó el día 24/04/2025 al proveedor Cuidafarma. Hasta la fecha, no hemos recibido el estado actualizado de la entrega, motivo por el cual nos encontramos a la espera de dicha confirmación para poder brindar una respuesta oportuna al paciente.
 Saludos cordiales,</t>
  </si>
  <si>
    <t>Estimados, 
 buenos días su apoyo con el caso, 
 asegurada detalla que su cita esta programado para el día de hoy pero desea que se comuniquen lo antes posible.
 ya que anteriormente el mes pasado no le han llamado en la fecha que corresponde.
 CARLOS ALBERTO LORENZO WONG LU 
 DNI 08201744 
  Telf. 999448461</t>
  </si>
  <si>
    <t>Buenos días, estimada:
 Me permito informarle que ya se realizó el contacto con el paciente CARLOS ALBERTO LORENZO WONG LU, confirmando que su cita ha sido programada para el 01 de mayo de 2025 a las 9:15 a.m., con el Dr. Antonio David Moncada Catalán, en el servicio de Medicina Familiar - Teleconsulta.
 Quedamos atentos ante cualquier consulta adicional.
 Saludos cordiales,</t>
  </si>
  <si>
    <t>Angela Maria Indacochea Beltran</t>
  </si>
  <si>
    <t>Buenas tardes
 Estimados, agradeceré su apoyo con su descargo y solución a los inconvenientes presentados por el asegurado.
 Angela Maria Indacochea Beltran
 DNI 46094728
 +51 986 043 036
 Quiero comentarte que vengo teniendo desencuentros con el servicio brindado por la empresa a cargo de las atenciones del programa de pacientes con hipotiroidismo de Rimac. A continuación, detallo las circunstancias que aún recuerdo:
 Cuando se realizó la migración de Pacífico a Rímac, me contactaron para indicarme que formaba parte del programa y que se realizarían las programaciones y las citas vía telefónica. Esto estuvo bien, pero luego hubo un problema porque no pasó ni por ustedes ni por Sonia en la UCSP, ninguna ficha de "ingreso" al programa lo que complicó un poco el seguimiento posterior.
 Cuando esta señorita me llamó (primeros días de enero) me pidió los últimos análisis que me habían sacado con Sanitas. Se los envié por WhatsApp.
 Me asignaron a la doctora Kawamura para las primeras citas. No estoy segura de que se escriba así. Cuando la doctora, en la primera cita, me llamó, se notaba que estaba en su casa. Había mucho ruido y la atención duró pocos minutos en los cuales no me pidió análisis y yo le comenté que tomaba levotiroxina, vitaminas por la lactancia, calcibone y dexilat; además de utilizar gotas Degraler porque el médico de Pacífico me indicó que por ser operada de la tiroides, debía hidratar aún más mis ojos.
 Estuve con ella dos revisiones. Las llamadas estaban siempre con ruido de televisor, de fondo, además de ser un trato muy "familiar, coloquial" no sé cómo especificarlo, pero no uno formal entre doctor y paciente; lo cual imposibilitaba mi satisfacción.
 En marzo tuve la cita los primeros días con el Dr. Siura. Pedí el cambio por lo motivos antes señalados. La primera cita estuvo bien y me consultó si me habían realizado análisis al iniciar el programa y le indiqué que no. Él los solicitó y también me extendió la receta con la levotiroxina y las gotas.
 La empresa no me llamó para los análisis y tuve que recurrir a Sonia (UCSP) en varias ocasiones porque no sabía cómo solicitar seguimiento. Me llamaron por teléfono cerca al 20 de marzo y me indicaron que me llamarían nuevamente para indicarme a qué hora se apersonaría el proveedor de Sanna para la toma de análisis. No volvieron a llamar. El 24 de marzo me contactaron por WhatsApp y me indicaron que se comunicarían con el proveedor de Rímac para coordinar la toma. Tampoco llamaron o escribieron hasta el 31 de marzo que se contactaron desde la Clínica San Juan de Dios al celular de mi esposo para indicarle que mis análisis (no le dijeron cuáles) estaban programados para ser tomados al día siguiente, sábado 01 de abril, entre las 7-9am.
 Como imaginarás, tuve que mover las actividades familiares que tenía programadas para poder asistir. Cuando llegué a la Clínica, no sabía dónde ir porque no tenía un correo electrónico, ni mensaje de WhatsApp, nada que indicara el procedimiento a seguir. Me acerqué al laboratorio, quienes me indicaron que fuera a Admisión y me di con la sorpresa de que el muchacho que me atendía tenía mi caso y varios otros en correos electrónicos impresos. El usuario, yo en este caso, no sabía nada. 
 El 15 de abril me llamaron para indicarme que me tocaba el control mensual y que el doctor Siura tenía libre esa noche a las 19:20h. Agendé la cita. El doctor nunca llamó.
 Dado que estuvimos en conversaciones tú y yo, me volvieron a contactar y me asignaron la cita para el de abril a las 14:40h. El doctor me llamó con más de media hora de retraso, no tenía los resultados de mis análisis y me dijo que se los enviara por WhatsApp, me envió un emoji de dos ojos desde un número distinto al que me llamó y me indicó que le pasara el resultado. Su profesionalismo en el trato no es el mejor, la verdad. No es que sea irrespetuoso sino que la forma de comunicarse con los pacientes deja bastante que desear. En la consulta, me dijo que me indicaría la levotiroxina y le hice recuerdo de las gotas, dado que las estoy usando mucho y me ayudan. Soy joven, pero me parece extraño que un doctor me diga "si te aceptan, chévere, yo te lo pongo en la receta".
 Estas son algunas de las circunstancias que he pasado en estos escasos meses en atención con Rímac. Podría comentarte también que tuve una emergencia en una noche de marzo y no hay cobertura de médico a domicilio para Arequipa, por lo que tuve que esperar, por motivos familiares, a que estuviera claro e ir a la clínica.
 No sé si es posible que puedan reevaluar a la clínica a cargo del programa de pacientes con hipotiroidismo de Rimac. Lamento tener que hacer la comparación, pero la atención que tuve en la clínica Auna con Sanitas fue tan "completa" que la diferencia me resulta abismal y complicada de aceptar, sobre todo por el profesionalismo de los médicos a cargo.</t>
  </si>
  <si>
    <t>Buenas tardes, estimada:
 Reciba un cordial saludo del Centro Médico Viva 1A.
 En atención a las observaciones realizadas por la paciente Ángela María Indacochea Beltrán, queremos expresar nuestras sinceras disculpas por los inconvenientes presentados durante su proceso de atención.
 Lamentamos profundamente que su experiencia no haya estado a la altura de los estándares de calidad y calidez que nos esforzamos por brindar. Como parte de nuestro compromiso con la mejora continua, se han tomado las medidas correctivas necesarias con los profesionales involucrados, con el fin de reforzar la calidad del servicio y evitar que este tipo de situaciones se repitan.
 Asimismo, para garantizar que reciba una atención satisfactoria, se ha coordinado una nueva consulta con el Dr. Percy Arriaga Rodríguez, especialista en Medicina Interna – Teleconsulta, la cual ha sido aceptada por la paciente y programada para el día 14/05/2025.
 En cuanto a la gestión de los análisis de laboratorio, reconocemos que hubo una falta de coordinación de parte de nuestro personal, por lo cual ya se ofrecieron las disculpas correspondientes. Actualmente, el equipo se encuentra pendiente del caso. Dado que la paciente reside en provincia, la toma de muestras fue coordinada con la Clínica San Juan de Dios, institución encargada de proporcionar la información completa respecto a fecha, hora y consideraciones previas. Adicionalmente, se ha estará notificando al prestador para reforzar las instrucciones y asegurar una atención adecuada y oportuna.
 Reafirmamos nuestro compromiso de seguir trabajando por brindar una atención médica segura, humana y de calidad.
 Quedamos atentos a cualquier requerimiento adicional.
 Saludos cordiales,</t>
  </si>
  <si>
    <t>UCCELLI RODRIGUEZ MIGUEL ALVARO</t>
  </si>
  <si>
    <t>Estimados @quejasyreclamos@viva1a.com.pe@Chrismerly Abigail Huaranca López
 Su urgente apoyo con lo indicado por el usuario referido.
 ste correo pertenece a un remitente externo a RIMAC. Si no lo conoces, evita abrir los links o descargar los archivos adjuntos y reportarlo a través del botón de phishing.
 Buenos Dias 
 Estimados , solicito de su apoyo en coordinar la atención con el asegurado ya que he recibo una llamada indicando que hasta el momento no ha recibido ni coordinado la entrega de medicinas y ya no cuenta con tratamiento médico .
 Quedo atenta a sus comentarios</t>
  </si>
  <si>
    <t>Buenos días, estimada:
 Me permito informarle que el día 28 de abril se realizó la llamada correspondiente, quedando programada la atención del paciente para el 30 de abril. Sin embargo, al momento de validar en el sistema, se identificó que el SITED se encontraba inactivo, motivo por el cual no fue posible proceder con la atención.
 Quedamos atentos a que se puedan realizar las gestiones correspondientes para activar el SITED, y así poder brindar la atención médica al paciente sin contratiempos.
 Saludos cordiales,</t>
  </si>
  <si>
    <t>PATRICIA PAOLA DI NEGRO GOMEZ</t>
  </si>
  <si>
    <t>25-EPS002704</t>
  </si>
  <si>
    <t>Estimada Jessica.
 Para los próximos casos especificar la casuística.
 Estimados @quejasyreclamos@viva1a.com.pe@Chrismerly Abigail Huaranca López
 Su gentil apoyo con el descargo y medidas correctivas del reclamo el usuario referido indica que no se realizó la cita pactada indicada para el 11 de Abril.</t>
  </si>
  <si>
    <t>Buenos días, estimada:
 Me permito informar lo siguiente respecto al reclamo presentado por la paciente Patricia Paola Di Negro Gómez:
 La paciente fue atendida el 11 de abril a las 3:15 p.m. por la Dra. Mónica Marlene Proaño Montalván, en el servicio de Cardiología - Teleconsulta. Durante la atención, la paciente manifestó su preferencia por continuar con sus atenciones en la Clínica Internacional.
 Adjunto al presente el screenshot correspondiente, en el cual se evidencia la solicitud de retiro de la paciente del programa gestionado por Viva 1A, a fin de que continúe su atención con su proveedor de preferencia.
 Quedamos atentos a cualquier coordinación adicional que se requiera.
 Saludos cordiales,</t>
  </si>
  <si>
    <t>GIUSEPPE DAVID SIFUENTES DIANO</t>
  </si>
  <si>
    <t>Buenas noches estimados,
 Se comunica a la Central de Programas, familiar de paciente indicando que a la fecha no se comunican para su atención mensual por parte del programa RCV, por favor, su gentil apoyo en la revisión del caso y comunicación.
 PX: GIUSEPPE DAVID SIFUENTES DIANO
 DNI: 06783935
 TELEFONO: 931852974 (via whatsapp)</t>
  </si>
  <si>
    <t>Buenos días, estimado:
 Me permito informarle que el paciente fue atendido el día de ayer, 01/05/2025 a las 2:00 pm. por el Dr. Antonio David Moncada Catalán, en el servicio de Medicina Familiar - Teleconsulta.
 Saludos cordiales,</t>
  </si>
  <si>
    <t>DE LA CRUZ ESTRADA RONALD</t>
  </si>
  <si>
    <t>Estimados buenas tardes
 Agradeceré su apoyo con la atención de este caso.
 El cónyuge de la titular solicito la afiliación al programa CUIDATE hace dos meses por teléfono y aun no lo contactan.
 ASEGURADO DE LA CRUZ ESTRADA RONALD
 Dx. Hipotiroidismo.
 Teléfono: 987498418
 PF su especial atención con este caso.</t>
  </si>
  <si>
    <t>Buenas tardes, estimada:
 Me permito informarle que ya se logró establecer contacto con el paciente Ronald Javier De La Cruz Estrada (DNI: 42376369), quien manifestó que, por el momento, no desea agendar su atención médica debido a que estará de viaje.
 Quedamos atentos a su comunicación para reanudar el proceso de programación cuando lo considere oportuno.
 Saludos cordiales,</t>
  </si>
  <si>
    <t>Juana Felicita Suárez Montufuar</t>
  </si>
  <si>
    <t>Buen día,
 Se contacta por central de consultas hijo de asegurada Juana Suarez (DNI : 08836823), la cual se encuentra dentro del programa "cuídate" por tiroides y reumatoide. Indica que se encuentra comunicándose con el proveedor "Viva 1A" para realizar la reserva de cita, pero le comentan que no hay disponibilidad y que tiene que volver a comunicarse, ya se encuentra 1 mes con esta misma información y no cuenta con sus pastillas para seguir su tratamiento. Requiere que se le pueda brindar una cita médica para que le brinden sus medicamentos. Además, menciona que se tiene pendiente 2 exámenes los cuáles el doctor los programa, pero no se llegan a ejecutar, indica que han pasado 2 a 3 meses que no se ejecutan y requiere que se pueda ver ese caso para poder proceder a realizarse dichos exámenes pendientes. 
 Le brindo el número de contacto de su hijo, quién se comunica. 
 Nombre: JUAN CARLOS CALDERON SUAREZ
 DNI: 40250033
 Número:996290274
 Correo: juan.calderon@telefonica.com</t>
  </si>
  <si>
    <t>HIPOTIROIDISMO / ARTRITIS</t>
  </si>
  <si>
    <t>Buenas tardes, estimados:
 Me permito informar que la paciente Juana Felicita Suárez Montufuar (DNI: 08836823) ha sido contactada y su atención ha sido agendada para el día de hoy a las 5:50 p.m. con el Dr. Gerson Jacob Siura Trevejo, en el servicio correspondiente.
 Asimismo, informar que la atención anterior fue brindada el 03 de abril.
 Quedamos atentos ante cualquier consulta adicional.
 Saludos cordiales,</t>
  </si>
  <si>
    <t>Laura Laserna</t>
  </si>
  <si>
    <t>Estimada @Chrismerly Abigail Huaranca López@quejasyreclamos@viva1a.com.pe
 Su gentil apoyo con el descargo y medidas correctivas del presente reclamo.
 Reforzar con el usuario los canales y el proceso establecido para la atención de los servicios.
 Hola Guisella,
 Por favor tu apoyo, indicando el procedimiento de citas con Viva 1ª.
 ¿La reserva de cita lo debe realizar el asegurado o el proveedor debe comunicarse?
 Asegurada ha tenido que llamar a Rimac para quejarse ya que de VIVA 1ª no se comunicó con ella, ella no esta conforme ya que indica que su cita el mes pasado fue el 1° de abril, por lo que debieron contactarse con ella por lo menos 3 o 4 días antes, por lo que al ser su cita recién el 1° la medicina va a demorar en la entrega porque también se demoran de 3 a 4 días y eso porque ella está detrás llamado para que se la entreguen.
 También indica que con el anterior proveedor no tenía problemas, pero desde que esta con VIVA 1ª, siempre tiene el problema.
 Favor tu apoyo con la reprogramación de la cita, ya que no cuenta con la medicina ( especialidad endocrinología).
 Quedo a su disposición para cualquier requerimiento adicional.
 Saludos Cordiales,</t>
  </si>
  <si>
    <t>Buenas tardes, estimada:
 Me permito informarle que la paciente Laura Laserna ha sido agendada para el día de hoy con el Dr. Gerson Jacob Siura Trevejo, a las 8:00 p.m., en el servicio de Endocrinología - Teleconsulta.
 El proceso de agendamiento lo realiza nuestro personal del Call Center. En caso el paciente no responda la llamada, se deja la notificación correspondiente a través del número de WhatsApp registrado.
 Adicionalmente, se informa que la cita correspondiente al mes de abril fue atendida el día 02/04/2025.
 Quedamos atentos a cualquier consulta adicional.
 Saludos cordiales,</t>
  </si>
  <si>
    <t>Estimadas @quejasyreclamos@viva1a.com.pe@Chrismerly Abigail Huaranca López
 Su gentil apoyo con el descargo y medidas correctivas del presente Reclamo.
 Estimada @CUI_Guissela Bedon Espinoza tu apoyo.
 Cliente en mención cuenta con diabetes tipo II, se atiende en el programa CUIDATE, se comunica para que lo puedan contactar para coordinar la cita médica de control bajo programa y se coordine la entrega de su medicina. Informa que aún no recibe comunicación para la cita que le corresponde el día 29/04.
 Por favor considerar que cliente ha presentado demora en la coordinación de su cita y medicamentos en su anterior control.
 Datos:
 NOMBRE: CARLOS ALBERTO LORENZO WONG LU
 CELULAR: 999448461
 CORREO: cwong@tesorodelcampo.com
 DIRECCION: Calle Carzou 128 – San Borja</t>
  </si>
  <si>
    <t>Buenos días, estimada:
 Me permito informarle que ya se realizó el contacto con el paciente CARLOS ALBERTO LORENZO WONG LU, el paciente fue atendido el 01 de mayo de 2025 a las 9:15 a.m., con el Dr. Antonio David Moncada Catalán, en el servicio de Medicina Familiar - Teleconsulta, adicional a ello confirmar que ya fue entregado los medicamentos.
 Quedamos atentos ante cualquier consulta adicional.
 Saludos cordiales,</t>
  </si>
  <si>
    <r>
      <rPr>
        <u/>
        <sz val="11"/>
        <color rgb="FF1155CC"/>
        <rFont val="Calibri, sans-serif"/>
      </rPr>
      <t>Diana.Ramon@spsa.pe</t>
    </r>
  </si>
  <si>
    <t>Estimadas @Chrismerly Abigail Huaranca López@quejasyreclamos@viva1a.com.pe
 Su gentil apoyo con el descargo y medidas correctiva en referencia al presente reclamo.
 Estimados, por favor su apoyo para contactarse hoy con asegurada. Hasta la fecha no le toman sus exámenes de laboratorio.
  cel: 993 508 429
 Nombre: RAMON DIAZ DIANA MARLIZ
 Dni: 71119014
 Teléfono: 993508429
 Correo: Diana.Ramon@spsa.pe
 Póliza: E0030075
 Empresa: ADMINISTRACION FOOD REGIONAL S.A.C.
 Ubicación: Lima
 Edad:</t>
  </si>
  <si>
    <t>Buenos días, estimados:
 Reciban un cordial saludo de parte del Centro Médico Viva 1A.
 Tras realizar la verificación correspondiente, se confirma que las atenciones brindadas a la paciente Diana Marliz Ramón Díaz por nuestra institución iniciaron en el mes de marzo. Posteriormente, en el mes de abril, fue atendida el día 24 por el Dr. Antonio David Moncada Catalán, en el servicio de Medicina Familiar – Teleconsulta.
 En ese sentido, la paciente ha tenido un total de dos atenciones con nosotros hasta la fecha. De acuerdo con el programa en el que se encuentra inscrita, los exámenes médicos están programados para realizarse cada tres meses y, en algunos exámenes, de manera anual. Por ello, durante el presente mes de mayo, y previa cita médica, se procederá con el ordenamiento de los exámenes correspondientes.
 Asimismo, se realizó una llamada telefónica a la paciente para brindarle mayor información, quedando ella conforme con la atención recibida.
 Quedamos atentos a cualquier consulta adicional que puedan tener.
 Saludos cordiales,</t>
  </si>
  <si>
    <t>Estimada Ana.
 El presente caso ya ha sido revisado con anterioridad el usuario no cuenta con autorización vigente que acredite cobertura extraordinaria por los medicamentos MIRABEGRON y CIALIS (Tadalafilo).
 Se adjunta el detalle de los medicamentos y su cobertura vigente:
 ATORVASTATINA 20 MG TABLETA – Cobertura al 100%.
 TADALAFILO 5 MG TABLETA – Cobertura al 85%.
  3. METOPROLOL 50 MG TABLETA – Cobertura al 100%
  4. CLONAZEPAM 2 MG TABLETA – Cobertura al 85%
  5. CODEÍNA + FENILTOLAXAMINA 30 MG + 10 MG CÁPSULA – Cobertura al 85%
  6. BROMURO DE GLICOPIRRONIO + INDACATEROL 50 MCG + 110 MCG/DOSIS AEROSOL – Cobertura al 85%
 Estimadas @Katherine Gomez Caparo@CUI_Rosa Marianela Baldeon Diaz
 Su gentil apoyo en confirmar, si en las reuniones realizadas con el usuario referido se brindó la autorización para la entrega de los medicamentos: MIRABEGRON y CIALIS con cobertura al 100%
 Estimados @gsiguenas@viva1a.com.pe@Chrismerly Abigail Huaranca López
 Su gentil apoyo en confirmar si se ha cumplido con las atenciones correspondiente al programa Dialmente del usuario referido.
 Se adjunta la trazabilidad del caso .</t>
  </si>
  <si>
    <t>Buenos tardes, estimada:
 Me permito informarle que el paciente Fernando Barua Alzamora (DNI 44734965) recibió atención médica el día 24 de abril de 2025, a cargo del Dr. Antonio David Moncada Catalán en servicio de MEDICA FAMILIAR - TELECONSULTA, al día de hoy no contamos con algún pendiente.
 En relación con la cobertura de medicamentos y copagos, le informamos que se continúa gestionando este tema conforme a lo indicado en comunicaciones anteriores con el proveedor Cuidafarma.
 Quedamos atentos ante cualquier requerimiento adicional.
 Saludos cordiales.</t>
  </si>
  <si>
    <t>CARMEN YSABEL DENEGRI MORALES</t>
  </si>
  <si>
    <t>Estimados @quejasyreclamos@viva1a.com.pe@Chrismerly Abigail Huaranca López
 Su gentil apoyo con el descargo y medidas correctivas del presente reclamo.
 Buenas tardes,
 Por favor su apoyo cliente informa que se encuentra en el programa Cuidate proveedor VIVAUNOAS
 usualmente la llaman para coordinar el envió, pero desde 15.04.2025 tuvo la cita con su medico tratante y hasta el momento no se contactan medicamento: LEVOTIROXINA DE 100mg
 Dni: 07879761
 NOMBRE: CARMEN YSABEL DENEGRI MORALES
 celular: 945660067
 correo: carmendenegri@hotmail.com</t>
  </si>
  <si>
    <t>Buenos días, estimada:
 Me permito informarle que la paciente ya ha recibido los medicamentos correspondientes. Se realizó una llamada telefónica para confirmar la entrega, durante la cual se le ofrecieron las disculpas del caso.
 La paciente, de manera muy amable, confirmó haber recibido los medicamentos y expresó su conformidad con la atención brindada.
 Saludos cordiales,</t>
  </si>
  <si>
    <t>MARTHA GABRIELA ROMERO ESPINOZA</t>
  </si>
  <si>
    <t>Estimadas @quejasyreclamos@viva1a.com.pe @Chrismerly Abigail Huaranca López
 Su urgente apoyo con el pronto contacto y medidas correctivas del presente reclamo.
 Buenos días, por favor su apoyo
 Se contacta asegurada muy mortificada debido a que hace 5 meses mantiene demoras en entrega de medicamentos y falta de seguimiento por parte de programa de hipotiroidismo. Señala que la están dejando hasta por 4 días sin medicación, debido a falta de citas y que es ella quién debe contactarse con programa para la priorización, puesto que no recibe seguimiento de por día por parte de proveedor. Menciona que se ha contactado el día de ayer y le informan que no hay citas disponibles hasta el viernes, a pesar de que indica que ya no tiene medicación. Exige cita y entrega de medicamentos el día de hoy, puesto que elevará su reclamo con las instancias correspondientes al estar incumpliendo sus derechos como consumidora.
 DNI: 09998708
 TELÉFONO:965766058
 CORREO: marta_romero1@yahoo.com</t>
  </si>
  <si>
    <t>Buenas tardes, estimada:
 Me permito informarle que la paciente Martha Gabriela Romero Espinoza fue atendida el día 2 de mayo por el Dr. Antonio David Moncada Catalán. La entrega de la medicación correspondiente fue realizada el día de hoy.
 Saludos cordiales,</t>
  </si>
  <si>
    <t>Juan Carlos Reyes</t>
  </si>
  <si>
    <t>Estimada @Chrismerly Abigail Huaranca López@quejasyreclamos@viva1a.com.pe
 Su apoyo con las medidas correctivas y descargo del presente reclamo.
 Estimados,
 Buenos dias, tenemos nuevamente problemas con el seguimiento de Pacientes Crónicos.
 El paciente Juan Carlos Reyes, esta muy mortificado nuevamente por que no le hacen seguimiento y tiene que estar comunicándose varias veces para que le envíen las medicinas , un paciente crónico necesita sus medicinas puntuales por algo existen esos programas para que las atenciones sean rápidas y con seguimiento.
 Esto no puede seguir sucediendo con el ni con nadie .
 Por favor sus comentarios
 Cualquier consulta adicional se pueden comunicar 922581862</t>
  </si>
  <si>
    <t>Buenas tardes, estimada:
 Me permito informarle que el medicamento del paciente Juan Carlos Reyes fue entregado el día 2 de mayo. La demora en la entrega se debió al día feriado.
 Se estableció contacto telefónico con el paciente, a quien se le ofrecieron las disculpas correspondientes. El paciente confirmó de manera amable la recepción del medicamento.
 Saludos cordiales,</t>
  </si>
  <si>
    <t>MARGARITA MELENDEZ ZAMORA</t>
  </si>
  <si>
    <t>Buenos días estimados,
 Se comunica a la central de programas, paciente del programa Cuídate quien realiza sus atenciones con Viva 1A, indicando que desde el mes de marzo cuenta con órdenes médicas pendientes, en el mes de Abril no ha pasado su atención correspondiente, y se encuentra incómoda ya que realiza un pago por su seguro y no recibe las atenciones correspondientes, se le indica que se deriva dicha información para la comunicación oportuna en la cual menciona que ella también realiza la comunicación con el prestador sin éxito, por favor su gentil apoyo, en la comunicación y programación a la brevedad , ya que indica elevar este caso por el mal manejo de sus atenciones.
 PACIENTE: MARGARITA MELENDEZ ZAMORA
 DNI: 09390803</t>
  </si>
  <si>
    <t>Buenos tardes, estimada:
 Me permito informarle que, durante el mes de abril, se realizaron múltiples intentos de contacto telefónico con la paciente Margarita Meléndez Zamora. Sin embargo, no fue posible establecer comunicación, razón por la cual no se logró agendar la cita correspondiente a ese periodo ni gestionado los exámenes de imagenología.
 Recientemente, se ha logrado contactar a la paciente y se procedió con la gestión de los exámenes de imagenología en coordinación con la Clínica Vesalio.
 En cuanto al agendamiento con el especialista en cardiología, la paciente manifestó su interés en que esta se realizara de forma presencial en su domicilio. No obstante, se le informó que, el médico cardiólogo no podrá atenderla de manera presencial debido a un problema de salud que limita su movilidad, Por esta razón, se le ofreció la posibilidad de realizar la consulta de manera virtual.
 A pesar de ello, la paciente ha expresado su negativa a recibir atención en modalidad virtual.
 Estaremos dando seguimiento al caso para que se pueda efectuar el agendamiento.
 Saludos cordiales,</t>
  </si>
  <si>
    <t>Estimado @Freddy Garzón@'Chrismerly Abigail Huaranca López'
 Solicitamos su urgente intervención respecto a la incidencia reportada del usuario referido, es hijo de un colaborador de Rímac, el paciente se encuentra inscrito en el programa de Diabetes Tipo 1.mismo que ha presentado reincidencia en quiebres de servicio que incluyen:
 Demoras en la atención médica.
 Retrasos en la entrega de medicamentos.
 Demoras en la toma de muestras.
 Falta de ejecución oportuna en la coordinación de citas.
 Estas situaciones impiden que el usuario reciba su medicación a tiempo, afectando la continuidad de su tratamiento y comprometiendo el adecuado control de su condición de salud.
 Por lo anterior, requerimos el pronto contacto por parte de su equipo y la adopción de medidas correctivas para evitar que estos quiebres sigan afectando al usuario y potencialmente a otros beneficiarios del programa.
 Agradecemos su pronta respuesta y quedamos atentos a sus comentarios.
 Atentamente,
 [Tu nombre]</t>
  </si>
  <si>
    <t>Buenas tardes, estimada:
 Me permito informarle que las atenciones del paciente Loredo Ramírez Marcelo Alonso se han venido realizando mensualmente, conforme a lo establecido. La última cita fue realizada el día 06/05/2025.
 El paciente cuenta con una orden para exámenes de laboratorio. Nuestro personal ya ha enviado la información correspondiente al número de WhatsApp del familiar registrado, y actualmente se está a la espera de la realización del copago para proceder con la derivación al laboratorio Dayerlab.
 En cuanto a los medicamentos, estos fueron gestionados con el proveedor Cuidafarma el mismo día en que finalizó la atención médica.
 Estaremos a la espera de la confirmación de la entrega de medicamentos de parte del proveedor Cuidafarma.
 Saludos cordiales,</t>
  </si>
  <si>
    <t>EGUSQUIZA AGUILAR WENDY SUSANA</t>
  </si>
  <si>
    <t>Estimadas @'Chrismerly Abigail Huaranca López'@'Quejas y reclamos'@Gianina Jessica Sigueña Aldana
 Su urgente apoyo con el descargo y medidas correctivas del presente reclamo.
 Estimadas,
 Buenas tardes, tenemos el reclamo de la asegurada detallada, quien pertenece al programa de enfermedades crónicas (dislipidemia e hipotiroidismo).
 Tiene pendiente de programación su ecografía de tiroides y hasta la fecha no se la han programado, me indica que su médico en su última cita ordenó nuevamente la ecografía.
 Agradeceré de su apoyo en revisar lo solicitado, puesto que desde que tuvo el cambio de clínica a VIVA 1 A presenta demoras en las programaciones de citas y entrega de medicamentos.
 
 TITULAR
 EGUSQUIZA AGUILAR WENDY SUSANA
 1
 10281700
 Detallo su número de contacto: 949 820 571
 Cualquier consulta adicional, quedo a disposición.
 Revisa nuestros términos y condiciones aquí T&amp;C
 Saludos cordiales / Best Regards</t>
  </si>
  <si>
    <t>NO DERIVACION A PRESTADOR EXTERNO</t>
  </si>
  <si>
    <t>Buenos días, estimada:
 Me permito informarle que la última atención de la paciente se realizó el día 29 de abril, ocasión en la que se le ordenó un examen de ecografía de tiroides. Este examen ha sido derivado a la Clínica Vesalio para su gestión.
 En ese sentido, la Clínica Vesalio se estará comunicando directamente con la paciente para coordinar la fecha de la cita correspondiente. Buenas tardes, estimada:
 Me permito informarle que se logró establecer comunicación con la paciente, a quien se le explicó detalladamente el procedimiento. El examen ha sido derivado a la Clínica Vesalio, institución que se encargará de contactar directamente a la paciente para coordinar el agendamiento de la cita.
 La paciente se mostró tranquila y conforme con la información brindada.
 Saludos cordiales,
 Lamentamos la demora en el proceso y agradecemos su comprensión.
 Saludos cordiales,</t>
  </si>
  <si>
    <t>Erick Sandro Rodriguez Valverde</t>
  </si>
  <si>
    <t>Estimados
 Buenas tardes, agradeceremos que nos puedan brindar información porque hasta la fecha no se han comunicado con el paciente en mención:
 Erick Sandro Rodriguez Valverde
 DNI 10777588
 Ciudad: Cusco
 Celular de Contacto: 959740271
 Diagnóstico: Hipertensión
 Desde ya a la espera de tú información.
 Saludos</t>
  </si>
  <si>
    <t>Estimada Margot:
 Me permito informarle que se logró establecer contacto con el paciente Erick Sandro Rodriguez Valverde, y se ha agendado su cita para el día de hoy a las 5:15 p.m. con la Dra. Anahí Angélica Seijas Arvelaez, del servicio de Medicina Interna – Teleconsulta.
 Quedo atenta a cualquier observación.
 Saludos cordiales,</t>
  </si>
  <si>
    <t>VILCAS PARECES JAVIER FRANCISCO</t>
  </si>
  <si>
    <t>Estimados:
 Buenas tardes, por favor validar si los asegurados en consulta están en el programa cuídate.</t>
  </si>
  <si>
    <t>Buenas tardes, estimada:
 Me permito informarle que los pacientes mencionados se encuentran actualmente inscritos en el Programa Cuídate y recibieron atención médica durante el mes de abril.
 El paciente Noé Antonio (DNI 01157636 – RIMAC EPS Cuídate Diabetes) tiene cita agendada para el día 09/05.
 En cuanto a los pacientes Cecilia Rosario (DNI 01157635 – RIMAC EPS Hipotiroidismo) y Javier Francisco (DNI 16174582 – RIMAC EPS Cuídate Hipertensión), se intentó establecer comunicación telefónica sin éxito. Por ello, se les dejó un mensaje vía WhatsApp.
 Quedamos atentos ante cualquier indicación adicional.
 Saludos cordiales,</t>
  </si>
  <si>
    <t>MOGOLLON INFANTE NOE ANTONIO</t>
  </si>
  <si>
    <t>RAMIREZ DE MOGOLLON CECILIA ROSARIO</t>
  </si>
  <si>
    <t>MARGARET EUGENIE ARAGONES BISROR</t>
  </si>
  <si>
    <t>Buenos días estimados,
 Se comunica a la Central de Programas, Paciente indicando que mes a mes tiene que realizar la llamada a nuestra Central para solicitar su atención mensual, según lo indicando por una de sus áreas, reportaron que el sistema les alerta las citas próximas de los pacientes para las programaciones de sus atenciones, por favor, son consecutivas las llamadas de los paciente indicando el mal manejo de su Call Center ya que al número que marcan no les permite ingresar el anexo, brindar el número de DNI o simplemente se corta la llamada, por el motivo que nos insisten a nuestra línea de ingresos, La paciente solicita un cambio de prestador ya que como se menciona todos los meses presenta el mismo reclamo.
 PACIENTE: MARGARET EUGENIE ARAGONES BISROR
 DNI: 07947219
 Saludos cordiales
 Central de Programas</t>
  </si>
  <si>
    <t>Buenos días, estimados:
 Reciban un cordial saludo de parte del equipo del Centro Médico Viva 1A.
 En relación con lo solicitado respecto a la paciente Margaret Eugenie Aragones Bisror (DNI: 07947219), les informamos que nuestro personal del call center logró establecer contacto con la paciente. En consecuencia, su cita ha sido programada para el día 13 de mayo a las 5:30 p.m., con el Dr. Antonio David Moncada Catalán, en el servicio de Medicina Familiar - Teleconsulta.
 Lamentamos la demora en lograr el contacto con la paciente y agradecemos su comprensión al respecto.
 Quedamos atentos a cualquier consulta adicional y, como siempre, a su entera disposición para atender sus requerimientos. En el Centro Médico Viva 1A, reafirmamos nuestro compromiso con brindar un servicio de calidad y seguimos trabajando continuamente para mejorar su experiencia con nosotros.
 Saludos cordiales,</t>
  </si>
  <si>
    <t>Estimados, buen día.
 Su gentil apoyo contactando a paciente para su control mensual, ya que el 13/04 tuvo el anterior control y hasta el momento no tiene programación para este mes.
 PACIENTE: JOSE MARIA VIÑOLES GARCIA
 DNI: 48722095
 Telf. Contacto: 999983600
 Prestador: Viva 1A
 Agradecida de antemano, quedo atenta a su confirmación.
 Saludos,</t>
  </si>
  <si>
    <t>Buenas tardes, estimada:
 Reciba un cordial saludo de parte del equipo del Centro Médico Viva 1A.
 En atención a lo solicitado, le informamos que el agendamiento del paciente José María Viñoles (DNI 48722095) García ha sido realizado para el día de hoy a las 5:30 p.m., con el Dr. Hilton D. Jango Cruz, en el servicio de Cardiología - Teleconsulta.
 Quedamos atentos a cualquier consulta adicional y, como siempre, a su entera disposición para atender sus requerimientos. En el Centro Médico Viva 1A, estamos comprometidos con brindarle un servicio de calidad y seguimos trabajando continuamente para mejorar su experiencia con nosotros.
 Saludos cordiales,</t>
  </si>
  <si>
    <t>ADITA VIVIAN CUELA FLORES</t>
  </si>
  <si>
    <t>Jr. Gabriel Torres 542 Pamplona baja - SJM</t>
  </si>
  <si>
    <r>
      <rPr>
        <u/>
        <sz val="11"/>
        <color rgb="FF1155CC"/>
        <rFont val="Calibri, sans-serif"/>
      </rPr>
      <t>vivian_cuela@hotmail.com</t>
    </r>
  </si>
  <si>
    <t>Estimados, 
 buenos días su apoyo en contactar al asegurado ya que esta solicitando ingreso a programa.
 Datos: 
 DNI: 42107142
 Nombres: ADITA VIVIAN CUELA FLORES
 Telf. 952925102
 Correo: vivian_cuela@hotmail.com
 Diagnóstico: Hipotiroidismo.
 Dirección: Jr. Gabriel Torres 542 Pamplona baja - SJM</t>
  </si>
  <si>
    <t>Buenos días, estimados:
 Reciban un cordial saludo de parte del equipo del Centro Médico Viva 1A.
 En relación con lo solicitado, informamos lo siguiente:
 La paciente Adita Vivian Cuela Flores (DNI: 42107142) fue contactada el día 11 de mayo, y se ha programado su cita para el día 13 de mayo a las 7:30 p.m., con el Dr. Antonio David Moncada Catalán, en el servicio de Medicina Familiar - Teleconsulta.
 Quedamos atentos a cualquier consulta adicional y siempre a su disposición para atender sus requerimientos. En el Centro Médico Viva 1A, estamos comprometidos con brindarle un servicio de calidad y trabajamos continuamente para mejorar su experiencia con nosotros.
 Saludos cordiales,</t>
  </si>
  <si>
    <t>OLORTEGUI PEREZ HERCILIO</t>
  </si>
  <si>
    <t>Estimados: 
 Buenas noches, por favor su apoyo con lo solicitado pro el cliente: 
 Me informa que hoy tuvo una atención virtual, pero a la hora de entregarle su descanso medico le han observado que su firma no debe de ser en digital sino en original, con la rubrica de la doctora. Asimismo solicita el detalle de la liquidación por los medicamentos otorgados, ya que necesita realizar las gestiones correspondiente ante essalud la asistenta social.
 
 FESA - Técnicos
 OLORTEGUI
 PEREZ
 HERCILIO OSCAR
 2
 M
 4/11/1983
 DNI
 42064965
 Te proporciono los datos del medico
 Maria A. Uribe Caveduque
 Medico general
 Codigo 101167
 Me podrías confirmar por favor, como puede el colaborador acceder a su descanso que le corresponde pro derecho.
 Quedo a la espera de su pronta respuesta. Buenas noches, estimada Monica
 Revisaremos con el proveedor la solicitud, comentarte que la atención virtual con la Dra. MARIA ALEXANDRA URIBE CAVEDUQUE fue brindada por el proveedor VIVA 1 el día de ayer 08/05.
 @quejasyreclamos@Quejas y reclamos Su gentil apoyo con la atención de la solicitud del paciente en líneas previas.
 Muchas gracias
 Saludos cordiales</t>
  </si>
  <si>
    <t>SOLICITUD DE FIRMA EN DESCANSO MEDICO</t>
  </si>
  <si>
    <t>Estimados,
 Reciban un cordial saludo del Centro Médico Viva 1A.
 En atención a su solicitud, adjuntamos el documento correspondiente a la liquidación detallada de los medicamentos recetados. Este documento incluye la información pertinente sobre los productos prescritos y los costos asociados.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</si>
  <si>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CESAR GANOZA RODRIGUEZ</t>
  </si>
  <si>
    <t>Estimada @'Chrismerly Abigail Huaranca López'
 Su gentil apoyo con el descargo y medidas correctivas del presente reclamo.
 Estimada Guissela,
 Tu gentil apoyo para que mediante VIVA A1 se puedan contactar con cliente indica que a la fecha no se han contactado para concretar una cita para el seguimiento del programa de hipotiroidismo.
 Indica que intentó llamar a la central, pero tiene problemas para establecer la comunicación, por favor, si es posible que lo llamen y sea a la brevedad.
 Adjunto los datos de cliente:
 Asegurado: CESAR GANOZA RODRIGUEZ
 DNI: 40027009
 Celular: 999571152
 Cliente indica que por seguridad desea que lo contacten vía WhatsApp. 
 Saludos.</t>
  </si>
  <si>
    <t>Buenas tardes, estimada:
 Reciba un cordial saludo del Centro Médico Viva 1A.
 Me permito informarle que el paciente César Ganoza Rodríguez (DNI: 40027009) ya fue atendido el dia 08/05/2025 a las 6:30 p.m., con el Dr. Siura Trevejo, en la modalidad de teleconsulta.
 Asimismo, se le ha brindado al paciente el número de WhatsApp correspondiente, con el fin de facilitar una comunicación más directa para cualquier consulta o coordinación adicional.
 Quedamos atentos a cualquier consulta adicional y siempre a su disposición para atender sus requerimientos.
 Saludos cordiales,</t>
  </si>
  <si>
    <t>Allyson Camacuari</t>
  </si>
  <si>
    <t>25-SBS015225</t>
  </si>
  <si>
    <t>Estimados.
 Por favor indicar porque la demora con la entrega de las medicinas.
 EDILBERTA MEJIA PROAÑO DE CAMACUARI
 CALLE PENELOPE 154
 DNI 06737241
 AMI SALUD RED PREFERENTE 4038- 0000041345
 yovana_camejia@hotmail.com
 994765885
 CALLE PENELOPE 154 ALTURA DE LA CDRA 6 RUISEÑORES
 RECLAMO:
 me llaman para programar la entrega de medicamentos y no cumplen, eso también porque yo tengo que llamar a reclamar porque si no no es atendido la paciente está dentro del programa crónico es una niña de habilidades especiales síndrome de down Allyson camacuari mejía DNI 73575494 es la paciente como comprenderán ella no puede estar sin medicina y por eso hemos visto la forma de darle la mejor atención medica atreves de ustedes pero no estoy satisfecha con la atención hacia mi hija, quedo a la espera de su atención, indicarle que hasta el momento no me llaman para la entrega de la medicina la entidad es VIVA 1A lo cual le da la atención
 Slds.</t>
  </si>
  <si>
    <t>Buenas tardes, estimados:
 Reciban un cordial saludo de parte del Centro Médico Viva 1A.
 En relación con el reclamo presentado por la Sra. Edilberta García, nos permitimos informar lo siguiente:
 La paciente Allyson Camacuari (DNI 73575494) fue atendida el día 24 de abril. Posteriormente, el 25 de abril se gestionó la entrega de los medicamentos correspondientes a través del proveedor Cuidafarma. Al consultar el estado de la entrega, el proveedor confirmó que esta se realizó el día 26 de abril.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</si>
  <si>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RUPERTA MENDOZA CHOQUECAHUA</t>
  </si>
  <si>
    <r>
      <rPr>
        <u/>
        <sz val="11"/>
        <color rgb="FF1155CC"/>
        <rFont val="Calibri, sans-serif"/>
      </rPr>
      <t>psm1919@gmail.com</t>
    </r>
  </si>
  <si>
    <t>Estimadas @quejasyreclamos@viva1a.com.pe@Chrismerly Abigail Huaranca López
 Su urgente apoyo con el descargo y medidas correctivas respecto al presente reclamo.
 Nombres: RUPERTA MENDOZA CHOQUECAHUA
 DNI: 07832995
 TLF:987256986
 CORREO: psm1919@gmail.com
 POLIZA:00008249
 Motivo: Hija de asegurada manifiesta gran incomodidad por el proveedor de Viva 1A por las atención que recibe como paciente crónico, diagnostico hipotiroidismo ya que no se contactan para agendar la citas de la asegurada , siempre tiene que estar llamando y cada vez que llama paran cortando la comunicación debido a que hay problemas en comunicación como le indican en su llamada, el señor pedro Vereche me indica que hay problemas con el sistema de la contestadora y por ello le cortaban la llamada, solicita que el servicio sea mucho mejor o si es posible que se realice el cambio a otro el cual si brinde un mejor servicio ya que por algo paga el seguro de salud.
 "Hoy día alas 10 tenia una cita a las 10:45 am presencial pero la doctora nunca llego y tuve llamar y ahí fue donde el señor Pedro Vereche me indica lo de la mala señal y que el medico tuvo un imprevisto y por ello no pudo llegar el cual me genera un gran malestar ya que ni se comunicaron para indicarme ello".
 A la espera de tu pronta respuesta,</t>
  </si>
  <si>
    <t>Buenas noches, estimados:
 Reciban un cordial saludo de parte del Centro Médico Viva 1A.
 Con respecto al reclamo presentado por el familiar de la paciente Ruperta Mendoza Choquecahua (DNI N.º 07832995), informamos lo siguiente:
 La paciente tenía programada una cita domiciliaria para el día 10 de mayo a las 10:45 am. Sin embargo, por motivos personales e imprevistos, la doctora inicialmente asignada no pudo asistir a la atención.
 Ante esta situación, se informó al familiar de la paciente a través del número de WhatsApp registrado, explicando lo ocurrido. Con el objetivo de cumplir con la atención médica programada, se coordinó la reprogramación inmediata de la consulta con el Dr. Antonio David Moncada Catalán, quien brindó la atención a las 12:06 p.m. del mismo día.
 Asimismo, se ofrecieron las disculpas del caso al familiar por los inconvenientes presentados.
 Saludos cordiales,</t>
  </si>
  <si>
    <t>Estimado Dr. @Freddy Garzón
 Solicitamos, su intervención ante este reclamo por reincidencia de quiebres de servicios.
 Estimadas @quejasyreclamos@viva1a.com.pe@Chrismerly Abigail Huaranca López
 Su gentil apoyo con el descargo y medidas correctivas con respecto al presente reclamo.
 Asunto: RE: QUEJA: PROGRAMA CUIDATE - VIVA 1A Centro Médico // RIMAC // Sra. Laura Laserna
 Buenas tardes, con respecto al programa Cuídate - hiperlipidemia, no ha estado funcionado desde un inicio, he tenido que estar llamando al Rímac para que se comunique con el proveedor Viva 1A para que programen mis citas medicas todos los meses porque no lo hacían, es decir se olvidan del paciente.
 Rimac solo me responde que se va a comunicar con el proveedor para que me programen y cuando lo hacían, a veces me querían programar con mas de un mes de la anterior cita perjudicando la continuidad con la medicación. Este mes a tanta insistencia me programaron como cita adicional.
 El tema de la medicación es el otro problema, a veces se demoran hasta 2 días en comunicarse con uno o a veces ni lo hacen, por lo general tengo que llamar nuevamente a Rimac. En este mes tuve que llamarlos un día sábado, pues la consulta lo tuve un viernes, porque ya me iba a quedar sin medicación y lo que me respondieron era que no tenían información, que la central no les había dado la indicación y al insistir que ya no tenia medicamento, coordinaron y me lo enviaron por la tarde.
 Por ultimo, me corresponde cada 3 meses mis exámenes de laboratorio pero hasta el momento nadie se ha comunicado para realizarlo. La ultima fecha fue el 7 de febrero. Y para esto también tengo que estar quejándome al Rímac, pero al parecer no hacen seguimiento a los pacientes. Rímac lo único que dice es, voy a comunicarme con el proveedor y nada mas.
 Ahora sino me toman la muestra en este mes, en junio el Dr no va poder evaluar como sigo.
 Este programa seria excelente si todos cumplieran con hacer seguimiento a los pacientes y respeten las fechas y las programaciones para el envío de los medicamentos y exámenes de laboratorio.</t>
  </si>
  <si>
    <t>Buenas tardes, estimados:
 Reciban un cordial saludo de parte del Centro Médico Viva 1A.
 Con respecto al reclamo presentado por la paciente Laura Laserna, informamos lo siguiente:
 Las últimas tres atenciones han sido programadas conforme al siguiente orden:
 05 de marzo
 02 de abril
 02 de mayo
 La entrega de los medicamentos correspondientes a dichas atenciones fue gestionada a través del proveedor Cuidafarma.
 En cuanto al examen de laboratorio, este fue ordenado en el mes de febrero. Actualmente, en el mes de mayo, ya se ha gestionado la solicitud, y el personal de Dayerlab se estará comunicando con la paciente para coordinar y agendar la fecha de toma de muestra.
 Se ha realizado el seguimiento correspondiente en relación con la programación de sus citas. No obstante, continuaremos trabajando con el objetivo de ofrecer un servicio más eficiente que contribuya a garantizar la satisfacción de la paciente respecto a su atención.
 Quedamos atentos a cualquier consulta adicional y siempre a su disposición para atender sus requerimientos. 
 Saludos cordiales,</t>
  </si>
  <si>
    <t>Estimad Guisella 
 Cliente se encuentra en el programa de pacientes crónicos por hipotiroidismo, solicita que la contacten para una cita virtual y envío de sus medicinas.
 Cliente: NURIA ZAVALETA LUJAN
 Número de contacto: 986579174 - 972027531</t>
  </si>
  <si>
    <t>Buenas tardes estimada.
 Reciban un cordial saludo del Centro Médico Viva 1A.
 En relación con la solicitud realizada, informamos que hemos intentado comunicarnos con la paciente NURIA ZAVALETA LUJAN en múltiples ocasiones a través de los números telefónicos 986 579 174 y 972 027 531, sin obtener respuesta. Asimismo, se ha dejado un mensaje por WhatsApp, pero hasta el momento no hemos logrado establecer contacto.
 Para continuar con la gestión correspondiente, agradeceríamos que nos proporcione un número de contacto adicional.
 Quedamos atentos a su pronta respuesta y siempre a su disposición para atender sus requerimientos. 
 Saludos cordiales,</t>
  </si>
  <si>
    <t>OSCAR RAUL BURSTEIN GAMARRA</t>
  </si>
  <si>
    <t>Buen día, 
 Estimados por favor su apoyo con la información brindada al cliente, refiere que la atención de dio de forma virtual. Cliente indica que le prometieron un reembolso a su número de Yape o Plin por el costo de unos medicamentos por parte del proveedor VIVA A1. El monto a reembolsar es de S/ 34.50.
 Se adjunta el comprobante de compra de los medicamentos.
 Los datos proporcionados al cliente son los siguientes:
 Yape: 998915109
 Nombre: Óscar Burstein (DNI: 16488284)
 Póliza: E0035441
 Importe: S/ 34.50
 Motivo: Le indicaron que no contaban con proveedor en la ciudad de chiclayo. 
 Por favor confirmar gestión, quedo al pendiente. 
 Un cordial saludo,</t>
  </si>
  <si>
    <t>SOLICITUD DE REEMBOLSO</t>
  </si>
  <si>
    <t>TRAMITE INTERNO</t>
  </si>
  <si>
    <t>REEMBOLSO</t>
  </si>
  <si>
    <t>Buenas tardes estimada,
 Reciban un cordial saludo del Centro Médico Viva 1A.
 En relación con la solicitud realizada, informamos que se ha efectuado el reembolso correspondiente al paciente Óscar Burstein, al número de Yape del paciente: 998 915 109. Asimismo, se ha enviado la confirmación de la transacción mediante captura de pantalla al número de WhatsApp proporcionado.
 Lamentamos la demora en la gestión y agradecemos su comprensión.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</si>
  <si>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Julia Patricia Tejeda Moscoso</t>
  </si>
  <si>
    <t>Estimadas
 Buenas tardes, el 07/05/25 la asegurada Julia Patricia Tejeda Moscoso fue atendida a través por Viva A1 por la Dra. Virginia Cuevas Rivera quien le prescribió para el tratamiento que recibe el Xeljans (Tofacitinib 11 mg) adjunto receta - quien le manifiesto que estaría pasando la orden para que los señores de Viva 1 proceda a solicitar la carta de garantía correspondiente.
 Es el caso que estamos 13/05/25 y no hay ninguna solicitud, por consiguiente, no han realizado la entrega del medicamento a la asegurada.
 Estimadas, que esta pasando con la atencion que brinda los señores Viva A1 quien presente falencia, no realizan llevan un control de las citas medica, no informan a los asegurados del estado de medicamento, ello remiten el requerimiento a Cuida Farmacia y se olvida, no realizan más gestiones.
 Por favor necesito una pronta respuesta a que se debe la demora en la entrega del medicamento a la asegurada.
 Quedo a la espera de una pronta respuesta con la debida solución.
 Saludos cordiales</t>
  </si>
  <si>
    <t>Saludos 
 sobre el caso fue derivado a Cuida Farma aliado estratégico para 
 el ANS de respuesta es de 3 días una vez pasa el proceso de auditoria esto es obligatorio para todos los medicamentos con carta de garantía 
 estamos en contacto con Cuida para la respuesta y seguimiento para la entrega 
 cordialmente</t>
  </si>
  <si>
    <t>42161130(1)</t>
  </si>
  <si>
    <t>Estimadas @'Quejas y reclamos'@'Chrismerly Abigail Huaranca López'
 Su urgente apoyo se requiere validar las atenciones de la usuaria referida. Favor tu apoyo ene este caso, la asegurada tiene examen realizadas el mes anterior, actualmente no cuenta con medicación, no sabe si tomara la misma dosis, podemos revisar con la Clinica por favor.</t>
  </si>
  <si>
    <t>Buenas tardes Guisela:
 En relación con el paciente GUEVARA DELGADO LETICIA, informamos que fue atendida el 11 de junio de 2025 a las 11:00 a.m., con el Dra. Nilda Noriko Kawamura Murillo de la especialidad de ENDOCRINOLOGÍA - TELECONSULTA.
 Quedamos atentos ante cualquier consulta adicional.
 Saludos cordiales.</t>
  </si>
  <si>
    <t>CASTILLO MUÑOZ NELLY DEL ROCIO</t>
  </si>
  <si>
    <t>Estimados @'Quejas y reclamos'@'Chrismerly Abigail Huaranca López'
 Su urgente apoyo usaría referida indica que no cuenta con los suplementos indicados en su plan nutricional, se valida que la pacte no se encuentra inscrita en programas de otros crónicos o diamante.</t>
  </si>
  <si>
    <t>Buenas tardes estimada,
 Reciban un cordial saludo del Centro Médico Viva 1A.
 En relación con la solicitud realizada, informamos que se ha gestionado la receta médica correspondiente a la paciente Nelly del Rocío Castillo Muñoz, identificada con DNI 41816575, en la cual se ha prescrito el medicamento probiótico Probiotic Maximum Care. La adquisición de este producto se está coordinando con el proveedor Cuidafarma.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</si>
  <si>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KAREN PINTO HURTADO</t>
  </si>
  <si>
    <t>Buenos días estimados,
 Se comunica a la Central de Programas, Paciente indicando tiene pendiente la entrega de tratamiento médico aproximadamente una semana, por favor su gentil apoyo ya que indica que ya el caso ha sido escalado por otra área de Rimac, pero no visualizamos la solicitud por nuestra línea, Por favor su comunicación a la paciente y prioridad de la entrega de medicación ya que es diaria.
 PACIENTE: KAREN PINTO HURTADO
 DNI: 40698421
 Saludos cordiales
 Central de Programas</t>
  </si>
  <si>
    <t>Buenas tardes estimados,
 Reciba un cordial saludo del Centro Médico Viva 1A.
 Con respecto a lo solicitado referimos lo siguiente:
 La paciente KAREN PINTO HURTADO DNI: 40698421 ha confirmado la recepción de sus medicamentos el dia lunes 12/04 en el transcurso de la tarde.
 Quedamos atentos a cualquier consulta adicional y siempre a su disposición para atender sus requerimientos / En el Centro Médico Viva 1A estamos comprometidos con brindarle un servicio de calidad y seguimos trabajando continuamente para mejorar su experiencia con nosotros.
 Saludos cordiales.</t>
  </si>
  <si>
    <t>María Fernanda Silva Guillén</t>
  </si>
  <si>
    <t>Buenas tardes estimados,
 Por favor el status de atención de la paciente, ya que realiza la consulta, caso derivado el día 08/05. 
 PACIENTE: María Fernanda Silva Guillén
 CE 000938109
 TELEFONO: 937 811 721
 Saludos 
 De: Maria Fernanda Silva &lt;mariafer.sg@gmail.com&gt;
 Enviado: lunes, 12 de mayo de 2025 12:33
 Para: Programas de Salud Rimac &lt;programasdesaludrimac@salud365.pe&gt;
 Asunto: Re: INFORMACION DEL PROGRAMA ACOMPAÑAMIENTO ONCOLOGICO
 Buenos días, espero se encuentre bien.
 Quisiera saber el estado de mi solicitud para poder empezar con el beneficio del programa de acompañamiento oncologico.
 Gracias y saludos, 
 Maria Fernanda Silva 
 937811721
 El jue, 8 may. 2025, 10:22 a. m., Maria Fernanda Silva &lt;mariafer.sg@gmail.com&gt; escribió:
 Buenos días, espero que se encuentre muy bien.
 Como solicitado, adjunto examen anatomopatológico de la confirmación del diagnóstico oncológico.
 Los datos del paciente son:
 María Fernanda Silva Guillén
 CE 000938109
 +51 937 811 721
 Muchas gracias y quedo atenta.</t>
  </si>
  <si>
    <t>Estimados,
 Reciban un cordial saludo del Centro Médico Viva 1A.
 En relación con la solicitud realizada, informamos que se ha establecido contacto con la paciente María Fernanda Silva Guillén, y se ha programado una cita para el día de mañana a las 9:00 a.m., con el Dr. Greduin Alexander Romero Bompart, en la modalidad de Medicina General – Atención Domiciliaria.
 El propósito de esta visita es realizar la caracterización clínica de la paciente y evaluar la pertinencia de su inclusión en el programa de acompañamiento oncológico.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</si>
  <si>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ANDREA VANESA VARGAS OSSORIO</t>
  </si>
  <si>
    <t>Estimados @'Quejas y reclamos'@'Chrismerly Abigail Huaranca López'
 Se solicita su gentil apoyo para remitir la última receta médica atendida correspondiente a la usuaria referida.
 Asimismo, se solicita confirmar y reforzar con la usuaria el flujo correspondiente a la emisión y entrega de recetas médicas, recordando que estas deben ser entregadas directamente a los usuarios, ya que constituyen la indicación formal para la toma y administración de los medicamentos prescritos.</t>
  </si>
  <si>
    <t>NO ENVIO DE FORMULA</t>
  </si>
  <si>
    <t>Buenos días estimados,
 Reciban un cordial saludo del Centro Médico Viva 1A.
 En relación con el caso de la paciente Andrea Vanesa Vargas Ossorio (DNI 10296015) informamos que fue atendida el día 08 de mayo por el Dr. Antonio David Moncada Catalán, quien le prescribió ciertos medicamentos. La gestión de entrega de dichos medicamentos se realizó a través del proveedor Cuidafarma.
 El envió de receta medica ya se realizo a través de numero de WhatsApp de la paciente.
 Sin embargo, hemos sido informados de que la entrega de los medicamentos será programada apartir 18 de mayo, 
 Por lo tanto, solicitamos que se evalúe la posibilidad de acortar los tiempos de entrega y se realicen las gestiones necesarias para que la paciente reciba sus medicamentos a la brevedad posible.
 Adjunto captura .
 Saludos cordiales,</t>
  </si>
  <si>
    <t>25-SBS015276</t>
  </si>
  <si>
    <t>Estimados @'Quejas y reclamos'@'Chrismerly Abigail Huaranca López'
 Su gentil apoyo con el descargo y medidas correctivas en referencia al presente reclamo.
 Hola Guissela buen dia,
 Por favor tu amable apoyo con lo solicitado, ya que se trata de un paciente crónico y necesitamos sustentar reclamo formal.
 ANDREA VANESA VARGAS OSSORIO
 DNI 10296015
 Producto: Red Medica
 Poliza: 4004-90908
 Detalle del reclamo:
 Saludos.</t>
  </si>
  <si>
    <t>Buenas tardes, estimados:
 Reciban un cordial saludo de parte del Centro Médico Viva 1A.
 En relación con el reclamo presentado por la paciente Andrea Vanesa Vargas Ossorio (DNI 10296015), detallamos a continuación la información correspondiente:
 La paciente recibió atención médica el día 15 de abril, y se gestionó la entrega de medicamentos a través de Cuidafarma, quien realizó la entrega correspondiente el día 20 de abril.
 Siguiendo esta programación, para el mes de mayo se agendó su cita médica para el día 08 de mayo. Como en ocasiones anteriores, se procedió con la gestión de la receta médica ante Cuidafarma. En este contexto, Cuidafarma se comunicó con la paciente para informarle que la receta sería gestionada a partir del 18 de mayo, considerando que aún contaba con medicamentos vigentes hasta el 20 de mayo, en cumplimiento con los lineamientos establecidos por Rímac.
 La paciente manifestó su disconformidad respecto a esta información, la cual fue reiterada por el personal de Farmacia del Centro Médico Viva 1A.
 El día de hoy se estableció nuevamente comunicación con la paciente, quien confirmó la recepción de sus medicamentos el día de ayer, señalando que aún se encuentra pendiente la entrega del medicamento Xigduo XR 5/1000 mg c/24h.
 Adicionalmente, la paciente solicitó que la entrega de sus medicamentos se realice durante los primeros días del mes, indicando que anteriormente, ese era el cronograma habitual. Sin embargo, al revisar el historial en nuestro sistema, se ha verificado que la paciente inició su atención con nosotros a partir del 13 de febrero, motivo por el cual la programación de citas y la entrega de medicamentos se ha realizado en base a esa fecha de inicio.
 Se adjunta la captura del correo recibido de parte de Cuidafarma como respaldo de esta gestión.
 Saludos cordiales,</t>
  </si>
  <si>
    <t>JOSE AUGUSTO REQUENA LAGORIO</t>
  </si>
  <si>
    <t>Estimados, 
 Buenas tardes, cliente manifiesta que aún no tiene ninguna atención por parte del proveedor de servicios VIVA A1, su apoyo revisando el caso</t>
  </si>
  <si>
    <t>Buenas tardes, estimados:
 Reciban un cordial saludo de parte del Centro Médico Viva 1A.
 Con respecto a la solicitud mencionada líneas abajo, informamos lo siguiente:
 El paciente José Augusto Requena Lagorio (DNI 07815648) recibió atención domiciliaria el día 13/05, a cargo del Dr. Antonio David Moncada Catalán, del servicio de Medicina Familiar – Atención Domiciliaria, encontrándose acompañado por su cuidador durante la consulta.
 Durante la atención, se le prescribieron medicamentos y se emitió una orden para exámenes de laboratorio.
 Los medicamentos ya han sido gestionados con el proveedor ASTAH, quien se estará comunicando con el paciente para coordinar la entrega.
 En cuanto a los exámenes de laboratorio, nuestro personal se estará comunicando con el paciente el día de mañana para brindarle toda la información necesaria y coordinar la toma de muestra.
 Adjunto correo enviado a ASTAH.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</si>
  <si>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JERSY ERIKA CABRERA LUDEÑA</t>
  </si>
  <si>
    <r>
      <rPr>
        <u/>
        <sz val="11"/>
        <color rgb="FF1155CC"/>
        <rFont val="Calibri, sans-serif"/>
      </rPr>
      <t>erika_jersy@hotmail.com</t>
    </r>
  </si>
  <si>
    <t>Estimados @quejasyreclamos@viva1a.com.pe@Chrismerly Abigail Huaranca López
 Se solicita el descargo y las medidas correctivas respecto al presente reclamo.
 Hola estimados,
 Buenos días, por favor tu gentil apoyo con este casito, se recibió llamada de la paciente indicando que desde que se realizó el cambio de proveedor no recibe sus medicinas, tiene pendiente que le envíen las de Abril y Mayo, se atiende de manera virtual y su diagnóstico es Hipotiroidismo, forma parte del programa de enfermedades crónica me comentó. 
 Urge que la llamen y se solucione cuanto antes, ya que sino va poner reclamo formal. 
 Nombre: JERSY ERIKA CABRERA LUDEÑA
 DNI: 46783286
 Poliza: E0030290
 Email: erika_jersy@hotmail.com
 Telefono: 968419272
 Saludos,
 Atte.</t>
  </si>
  <si>
    <t>Buenas tardes, estimados:
 Reciban un cordial saludo de parte del Centro Médico Viva 1A.
 En relación con la solicitud indicada líneas abajo, informamos lo siguiente:
 Se ha realizado la verificación correspondiente en nuestro sistema, y se encontró un registro de una cita programada para el mes de abril, la cual no fue concretada. No obstante, en el presente mes de mayo se ha establecido comunicación con la paciente Jersy Erika Cabrera Ludeña, identificada con DNI N.º 46783286, logrando programar su atención médica.
 La nueva cita ha sido agendada para el día 19/05/2025 con el Dr. Gerson Jacob Siura Trevejo, en el servicio de Endocrinología – Teleconsulta.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</si>
  <si>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Buenas tardes.
 Por favor, su apoyo en la coordinación de los exámenes de los clientes VIP del programa ESTAR VITAL, quienes fueron informados de que la programación sería la semana pasada, pero hasta la fecha no han sido contactados.
 Es importante que, antes de realizar la llamada, se envíe un mensaje por WhatsApp para que el cliente pueda contestar, ya que tiene bloqueo de SPAM y necesita agregar el número a sus contactos para recibir la llamada.
 Nombre: JULIO RAFAEL MARTIN CAMPOS
 DNI: 06040784
 CEL CONTACTO:997500213
 CORREO: rafomartincampos@gmail.com
 DIAGNOSTICO: DISLIPIDEMIA
 Nombre: MARIANA SOLE VARGAS
 DNI: 08275667
 CEL CONTACTO:997500213
 CORREO: rafomartincampos@gmail.com
 DIAGNOSTICO: HIPOTIROIDISMO, ARTROSIS, MIGRAÑA, OSTEOPOROSIS</t>
  </si>
  <si>
    <t>Buenas tardes, estimados:
 Reciban un cordial saludo de parte del Centro Médico Viva 1A.
 Con relación a la solicitud mencionada líneas abajo, nos permitimos informar lo siguiente:
 Se realizó exitosamente la comunicación con los pacientes Julio Rafael Martín Campos (DNI 06040784) y Mariana Sole Vargas (DNI 08275667). Asimismo, ya se ha gestionado con Dayerlab la coordinación correspondiente para que ambos puedan realizarse la toma de sus exámenes de laboratorio.
 Ofrecemos disculpas por la demora en la respuesta y agradecemos su comprensión.
 Quedamos atentos a cualquier consulta adicional. En el Centro Médico Viva 1A estamos comprometidos con brindarle un servicio de calidad y seguimos trabajando continuamente para mejorar su experiencia con nosotros.
 Saludos cordiales,</t>
  </si>
  <si>
    <t>Gianina
 Por favor brindar el descargo de lo sucedido, con el ejecutivo que asignamos para este cliente ya no deberian pasar más inconvenientes de este tipo. Estimados,
 Nuevamente estamos teniendo inconvenientes con el proveedor de programa cuídate, Se contacto con nosotros la asegurada Indacochea, según nos indicaron el día de ayer tenía una cita programada (correo adjunto), pero nunca la contactaron, hago llegar la queja de la asegurada. Se contacto la Sra. Indacochea y nos indica que se han estado contactando con ella para ver una nueva cita, pero el medico que la iba a tratar, se encuentra mal de salud, por lo que la volverá a atender el medico con el que ella no se sintió cómoda, ella solicita que no la atienda ninguno de los endocrinos que con anterioridad la trataron, dado que no estuvo cómoda con la atención recibida, por lo que agradecemos puedan proporcionarle otro médico, nos indicó que puede ser internista.</t>
  </si>
  <si>
    <t>Buenas tardes Estimados,
 Reciban un cordial saludo del Centro Médico Viva 1A.
 En relación con la solicitud del paciente, informamos que la atención médica fue reasignada al Dr. Antonio David Moncada Catalán, en el servicio de Medicina Familiar - Teleconsulta, la cual se llevó a cabo el día 19 de mayo.
 Asimismo, los medicamentos prescritos han sido gestionados a través del proveedor Cuidafarma, y se encuentran en proceso de entrega según los protocolos establecidos.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</si>
  <si>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Martina Albirena de Sipion</t>
  </si>
  <si>
    <t>Todos los meses reciben la medicina con atraso o las reciben por partes. Desde la semana pasada su madre está comprando medicinas por su cuenta. No han recibido medicinas del mes y la Sra. Martina viene comprando de manera particular sus medicinas (para el corazón), desde la semana pasada.</t>
  </si>
  <si>
    <t>Buenas noches estimada.
 Reciba un cordial saludo del Centro Médico Viva 1A.
 En relación con el reclamo presentado por los pacientes Martina Albirena de Sipión y Jaime Sipión Montero, queremos informarle que los medicamentos correspondientes fueron gestionados a través del proveedor Cuidafarma. Quien nos informa que se ha comunicado con los pacientes, informándoles que la entrega está programada para el día 23 de mayo, considerando que se encuentran en el departamento de Piura.
 Respecto al segundo punto mencionado en su comunicación, donde se hace referencia a la "Sra. Mercedes García (DNI: 03843563), madre de Billy Arias", solicitamos amablemente que nos proporcione el nombre completo y el número de DNI del paciente al que se refiere. Esta información es necesaria para identificar correctamente el caso y proceder con el análisis y respuesta correspondiente.
 Quedamos atentos a su pronta respuesta para continuar con el proceso de atención al reclamo y asegurarnos de brindarle el servicio de calidad que usted merece.
 Saludos cordiales,</t>
  </si>
  <si>
    <t>Jaime Sipion Montero</t>
  </si>
  <si>
    <t>Mercedes Garcia</t>
  </si>
  <si>
    <t>Desde el 06.05.25 no obtiene respuesta de habiendo tratado de contactar por WhatsApp (983460315) o al fijo 017088720, pero no atendieron. La Sra. Mercedes ha viajado a Piura y ante la queja que puso el trabajador, recibió comunicación el 13 de mayo. Hoy el trabajador ha vuelto a enviar correo y al no tener respuesta nos notifica que comprará de manera particular y luego solicitará reembolso. POR FAVOR RESPONDER Y ATENDER.</t>
  </si>
  <si>
    <t>Buenas noches estimados.
 Reciba un cordial saludo del Centro Médico Viva 1A.
 En atención al reclamo presentado respecto a la paciente Mercedes Gladys García Carrasco, identificada con DNI N.º 03843563, le informamos que, tras una revisión exhaustiva de nuestros registros clínicos y administrativos, no hemos encontrado ninguna atención registrada a nombre de la mencionada paciente en nuestras instalaciones por lo cual no podemos realizar ningún descargo.
 Saludos cordiales,</t>
  </si>
  <si>
    <t>Cesar Humberto Casalino Loli</t>
  </si>
  <si>
    <t>Calle Los Tayanes 169</t>
  </si>
  <si>
    <r>
      <rPr>
        <u/>
        <sz val="11"/>
        <color rgb="FF1155CC"/>
        <rFont val="Calibri, sans-serif"/>
      </rPr>
      <t>humbertocasalino@yahoo.com</t>
    </r>
  </si>
  <si>
    <t>25-EPS002796</t>
  </si>
  <si>
    <t>Falta de atención total del servicio de la farmacia, nunca se comunicaron conmigo inclusive para obtener la cita hubo
 descoordinación, donde me indicaron que era a las 9:20 cuando se dio a las 10 pm. Falta de atención total para la entrega
 de las medicinas que me han recetado, no hay ninguna identificación con sus clientes. Solicito que me hagan la entrega de las medicinas, el servicio fuera de lima es decepcionante, voy a seguir elevando el tema
 y todo el proceso que corresponda.</t>
  </si>
  <si>
    <t>Informe de Resultado del Reclamo
 1. Canal de Ingreso del Reclamo:
 Reclamo ingresado el 13 de mayo de 2025, a través del Libro de Reclamaciones
 Virtual (LRV) de RIMAC EPS, mediante la Hoja de Reclamación N°25-
 25-EPS002796; el cual nos fue trasladado el 14 de mayo del 2025 y registramos
 como Reclamo N° LVR-25-000035.
 2. Identificación del usuario afectado y de quien presenta el reclamo:
 El reclamo fue presentado por Cesar Humberto Casalino Loli con DNI N°08201672.
 3. Descripción y causa del reclamo:
 “Falta de atención total del servicio de la farmacia, nunca se comunicaron conmigo
 inclusive para obtener la cita hubo descoordinación, donde me indicaron que era a las
 9:20 cuando se dio a las 10 pm. Falta de atención total para la entrega de las
 medicinas que me han recetado, no hay ninguna identificación con sus clientes.
 Solicito que me hagan la entrega de las medicinas, el servicio fuera de lima es
 decepcionante, voy a seguir elevando el tema y todo el proceso que corresponda..”
 4. Análisis de los hechos que sustentan el reclamo:
 En atención a su reclamo relacionado con la consulta médica recibida el día 12 de mayo
 de 2025, a las 10:00 pm, registrada en nuestro sistema a través de la modalidad de
 teleconsulta, nos permitimos informarle que hemos revisado su caso en conjunto con el
 área correspondiente, a fin de brindarle una respuesta clara, objetiva y respetuosa.
 De acuerdo con el reporte emitido, y según la información consignada respecto a su
 domicilio, se ha verificado que usted reside en el departamento de Piura, zona en la que
 actualmente no contamos con cobertura de entrega de medicamentos a domicilio.
 Por esta razón, se le ofreció la opción de reembolso como medida alternativa cumpliendo
 con el protocolo de atención. Esta consistía en que usted realizara la compra de los
 medicamentos prescritos a nombre de la empresa viva 1A, tras lo cual se procedería con
 el reembolso correspondiente. Esta opción fue aceptada por usted cumpliendose con la
 gestión de la atención. El reembolso se realizó a través del número de WhatsApp
 proporcionado, mediante el cual usted envió el comprobante de compra. En respuesta, se
 efectuó el reembolso correspondiente el día 13 de mayo a las 17:48 horas, mediante un
 yape a su número telefónico, cumpliendo así con lo acordado.
 .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Hemos implementado una serie de medidas destinadas a fortalecer la
 comunicación y garantizar que nuestros pacientes se sientan valorados y
 respetados en cada etapa de su atención.
 Quedamos atentos ante cualquier solicitud, prestos a servirle siempre.
 “EN VIVA 1A CUIDAMOS LA SALUD DE TU FAMILIA COMO SI FUERA LA NUESTRA”</t>
  </si>
  <si>
    <t>CLARA MERCEDES CHAVARRI GARCIA</t>
  </si>
  <si>
    <t>25-EPS002709</t>
  </si>
  <si>
    <t>Estimada @Chrismerly Abigail Huaranca López@quejasyreclamos@viva1a.com.pe
 Solicitamos su urgente apoyo con el descargo y las medidas correctivas correspondientes respecto al presente reclamo.
 Asimismo, se requiere establecer un canal de comunicación directo con el usuario, de modo que en caso tenga dudas o consultas sobre su atención, pueda canalizar sus observaciones directamente con la entidad que brinda el servicio de acompañamiento. Esto permitirá una gestión más eficiente y reducirá la reincidencia de reclamos.
 Quedamos atentos a su pronta respuesta.
 GUISSELA M. BEDÓN ESPINOZA
 Gestora crónicos
 D. Av. las Begonias 540, Piso 6. Lima
 C. +51 936 255 915
 De: Carmen Mendez Francia &lt;carmen.mendez@rimac.com.pe&gt;
 Enviado: miércoles, 30 de abril de 2025 18:47
 Para: CUI_Guissela Bedon Espinoza &lt;xt10033@rimac.com.pe&gt;
 Asunto: RECLAMO 25-EPS002709 // CLARA MERCEDES CHAVARRI GARCIA
 Hola Guissela,
 Por favor tu especial apoyo con el reclamo presentado por CLARA MERCEDES CHAVARRI GARCIA – gerente del Área Legal de Empresa Almacenes Santa Clara, pertenece al programa crónicos.
 Nos solicita respuesta a los siguientes puntos:
 Se atiende con Call Center de Rimac y lleva controles por diagnóstico crónico, informa que en la última atención, le ordenaron exámenes de laboratorio y le alcanzaron sólo la boleta adjunta por importe de s/ 39.09 donde solo detalla examen de laboratorio.
 Solicita que se le adjunte el detalle de cada examen realizado y los costos unitarios que asume Rímac y lo que asume ella; ya que indica que por derecho se lo deben brindar.
 Que brinden las políticas de manejo de datos personales con los proveedores; ya que informa que cuando le envían sus medicamentos se contactan con ella de diferentes números y varias personas tienen acceso a sus datos; por ello necesita saber cómo es el proceso exacto en el caso de seguimiento por diagnóstico crónico hasta la entrega de medicación, ya que detalla que durante todo el proceso recibe la llamada de muchas personas.
 Demora en programación de exámenes auxiliares; ya que detalla que ha tenido que esperar más de dos semanas para programación de exámenes de laboratorio y ella ha tenido que insistir porque sino nunca la hubieran atendido.</t>
  </si>
  <si>
    <t>DEMORA EN PROGRAMACION DE EXAMENES</t>
  </si>
  <si>
    <t>Buenas noches estimados,
 Reciban un cordial saludo del Centro Médico Viva 1A.
 En relación con el reclamo presentado por la paciente Clara Mercedes Chavarri García, informamos que se ha procedido a adjuntar el documento de liquidación detallada correspondiente a los servicios de atención recibidos. En dicho documento se especifica el copago realizado por la paciente y el porcentaje asumido por Rimac Seguros, conforme a las condiciones de su póliza.
 En relación al agendamiento de exámenes de laboratorio, en el caso de pacientes controlados, solemos programarlos con una semana de anticipación a su cita médica mensual. Esto permite contar con una visual actualizada del estado clínico del paciente, facilitando una evaluación integral durante la consulta.
 En este caso particular, por solicitud del paciente, se procedió con el agendamiento antes de la fecha habitual, a fin de atender su requerimiento específico y brindarle mayor tranquilidad respecto a su estado de salud.
 Continuamos fortaleciendo nuestros procesos internos para garantizar una atención cada vez más oportuna, eficiente y centrada en las necesidades del paciente.</t>
  </si>
  <si>
    <t>Laboratorio</t>
  </si>
  <si>
    <t>Estimada @Chrismerly Abigail Huaranca López@Quejas y reclamos
 Su gentil apoyo con lo solicitado por la usuaria, requerimos el abordaje acorde a las necesidades indicadas líneas abajo.
 Estimados
 Adjunto descargo de Laura La Serna en base a respuesta de proveedor.
 Adicional a lo indicado por nuestra afiliada, nuestro cliente resalta que el proveedor no se disculpa en ningún momento por las atenciones a su trabajadora, quien reafirma que las citas se las dieron porque fue ella quien tuvo que llamar y/o quejarse a Rimac para que le programen sus citas, tal cual lo detalla líneas abajo.
 La Gerencia pide las disculpas del caso de parte del proveedor, pero de una manera formal, así como el compromiso de que no va a volver a suceder en adelante.
 Quedamos a la espera de lo solicitado.</t>
  </si>
  <si>
    <t>INCONFORMIDAD CON LA RESPUESTA RECIBIDA</t>
  </si>
  <si>
    <t>PAUS</t>
  </si>
  <si>
    <t>Buenas noches estimados,
 Reciban un cordial saludo del Centro Médico Viva 1A.
 Me permito informar que se ha procedido con el envío del correo formal dirigido a la paciente Laura Isabel Laserna García, en el cual se expresan nuestras más sinceras disculpas por los inconvenientes presentados, así como las oportunidades de mejora identificadas para optimizar la calidad de nuestra atención.
 Adjunto a la presente, se incluye la captura de pantalla correspondiente como constancia del envío realizado.
 Quedamos atentos a cualquier requerimiento o consulta adicional que pueda surgir y reiteramos nuestro compromiso con la mejora continua de nuestros servicios.
 Saludos cordiales, Estimada señora Laserna:
 Reciba un cordial saludo del Centro Médico Viva 1A.
 Por medio de la presente, queremos expresarle nuestras más sinceras disculpas por las situaciones que han afectado la calidad de la atención médica que usted recibió en nuestra institución. Lamentamos profundamente cualquier inconveniente o malestar que estas circunstancias le hayan ocasionado.
 En respuesta a su experiencia, hemos tomado las siguientes medidas correctivas para asegurar que situaciones similares no se repitan:
 Capacitación del personal de Call Center: Se ha reforzado al equipo de Call Center la importancia de agendar las citas en las fechas correspondientes, garantizando así la continuidad y eficacia de su tratamiento.
 Coordinación con las áreas de Laboratorio y Farmacia: Se han implementado mejoras en los procesos de estas áreas para optimizar la entrega de resultados y medicamentos, asegurando una atención más eficiente y oportuna.
 Reiteramos nuestras disculpas por los inconvenientes causados y le agradecemos por brindarnos la oportunidad de corregir y mejorar nuestros servicios. Su bienestar es nuestra prioridad, y estamos comprometidos en ofrecerle una atención médica de calidad y con el respeto que usted merece.
 Quedamos a su disposición para cualquier consulta adicional o requerimiento que pueda tener.
 Atentamente,</t>
  </si>
  <si>
    <t>ADRIANA VALENTINA GUTIERREZ SAAVEDRA</t>
  </si>
  <si>
    <t>Maribel, 
 buenas tardes a falta de respuesta se procede a escalar con tu persona para la prioridad y se puedan contactar 
 a la brevedad posible. 
 Datos: 
 DNI: 43990730
 Nombre: SILVANA SAAVEDRA POLO
 Paciente: ADRIANA VALENTINA GUTIERREZ SAAVEDRA (Hija)
 Telf. 968343129
 Correo: silvanasp_86@hotmail.com
 Diagnóstico: Hipotiroidismo.
  Buenos días Estimados
 Cliente VIP indica que hasta el momento no se ha contactado con ella.
 Por favor solicito su apoyo con urgencia.</t>
  </si>
  <si>
    <t>Buenas tardes estimados,
 Reciban un cordial saludo del Centro Médico Viva 1A.
 En relación con la solicitud, informamos que la atención médica fue programada para la paciente Adriana Valentina Gutierrez, identificada con DNI N.º 78581987, con la Dra. Nilda Noriko Kawamura Murillo en el servicio de Endocrinología - Teleconsulta, para el día 22 de mayo a las 9:00 p.m.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</si>
  <si>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Estimada Guissela,
 Por favor tu apoyo con lo indicado en correo líneas abajo:
 El Sr. Aldo Reinoso refiere que el pasado jueves tuvo una cita por videollamada por la misma modalidad de el primero de abril, le dijeron que le mandarían su medicación pero igual hasta el momento no lo llamaron
 Dejo sus números de contacto: 986 604 127 / 993 574 696</t>
  </si>
  <si>
    <t>EPS</t>
  </si>
  <si>
    <t>Estimados,
 Reciban un cordial saludo del Centro Médico Viva 1A.
 En relación con el caso del paciente Aldo Reynoso Rivas, les informamos que, conforme a la evaluación realizada por RIMAC Seguros, la solicitud de dispensación de medicamentos ha sido rechazada debido a que el diagnóstico corresponde a una condición preexistente no cubierta por la póliza contratada.
 Dado que este proceso depende directamente de la aseguradora, consideramos este caso cerrado hasta que se reciba una nueva indicación o aprobación por parte de RIMAC.
 Saludos Cordiales.</t>
  </si>
  <si>
    <t>MENDOZA FABIAN VICTORIA PATRICIA</t>
  </si>
  <si>
    <t>Estimados
 Agradeceré que se puedan comunicar lo mas pronto con la Sra Patricia Mendoza Fabian con Teléfono: 988139135, para el programa de Rcv,
 Desde ya es muy importante la comunicación con la Sr Patricia Mendoza quien es la subgerente de control de gastos médicos y labora en Rimac.
 Saludos</t>
  </si>
  <si>
    <t>Buenas noches estimados,
 Reciba un cordial saludo del Centro Médico Viva 1A.
 Con respecto a lo solicitado hasta el momento no hemos logrado contactar a la paciente, se le envio nuevamente un mensaje de WhatsApp.
 Adjunto captura del mensaje.
 Quedamos atentos a cualquier consulta adicional y siempre a su disposición para atender sus requerimientos.En el Centro Médico Viva 1A estamos comprometidos con brindarle un servicio de calidad y seguimos trabajando continuamente para mejorar su experiencia con nosotros.
 Saludos cordiales. 25/06/2025 Buenas noches Guisella,
 En relación con el paciente MENDOZA FABIAN VICTORIA PATRICIA , informamos que fue atendida el 10 de junio de 2025 a las 3:30 p. m. por el Dr. Antonio David Moncada Catalán, en la especialidad de Medicina Familiar – Teleconsulta.</t>
  </si>
  <si>
    <t>Ketty Monica Aréstegui Almidón</t>
  </si>
  <si>
    <r>
      <rPr>
        <u/>
        <sz val="11"/>
        <color rgb="FF1155CC"/>
        <rFont val="Calibri, sans-serif"/>
      </rPr>
      <t>ketty.arestegui@telefonica.com</t>
    </r>
  </si>
  <si>
    <t>25-EPS002863</t>
  </si>
  <si>
    <t>Paciente: KETTY MONICA ARÉSTEGUI ALMIDÓN
 7:05am paciente solicita cita virtual, se agenda inicialmente con Care 24,
 agendado de 7:35 a 7:45am, pero 8:11am se reportó al proveedor que la paciente no podía acceder al Link de la
 videollamada. 8:58am paciente solicita atención con otro proveedor por la incidencia brindada, se programa con VIVA1A (caso
 0025259855), programación 10:00 - 10:10am, sin embargo, registra inicio de atención 11:36am.
 Se reportó a proveedor la demora del delivery, sin embargo, mencionan que paciente no estaba en domicilio, reprogramaron
 la entrega concretándose a las 22:44pm.</t>
  </si>
  <si>
    <t>Informe de Resultado del Reclamo
 1. Canal de Ingreso del Reclamo:
 Reclamo ingresado el 21 de mayo del 2025, a través del Libro de Reclamaciones
 Virtual (LRV) de RIMAC EPS, mediante la Hoja de Reclamación 25-EPS002863; el
 cual nos fue trasladado el 21 de mayo del 2025 y registramos como Reclamo
 LRV-36-000001.
 2. Identificación del usuario afectado y de quien presenta el reclamo:
 El reclamo fue presentado por Ketty Monica Aréstegui Almidón con DNI N°09946530.
 3. Descripción y causa del reclamo:
 “7:05am paciente solicita cita virtual, se agenda inicialmente con Care 24, agendado de
 7:35 a 7:45am, pero 8:11am se reportó al proveedor que la paciente no podía acceder
 al Link de la videollamada 8:58am paciente solicita atención con otro proveedor por la
 incidencia brindada, se programa con VIVA1A (caso 0025259855), programación 10:00
 - 10:10am, sin embargo, registra inicio de atención 11:36am. Se reportó a proveedor la
 demora del delivery, sin embargo, mencionan que paciente no estaba en domicilio,
 reprogramaron la entrega concretándose a las 22:44pm.”
 4. Análisis de los hechos que sustentan el reclamo:
 Habiendo solicitado el descargo respectivo a las áreas involucradas en su atención,
 como parte de las diligencias para atender su reclamo, cordialmente, le informamos lo
 siguiente:
 Sentimos los inconvenientes ocasionados y reiteramos que la salud de nuestros
 pacientes es nuestra principal prioridad. Según nuestros registros, se realizó una
 primera llamada a las 10:03 a. m., sin éxito. A las 10:04 a. m. se efectuó una segunda
 llamada, en la que la paciente solicitó una reprogramación, ya que se encontraba en
 otra comunicación. Debido a la alta demanda de pacientes, la nueva cita fue
 reprogramada para las 11:20 a. m., lográndose con éxito.
 Posteriormente, el proveedor del medicamento reportó un primer intento de entrega a
 las 3:06 p. m., momento en el cual la paciente no se encontraba en el domicilio. En el
 segundo intento tampoco fue posible establecer contacto, ya que no respondió las
 llamadas. Finalmente, tras lograr una nueva comunicación, la paciente manifestó que
 ya no deseaba recibir el medicamento.
 Agradecemos su comprensión y quedamos atentos ante cualquier inquietud adicional.
 Nuestro compromiso es seguir mejorando para brindarle una atención de calidad.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Reforzar el monitoreo continuo al sistema logístico de nuestros proveedores.
 Quedamos atentos ante cualquier solicitud, prestos a servirle siempre.
 “EN VIVA 1A CUIDAMOS LA SALUD DE TU FAMILIA COMO SI FUERA LA NUESTRA”</t>
  </si>
  <si>
    <t>JORGE PACHECO TEJADA</t>
  </si>
  <si>
    <t>Estimadas:
 Buenas tardes,
 Agradeceremos nos puedan brindar los contactos del proveedor VIVA A1 (ejecutivo destinado a atender los casos de la UCSP), para reportar el caso del asegurado JORGE PACHECO TEJADA, quien indica que su ultima atención a través del programa Cuídate fue en la semana del 14 al 18 de abril y hasta el momento no lo han contactado para agendar la siguiente cita y ya no tiene medicación.
 Recordar que luego de la última reunión con el cliente y el proveedor, se quedó en subsanar estas demoras, sin embargo, se siguen presentado.
 Quedamos atentos a su respuesta.</t>
  </si>
  <si>
    <t>Estimados,
 Reciban un cordial saludo del Centro Médico Viva 1A.
 En relación con la solicitud de información sobre las atenciones médicas del paciente Jorge Pacheco Tejada, nos permitimos informar lo siguiente:
 22 de abril de 2025: El paciente fue atendido en el servicio de Cardiología - Teleconsulta.
 22 de mayo de 2025: El paciente recibió atención médica con el Dr. Antonio David Moncada Catalán, cumpliendo con el seguimiento mensual programado.
 Estas atenciones reflejan nuestro compromiso con la continuidad y calidad en la atención médica de nuestros pacientes.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t>
  </si>
  <si>
    <t>Estimados urgente.
 Atencion: Guisela/Aviva1A
 21.04 ultima entrega de medicinas y 28 se completo la entrega, por insistencia del asegurado.
 15.05 tuvo cita Aviva1A
 18.05 Se comunican e indican usted aún tiene medicinas por ello no le vamos a enviar
 28.05 Hoy sigue a la espera de la comunicación para la entrega de sus medicinas, recalca que no le entregaron receta.
 Se siente bastante incomodo debido que todos los meses tiene que llamar, quejarse(revisar el historial de correos) llama a los números de Aviva y no tiene respuesta, por favor atender la solicitud del asegurado. Manifiesta que sigue perjudicado con atención desde febrero.</t>
  </si>
  <si>
    <t>Buenas noches, estimados:
 Reciban un cordial saludo de parte del Centro Médico Viva 1A.
 Su apoyo con la pronta gestión @flor.valdez
 En relación con la entrega de medicamentos del paciente Alfredo Carlos Valdivia del Alcázar, les informamos que la gestión fue derivada a Cuidafarma, desde donde se nos indicó que el paciente contaba con medicamentos hasta el 20 de mayo.
 Dado que esta fecha ya ha transcurrido, se ha reenviado una comunicación solicitando prioridad en el caso, con el fin de asegurar el envío oportuno de los medicamentos necesarios para el tratamiento del paciente.
 Adjuntamos el correo enviado para su conocimiento y seguimiento.
 Agradecemos su atención y apoyo en este proceso.
 Saludos cordiales,</t>
  </si>
  <si>
    <t>Estimados,
 Buen día, seguimos teniendo reclamos por parte de mi cliente en mención quien indica lo siguiente:
 Estimados @chuaranca@viva1a.com.pe@Quejas y reclamos
 Solicito su urgente apoyo con este caso reingresante de reclamo, el cual ha vuelto a presentarse pese a intervenciones previas. Es fundamental que se tomen las medidas correctivas definitivas que garanticen la solución integral del problema y eviten futuras reincidencias.
 Buenos días Srta. Antonella Martínez No estamos satisfechos con la atención que nos está brindando Viva 1A. El Dr. Moncada mando unos análisis de sangre y orina porque debía enterarse del estado de salud del paciente, como recién lo tomaban a su cargo. No tenemos resultados hasta ahora. La Dra. Vigo, medicina física - ya lo evalúo. Todavía no se reinician las terapias, ni se programan. Rimac nos brindaba muy buena atención a través de Clínica Internacional. La atención con el actual proveedor es deficiente.
 Quedo atenta,</t>
  </si>
  <si>
    <t>Buenas noches, estimados:
 Reciban un cordial saludo de parte del Centro Médico Viva 1A.
 Con respecto a las terapias físicas indicadas por la Dra. Vigo durante la consulta domiciliaria, les informamos que el paciente ha realizado el día de hoy los pagos correspondientes.
 Asimismo, les comunicamos que el cronograma de atenciones será enviado mañana. Actualmente, nos encontramos en coordinación con el profesional encargado para organizar adecuadamente las sesiones.
 Quedamos atentos a cualquier consulta adicional. Buenas tardes estimados,
 Se informa que, de las 08 terapias programadas para el paciente JOSE AUGUSTO REQUENA LAGORI, 07 fueron realizadas durante el mes de junio.
 La terapia pendiente no pudo ser realizada y será reprogramada en los próximos días.
 Quedamos atentos ante cualquier consulta adicional.
 En el Centro Médico Viva 1A estamos comprometidos con brindarle un servicio de calidad y seguimos trabajando continuamente para mejorar su experiencia con nosotros.
 Saludos cordiales,</t>
  </si>
  <si>
    <t>Isabella Kam gilgrados</t>
  </si>
  <si>
    <t>CORREO QUEJASYRECLAMOS COL</t>
  </si>
  <si>
    <t>Llevo como 1 semana intentando sacar cita con la reumatóloga y solo me ignoran y me pasean, mandaré una queja para que los sancionen por falta de ayuda hacia los pacientes.</t>
  </si>
  <si>
    <t>Buenas tardes estimados, 
 Reciba un cordial saludo. En relación con el caso de la paciente Isabella Kam Gil, se informa que se intentó contactarla en más de tres ocasiones, en diferentes días, sin obtener respuesta. Asimismo, se le dejó un mensaje por WhatsApp, el cual fue visualizado, pero no se obtuvo respuesta.
 Por lo tanto, se solicita proceder con el cierre del caso correspondiente.</t>
  </si>
  <si>
    <t>Paredes Jara Santos</t>
  </si>
  <si>
    <t>Estimada @Janet Ina Sanchez Remicio
 Se informa que el usuario referido se encuentra inscrito en el programa Diamante, por lo cual la cobertura aplicada para medicamentos y exámenes auxiliares corresponde al 85%.
 Asimismo, se valida que el usuario no cuenta con algún visto bueno precedente que autorice una cobertura extraordinaria al 100%.
 En ese sentido, se solicitará al prestador Viva 1 A el descargo correspondiente al respecto, a fin de contar con la sustentación técnica y administrativa del caso.
 Estimadas @Quejas y reclamos@chuaranca@viva1a.com.pe@Gianina Jessica Sigueña Aldana
 Su urgente apoyo se requiere el descargo y medidas correctivas en cuanto el presente reclamo.
 Hola Patty / Edita:
 Nos acaba de escribir Ana María Pereyra la CFO del cliente por el problema que tiene con su mamá por la cobertura de las medicinas en RIMAC a través del Programa CUIDATE, tal como lo resume en el correo más abajo.
 Su mamá está actualmente afiliada en la EPS de la Operadores Concentrados Peruanos desde Diciembre 2024 (Plan Potestativo Adicional 2 ), pero anteriormente estuvo en el Plan de Padres EPS de su anterior empleador (Cerro de Pasco Resources) que también tenía la EPS con RIMAC.
 desde que cambió de seguro de empresa , a pesar de que siempre ha coberturado Rimac, ha presentado una serie de desmejora en la atención ,
 Primero postergaciones en la agenda de visita
 Y ahora nos informan que hay medicamentos que eran coberturados hasta abril 2025 con el 100% y ahora tienen deducible
 los medicamentos que la cobertura al 100% tienen que ver con su problema de hipertensión y otros de salud que cobertura. Al 100%
 hasta Abril 2025: Se ve claramente en algunos médicamente el 100% de cobertura que siempre ha tenido
 Ahora en su visita reciente Nos han enviado el nuevo reporte por mayo 2025, donde aquello que estaba al 100% coberturado ya no está y de manera general están con copago a pesar de ser medicamentos cuyas enfermedades son cubiertas al 100%
 Ya lo revisamos a detalle con nuestra área de Claims y “No se evidencia ningún cambio de copagos ni coaseguro en el programa Cuídate”.
 Les pedimos su atención urgente para revisar este caso y confirmar que los medicamentos que venían siendo cubiertos al 100% sigan bajo esa misma cobertura.
 Quedamos atentos a su pronta respuesta.</t>
  </si>
  <si>
    <t>INTERNO IPRESS</t>
  </si>
  <si>
    <t>Estimada Guissela, buena tarde:
 Paciente en referencia fue derivada con nosotros en Noviembre 2024, como programa DIAMANTE, en ese orden de ideas al ingreso se validó los Dx de nuestra mutua paciente con lo que se comprobó que efectivamente corresponde a dicha cohorte.
 Actualmente sus atenciones son por médico internista, y en base a los diecisiete (17) diagnósticos que presenta, se gestionan los medicamentos con el respectivo copago del 15%.
 Adjunto HC para evaluación correspondiente.
 Quedo a su disposición para cualquier consulta adicional.
 Saludos Cordiales,</t>
  </si>
  <si>
    <t>Nilton Hernan Jimenez Rosales</t>
  </si>
  <si>
    <r>
      <rPr>
        <u/>
        <sz val="11"/>
        <color rgb="FF1155CC"/>
        <rFont val="Calibri, sans-serif"/>
      </rPr>
      <t>niltonjimenez780@gmail.com</t>
    </r>
  </si>
  <si>
    <t>25-SBS015696</t>
  </si>
  <si>
    <t>1. Contratante (Apellidos y Nombres) : NILTON HERNAN JIMENEZ ROSALES
 2. Número de Póliza y Certificado: 4038-0000064902
 3. Mail :niltonjimenez780@gmail.com
 5. Solicitud: asegurado señala que pertenece a programa diamante debido a diagnóstico en lesión medular en la 11 y 12 de columna vertebral. Señala que le han asignado terapias por 16 sesiones de lunes, miércoles a viernes, pero no las cumple, debido a que proveedor asignado VIVA 1A señala que terapeuta se encuentra de viaje o que a doctor no le pusieron movilidad por lo que cancelan su terapia. Menciona que el realiza copago y aún así le brindan mal servicio.
 Requiere cambio de proveedor, debido a falta de tratamiento y seguimiento de su caso.</t>
  </si>
  <si>
    <t>Informe de Resultado del Reclamo
 1. Canal de Ingreso del Reclamo:
 Reclamo ingresado el 30 de mayo de 2025, a través del Libro de Reclamaciones
 Virtual (LRV) de RIMAC SEGUROS, mediante la Hoja de Reclamación
 N°25-SBS015696; el cual nos fue trasladado el 30 de mayo del 2025 y registramos
 como Reclamo N° LVR-25-000037.
 2. Identificación del usuario afectado y de quien presenta el reclamo:
 El reclamo fue presentado por Nilton Hernan Jimenez Rosale con DNI N° 08170776.
 3. Descripción y causa del reclamo:
 “Solicitud: asegurado señala que pertenece a programa diamante debido a
 diagnóstico en lesión medularen la 11 y 12 de columna vertebral. Señala que le han
 asignado terapias por 16 sesiones de lunes, miércoles a viernes, pero no las cumple,
 debido a que proveedor asignado VIVA 1A señala que terapeuta se encuentra de viaje
 o que a doctor no le pusieron movilidad por lo que cancelan su terapia. Menciona que
 el realiza copago y aún así le brindan mal servicio. Requiere cambio de proveedor,
 debido a falta de tratamiento y seguimiento de su caso.”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motivos de fuerza mayor, el
 terapista Lic. Meza se vio imposibilitado de brindar atención durante el mes de mayo,
 razón por la cual solo se lograron completar tres (03) sesiones de terapia. Con el fin
 de dar continuidad al tratamiento, se ofreció oportunamente la reprogramación de las
 sesiones restantes con el terapista Lic. Noriega; sin embargo, el paciente decidió no
 aceptar dicha propuesta.
 Actualmente, el paciente ha retomado sus terapias en el mes de junio con el Lic.
 Meza, profesional con quien ha manifestado su preferencia exclusiva de atención, y
 actualmente cuenta con un cronograma regular de sesiones, las cuales se vienen
 desarrollando con total normalidad.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tratamiento del paciente
 c) Reenvío del cronograma de terapias.
 Quedamos atentos ante cualquier solicitud, prestos a servirle siempre.
 “EN VIVA 1A CUIDAMOS LA SALUD DE TU FAMILIA COMO SI FUERA LA NUESTRA”</t>
  </si>
  <si>
    <t>Estimadas @Quejas y reclamos@Chrismerly Abigail Huaranca López
 Su urgente apoyo con el descargo y medidas correctivas en referencia al presente reclamo. Estimados,
 Solicito su apoyo con este caso, el asegurado VALZ GEN RIVERA GIULIO gerente de Howden se encuentra inscrito en el programa crónico siendo atendido por el proveedor VIVA 1A, este mes lamentablemente hubo una demora en la entrega de la medicina del asegurado por lo cual le genero incomodidad y fue elevado con el G.G de Howden.
 Agradeceré su apoyo para que este caso este mapeado y la medicina y comunicación sea oportunamente para evitar los reclamos.
 A la espera de su respuesta para proceder a informar al BK.</t>
  </si>
  <si>
    <t>Buenas tardes, Rosita:
 Respecto al correo líneas abajo, se informa que el paciente fue atendido el 16 de mayo de 2025 a las 7:00 p. m. Por motivos de actualización en el sistema, su receta no fue visualizada oportunamente; sin embargo, esta fue enviada a nuestro proveedor el sábado 17 de mayo de 2025 a las 14:00 horas para su dispensación.
 El día lunes 19 de mayo, el proveedor indicó que el paciente no respondió las llamadas realizadas, por lo que se procedió a enviarle un mensaje por WhatsApp. El martes 20 de mayo se logró establecer comunicación con el paciente, coordinando la entrega de los medicamentos para ese mismo día. 
 Posteriormente, nos volvimos a comunicar con el paciente, quien confirmó haber recibido los medicamentos. Se adjunta el cargo de entrega correspondiente.
 Lamentamos los inconvenientes ocasionados y reafirmamos nuestro compromiso con la mejora continua de nuestros procesos.</t>
  </si>
  <si>
    <t>RENE GUMPRECHT</t>
  </si>
  <si>
    <t>Estimados @Quejas y reclamos@Gianina Jessica Sigueña Aldana@Gestor Medico@Gestion Admisiones Viva 1A
 Su gentil apoyo con el descargo de lo referido por el usuario. 
 Buenas tardes Estimadas,
 Por favor, la gestión que corresponda en relación al paciente RENE GUMPRECHT. El mismo se atiende a través del programa Cuídate, indica que el Dr. Moncada da instrucción a Cuida Farmacia para la entrega de jeringas para su tratamiento crónico, pero en la última entrega la cantidad de jeringas es menor a lo que regularmente le entregan en proporción a la instrucción del médico de administración de medicina, por lo que lo recibido es insuficiente para el mes de tratamiento.</t>
  </si>
  <si>
    <t>ERROR EN LA ENTREGA DE MEDICAMENTOS</t>
  </si>
  <si>
    <t>Buenas noches, Guisela:
 En relación con el correo líneas abajo, y luego de solicitar los descargos correspondientes a las áreas involucradas, informamos lo siguiente:
 El paciente RENE HELMUT GUMPRECHT LEVY fue atendido el 21 de mayo de 2025 a las 7:30 p.m., ocasión en la cual el médico prescribió una receta médica que fue dispensada por el proveedor CUIDAFARMA el 22 de mayo de 2025.
 Al revisar la historia clínica, se verificó que la receta incluyó los siguientes productos:
 Tamsulosina 0.4 mg tableta
 Insulina glargina 100 U/ml inyectable
 Tiras reactivas para glucómetro (1 unidad)
 Sin embargo, se identificó que el médico, en el campo de recomendaciones médicas, prescribió insumos adicionales que no fueron incluidos en la receta médica inicial, razón por la cual no fueron dispensados.
 Ante ello, nos comunicamos con la esposa del paciente para informarle lo sucedido, y se procedió a agendar una nueva cita para el 16 de junio de 2025 a las 8:30 p.m. con el Dr. Antonio David Moncada Catalán, mediante la cual se está gestionando la entrega de las agujas e insulinas pendientes con el proveedor CUIDAFARMA.
 Lamentamos lo ocurrido y reiteramos nuestro compromiso con la mejora continua de nuestros procesos, con el fin de garantizar una atención eficiente y oportuna.
 Quedamos atentos ante cualquier consulta adicional.
 El motivo por el cual no se realizó la orden dentro de la receta médica es porque el insumo no está disponible en el listado desplegable de la historia clínica. Esto ya se ha informado previamente tanto al área de farmacia como al área de tecnología para que sea implementado, ya que se trata de insumos de uso recurrente por nuestros pacientes crónicos. Según informó el área de TI, los insumos reportados ya habían sido integrados al sistema según el listado remitido por farmacia, por lo cual se indicó a los médicos especialistas que los incluyeran dentro de la receta médica junto con las medicinas del paciente. No obstante, con estas incidencias reportadas, se valida que aún falta incluir insumos dentro de la plataforma, a fin de evitar reprocesos en las áreas médica y de farmacia, así como descontentos por parte del paciente.
 Atentamente,</t>
  </si>
  <si>
    <t>Fredy Angel Ramos Mozo</t>
  </si>
  <si>
    <t>25-EPS002967</t>
  </si>
  <si>
    <t>No puedo coordinar la atención para una ecografía indicada en consulta. Esto desde el 5 de Mayo. Pero el mes pasado 5 de
 Abril ya lo había indicado. La central dice q ellos solo notifican a Rimac y el AP de Viva A1 no procesa la solicitud. He
 llamado a la central Rimac por eso pero me dijeron lo mismo. La próxima cita con el médico es el 5 de Junio y necesito el examen. He dejado indicado q si no contesto el celular, me escribam al WhatsApp pero nada de eso ha sucedido. Igual sucedió con el examen de laboratorio, después de varias llamadas recién
 pude coordinar para q me tomen la muestra. Es lamentable el servicio y la falta de claridad para coordinar estos examenes</t>
  </si>
  <si>
    <t>IMAGENOLOGIA</t>
  </si>
  <si>
    <t>ECOGRAFIA</t>
  </si>
  <si>
    <t>Informe de Resultado del Reclamo
 1. Canal de Ingreso del Reclamo:
 Reclamo ingresado el 31 de mayo de 2025, a través del Libro de Reclamaciones
 Virtual (LRV) de RIMAC EPS , mediante la Hoja de Reclamación N°25-EPS002967;
 el cual nos fue trasladado el 02 de junio del 2025 y registramos como Reclamo N°
 LVR-25-000038.
 2. Identificación del usuario afectado y de quien presenta el reclamo:
 El reclamo fue presentado por Fredy Angel Ramos Mozo con DNI N° 07538232.
 3. Descripción y causa del reclamo:
 “No puedo coordinar la atención para una ecografía indicada en consulta. Esto desde
 el 5 de Mayo. Pero el mes pasado 5 de Abril ya lo había indicado. La central dice q ellos
 solo notifican a Rimac y el AP de Viva A1 no procesa la solicitud. He llamado a la central
 Rimac por eso pero me dijeron lo mismo. La próxima cita con el médico es el 5 de Junio
 y necesito el examen. He dejado indicado q si no contesto el celular, me escribam al
 WhatsApp pero nada de eso ha sucedido. Igual sucedió con el examen de laboratorio,
 después de varias llamadas recién pude coordinar para q me tomen la muestra. Es
 lamentable el servicio y la falta de claridad para coordinar estos examenes”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ese sentido, hemos
 implementado las mejoras necesarias para evitar que situaciones como esta se repitan
 en el futuro.
 No obstante, nos comunicamos con el paciente para la coordinación de sus exámenes,
 siendo realizados el 06 de junio del 2025. Asimismo, se informa que el paciente tuvo
 atención médica el día 09 de junio de 2025.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proceso de atención de exámenes auxiliares.
 Quedamos atentos ante cualquier solicitud, prestos a servirle siempre.
 “EN VIVA 1A CUIDAMOS LA SALUD DE TU FAMILIA COMO SI FUERA LA NUESTRA”</t>
  </si>
  <si>
    <t>WUILMAR SANTOS BRAN CULCAS</t>
  </si>
  <si>
    <t>Estimados Señores de Viva 1A
 Agradeceré que nos puedan remitir si volvieron a contactarse con los pacientitos ya que hacen referencia que recibieron llamada diciéndoles que les volverían a llamar y hasta la fecha no les han llamado.
 Ante lo expuesto remito información de los pacientes para que se contacten prontamente ya que están esperando.
 Wuilmar Santos Bran Culcas DNI 10386627 Teléfono 990557844
 Raphael Renato Fiori Llengue DNI 25439064 Teléfono 930701651
 Así como a la vez solicitarle que si la comunicación es antes de las 2 pm debe ser por mensaje, posterior a ese horario pueden ubicarlos a través de una llamada.</t>
  </si>
  <si>
    <t>SOLICITUD DE CAMBIO DE IPRESS</t>
  </si>
  <si>
    <t>Buenos días Margot,
 En relación con tu correo líneas abajo, informamos lo siguiente:
 Wuilmar Santos Bran Culcas – DNI 10386627 – Tel. 990557844:
 El paciente ha solicitado que sus atenciones del programa sean derivadas a la Clínica Internacional – sede Lima.
 Raphael Renato Fiori Llengue – DNI 25439064 – Tel. 930701651:
 Se intentó contactarla en más de tres ocasiones, en distintos días, sin obtener respuesta. Asimismo, se le dejó un mensaje por WhatsApp, pero hasta la fecha no hemos recibido respuesta.
 Quedamos atentos ante cualquier otra coordinación o indicación adicional.</t>
  </si>
  <si>
    <t>Raphael Renato Fiori Llengue</t>
  </si>
  <si>
    <t>Estimados Sres. de VIVA 1 A
 Estimado según lo ya comunicado hoy con el sr Ojeda, agradeceré que puedan brindar descargo a lo referido por el paciente: : MUÑOZ RUBIO PACO MERCEDES con DNI 06762836.
 “el asegurado reclama que no lo llamaron para la cita ni la entrega de medicamentos y actualmente se está viendo en la necesidad de adquirir sus medicamentos por cuenta propia, lo que le está generando una situación de incomodidad y disconformidad con el servicio brindado.”
 Ante lo expuesto agradeceré su pronta respuesta y comunicación con el paciente
 Saludos</t>
  </si>
  <si>
    <t>Buenas tardes Margot:
 En relación con el paciente MUÑOZ RUBIO PACO MERCEDE, informamos que fue atendido el 7 de junio de 2025 a las 6:00 p.m., y sus medicamentos fueron entregados el 10 de junio de 2025.
 Lamentamos los inconvenientes ocasionados y reafirmamos nuestro compromiso con la mejora continua de nuestros procesos.
 Quedamos atentos ante cualquier consulta adicional.</t>
  </si>
  <si>
    <t>Ron Kenett Castillo Chavez</t>
  </si>
  <si>
    <r>
      <rPr>
        <u/>
        <sz val="11"/>
        <color rgb="FF1155CC"/>
        <rFont val="Calibri, sans-serif"/>
      </rPr>
      <t>k_c16@hotmail.com</t>
    </r>
  </si>
  <si>
    <t>25-SBS015766</t>
  </si>
  <si>
    <t>hoy llame a las 2 aproximadamente a solicita cita virtual para mi hija , ya que en el app no figura y no informan si esta en
 actualización, me dijeron que la cita seria de 3:40 a 3:50 seria el rango de atención y minutos antes me llegaría el link, a las
 4 pm llame a quejarme para el envío de enlace, volví a llamar 3 ó 4 veces , de tanto insistir me enviaron un enlace nuevo
 reprogramando mi cita a las 5:20 pm, no es justo que jueguen con la salud de un niña de 2 años, es un engaño lo que hacen, pierdo mi tiempo</t>
  </si>
  <si>
    <t>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Ivana Sofía Castillo Castro, con DNI 93168664, nos permitimos informar lo
 siguiente:
 a) Descripción de los hechos
 Se ofertó subasta para el servicio de pediatría para paciente de 2 años de edad. Debido
 a que el rango etario establecido para este servicio es de 3 años a 17 años (11 meses y
 29 días), se procedió a escalar la solicitud a Rímac a través del grupo de seguimiento
 CMV, a fin de obtener la autorización correspondiente.
 La solicitud fue escalada en dos oportunidades, a las 3:13 p.m. y 3:58 p.m., recibiendo
 respuesta por parte de Rímac a las 4:00 p.m. Posteriormente, se procedió con el
 agendamiento del servicio a las 4:17 p.m., quedando programado para las 5:20 p.m. del
 mismo día.
 Por lo expuesto, se concluye que la atención fue gestionada dentro de los tiempos
 establecidos y conforme a los procedimientos vigentes, no siendo atribuible a Viva 1A la
 demora percibida, puesto que esta estuvo sujeta a la autorización previa por parte de la
 aseguradora.
 Se adjunta los soportes correspondientes:
 b) Medidas a adoptar o adoptadas:
 Finalmente, es oportuno informarle que hemos adoptado las siguientes medidas:
 a) Reforzar los procesos de validación y escalamiento de casos fuera del rango etario
 establecido.
 b) Fortalecer la comunicación con RIMAC para obtener autorizaciones de forma más
 oportuna.
 c) Brindar retroalimentación al equipo operativo para reforzar criterios y tiempos de
 respuesta.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</si>
  <si>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BLANCO REYES LUCIA YVON</t>
  </si>
  <si>
    <t>Estimada @Angelica Aguirre Huarcaya
 Cualquier demora de entrega de medicamentos deberá ser reportado al prestador que brinda el servicio para que otorgue el descargo al respectó para este proceso no es necesario nuestra intervención.
 Sin perjuicio a ello por esta ocasión se derivará el caso.
 Estimadas @bhuaranca@viva1a.com.pe@Quejas y reclamos
 Su gentil apoyo se requiere el descargo y medidas correctivas de lo indicado por la usuaria
 Estimada Ange,
 Por favor tu gentil apoyo coordinando la entrega de la medicación de la paciente en mención.
 Asegurada: BLANCO REYES LUCIA YVON
 DNI: 06068235
 Contacto: 981 118 827</t>
  </si>
  <si>
    <t>Buenos días, Guisela:
 En relación con el paciente BLANCO REYES LUCIA YVON, informamos que fue atendida el 3 de junio de 2025 a las 3:00 p.m., y sus medicamentos fueron entregados el 4 de junio de 2025, cumpliendo con el plazo establecido dentro del ANS.
 Quedamos atentos ante cualquier consulta adicional.
 Saludos cordiales.</t>
  </si>
  <si>
    <t>Maria Angelica Castillo Rios</t>
  </si>
  <si>
    <r>
      <rPr>
        <u/>
        <sz val="11"/>
        <color rgb="FF1155CC"/>
        <rFont val="Calibri, sans-serif"/>
      </rPr>
      <t>nitacastillorios@hotmail.com</t>
    </r>
  </si>
  <si>
    <t>25-EPS002992</t>
  </si>
  <si>
    <t>Nombres: MARIA ANGELICA CASTILLO RIOS
 DNI: 28311942
 TLF: 975771442
 CORREO: nitacastillorios@hotmail.com
 Póliza: E0027841
 Motivo: Asegurada manifiesta incomodidad debido a que con fecha 27.05 pidió una ambulancia con el proveedor viva A1 y la
 señorita que iba dentro de la ambulancia no contaba con la ropa adecuada para poder atender, los medicamentos de la cita
 virtual e hoy a la 7:45 AM llegaron recién a las 3 PM cuando ellos indicaron que iban a llegar antes de las 10 AM y
 adicionalmente las medicinas las dejo en la puerta de su casa, no recibió llamada por parte de area ni un mensaje solo
 dejaron los medicamentos.
 El día viernes la doctora María Alejandra Uribe le receta y después de dos días se contactan por el seguimiento y comenta
 que se encuentra peor de salud para ello le agendan una cita el domingo y el medico le indica que los medicamentos que le
 recetaron no eran los adecuados, indica que uno debe tener conocimiento en salud para saber que es lo que están
 recetando .
 Para terminar menciona que en los descanso médicos le aumentan 1 año tanto como en el descanso medico de ella y el e
 su hija, solicita saber porque tantos errores.
 De preferencia no desea atenderse con ese proveedor</t>
  </si>
  <si>
    <t>INCONFORMIDAD CON LA ATENCION EN GENERAL</t>
  </si>
  <si>
    <t>Informe de Resultado del Reclamo
 1. Canal de Ingreso del Reclamo:
 Reclamo ingresado el 03 de junio de 2025, a través del Libro de Reclamaciones Virtual
 (LRV) de RIMAC EPS , mediante la Hoja de Reclamación N°25-EPS002992; el cual
 nos fue trasladado el 04 de junio del 2025 y registramos como Reclamo N° LVR-25-
 000039.
 2. Identificación del usuario afectado y de quien presenta el reclamo:
 El reclamo fue presentado por Maria Angelica Castillo Rios con DNI N° 28311942.
 3. Descripción y causa del reclamo:
 “Asegurada manifiesta incomodidad debido a que con fecha 27.05 pidió una ambulancia
 con el proveedor viva A1 y la señorita que iba dentro de la ambulancia no contaba con
 la ropa adecuada para poder atender, los medicamentos de la cita virtual e hoy a la 7:45
 AM llegaron recién a las 3 PM cuando ellos indicaron que iban a llegar antes de las 10
 AM y adicionalmente las medicinas las dejo en la puerta de su casa, no recibió llamada
 por parte de area ni un mensaje solo dejaron los medicamentos. El día viernes la
 doctora María Alejandra Uribe le receta y después de dos días se contactan por el
 seguimiento y comenta que se encuentra peor de salud para ello le agendan una cita el
 domingo y el medico le indica que los medicamentos que le recetaron no eran los
 adecuados, indica que uno debe tener conocimiento en salud para saber que es lo que
 están recetando . Para terminar menciona que en los descanso médicos le aumentan 1
 año tanto como en el descanso medico de ella y el e su hija, solicita saber porque tantos
 errores. De preferencia no desea atenderse con ese proveedor.”
 4. Análisis de los hechos que sustentan el reclamo:
 Habiendo solicitado el descargo respectivo a las áreas involucradas en su atención,
 como parte de las diligencias para atender su reclamo, cordialmente, le informamos lo
 siguiente:
 En relación al servicio recibido el día 27 de mayo, informamos que el centro Viva 1A no
 cuenta con servicio de ambulancia, por lo que dicha solicitud no corresponde a nuestra
 institución.
 Respecto a la atención brindada el día 23 de mayo, la paciente fue evaluada por la Dra.
 Uribe, quien indicó un tratamiento adecuado según la sintomatología referida durante
 la consulta. Posteriormente, en la atención de seguimiento realizada el 25 de mayo por
 el Dr. Rojas, se modificó la terapéutica inicial en base a los nuevos síntomas reportados,
 sin que ello implique un error en la atención médica anterior. A si mismo recalcar que
 los profesionales de salud realizan su acto médico de acuerdo a los protocolos que
 están normado por el Ministerio de Salud.
 En relación al descanso médico hemos implementado las mejoras necesarias para
 evitar que situaciones como esta se repitan en el futuro.
 5. Conclusiones
 En consecuencia, de acuerdo con los fundamentos expuestos, nuestra institución
 declara fundado en parte de su reclamo en relación al descanso médico que se le emitió
 a su persona.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Coordinar con el área de Tecnología de la Información para la revisión del sistema
 de generación automática de descansos médicos.
 Quedamos atentos ante cualquier solicitud, prestos a servirle siempre.
 “EN VIVA 1A CUIDAMOS LA SALUD DE TU FAMILIA COMO SI FUERA LA NUESTRA”</t>
  </si>
  <si>
    <t>Giannina Tipe Taza</t>
  </si>
  <si>
    <t>Estimados Viva 1,
 Se requiere URGENTE revisar las medicinas pendiente de nuestra asegurada quien es la jefa de RRHH de la empresa y se requiere atención.
 Su atención medica ha sido el 27.05 Hola Janet,
 Me dirijo a ustedes para expresar mi preocupación respecto al servicio recibido tras mi atención médica virtual realizada anteayer. Fui atendido por un médico a través de su plataforma, sin embargo, hasta la fecha no he recibido ningún contacto ni información sobre la entrega de los medicamentos recetados.
 Esta situación genera una gran molestia, ya que en una ocasión anterior se me indicó que debía acercarme a una farmacia para recoger los medicamentos, lo cual resulta poco práctico y confuso. Cabe resaltar que, cuando me atendía a través de la Clínica Internacional, el servicio era mucho más eficiente y los medicamentos eran entregados directamente a domicilio, lo que facilitaba en gran medida el tratamiento.</t>
  </si>
  <si>
    <t>Buenas tardes Lic. Margot,
 Habiendo solicitado el descargo respectivo a las áreas involucradas en la atención de la paciente GIANNINA TIPE TAZA, lamentamos informarle que, debido a la actualización del sistema, se produjo una omisión en la visualización de la receta, lo cual impidió gestionar oportunamente la entrega de los medicamentos programada para el día 27 de mayo de 2025.
 En este punto, le extendemos nuestras más sinceras disculpas por los inconvenientes ocasionados.
 Sin perjuicio de ello, hemos verificado que, tan pronto se tuvo conocimiento de la no entrega, nos comunicamos con la paciente. La paciente indicó que adquirió los medicamentos por su cuenta. Ante ello, se le ofreció el reembolso por los gastos incurridos, propuesta que fue aceptada y concretada el día 03 de junio de 2025.
 Reiteramos nuestro compromiso en seguir mejorando nuestros procesos, asegurando una atención oportuna y de calidad para todos nuestros pacientes.
 Saludos cordiales.</t>
  </si>
  <si>
    <t>Estimadas@Quejas y reclamos@bhuaranca@viva1a.com.pe
 Su gentil apoyo con el descargo y medidas correctivas en referencia al presente reclamo.
 Buenos días Guissela,
 El asegurado WUILMAR SANTOS BRAN CULCAS – DNI 10386627 ingresa reclamo ya que no se encuentra de acuerdo con el rechazo del medicamento Insulina bajo la cobertura del programa Cuídate (dx diabetes).
 Agradeceré me brindes los detalles del rechazo.
 Gracias de antemano.
 Saludos,</t>
  </si>
  <si>
    <t>Estimados 
 Estimados, buen día;
 Paciente solicita atención presencial, considerando presencial a las atenciones en consultorio, no desea atención a domicilio.
 Paciente reside en comas; es por ello, que solicita puedan derivar sus atenciones del programa a la Clínica Internacional sede Lima
 Saludos Cordiales,</t>
  </si>
  <si>
    <t>NILTON HERNAN JIMENEZ ROSALES</t>
  </si>
  <si>
    <t>25-SBS015679</t>
  </si>
  <si>
    <t>Estimados @bhuaranca@viva1a.com.pe@Quejas y reclamos
 Su gentil apoyo se requiere el descargo y medidas correctivas en referencia al presente reclamo (usuario reincidente).
 Hola Guissela,
 Tenemos un nuevo reclamo por parte del asegurado NILTON HERNAN JIMENEZ ROSALES- DNI 08170776, señala que pertenece a programa diamante debido a diagnóstico en lesión medular en la 11 y 12 de columna vertebral. Menciona que le han asignado terapias por 16 sesiones de lunes, miércoles a viernes, pero no las cumple, debido a que proveedor asignado VIVA 1A señala que terapeuta se encuentra de viaje o que a doctor no le pusieron movilidad por lo que cancelan su terapia. Menciona que el realiza copago y aún así le brindan mal servicio. Requiere cambio de proveedor, debido a falta de tratamiento y seguimiento de su caso.
 Por favor tu apoyo para revisar el caso y evaluar el cambio de proveedor.
 Quedo atenta a tus comentarios.
 Gracias,</t>
  </si>
  <si>
    <t>Buenas tardes estimados,
 Habiendo solicitado el descargo respectivo a las áreas involucradas en su atención, como parte de las diligencias para dar respuesta a su reclamo, cordialmente, le informamos lo siguiente:
 Sentimos los inconvenientes ocasionados y manifestamos que la salud de nuestros pacientes es nuestra prioridad. Lamentablemente, por motivos de fuerza mayor, el terapista Lic. Meza se vio imposibilitado de brindar atención durante el mes de mayo, razón por la cual solo se lograron completar tres (03) sesiones de terapia. Con el fin de dar continuidad al tratamiento, se ofreció oportunamente la reprogramación de las sesiones restantes con el terapista Lic. Noriega; sin embargo, el paciente decidió no aceptar dicha propuesta.
 Actualmente, el paciente ha retomado sus terapias en el mes de junio con el Lic. Meza, profesional con quien ha manifestado su preferencia exclusiva de atención. A la fecha, cuenta con un cronograma regular de sesiones, las cuales se vienen desarrollando con total normalidad.
 Se adjunta el cronograma correspondiente a las terapias programadas para el mes de junio, así como el registro de las sesiones efectivamente realizadas hasta la fecha, a fin de brindar mayor transparencia y trazabilidad del tratamiento.
 Quedamos atentos a cualquier consulta adicional y siempre a su disposición para atender sus requerimientos. En el Centro Médico Viva 1A, estamos comprometidos con brindarle un servicio de calidad y seguimos trabajando continuamente para mejorar su experiencia con nosotros.</t>
  </si>
  <si>
    <t>URBINA PEREZ SANDRA DANIELLA</t>
  </si>
  <si>
    <t>Estimados @Freddy Garzón@Gianina Jessica Sigueña Aldana
 Su urgente apoyo con el presente caso.
 Se trata de una usuaria reincidente en reclamos, quien manifiesta demoras y fallas en la coordinación para la entrega de medicamentos.
 Por favor, se solicita establecer un canal directo y exclusivo de contacto por parte de Viva 1A para esta usuaria, con la finalidad de que pueda recibir una respuesta oportuna a sus incidencias y no tenga la necesidad de remitir sus casos por medios no formales ni de escalar sus reclamos de manera directa a nuestro equipo.
 Actualmente, la usuaria insiste en comunicarse tanto conmigo como con la Lic. Rosita, señalando quiebres en el servicio.
 Es importante indicar que, en estos casos, la usuaria debe mantener la comunicación directamente con el prestador, quien es el responsable de brindar la atención y resolución adecuada.
 Por la alta demanda que actualmente gestionan los Programas Crónicos de RIMAC, no contamos con los recursos para realizar un seguimiento personalizado en estos casos, ya que la resolución y atención corresponde ser gestionada por el prestador.
 Por parte del área de Programas Crónicos, hemos informado a la usuaria lo que corresponde. Sin embargo, requerimos el sustento por parte de ustedes que confirme que la comunicación con la usuaria se ha establecido y que se ha definido este canal exclusivo de atención.</t>
  </si>
  <si>
    <t>Buenos días, Guisela:
 Desde el Centro Médico Viva 1A, confirmamos que hemos tomado conocimiento del caso reportado y, en atención a la situación descrita, se ha establecido un canal exclusivo de contacto para la usuaria, con el fin de asegurar una atención oportuna y evitar quiebres en la coordinación del servicio.
 La coordinación directa será asumida por Gianina Sigueñas, del área de Call Center Crónicos, y Melissa Melgarejo, del área de Farmacia, quienes estarán encargadas de gestionar las incidencias y brindar el seguimiento correspondiente.
 Asimismo, ponemos en conocimiento que el medicamento Metilfenidato 54 mg tableta, prescrito en los meses de marzo, mayo y junio, está clasificado dentro de las listas IIA, IIIA, IIIB y IIIC de estupefacientes y psicotrópicos, según el Reglamento vigente. Debido a su condición de medicamento controlado, su prescripción debe realizarse mediante receta especial sujeta a balance y su dispensación únicamente de manera presencial en establecimientos farmacéuticos autorizados.
 Lo mencionamos debido al malestar expresado por la paciente, quien solicita recibir el medicamento vía delivery, lo cual no es viable por contravenir la normativa sanitaria.
 Para su conocimiento.</t>
  </si>
  <si>
    <t>SABINE DIENSTKOCH VALDIVIEZO / MARCO GAMBETTA</t>
  </si>
  <si>
    <t>Buen día
 Estimado proveedor por favor su apoyo con el descargo del reclamo presentado por los asegurados en el asunto:
 Detalle del reclamo:
 Te escribo este correo a ti porque pienso que es importante que este caso sirva para mejorar el servicio a nuestros clientes ya que de nada sirve el esfuerzo que desarrollamos tanto ustedes como área comercial de Rímac Seguros y nosotros como corredores, si al final una situación como la que se ha presentado el fin de semana con mis amigos Marco Gambetta y Sabine Dienstkoch termina tirando todo ese esfuerzo a la basura.
 Marco y Sabine necesitaban, ambos, una atención de médico virtual. Nada grave, pero si requerían el envío de medicinas y para eso programaron sus citas. La de Marco fue dentro de lo normal, pero la de Sabine por alguna razón que ignoramos fue de mal en peor. Primero la reprogramaron seis veces y cuando finalmente el Dr. Horna se comunicó con ella, fue malcriado y le terminó tirando el teléfono … esto como comprenderás es algo que nadie tiene por que aceptar y ellos están más que indignados.
 Al margen de la queja que quieren ellos presentar formalmente como asegurados, yo necesito también presentar contigo la mía. Ya bastante complicado es vivir en un mercado tan complejo como el de salud y en donde el único sustento para los cada vez más exagerados precios es la promesa de un buen servicio el día que sea requerido, para encontrarnos con un Dr. Horna que seguramente habrá tenido un mal día, pero que termina tirando al tacho el buen nombre de una compañía de seguros.
 Necesito por favor que encargues a quien creas conveniente que investigue el caso y que se ocupe además de por lo menos, enviar una disculpa a los asegurados. En este caso son amigos míos, pero al margen de eso son clientes de Rímac Seguros y como tal, exigen que sean tratados con respeto y eficiencia.
 Les estoy enviando el correo que Marco me hizo llegar el sábado, así como las constancias de atención del Dr. Horna.
 Me estoy tomando la libertad de copiar a Marco pues quiero que este tema de la queja y la respuesta que ustedes me envíen, sea lo más transparente posible y él y su esposa estén al tanto de lo que pase.
 Quedamos atentos a su pronta respuesta.
 Saludos,
 Diana Livaque Injante
 Acceso y Atención Integral en Salud 
 D. Calle Begonias 540, Piso 9 , San Isidro</t>
  </si>
  <si>
    <t>TRATO DESCORTÉS HACIA EL PACIENTE ASISTENCIAL</t>
  </si>
  <si>
    <t>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07 de junio de 2025, durante la atención a
 través del Centro Médico Virtual (CMV), vinculados a la prestación del servicio para la
 paciente Sabine Dienstkoch Valdiviezo, con DNI 09868619, nos permitimos informar lo
 siguiente:
 a) Descripción de los hechos
 Se ofertó la subasta para el servicio de medicina general para paciente. Posteriormente,
 se procedió con el agendamiento del servicio, quedando programado en dos
 oportunidades: a la 10:30 a.m. y a las 12:15 p.m. del mismo día.
 Sin embargo, la prestación del servicio no se concretó, debido a que fue anulada tanto
 por la aseguradora Rímac como por la propia paciente, motivo por el cual no se llegó a
 realizar la atención programada.
 En relación con la atención recibida por la Dra. Horna, informamos que dicha
 profesional no forma parte del staff médico de VIVA 1A. De acuerdo con la narrativa
 proporcionada por el paciente, la atención corresponde a otro proveedor, por lo tanto,
 este caso no está relacionado con una prestación realizada por nuestra institución.
 Se adjunta los soportes correspondientes:
 b) Medidas a adoptar o adoptadas:
 Finalmente, es oportuno informarle que hemos adoptado las siguientes medidas:
 a) Fortalecer la coordinación con la aseguradora Rímac para evitar cancelaciones de
 último momento que afecten la continuidad del servicio.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t>
  </si>
  <si>
    <t>Trato descortes</t>
  </si>
  <si>
    <t>CARLOS DAVEL REYMUNDO CRISOSTOMO</t>
  </si>
  <si>
    <t>Buenas tardes,
 El cliente en mención ha solicitado su inscripción en el programa de Hipotiroidismo. Sin embargo, nos indica que Viva 1A se ha comunicado en cuatro ocasiones para coordinar su cita con el médico, pero en ninguna oportunidad ha recibido la llamada correspondiente.
 Dado que el cliente está muy crítico con esta situación, agradecemos tu apoyo para contactarlo y concretar la cita con el doctor a la brevedad.
 POLIZA
 6101 E0001394
 CARLOS DAVEL REYMUNDO CRISOSTOMO
 DNI 07919551
 CELULAR: 987801301</t>
  </si>
  <si>
    <t>Buenas tardes Margot:
 En relación con el paciente CARLOS DAVEL REYMUNDO CRISOSTOMO, informamos que fue atendido el 12 de junio de 2025 a las 3:45 p.m., con el Dr. Antonio David Moncada Catalan de MEDICINA FAMILIAR - TELECONSULTA.
 Lamentamos los inconvenientes ocasionados y reafirmamos nuestro compromiso con la mejora continua de nuestros procesos.
 Quedamos atentos ante cualquier consulta adicional.
 Saludos cordiales.</t>
  </si>
  <si>
    <t>Blanca Vivianne Carcovich Perez</t>
  </si>
  <si>
    <t>25-EPS003028</t>
  </si>
  <si>
    <t>El lunes 19 de mayo me comuniqué con Rimac Seguros en horas de la mañana para pedir un médico a domicilio ya que
 toda la noche había presentado dolor abdominal y a pesar de tomar Plidan no tuve alivio.
 El Dr me auscultó e inyectó medicina para el dolor intravenosa. Su diagnóstico fue gases.
 Al no ceder el dolor volví a llamar solicitando asistencia telefónica y luego de darle toda la descripción y antecedentes me
 indicó otros medicamentos…
 Esa noche continué con dolor por lo que el martes opté por ir a emergencia en la clínica y se detectó que tenía apendicitis
 aguda y que había esperado demasiado para ir por lo que la operación tenía que ser de emergencia.
 Doy todo ese preámbulo porque si se me hubiera auscultado adecuadamente e indicado los exámenes respectivos, se
 hubiera actuado mas rápido sin poner en riesgo mi vida.</t>
  </si>
  <si>
    <t>Buenas tardes estimada Alicia, 
 Recibe un cordial saludo. En relación al reclamo N.º 25-EPS003028, correspondiente a la paciente Blanca Vivianne Carcovich Pérez, te hacemos llegar el informe médico solicitado para su respectiva evaluación.
 Quedamos atentos ante cualquier observación adicional. Esperamos te encuentres bien,
 En virtud de la justificación de auditoría proporcionada y amparándonos en la excepción del literal f del artículo 25° de la Ley N° 26842, Ley General de Salud, procedemos con la entrega de la HC solicitada.
 Saludos cordiales,</t>
  </si>
  <si>
    <t>MARIA ENRIQUETA ROMERO FLORES</t>
  </si>
  <si>
    <t>Estimadas @Brigitte Huaranca Lopez@Quejas y reclamos
 Su gentil apoyo se requiere el descargo y medidas correctivas en referencia al presente reclamo. DNI: 9538378 MARIA ENRIQUETA ROMERO FLORES - Esta en el programa enfermedades cronicas, el proveedor es viva 1a y no le llegan los medicamentos desde el dia 06.06 indica que todas las veces es lo mismo que puede hacer, porque si le pasa algo es culpa de Rimac me podria ayudar por favor.</t>
  </si>
  <si>
    <t>Buenas noches Guisela:
 En relación con el correo líneas abajo, y luego de solicitar los descargos correspondientes a las áreas involucradas, informamos lo siguiente:
 Lamentablemente, la entrega de medicamentos no fue programada oportunamente debido a fallas en el sistema logístico de nuestro proveedor, situación ajena a nuestra voluntad. Ofrecemos nuestras más sinceras disculpas por los inconvenientes ocasionados.
 Respecto a la atención de la paciente ROMERO FLORES MARIA ENRIQUETA, realizada el 6 de junio de 2025 a las 8:30 p.m., se verificó que los medicamentos no fueron entregados dentro del plazo establecido de 48 horas, es decir, hasta el 8 de junio de 2025.
 Sin perjuicio de ello, una vez identificado el incidente, se procedió con la reprogramación del envío, logrando concretar la entrega el día 10 de junio de 2025.
 Lamentamos nuevamente lo ocurrido y reiteramos nuestro compromiso con la mejora continua de nuestros procesos, con el fin de garantizar una atención eficiente y oportuna.
 Quedamos atentos ante cualquier consulta adicional.</t>
  </si>
  <si>
    <t>LIONEL GUSTAVO NALVARTE REGALADO</t>
  </si>
  <si>
    <t>Estimado Equipo Viva A1,
 Por favor confirmar motivo de que no se ingresó a las citas virtuales programadas para paciente LIONEL GUSTAVO NALVARTE REGALADO con DNI 91854396, se le citó en 2 oportunidades sin respuesta. La atención médica virtual estaba programada para el sábado a las 8:00 p.m.. Se envió el enlace correspondiente, al cual ingresé puntualmente, sin embargo, el doctor(a) no se presentó. Posteriormente, intenté ingresar al segundo enlace programado para las 8:30 p.m., pero nuevamente no se brindó la atención médica. Esta situación generó una gran incomodidad y falta de respuesta oportuna ante una necesidad de salud.</t>
  </si>
  <si>
    <t>Buenas noches Alvaro,
 Con relación a los hechos ocurridos el día 07 de junio de 2025, durante la atención a través del Centro Médico Virtual (CMV), vinculados a la prestación del servicio para la paciente LIONEL GUSTAVO NALVARTE REGALADO, con DNI 91854396, nos permitimos informar lo siguiente:
 Se ofertó la subasta para el servicio de pediatría para paciente de 5 años de edad. Posteriormente, se procedió con el agendamiento del servicio, quedando programado en dos oportunidades: a la 08:00 p.m. y a las 08:30 p.m. del mismo día.
 Sin embargo, el paciente no se conectó a la teleconsulta ni atendió las llamadas realizadas, por lo cual no se logró concretar la atención programada con el proveedor VIVA 1A.
 Se adjunta los soportes correspondientes:
 Quedamos atentos ante cualquier consulta adicional.</t>
  </si>
  <si>
    <t>PATRICIA MILAGROS ANDRADE AGUIRRE</t>
  </si>
  <si>
    <t>Estimada, solicitamos su apoyo con este caso.
 El cliente informa que, desde el 22 de mayo, se comunicó para inscribirse en el Programa de Enfermedades Crónicas. Le indicaron que dentro de 24 a 48 horas la contactarían, pero hasta la fecha no ha recibido atención.
 Solicita con urgencia que puedan llamarla.
 Paciente: Patricia Milagros Andrade Aguirre
 Celular: 993047101
 Programa: Hipotiroidismo
 Correo: patrziaan@hotmail.com</t>
  </si>
  <si>
    <t>Buenas tardes Guisela:
 En relación con el paciente PATRICIA MILAGROS ANDRADE AGUIRRE, informamos que tiene una cita programada para el 19 de junio de 2025 a las 07:00 p.m., con el Dra. Nilda Noriko Kawamura Murillo de la especialidad de ENDOCRINOLOGÍA - TELECONSULTA.
 Quedamos atentos ante cualquier consulta adicional.
 Saludos cordiales.</t>
  </si>
  <si>
    <t>9437292(1)</t>
  </si>
  <si>
    <t>Estimados señores viva 1A
 Acabo de recibir la llamada del sr Valdivia, se encuentra muy mortificado debido que recibio una llamada de ustedes indicando que ya no se le enviaran sus medicinas faltantes debido que la receta esta vencida, la receta se ha vencido debido a un retraso en el envío no por demora de solicitud del asegurado.
 Por favor indicar como procederá la atención debido que no cuenta con medicinas y como se va a realizar las entregas para proximas recetas.</t>
  </si>
  <si>
    <t>Estimados
 Las solicitudes fueron coordinadas para ser entregadas el 24/06 AM.</t>
  </si>
  <si>
    <t>JOHAN NAJAR ZEGARRA</t>
  </si>
  <si>
    <t>Buenas tardes Estimadas:
  Estimados Señores Viva 1 A
 Quisiera agradecerles que nos puedan brindar mayor información que le han remitido al paciente Johan Najar Zegarra con Dni 80501965 en función a la atención de sus medicamentos
 Solicito su apoyo con el siguiente caso, el paciente JOHAN NAJAR ZEGARRA con DNI 80501965 refiere que Rimac le cambio de proveedor sin previo aviso, el proveedor asignado fue Centro Médico Viva 1 y le acaban de informar que el seguro ya no cubrirá sus medicinas al 100% sino al 85%.
 Cliente refiere que la cobertura siempre fue al 100% y solicita que se mantenga así.
 Por favor confirmar si hubo cambios en los deducibles del programa o se trata de un error del proveedor.
 Por favor responder a la brevedad para informar al paciente.
 1. Nombres y Apellidos completos del paciente: JOHAN NAJAR ZEGARRA
 2. Documento de Identidad: 80501965
 3. Diagnóstico: Diabetes
 4. Ciudad de Residencia: Lima
 5. Teléfono (De preferencia Móvil): 992197646
 6. Correo: jnajar@bisa.com.pe
 7. Plan: E0001465</t>
  </si>
  <si>
    <t>Estimados, buen día:
 Hemos logrado contactar con nuestro mutuo paciente hace unos minutos.
 Se informar coberturas del programa DM, teniendo en cuenta que el Dx en cobertura es DM tipo 2, no complicada y no insulinodependiente.
 Cabe resaltar que el paciente reside en Arequipa, las atenciones serán virtuales y los análisis se coordinarán con los proveedores asignados.
 Cita: 16/6/25
 Hora: 18:30
 Dr. Pereira - Endocrinología
 Saludos Cordiales,</t>
  </si>
  <si>
    <t>SARA PATRICIA LOYOLA VASQUEZ</t>
  </si>
  <si>
    <t>Estimadas @bhuaranca@viva1a.com.pe@Quejas y reclamos
 Su gentil apoyo con el descargo y medidas correctivas en referencia al presente reclamo.
 Nombres: ESTEPHANIA SOLANGE CUETO LOYOLA
 TLF: 941160701
 CORREO: scuetoloyola@gmail.com 
 Póliza: E0001738
 Motivo: Asegurada muy critica manifiesta mal trato por el programa cuídate por los siguientes diagnósticos diabetes, hipertensión y dislipidemia para su madre SARA PATRICIA LOYOLA VASQUEZ con DNI 22268777 menciona que no se le hace el seguimiento correspondiente, no le envían medicamentos mensuales y siempre debe llamar para agendar citas ya que siempre se olvidan de realizarlo.
 Solicita las medidas correctivas ya que este beneficio debe ser brindando a tiempo ya que son diagnósticos crónicos.</t>
  </si>
  <si>
    <t>Buenas tardes, Rebeca:
 En relación con el caso de la paciente SARA PATRICIA LOYOLA VÁSQUEZ, informamos lo siguiente:
 Hemos tomado conocimiento de las observaciones realizadas por su hija, la señora Estephania Solange Cueto Loyola, respecto al seguimiento y entrega de medicamentos correspondientes al Programa Cuídate. Lamentamos los inconvenientes presentados y ofrecemos nuestras disculpas por las molestias ocasionadas.
 Tras la revisión del historial de atención, verificamos que la paciente no fue atendida durante el mes de mayo, puesto que, pese a los intentos realizados, no se logró establecer contacto telefónico, lo cual impidió la programación de su consulta mensual.
 No obstante, se confirma que la paciente fue atendida el 07 de junio de 2025 a las 3:15 p. m. por la Dra. Anahí Angélica Seijas Arvelaez, en la especialidad de Medicina Interna – Teleconsulta. Durante dicha atención, se le prescribieron los medicamentos correspondientes, los cuales fueron entregados el 09 de junio, dentro de los plazos establecidos.
 Como medidas adoptadas se ha reforzado el protocolo de confirmación y seguimiento telefónico con pacientes que no respondan en el primer intento, incrementando los intentos de contacto en diferentes horarios. Se continuará haciendo seguimiento a la paciente para asegurar su correcta adherencia al programa y una atención oportuna.
 Quedamos atentos ante cualquier consulta adicional.</t>
  </si>
  <si>
    <t>Gisella Pierina Castro Echeverria</t>
  </si>
  <si>
    <t>25-SBS015796</t>
  </si>
  <si>
    <t>Estoy inconforme con la atención brindada por el proveedor salud360 debido a su ineptitud mi hijo a empeorado y tiene una
 infección mayor que se puedo evitar con la atención adecuada. Debido a que su receta no llego, por tal motivo he tenido que
 brindar las dosis a mi criterio sin ser medico además que no se me brindo el descanso medico por el menor. Mi hijo paso atención virtual a las 3 de la tarde y a las 9 de la noche recién se comunican indicando que no iban a llevar la medicación y que al día siguiente iban a brindar los medicamento en el punto más cercano para recojo.</t>
  </si>
  <si>
    <t>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Jorge Santiago Mieses Castro, con DNI 90924752, nos permitimos informar lo
 siguiente:
 a) Descripción de los hechos
 Se ofertó la subasta para el servicio de pediatría a favor de un paciente de 6 años de
 edad. Posteriormente, se procedió con el agendamiento del servicio, quedando
 programado en dos oportunidades: a la 1:40 p.m. y a las 2:20 p.m. del mismo día.
 Sin embargo, el paciente no se conectó a la teleconsulta ni atendió las llamadas
 realizadas, por lo cual no se logró concretar la atención programada con el proveedor
 VIVA 1A.
 Cabe resaltar que el reclamo presentado por el paciente está dirigido al proveedor
 Salud360. En ese sentido, VIVA 1A no se hace responsable del reclamo, dado que no
 corresponde a una atención programada ni ejecutada por nuestra institución.
 Se adjunta los soportes correspondientes:
 b) Medidas a adoptar o adoptadas:
 Finalmente, es oportuno informarle que hemos adoptado las siguientes medidas:
 a) Revisar y ajustar los procesos de notificación para asegurar que el paciente reciba
 con antelación toda la información necesaria sobre la consulta (hora, enlace,
 indicaciones).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</si>
  <si>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Sabine Dienstkoch Valdiviezo</t>
  </si>
  <si>
    <t>25-SBS015876</t>
  </si>
  <si>
    <t>Asegurada presenta reclamo formal, SABINE DIENSTKOCH VALDIVIEZO
  DNI 09868619
 Correo sabidi2002@gmail.com
 Ocurrencia y hechos narrados por Sabine (asegurada )
 9:30 am llamamos para sacar la cita .
 Cita 1 Viva 1A
 10:30 am esperé 20 min , nadie atendió
 No me avisaron que se había cancelado, llamé, reprogramaron.
 Cita 2 Viva 1A
 12:15 pm esperé 20 min,
 nadie atendió
 No me avisaron que se había cancelado, volví a llamar , re programaron con otro proveedor .
 Cita 3
 13:45 me dijeron por teléfono , nunca mandaron link.
 Vuelvo a llamar
 Cita 4
 13:55 espere 20 min , nadie se conectó
 Vuelvo a llamar
 Cita 5
 14:15
 Tampoco mandaron link
 Vuelvo a llamar
 Cita 6
 14:25
 Me llama el Dr. Horna 2 veces , me reta porque no le conteste la primera llamada , le digo que estoy furiosa ya que estoy
 esperando la consulta desde las 10:30 am y me contesta que no me puede atender y me tira el teléfono. (Se adjunta correo
 con detalles)</t>
  </si>
  <si>
    <t>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07 de junio de 2025, durante la atención a
 través del Centro Médico Virtual (CMV), vinculados a la prestación del servicio para la
 paciente Sabine Dienstkoch Valdiviezo, con DNI 09868619, nos permitimos informar lo
 siguiente:
 a) Descripción de los hechos
 Se ofertó la subasta para el servicio de medicina general para paciente. Posteriormente,
 se procedió con el agendamiento del servicio, quedando programado en dos
 oportunidades: a la 10:30 a.m. y a las 12:15 p.m. del mismo día.
 Sin embargo, la prestación del servicio no se concretó, debido a que fue anulada tanto
 por la aseguradora Rímac como por la propia paciente, motivo por el cual no se llegó a
 realizar la atención programada.
 En relación con la atención recibida por la Dra. Horna, informamos que dicha
 profesional no forma parte del staff médico de VIVA 1A. De acuerdo con la narrativa
 proporcionada por el paciente, la atención corresponde a otro proveedor, por lo tanto,
 este caso no está relacionado con una prestación realizada por nuestra institución.
 Se adjunta los soportes correspondientes:
 b) Medidas a adoptar o adoptadas:
 Finalmente, es oportuno informarle que hemos adoptado las siguientes medidas:
 a) Fortalecer la coordinación con la aseguradora Rímac para evitar cancelaciones de
 último momento que afecten la continuidad del servicio.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</si>
  <si>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Faning Susana Medina Espinoza</t>
  </si>
  <si>
    <t>25-SBS015666</t>
  </si>
  <si>
    <t>Cliente se queja de la atención virtual por la atención de las pacientes Adriana de Carmen Guerrero Medina (DNI 741111216) y Faning Susana Medina Espinoza (DNI 09632426).
 En particular, quisiera solicitar una explicación sobre los siguientes puntos:
 Demora en la atención: A pesar de haber recibido un enlace para la consulta en horario previamente indicado, fue necesario acceder a tres enlaces distintos antes de poder concretar el servicio. Agradecería que se detalle el motivo de esta situación.
 No envío de receta médica: Una vez finalizada la consulta, no se recibió la receta correspondiente. Solicito información sobre las razones por las cuales no se remitió este documento esencial.
 Problemas con la entrega de medicamentos: Se presentaron inconvenientes en el proceso de entrega de las medicinas prescritas. Agradecería conocer la causa de estos retrasos y las medidas que se tomarán para evitar futuras incidencias. carta: El día 28.05.25 llamé al seguro Rímac aproximadamente 6.40 pm y solicité 2 atenciones médicas virtuales
 para mi hija Adriana de Carmen Guerrero Medina con DNI 741111216 y para mi persona Faning Susana
 Medina Espinoza con DNI 09632426, luego el proveedor de salud Viva 1A me mandó dos link con las citas
 médicas 8.05 pm y 8.15 pm; nos unimos a la hora indicada al link y el médico nunca se presentó a la cita,
 estuvimos esperando 30 minutos.
 Por lo que nuevamente llamé a Rímac quejándome de la falta de seriedad del proveedor al no atender la
 cita, después la médico llamó y nos atendió 8.45 pm nos dio la prescripción verbal, perno no nos mandó
 las recetas al correo electrónico.
 El proveedor CUDIADORA Receta solo envió los medicamentos de mi hija, y resalto que la suspensión
 BISMUTOL recibido es un medicamento genérico, no entiendo por qué nos mandan medicamentos
 genéricos si estamos afiliados a un seguro privado que pagamos oportunamente y debemos recibir
 medicamentos de mejor calidad y efectividad.
 Hasta la fecha no he recibido los medicamentos de mi atención
 Expreso mi mortificación por la falta de seriedad de los proveedores de Rímac ya que no es la primera vez
 que retardan la atención médica virtual, haciendo que perdamos tiempo en la espera y tener que insistir
 para la atención y esperar al call center que también demora en darnos una solución.</t>
  </si>
  <si>
    <t>Estimados señores de Rimac EPS
 De nuestra mayor consideración,
 Por medio de la presente, deseamos expresar nuestro compromiso con la transparencia,
 la calidad de atención y la mejora continua en nuestros procesos.
 Con relación a los hechos ocurridos el día 28 de mayo de 2025, durante la atención a
 través del Centro Médico Virtual (CMV), vinculados a la prestación del servicio para la
 paciente Faning Susana Medina Espinoza, con DNI 09632426, y su menor hija la paciente
 Adriana del Carmen Guerrero Medina, con DNI 74111216, nos permitimos informar lo
 siguiente:
 a) Descripción de los hechos
 Paciente: Faning Susana Medina Espinoza
 DNI: 09632426
 Se ofertó la subasta para el servicio de medicina general para paciente. Posteriormente,
 se procedió con el agendamiento del servicio, quedando programado para las 8:00 p.m.
 del mismo día.
 Sin embargo, la prestación del servicio no se concretó inicialmente, debido a que el
 paciente no ingresó a la videollamada. Ante ello, se intentó establecer contacto
 mediante el número brindado, pero este resultó incorrecto.
 Finalmente, se logró contactar a la paciente a través del número registrado de su menor
 hija, realizándose la teleconsulta correspondiente.
 Respecto al envío de la receta por correo electrónico, se informa que Rímac no la envió
 mediante su plataforma Rímac SOS. No obstante, la receta fue remitida al número de
 contacto registrado.
 En cuanto a la entrega de medicamentos, estos fueron gestionados el mismo día a
 través de nuestro proveedor CUIDAFARMA. Sin embargo, el proveedor informó que el
 paciente no respondió las llamadas ni los mensajes de WhatsApp, por lo que
 procedieron a cancelar la entrega.
 Se adjuntan los soportes correspondientes.
 Estimado Señor Proveedor MAD:
 A través de la presente, la Central de Emergencia Aló Rimac le muestra para descargar el PDF en
 el siguiente link: "Reporte a Proveedor - Salud" para ser adjuntado al proceso de facturación del
 servicio. El monto a facturar debe estar en concordancia a la tarifa vigente por convenio, el mismo
 que será validado por auditoria de acuerdo a los sustentos presentados.
 A continuación detallamos la información necesaria para proceder con la programación del servicio
 de médico a domicilio.
 Día y hora: 28/05/2025 19:13
 Nombre de responsable: Mirian Judith Castaneda Vega
 Tipo de solicitud: Médico Virtual Medicina General
 Nombre del paciente: FANING SUSANA MEDINA ESPINOZA
 Provincia: LIMA
 Distrito: LIMA
 Anillo: Centro B
 Referencia: A DOSC DRAS DE LA AV UNIVERSITARIA
 Dirección: AV OSCAR R BENAVIDES 2532 PISO 3 URB ROMА
 Teléfono: 953694288
 Teléfono con Whatsapp: 953694288
 N° caso Salesforce: 0025400158
 Producto: AMI SALUD RED PREFERENTE
 Segmento:
 Descripción de cobertura:
 Monto de deducible:
 Coaseguro:
 Medio de pago:
 Tipo de atención: Regular
 Preferencia programación:
 Campo de descripción: 1486// CMV MG
 Atentamente,
 Central de Emergencias Aló Rimac
 4/8/2025, 12:30:38 a. m.
 VIVA 1A
 CENTRO MEDICO
 Medico que atendió
 Luisa Zavala
 DATOS DEL PACIENTE
 Nombre: FANING SUSANA MEDINA ESPINOZA
 Dirección: AV OSCAR R BENAVIDES
 2532 PISO 3 URB ROMA
 Teléfono:
 HISTORIA CLÍNICA
 Fecha creación
 05-28-2025
 FANING SUSANA undefined undefined
 Fecha impresión
 08-04-2025
 Identificación: 09632426
 Celular: 953694288
 Fecha nacimiento:
 Correo:
 notienecorreo@notiene.com.pe
 NOTA ADMINISTRATIVA
 NO ADMINISTRACION DE LA ATENCION MEDICA Y QUIRURGICА
 NOTA
 PX NO INGRESA A VIDEOLLAMADA SE LLAMA POR ZOIPER AL NUMERO REGISTRADO E INDICAN QUE ESTA EQUIVOCADO
 ORDENAMIENTOS:
 Consultas CMV&lt;consultas.cmv@cuida.pe&gt;
 CC
 Para: Farmacia Viva 1A
 今
 Mié 28/05/2025 21:23
 Estimados paciente no responde llamadas, se dejó whatsapp.
 Mary Diaz.
 El mié, 28 may 2025 a la(s) 9:14 p.m., Farmacia Viva 1A (farmacia@viva1a.com.pe) escribió:
 Envío receta adjunta para su atención, cobertura al 100%
 Nombre: FANING SUSANA MEDINA ESPINOZA
 DNI 09632426
 Teléfono: 953694288
 Saludos
 Atte. Andy Gonzales.
 VIUA 1A
 CENTRO MEDIC°
 Farmacia del Policlínico Viva 1А
 C 959 265 062
 Av. Faustino Sánchez Carrión 230- San
 Isidro
 12:25
 19 CMV STAFF MEDICO VIVA A1
 Dr Ramirez Pediatra Eidan, Dr. Fredy G...
 NOTA ADMIN' mié, 28 may.
 09632426, 52 años
 7:23p. m,
 FANING SUSANA MEDINA ESPINOZA
 PX NO INGRESA A VIDEOLLAMADA
 SE LLAMA POR ZOIPER AL NUMERO
 REGISTRADO E INDICAN QUE ESTA
 EQUIVOCADO 8:05 p. m.
 414
 CC
 CC
 CC
 Consurtas CIMIV&lt;consurtas.cmv@culaa.pe&gt;
 Para: Farmacia Viva 1A
 Buen día:
 00
 Jue 05/06/2025 7:35
 Se informa la cancelación de la receta, pcte no contestó las llamadas o mensajes y ya se
 cumplió los 7 días de vigencia; gracias.
 Johana С.
 Responder Reenviar
 Consultas CMV&lt;consultas.cmv@cuida.pe&gt;
 Para: Farmacia Viva 1A Jue 29/05/2025 13:16
 Estimados volvimos a intentar comunicarnos con la paciente sin obtener respuesta, se le
 dejó nuevo mensaje al whatsapp.
 Mary D.
 Consultas CMV&lt;consultas.cmv@cuida.pe&gt;
 Para: Farmacia Viva 1A
 Estimados paciente sigue sin responder, seguiremos intentando.
 Mary D.
 Jue 29/05/2025 11:27
 CC
 Consultas CMV&lt;consultas.cmv@cuida.pe&gt;
 Para: Farmacia Viva 1A Mié 28/05/2025 21:23
 Estimados paciente no responde llamadas, se dejó whatsapp.
 Mary Diaz.
 El mié, 28 may 2025 a la(s) 9:14 p.m., Farmacia Viva 1А
 (farmacia@viva1a.com.pe) escribió:
 Envío receta adjunta para su atención, cobertura al 100%
 Nombret FANING SUSANA MEDINA ESPINOZA
 DNI 09632426
 Teléfono: 953694288
 Saludos
 Atte. Andy Gonzales.
 Farmacia del Policlínico Viva 1А UU1
 Paciente: Adriana del Carmen Guerrero Medina
 DNI: 74111216
 Se ofertó la subasta para el servicio de medicina general para paciente. Posteriormente,
 se procedió con el agendamiento del servicio, quedando programado en dos
 oportunidades: a la 08:00 a.m. y a las 08:30 a.m. del mismo día.
 Sin embargo, la prestación del servicio no se concretó inicialmente, debido a que el
 paciente no ingresó a la videollamada. Ante ello, se intentó establecer contacto
 mediante el número brindado, logrando contactar a la paciente realizándo la
 teleconsulta correspondiente.
 Respecto al envío de la receta por correo electrónico, se informa que Rímac no la envió
 mediante su plataforma Rímac SOS. No obstante, la receta fue remitida al número de
 contacto registrado.
 En cuanto a la entrega de medicamentos, estos fueron gestionados el mismo día a
 través de nuestro proveedor CUIDAFARMA, siendo entregados por el proveedor.
 Se adjunta los soportes correspondientes:
 b) Medidas a adoptar o adoptadas:
 Finalmente, es oportuno informarle que hemos adoptado las siguientes medidas:
 a) Fortalecer la coordinación con la aseguradora Rímac para el envío correcto de los
 datos de los pacientes.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t>
  </si>
  <si>
    <t>RUC</t>
  </si>
  <si>
    <t>ALMACENES SANTA CLARA</t>
  </si>
  <si>
    <t>Estimados Señores de Vivía 1ª
 Buenas tardes, agradeceré que me puedan remitir un estatus en función a estos pacientes que han recibido atención, controles etc como parte del programa.
 Desde ya dejo algunas consulta realizada por un representante de la empresa Almacenes Santa clara muchas gracias por su atención y a la espera de su respuesta.
 Saludos</t>
  </si>
  <si>
    <t>Estimados, buena tarde:
 En referencia a lo solicitado, se reporta lo siguiente:
 En cuanto a la trazabilidad de las atenciones de la Srta. Chavarri, detallo:
 Primer contacto en febrero 2025.
 Se genera quiebre; dado que, pcte no acepta llamadas del motorizado de farmacia para la entrega de medicamentos. Indica que solo ha brindado autorización a Rímac para que tenga acceso a su número de contacto, en ese escenario, se conversa con pcte refiriendo el flujo de atención y superando con ello el quiebre.
 Se ha tomado la ecografía de tiroides, según lo solicitado por Dr. Siura, en nuestra sede sin intercurrencias.
 Adjunto screen de registro de HC.
 Quedo a su disposición para cualquier consulta adicional.
 Saludos Cordiales,</t>
  </si>
  <si>
    <t>VALDIVIA CHACON FEDERICO DOMINGO JESUS</t>
  </si>
  <si>
    <t>Buenos días
 Estimados, por favor se requiere su apoyo para que puedan comunicarse con el asegurado, quien requiere ingresar al programa crónicos. Me indican que desde el sábado no obtienen respuesta, y el asegurado requiere iniciar sus atenciones y recibir sus medicamentos.
 Quedo atenta a su confirmación de comunicación.
 ASEGURADO TITULAR: VALDIVIA CHACON FEDERICO DOMINGO JESUS
 DNI: 29705528
 Teléfono: 953 775 107</t>
  </si>
  <si>
    <t>Buenas noches estimados 
 el paciente ingreso el
 12/06/2025 7:45 PM | Dra Antonio David Moncada Catalan | MEDICA FAMILIAR 
 Paciente conforme con la atención
 saludos coordiales</t>
  </si>
  <si>
    <t>MARIA ANGELA MARTA SALAVERRY LLOSA</t>
  </si>
  <si>
    <r>
      <rPr>
        <u/>
        <sz val="11"/>
        <color rgb="FF1155CC"/>
        <rFont val="Calibri, sans-serif"/>
      </rPr>
      <t>marita.cantuarias@gmail.com</t>
    </r>
  </si>
  <si>
    <t>Estimada @Brigitte Huaranca Lopez @Quejas y reclamos
 Su gentil apoyo con el descargo y medidas correctivas del presente reclamo.
 Estimadas buenos días,
 Asegurada en Programa, indica atención virtual el 07-06 con Dra. Seijas, le envían las medicinas indicadas , pero no las pastillas Pradaxa de 110 por 60 pastillas por falta de stock y que debía comunicarse con Rimac para que coordine el envío de ellas
 NOMBRE: MARIA ANGELA MARTA SALAVERRY LLOSA
 DNI: 07274721
 POLIZA: 0000005359
 CORREO: marita.cantuarias@gmail.com
 TELEFONO: 945284508
 Saludos,</t>
  </si>
  <si>
    <t>Buenas noches, Guisela:
 En relación con el correo líneas abajo, y luego de solicitar los descargos correspondientes a las áreas involucradas, informamos lo siguiente:
 Respecto a la atención de la paciente MARIA ANGELA MARTA SALAVERRY LLOSA, realizada el 7 de junio de 2025 a las 4:00 p.m., se verificó que los medicamentos fueron entregados, con excepción del Dabigatrán Etexilato 110 mg, dado que el proveedor ASTAH no contaba con stock de dicho producto. 
 Sin perjuicio de ello, una vez identificado el incidente, se procedió a reprogramar el envío con el proveedor CUIDAFARMA, logrando concretar la entrega el día 16 de junio de 2025.
 Lamentamos lo ocurrido y reiteramos nuestro compromiso con la mejora continua de nuestros procesos, con el fin de garantizar una atención eficiente y oportuna.
 Quedamos atentos ante cualquier consulta adicional.</t>
  </si>
  <si>
    <t>VELASQUEZ MARIA LUISA</t>
  </si>
  <si>
    <t>Estimados Programa de Salud,
 Espero que se encuentren bien. Solicito su amable apoyo para coordinar la toma de exámenes de laboratorio de la paciente que pertenece al programa por diagnóstico de hipotiroidismo. El proveedor Viva1a la contactó el día 11.06.2025, indicando que validaría la cobertura de los exámenes, ya que la paciente es de Tacna, pero aún no ha obtenido respuesta. En ese sentido, agradecería su gentil soporte para poder confirmar la cobertura.
 Orden de laboratorio DNI. 00795889
 TSH ULTRASENSIBLE 
 T4-LIBRE - ( TIROXINA LIBRE ) 
 GLUCOSA 
 INSULJNA BASAL 
 LDL COLESTEROL 
 TRIGLICERIDOS
 Quedo atento a su respuesta.
 Revisa nuestros términos y condiciones aquí T&amp;C</t>
  </si>
  <si>
    <t>Estimados señores de RIMAC, buena tarde:
 Con relación al caso de la paciente MARIA LUISA VELÁSQUEZ, les informamos que actualmente se encuentra inscrita en el programa Cuídate Virtual, el cual contempla únicamente atención médica virtual y seguimiento de enfermería, de acuerdo con los protocolos establecidos.
 Por lo tanto, no corresponde la gestión de toma de análisis de laboratorio, y en ese sentido, el concepto de reembolso por dichos análisis no procede.
 Adjuntamos para su revisión los protocolos de atención del programa Cuídate Virtual.
 Sin otro particular, quedamos atentos a cualquier consulta adicional.
 Saludos cordiales</t>
  </si>
  <si>
    <t>Glicerio Camino Siles</t>
  </si>
  <si>
    <t>Estimadas buenas tardes
  DX: HTA y dislipidemia
 Nombre: Glicerio Camino Siles
 DNI: 10060304
 Celular: 942665164
 Por favor su apoyo urgente, asegurado no logra contactarse con el Proveedor. Gracias.
 Mi esposo está tratando de contactar a Viva 1A el proveedor de medicamentos del plan Cuídate desde el jueves de la semana pasada y no le responden, le envían un mensaje automático que dice que no tienen agentes disponibles.</t>
  </si>
  <si>
    <t>Buenos días, Guissela:
 En relación con el paciente GLICERIO CAMINO SILES, informamos que tiene programada una cita el 18 de junio de 2025 a las 2:00 p.m. con el Dr. Hilton D. Jango Cruz, especialidad Cardiología - Teleconsulta.
 Quedamos atentos ante cualquier consulta adicional.</t>
  </si>
  <si>
    <t>Estimados
 Su apoyo en poder registrar el caso del asegurado como PRIORIDAD porque SOLO recibimos quejas de la atención brindada.
 Asegurado informa :
 El día Jueves 12.06 me acerque a las instalaciones de Centro Viva 1 A para poder realizarme los exámenes , monitoreo presión arterial , Mapa y EKG, colocaron el Holter. Al día siguiente se acercó el médico a retirar los aparatos. 
 El Dia sábado escribo al whatsapp de centro médico, pidiendo alguna novedad sobre los resultados y me indican que el Holter debe ser tomado nuevamente porque no fue colocado correctamente.
 Nos reclama la molestia de los procedimientos que presenta Viva 1 A para retrasar las pruebas y los resultados de su salud. A la fecha sigue a la espera de la coordinacion del examen a domicilio que le ofrecieron.
 Saludos Cordiales</t>
  </si>
  <si>
    <t>MAL MANEJO DE PROTOCOLOS ASISTENCIAL</t>
  </si>
  <si>
    <t>HOLTER</t>
  </si>
  <si>
    <t>Buenas tardes, estimados:
 Nos comunicamos con el paciente, se confirmó la colocación el día sábado 21/6 a cargo del Dr. Hilton D. Jango, y el retiro se efectuó el día domingo 17/06.
 El paciente manifestó estar conforme con la atención recibida.
 Saludos cordiales</t>
  </si>
  <si>
    <t>Claudia Velarde Arnaez</t>
  </si>
  <si>
    <r>
      <rPr>
        <u/>
        <sz val="11"/>
        <color rgb="FF1155CC"/>
        <rFont val="Calibri, sans-serif"/>
      </rPr>
      <t>cvelarde@claro.com.pe</t>
    </r>
  </si>
  <si>
    <t>Estimadas @Brigitte Huaranca Lopez@Quejas y reclamos
 Su gentil apoyo con el descargo del presente reclamo por favor validar el cobro de los copagos realizados a la usaría. 
 Su gentil apoyo validando cobertura EPS, paciente indica que se le cobró el examen de colesterol y tiene dudas de porqué los costos son mayores y pertenece al programa cuidate.
 Nombre de paciente: Claudia Velarde Arnaez
 DNI: 40005624
 Correo: cvelarde@claro.com.pe
 Nota: Se adjunta archivo.
 Agradecida de antemano, quedo atenta a su pronta respuesta.
 Saludos cordiales.</t>
  </si>
  <si>
    <t>Buenas tardes Guisella,
 En relación al caso de la paciente VELARDE ARNAEZ CLAUDIA MONICA, se informa que se realizó la revisión correspondiente al cobro de S/ 45.20 por la realización de sus exámenes de laboratorio, confirmando que el monto cobrado es correcto.
 Se adjunta el presupuesto de los exámenes que sustentan dicho cobro.
 Quedamos atentos ante cualquier consulta adicional.</t>
  </si>
  <si>
    <t>Antonella Valeria Ruiz Ferrel</t>
  </si>
  <si>
    <t>Hola Freddy,
 Este es el caso comentado, paciente de Chiclayo, ha presentado reclamo formal y está pidiendo reembolso a Rimac. Se adjunta factura.
 YAPE: 992721785 - NOMBRE DEL TITULAR YAPE: GRACIELA FERREL CABALLERO
 Paciente: Antonella Valeria Ruiz Ferrel
 DNI: 90857051
 Fecha De atención: 15.06.25
 Monto: S/ 89.80
 Servicio: Centro Medico Virtual.
 Titular: Graciela Ferrel Caballero
 DNI: 41040047</t>
  </si>
  <si>
    <t>REEMBOLSO POR FALTA DE COBERTURA</t>
  </si>
  <si>
    <t>TESORERIA</t>
  </si>
  <si>
    <t>Buenas tardes estiamda Lorena,
 recibe un cordial saludo, se realizo el rembolso, se adjunta evidencia.
 Saludos</t>
  </si>
  <si>
    <t>MARIA LUISA VELASQUEZ</t>
  </si>
  <si>
    <t>Estimada @Gianina Jessica Sigueña Aldana 
 Se solicita su gentil apoyo en la atención de este caso. Conforme a lo conversado con la Lic. Alicia Huallpa, se confirma que no se cuenta con prestador en la ciudad de Tacna. Por tal motivo, y a modo de contingencia, se deberá proceder de la misma forma en que se gestiona con el CAI, mediante la modalidad de reembolso.
 El usuario deberá realizar la toma de los estudios en un laboratorio externo y gestionar la factura a nombre de VIVA 1. Esta medida se adopta de manera excepcional con el objetivo de no seguir postergando la toma de muestra requerida.
 Agradecemos su comprensión y apoyo para dar continuidad oportuna a este caso.</t>
  </si>
  <si>
    <t>ANGEL D'L PIERO ALFARO FERNANDEZ</t>
  </si>
  <si>
    <t>Estimados, 
 buenos días su apoyo con el descargo de la atención que se adjunta líneas abajo. 
 asegurado: ANGEL D'L PIERO ALFARO FERNANDEZ
 DNI:78074998
 fecha:03/06/2025
 caso: 0025439781
 Titular: ALFARO GANTO MIGUEL ANGEL / DNI 10779963
 Estimada Isabel, me comunico nuevamente contigo para expresar mi malestar respecto a la atención brindada por RIMAC, la cual viene presentando serias deficiencias, especialmente en lo que respecta a la atención médica para mi menor hijo.
 El día lunes solicitamos atención médica debido a que mi hijo se encontraba mal de salud. Inicialmente, nos indicaron que no había ambulancias disponibles, lo cual ya ha ocurrido en ocasiones anteriores, generando la impresión de que buscan inducir al cobro adicional por el envío de un médico. Solo ante nuestra insistencia, procedieron finalmente a enviarlo.
 Posteriormente, ayer martes, al persistir los síntomas, nos volvimos a comunicar con RIMAC. A las 11:04 a.m. nos enviaron un enlace para una cita médica virtual que supuestamente era a las 11:00 a.m., es decir, el mensaje llegó después del horario indicado. Ingresamos de todos modos, pero nadie se conectó. Al llamar nuevamente, nos informaron que la cita estaba agendada para las 12:10 p.m., lo cual no coincidía con el mensaje anterior. Finalmente, tampoco se realizó a esa hora, ya que nos llamaron antes. Todo esto refleja una preocupante descoordinación en la atención.
 Después de la consulta virtual, nos indicaron que nos contactarían para coordinar la entrega de los medicamentos. A pesar de que ofrecí recogerlos en Inkafarma, me informaron que solo podían enviarlos por delivery. Hoy, miércoles a las 9:23 a.m., aún no los hemos recibido. Ayer por la noche, el motorizado llamó indicando que había tenido un accidente, razón por la cual no pudo entregar el medicamento.
 Como comprenderás, esta situación es sumamente frustrante y preocupante, especialmente tratándose de la salud de un niño. Te pido encarecidamente que eleves este reclamo a quien corresponda. Considero inaceptable que, pese a pagar mensualmente por este servicio, la atención sea tan deficiente y poco oportuna.
 Agradezco tu atención y quedo atento a cualquier novedad.</t>
  </si>
  <si>
    <t>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Angel D'L Piero Alfaro Fernandez, con DNI 78074998, nos permitimos informar lo
 siguiente:
 a) Descripción de los hechos
 Se ofertó la subasta para el servicio de pediatría para la paciente. Posteriormente, se
 procedió con el agendamiento del servicio, quedando programado para las 11:00 a.m.
 del mismo día.
 El link de acceso a la cita fue enviado a las 11:04 a.m., siendo la diferencia de 4 minutos
 atribuible a que el sistema asigna la cita según la mejor oportunidad, considerando un
 rango de tolerancia establecido.
 No obstante, se verificó que la atención no se concretó en el primer agendamiento, por
 lo que se procedió a reagendar la teleconsulta, la cual se llevó a cabo a las 12:00 p.m.
 del mismo día.
 En relación a la entrega de medicamentos, la receta fue enviada a través de
 CUIDAFARMA el 03/06 a las 12:41 p.m. para su dispensación. El seguimiento realizado
 fue el siguiente:
 ● 03/06 – 1:58 p.m.: CUIDA informó que el paciente no respondía llamadas ni
 mensajes por WhatsApp.
 ● 03/06 – 2:28 p.m.: CUIDA comunicó que la entrega había sido coordinada con el
 paciente.
 ● 04/06 – 9:41 a.m.: CUIDA notificó por correo que el paciente no atendió las
 llamadas del motorizado durante la entrega. Posteriormente, el paciente indicó que
 se encontraba en una reunión y su celular se apagó, motivo por el cual el pedido
 retornó a la central.
 Tras ello, se realizaron nuevas coordinaciones con el paciente para reprogramar la
 entrega. Finalmente, los medicamentos fueron entregados el 04/06, quedando la guía
 firmada como sustento.
 Se adjunta los soportes correspondientes:
 VIVA 1A Angel D'I Piero Alfaro Fernandez DNI 78074998
 ANGEL D...ANDEZ.pdf
 CC Consultas CMV&lt;consultas.cmv@cuida.pe&gt;
 Para: Farmacia Viva 1A
 Buenos días,
 Pcte. se encontraba ausente, se procede a la reprogramación para la entrega de medicina, gracias.
 Karen R.
 Consultas CMV&lt;consultas.cmv@cuida.pe&gt; CC
 Para: Farmacia Viva 1A
 Atención coordinada
 Julissa F
 Consultas CMV&lt;consultas.cmv@cuida.pe&gt;
 CC
 Para: Farmacia Viva 1A
 Paciente no contesta llamadas, se deja mensaje en whatsapp.
 Se hará seguimiento.
 Julissa F
 Responder Responderatodos Reenviar
 Mié 04/06/2025 9:41
 Responder Responder a todos Reenviar
 Mar 03/06/2025 14:28
 Responder Responderatodos Reenviar
 Mar 03/06/2025 13:58
 Farmacia Viva 1A
 F1
 Responder Responderatodos Reenviar
 Mar 03/06/2025 12:41 Para: cuida.cmv@cuida.pe; flor.valdez &lt;flor.valdez@cuida.pe&gt;
 CC: O Maximo Alfaro Andrade; Facturacion Viva 1A Peru; Gianina Jessica Sigueña Aldana; Gestion Admisiones Viva 1A; Pedro Bereche
 ! Importancia alta
 ANGEL D'L PIERO ALFARO FE...
 262 KB
 Envío receta adjunta para su atención, cobertura al 100%
 Nombre:Angel D'l Piero Alfaro Fernandez
 DNI 78074998
 Teléfono:984129303
 Saludos
 Atte. VIVIANA
 VIVA IА
 COIC
 Farmacia del Policlínico Viva 1A
 959 265 062
 Av. Faustino Sánchez Canrión 230-San
 Isidro
 DATOS DEL PACIENTE
 Nombre: ANGEL D'L PIERO ALFARO FERNANDEZ
 Dirección: mz j lote 8 urb villa club
 carabayllo
 Teléfono:
 Edad: 12 Sexo: M
 Identificación: DNI 78074998
 Celular: 984129303
 Fecha nacimiento: 19/04/2013
 Correo:
 notienecorreo@notiene.com.pe
 Provincia de Residencia: Distrito de Residencia:
 Medico que atendió
 Lucia Gessel Suarez Perez
 Fecha apertura
 3/06/2025 12:02:30 p.m.
 Asegurador: RIMAC S.A EPS
 Registro Medico
 CMP: 080485- RNE: 050954
 Fecha cierre
 3/06/2025 12:20:09 p.m.
 Programa: RIMAC EPS CENTRO MEDICO
 VIRTUAL
 Especialidad
 PEDIATRÍA - TELECONSULTA
 Fecha impresión
 04-08-2025
 Sede:VIVA 1A CENTRO MEDICO PERU
 Citas del Paciente
 Q Buscar
 Fecha Cita Hora Sede Medico Servicio Programa Agenda Estado Fecha Creacion Creador Observación Segura
 03/06/2025 11:00 AM VIVA 1A CENTRO MEDICO PERU Lucia Gessel Suarez Perez PEDIATRÍA - TELECONSULTА RIMAC EPS CENTRO MEDICO VIRTUAL PROCESADO 03/06/2025 DHERNANDEZ Cita oficina virtual RIMAC S
 CUIDA DIGITAL SAC
 Av Aamos esle 664 Uirb. Surquillo
 Miraflores (Lima)-Lima (Lima)-Lima (PE)
 GUIA DE REMISION ELECTRONICA REMITENTE
 1001-00254644
 Referencia: DMI-13835O
 Fecha de emision: 04/06/2025
 Fecha de incio de traslado: (04/06/2025
 PUNTO DE PARTIDA
 Av Angamus Oeste 664 Urb. Surquillo- Miraflores Lia
 Lima Po
 PUNTO DE LLEGADA
 Calle 5 Mz j Jote B, Ur villa dub 2-Carabayllo-Linta Lima
 Per
 REMITENTE
 Razon Sozial: CUIDA DIGITAI S.AC
 RUC: 20607030635
 DESTINATARIO
 Razon Social: ANGELDLPIERO ALFARO FERNANDEZ
 DNI 78074998
 Producto
 17700040001921301061-1| Smeona4g table masticable Fanst
 Cantida
 6ucla
 17703/05151669
 403053920se-1flex50 101566-1l ng tablera Gerte eler frasco 1000
 Unidada
 Udade
 INFORMACION TRANSPORTE TRANSPORTE: Jyl CARGO S A.C. RUC UNIDAD DE TRANSPORTE: MOTO-CEU522 MOTIVO DEL TRASLADO: Venta
 CONFORMIDAD
 CUIDA DIGITAL S.A.С.
 g
 Cllente 71406050
 Sr(a)ita):
 Representacion impresa de la guía electrónica
 consulte en www.sunat.gob pe
 VIVA 1A Angel D'I Piero Alfaro Fernandez DNI 78074998
 ANGEL D...ANDEZ.pdf
 CC
 Consultas CMV&lt;consultas.cmv@cuida.pe&gt;
 Para: Farmacia Viva 1A
 Buen día:
 Responder Responder a todos Reenviar
 Jue 12/06/2025 10:53
 Informar que el pcte no llegó a contestar las llamadas del motorizado, nos comentó que estaba en una reunión y se le apagó el celular, por eso, el pedido retornó a
 central. Luego, nos comunicamos con pcte para coordinar la reprogramación de la entrega de medicamentos. Se adjunta la guía firmada, gracias.
 Johana C.
 Farmacia Viva 1A
 Para: Consultas CMV &lt;consultas.cmv@cuida.pe&gt;
 F1
 ! Importancia alta
 Responder Responderatodos Reenviar
 Jue 12/06/2025 10:30
 Estimados, buenos días:
 Solicitamos, por favor, el descargo correspondiente y la guía firmada (en caso la tuvieran), a fin de poder responder a un reclamo presentado por el paciente debido a
 la demora en la entrega del medicamento.
 Quedamos atentos a su pronta respuesta.
 Saludos cordiales.
 b) Medidas a adoptar o adoptadas:
 Finalmente, es oportuno informarle que hemos adoptado las siguientes medidas:
 a) Reforzar los protocolos de contacto con el paciente previo a la cita, incluyendo
 llamadas o mensajes de verificación el mismo día de la atención.
 b) Fortalecimiento de la coordinación para la entrega de medicamentos.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</si>
  <si>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TERESA LUCIA CHAVEZ DEL CARPIO</t>
  </si>
  <si>
    <t>Señores Viva 1 A
 Buen día agradeceré que nos puedan brindar el estatus de la atención de la paciente TERESA LUCIA CHAVEZ DEL CARPIO con DNI 07393822, quien se encuentra con ustedes en el programa Diamante 
 Desde ya la paciente ha pasado la semana pasada atención en la clínica angloamericana y tiene esta receta
 Ante lo expuesto queremos saber cual ha sido su última atención y tto que han brindado a la paciente.</t>
  </si>
  <si>
    <t>PROGRAMA DIAMANTE</t>
  </si>
  <si>
    <t>Buenas tardes Margot,
 En relación con el paciente TERESA LUCIA CHAVEZ DEL CARPIO , informamos que fue atendida el 17 de junio de 2025 a las 4:00 p. m. por el Dr. Antonio David Moncada Catalán, en la especialidad de Medicina Familiar – Teleconsulta.
 Asimismo, se indica que se le prescribieron medicamentos, los cuales fueron entregados el 18 de junio.
 Quedamos atentos ante cualquier consulta adicional.
 Saludos cordiales</t>
  </si>
  <si>
    <t>Luis Antonio Muñoz Reforme</t>
  </si>
  <si>
    <r>
      <rPr>
        <u/>
        <sz val="11"/>
        <color rgb="FF1155CC"/>
        <rFont val="Calibri, sans-serif"/>
      </rPr>
      <t>luis.munozreforme11@gmail.</t>
    </r>
  </si>
  <si>
    <t>25-EPS003185</t>
  </si>
  <si>
    <t>EL DIA 4/6/25 DEPOSITO MI ESPOSA PARA MIS EXAMENES DE LABORATORIO AL PROVEEDOR DE Viva1A Centro
 Experiencia 50.90 DEL PROGRAMA DE HIPOTIROIDISMO DEL CUAL EL PROVEEDOR INFORMO QUE NO LE LLEGO
 EL DEPOSITO CUANDO ENVIE LA CAPTURA DE ELLO , ME DIJERON VAYAN AL BANCO FUI Y EL BANCO ME INDICA
 QUE SI FUE DEPOSITADO A LA CUENTA DEL PROVEEDOR VIVA 1 ENTONCES ELLOS NO DIERON SOLUCION Y NO ME TOMARON LOS EXAMENES ESE DIA DE LA COLERA SE ME SUBIO LA PRESION SIENDO
 HIPERTENSO PONIENDO EN RIESGO MI VIDA , SOLICITO MI DEVOLUCION Y QUE TOMEN MEDIDAS CON ESE
 PROVEEDOR.</t>
  </si>
  <si>
    <t>Lima, 04 de agosto del 2025
 Luis Antonio Muñoz Reforme
 luis.munozreforme11@gmail.com
 Referencia: Reclamo N° LRV-25-000045
 PAUS – VIVA 1A S.A.C.
 Luis Antonio Muñoz Reforme:
 De nuestra consideración,
 Nos dirigimos a usted para saludarle y, al mismo tiempo, informarle que hemos analizado
 su reclamo presentado el 23 de junio de 2025 a través de la Hoja de Reclamación N°
 25-EPS003185 del Libro de Reclamaciones Virtual (LRV) de RIMAC EPS, quien nos
 trasladó el 24 de junio del 2025, con relación a los presuntos inconvenientes ocurridos
 durante nuestra atención. Por ello, procedimos a realizar una evaluación exhaustiva con
 las áreas involucradas.
 En virtud de ello, adjunto a la presente, encontrará el Informe de Resultado de su
 Reclamo para su revisión.
 Lamentamos cualquier molestia que esta situación haya podido ocasionar y le reiteramos
 nuestro propósito de cumplir con nuestros servicios con la más alta calidad para nuestros
 pacientes.
 Finalmente, le recordamos lo siguiente:
 “De no encontrarse de acuerdo, o disconforme con el resultado del reclamo, o ante la
 negativa de atención o irregularidad en su tramitación, puede acudir en denuncia ante la
 Superintendencia Nacional de Salud - SUSALUD; o hacer uso de los mecanismos
 alternativos de solución de controversias ante el Centro de Conciliación y Arbitraje -
 CECONAR de SUSALUD.”
 Quedamos atentos ante cualquier consulta adicional.
 Cordialmente,
 VIVA 1A S.A.C.
 BRIGITTE HUARANCA LÓPEZ
 GESTOR DE RECLAMOS DE VIVA 1A
 VIUA 1
 CENTRO MÉDICO
 Informe de Resultado del Reclamo
 1. Canal de Ingreso del Reclamo:
 Reclamo ingresado el 23 de junio de 2025, a través del Libro de Reclamaciones
 Virtual (LRV) de RIMAC EPS , mediante la Hoja de Reclamación N°25-EPS003185;
 el cual nos fue trasladado el 24 de junio del 2025 y registramos como Reclamo N°
 LVR-25-000045.
 2. Identificación del usuario afectado y de quien presenta el reclamo:
 El reclamo fue presentado por Luis Antonio Muñoz Reforme con DNI N° 25769306.
 3. Descripción y causa del reclamo:
 “EL DIA 4/6/25 DEPOSITO MI ESPOSA PARA MIS EXAMENES DE LABORATORIO
 AL PROVEEDOR DE Viva1A Centro Experiencia 50.90 DEL PROGRAMA DE
 HIPOTIROIDISMO DEL CUAL EL PROVEEDOR INFORMO QUE NO LE LLEGO EL
 DEPOSITO CUANDO ENVIE LA CAPTURA DE ELLO , ME DIJERON VAYAN AL
 BANCO FUI Y EL BANCO ME INDICA QUE SI FUE DEPOSITADO A LA CUENTA
 DEL PROVEEDOR VIVA 1 ENTONCES ELLOS NO DIERONSOLUCION Y NO ME
 TOMARON LOS EXAMENES ESE DIA DE LA COLERA SE ME SUBIO LA PRESION
 SIENDO HIPERTENSO PONIENDO EN RIESGO MI VIDA , SOLICITO MI
 DEVOLUCION Y QUE TOMEN MEDIDAS CON ESE PROVEEDOR ”.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Tras la revisión realizada en
 nuestros registros de cobranza, se verificó lo siguiente:
 ● No se evidenció el ingreso del abono correspondiente en las cuentas de VIVA
 1A.
 ● Asimismo, tras la corroboración en todos los POS de la sede, no se encontró
 registro de la transacción.
 En ese sentido, el sistema confirma que el pago no fue procesado exitosamente,
 motivo por el cual no se visualiza en nuestros registros.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Reforzar la supervisión de los procesos de pago y registro a fin de garantizar su
 trazabilidad y prevenir inconvenientes similares.
 b) Brindar acompañamiento directo al paciente, orientándolo sobre los pasos a seguir
 y asegurando que situaciones como esta no se repitan.
 Quedamos atentos ante cualquier solicitud, prestos a servirle siempre.
 “EN VIVA 1A CUIDAMOS LA SALUD DE TU FAMILIA COMO SI FUERA LA NUESTRA”</t>
  </si>
  <si>
    <t>Pamela Olenka Peña Vivanco</t>
  </si>
  <si>
    <r>
      <rPr>
        <u/>
        <sz val="11"/>
        <color rgb="FF1155CC"/>
        <rFont val="Calibri, sans-serif"/>
      </rPr>
      <t>pamelaolenka@gmail.com</t>
    </r>
  </si>
  <si>
    <t>25-SBS016122</t>
  </si>
  <si>
    <t>Asegurada Pamela Olenka Peña Vivanco, identificada con DNI N.º 10000111, presenta un reclamo formal respecto a la
 atención recibida bajo el seguro AMC Colectiva Regular N.º 14358, exponiendo lo siguiente:
 Desde las 10:00 a.m., ha venido solicitando una atención médica virtual con Rimac. A pesar de múltiples
 comunicaciones, la atención recién se concretó a la 1:30 p.m.
 Durante ese lapso, se le confirmó una consulta a las 11:00 a.m., pero el médico nunca se conectó. En la consulta
 reagendada para la 1:30 p.m., el médico no encendió la cámara en ningún momento.
 La asegurada informó al médico sobre un problema cardíaco preexistente y la necesidad de una medicación específica. El
 profesional prescribió una pastilla que ella refutó por ser contraproducente, ya que acelera el ritmo cardíaco.
 Como respuesta, el médico le indicó únicamente paracetamol y cetirizina para tratar su cuadro gripal.
 Finalmente, expresa su malestar por todo el proceso, que incluyó demora en la atención, falta de contacto adecuado con los
 médicos, prescripción no ajustada a sus antecedentes médicos, y solo recién a las 17:00 horas se han comunicado con ella
 para coordinar la entrega del medicamento.
 Ante lo expuesto, solicita que se registre formalmente el reclamo por la inadecuada atención recibida, tanto en la gestión de
 la consulta virtual como en la respuesta médica.</t>
  </si>
  <si>
    <t>Estimados señores de Rimac EPS
 De nuestra mayor consideración,
 Por medio de la presente, deseamos expresar nuestro compromiso con la transparencia,
 la calidad de atención y la mejora continua en nuestros procesos.
 Con relación a los hechos ocurridos el día 20 de junio de 2025, durante la atención a
 través del Centro Médico Virtual (CMV), vinculados a la prestación del servicio para la
 paciente Pamela Olenka Peña Vivanco, con DNI 10000111, nos permitimos informar lo
 siguiente:
 a) Descripción de los hechos
 Se ofertó la subasta para el servicio de medicina general para la paciente.
 Posteriormente, se procedió con el agendamiento del servicio, quedando programado
 en tres oportunidades durante el mismo día: 11:00 a.m., 11:15 a.m. y 1:00 p.m.
 Sin embargo, la prestación del servicio no se concretó en los primeros intentos, debido
 a que la paciente canceló los dos primeros agendamientos.
 A las 12:16 p.m., se reportó en el grupo de WhatsApp “Seguimiento CMV Viva1” que la
 paciente tenía una cita programada y no se había logrado contacto. Se informó que las
 citas previas habían sido canceladas por la propia paciente. Posteriormente, se
 reprogramó la atención para la 1:00 p.m. con la Dra. Uribe.
 Durante la teleconsulta, la paciente refirió síntomas compatibles con resfriado común,
 con antecedentes de arritmia cardíaca e hipertensión arterial, e indicó haberse
 automedicado con un antihistamínico y un anestésico local. La médica prescribió
 paracetamol 1 g cada 8 horas por 4 días y cetirizina 10 mg cada 24 horas por 4 días,
 tratamiento que resulta pertinente para el manejo de su cuadro agudo, acarrea riesgos
 mínimos considerando sus antecedentes cardiovasculares.
 Cabe resaltar que, tal como se menciona en el reclamo, la paciente sugirió un
 “medicamento específico” para que se le recetara. Sin embargo, es importante precisar
 que la prescripción se realiza según el criterio médico, no en función de lo que solicite el
 paciente.
 Finalmente, la entrega de medicamentos fue gestionada y concretada el mismo día a
 través de CUIDAFARMA, cumpliendo con la atención correspondiente.
 Se adjunta los soportes correspondientes:
 1:43
 17 Seguimiento CMV Viva1
 Andre Corporativo Viva, Carlitos, Dr. Fr...
 M
 12:41 p. m.
 vie, 20 jun.
 Viva 1a +57 317 6486965
 Marie +51 962 796 457
 DNI:10000111
 NOMBRES: PAMELA OLENKA PEÑA VIVANCO
 TELEFONO:999148054
 PS CENTRO MÉDICO
 Buenas tardes paciente tenia la cita
 asignada a las 11:15 AM y la cancelo
 12:45 p. m.
 924
 dD
 VIUA I1A
 D
 Seguimiento CMV Viva1
 Brigith, Carlos, Dra., Freddy, Gestor, Gianina, Karol...
 se revisa
 Alguna rspta estimados?? @~Farmacia
 VIVA 1A
 M ~ Marieм
 12:06 p. m.
 +51 962 796 457
 DNI:10000111
 NOMBRES: PAMELA OLENKA PEÑA
 VIVANCO
 TELEFONO:999148054
 POLIZA: 4001 - 0000014358
 CORREO: pamelaolenka@gmail.com
 CASO. 0025580310
 MOTIVO:
 Asegurada menciona que tenia una
 programación
 MV a las 11 y no se han conectado SU
 APOYO PF @Supervisor Call Center
 @~Dirección Médica Viva 1A 12:16 p. m.
 Q
 Citas del Paciente
 Q Buscar
 2
 Fecha Cita Hora Sede Medico Servicio Programa Agenda Estado Fecha Creacion Creador Observació
 20/06/2025 11:00 AM VIVA 1A CENTRO MEDICO PERU Mari Alexandra Uribe Caveduque MEDICINA GENERAL - TELECONSULTA RIMAC EPS CENTRO MEDICO VIRTUAL CANCELADO 20/06/2025 JUCANTILLO Cita oficina vi
 20/06/2025 11:15 AM VIVA 1A CENTRO MEDICO PERU Marciel Espinoza Noguera MEDICINA GENERAL - TELECONSULTA RIMAC EPS CENTRO MEDICO VIRTUAL CANCELADO 20/06/2025 JUCANTILLO Cita oficina vi
 20/06/2025 1:00 PM VIVA 1A CENTRO MEDICO PERU Mari Alexandra Uribe Caveduque MEDICINA GENERAL --TELECONSULTA RIMAC EPS CENTRO MEDICO VIRTUAL PROCESADO 20/06/2025 LCASTRO Cita oficina vi
 D
 1-3 de З &lt;く 1 5
 b) Medidas a adoptar o adoptadas:
 Finalmente, es oportuno informarle que hemos adoptado las siguientes medidas:
 a) Reforzar los protocolos de contacto con el paciente previo a la cita, incluyendo
 llamadas o mensajes de verificación el mismo día de la atención.
 b) Fortalecimiento de la coordinación para la entrega de medicamentos.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</si>
  <si>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Carmen Isabel Vilca Rojas</t>
  </si>
  <si>
    <r>
      <rPr>
        <u/>
        <sz val="11"/>
        <color rgb="FF1155CC"/>
        <rFont val="Calibri, sans-serif"/>
      </rPr>
      <t>isabel.vilcar55@gmail.com</t>
    </r>
  </si>
  <si>
    <t>25-EPS003133</t>
  </si>
  <si>
    <t>Asegurada CARMEN ISABEL VILCA ROJAS, identificada con DNI 70886210, presenta su reclamo formal debido a la mala
 atención brindada por el proveedor de atención médica virtual.
 El día de hoy, en horas de la mañana, la asegurada recibió atención médica virtual. Sin embargo, en el
 momento de la consulta no se le envió la receta ni el descanso médico correspondiente, lo que la obligó a asistir a su lugar
 de trabajo pese a su estado de salud.
 A lo largo de la mañana, la asegurada intentó comunicarse tanto con el proveedor de atención médica como con Rimac 3
 veces donde se le derivaba o se le cortaba para solucionar el envío del descanso médico, pero no obtuvo respuesta ni
 solución. Finalmente, recibió el documento hace poco, pero lamentablemente ya no tuvo utilidad, pues su jornada laboral
 transcurrió con normalidad.
 Por lo tanto, la asegurada solicita que se realicen las investigaciones correspondientes sobre la demora en la entrega de su
 descanso médico y se brinde una respuesta formal.</t>
  </si>
  <si>
    <t>DEMORA EN ENVIO DE DESCANSO MEDICO</t>
  </si>
  <si>
    <t>Informe de Resultado del Reclamo
 1. Canal de Ingreso del Reclamo:
 Reclamo ingresado el 17 de junio de 2025, a través del Libro de Reclamaciones
 Virtual (LRV) de RIMAC EPS , mediante la Hoja de Reclamación N°25-EPS003133;
 el cual nos fue trasladado el 23 de junio del 2025 y registramos como Reclamo N°
 LVR-25-000042.
 2. Identificación del usuario afectado y de quien presenta el reclamo:
 El reclamo fue presentado por Carmen Isabel Vilca Rojas con DNI N° 70886210.
 3. Descripción y causa del reclamo:
 “Asegurada CARMEN ISABEL VILCA ROJAS, identificada con DNI 70886210,
 presenta su reclamo formal debido a la mala atención brindada por el proveedor de
 atención médica virtual. El día de hoy, en horas de la mañana, la asegurada recibió
 atención médica virtual. Sin embargo, en el momento de la consulta no se le envió la
 receta ni el descanso médico correspondiente, lo que la obligó a asistir a su lugar de
 trabajo pese a su estado de salud. A lo largo de la mañana, la asegurada intentó
 comunicarse tanto con el proveedor de atención médica como con Rimac 3 veces
 donde se le derivaba o se le cortaba para solucionar el envío del descanso médico,
 pero no obtuvo respuesta ni solución. Finalmente, recibió el documento hace poco,
 pero lamentablemente ya no tuvo utilidad, pues su jornada laboral transcurrió con
 normalidad. Por lo tanto, la asegurada solicita que se realicen las investigaciones
 correspondientes sobre la demora en la entrega de su descanso médico y se brinde
 una respuesta formal”.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ese sentido, hemos
 implementado las mejoras necesarias para evitar que situaciones como esta se
 repitan en el futuro.
 No obstante, nos comunicamos con el paciente para la coordinación del envío de su
 descanso médico. Durante esta comunicación, la paciente informó que había acudido
 a su centro de labores, pero que sus síntomas habían empeorado, por lo que solicitó
 una nueva atención. Se le brindó una segunda atención, durante la cual el médico
 tratante indicó un descanso médico adicional por 3 días. Durante esta atención
 médica, la paciente confirma la recepción de la receta, el descanso médico y la
 constancia de atención, manifestando conformidad con el servicio recibido.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proceso de atención al paciente..
 Quedamos atentos ante cualquier solicitud, prestos a servirle siempre.
 “EN VIVA 1A CUIDAMOS LA SALUD DE TU FAMILIA COMO SI FUERA LA NUESTRA”</t>
  </si>
  <si>
    <t>Ana Maria Milagros Hurtado Gutierrez</t>
  </si>
  <si>
    <r>
      <rPr>
        <u/>
        <sz val="11"/>
        <color rgb="FF1155CC"/>
        <rFont val="Calibri, sans-serif"/>
      </rPr>
      <t>micalmila@hotmail.com</t>
    </r>
  </si>
  <si>
    <t>25-EPS003131</t>
  </si>
  <si>
    <t>Desde las 6 am vengo reportando mi estado de salud le indicaron que se comunicarían a las 7 am para una consulta virtual
 en la que me indicaron que se haría envío de medicamento a las 8 o 8:30am sin embargo hasta el momento no se me hace
 entrega de la medicina y cada que me comunico con el proveedor que me atendió nadie me responde lo cual es un mal
 servicio, solicito que se me haga envío de los medicamentos de manera urgente ya que continuo mal de salud y yo tome el seguro con Rímac no con terceros</t>
  </si>
  <si>
    <t>Informe de Resultado del Reclamo
 1. Canal de Ingreso del Reclamo:
 Reclamo ingresado el 17 de junio de 2025, a través del Libro de Reclamaciones
 Virtual (LRV) de RIMAC EPS , mediante la Hoja de Reclamación N°25-EPS003131;
 el cual nos fue trasladado el 23 de junio del 2025 y registramos como Reclamo N°
 LVR-25-000043.
 2. Identificación del usuario afectado y de quien presenta el reclamo:
 El reclamo fue presentado por Ana Maria Milagros Hurtado Gutierrez con DNI N°
 10282579.
 3. Descripción y causa del reclamo:
 “Desde las 6 am vengo reportando mi estado de salud le indicaron que se
 comunicarían a las 7 am para una consulta virtual en la que me indicaron que se haría
 envío de medicamento a las 8 o 8:30am sin embargo hasta el momento no se me
 hace entrega de la medicina y cada que me comunico con el proveedor que me
 atendió nadie me responde lo cual es un mal servicio, solicito que se me haga envío
 de los medicamentos de manera urgente ya que continuo mal de salud y yo tome el
 seguro con Rímac no con terceros”.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relación con su caso,
 verificamos que la paciente fue atendida a través del Centro Médico Virtual en la
 especialidad de Medicina General a las 8:30 a.m., donde se le prescribieron los
 medicamentos correspondientes.
 La entrega de los medicamentos se realizó a las 11:21 a.m., cumpliendo con el tiempo
 máximo permitido. En ese sentido, se realizó la verificación correspondiente del
 proceso de entrega de medicamentos.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 la entrega de medicamentos.
 Quedamos atentos ante cualquier solicitud, prestos a servirle siempre.
 “EN VIVA 1A CUIDAMOS LA SALUD DE TU FAMILIA COMO SI FUERA LA NUESTRA</t>
  </si>
  <si>
    <t>Alejandra Nahir Morales Hernandez</t>
  </si>
  <si>
    <t>calle coronel tafur 252 alt de la cra 1 de 28 de Julio</t>
  </si>
  <si>
    <r>
      <rPr>
        <u/>
        <sz val="11"/>
        <color rgb="FF1155CC"/>
        <rFont val="Calibri, sans-serif"/>
      </rPr>
      <t>ale.mh9406@gmail.com</t>
    </r>
  </si>
  <si>
    <t>25-EPS003173</t>
  </si>
  <si>
    <t>Asegurado informa que el 19 de junio realizo video consulta con viva 1 A // caso N° 0025573184 , lo cual no le enviaron
 medicamentos como quedaron, ya se es la segunda vez que ocurre lo mismo primero fue con mi esposo y ahora conmigo
 están incumpliendo las cláusulas de la póliza que se a informado donde le tienen que brindar los medicamentos recetados
 de manera virtual porque la cobertura es al 100% , siendo hoy 21.06.25
 los medicamentos ya fueron comprados por mi persona de manera , porque hasta el momento no se comunican para
 brindarme respuesta de los medicamentos pendientes</t>
  </si>
  <si>
    <t>Informe de Resultado del Reclamo
 1. Canal de Ingreso del Reclamo:
 Reclamo ingresado el 21 de junio de 2025, a través del Libro de Reclamaciones
 Virtual (LRV) de RIMAC EPS , mediante la Hoja de Reclamación N°25-EPS003173;
 el cual nos fue trasladado el 23 de junio del 2025 y registramos como Reclamo N°
 LVR-25-000044.
 2. Identificación del usuario afectado y de quien presenta el reclamo:
 El reclamo fue presentado por Alejandra Nahir Morales Hernandez con DNI N°
 72299116.
 3. Descripción y causa del reclamo:
 “Asegurado informa que el 19 de junio realizo video consulta con viva 1 A // caso N°
 0025573184 , lo cual no le enviaron medicamentos como quedaron, ya se es la
 segunda vez que ocurre lo mismo primero fue con mi esposo y ahora conmigo están
 incumpliendo las cláusulas de la póliza que se a informado donde le tienen que
 brindar los medicamentos recetados de manera virtual porque la cobertura es al 100%
 , siendo hoy 21.06.25 los medicamentos ya fueron comprados por mi persona de
 manera , porque hasta el momento no se comunican para brindarme respuesta de los
 medicamentos pendientes”.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Lamentablemente, por fallas en
 el sistema logístico de nuestro proveedor, ajenas a nuestra voluntad, se verificó que
 no se realizó la entrega de sus medicamentos a su domicilio..
 No obstante, a fin de garantizar la calidad de nuestro servicio, hemos procedido a
 asumir el reembolso correspondiente.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 la entrega de medicamentos.
 Quedamos atentos ante cualquier solicitud, prestos a servirle siempre.
 “EN VIVA 1A CUIDAMOS LA SALUD DE TU FAMILIA COMO SI FUERA LA NUESTRA”</t>
  </si>
  <si>
    <t>25-EPS003156</t>
  </si>
  <si>
    <t>SARA ANGELICA CACERES LOPEZ</t>
  </si>
  <si>
    <t>Hola Gissella,
  Estimada Gissela,
 Por favor tu apoyo en confirmar si el proveedor ya se contacto con la paciente para realizar los exámenes pendientes.
 Quedo a la espera de tu confirmación.
 Tenemos el reclamo de la asegurada SARA ANGELICA CACERES LOPEZ en el programa de paciente crónico indica que el 16/06 el proveedor VIVA 1A se comunicó para proceder realizar unos exámenes pago por dichos procedimientos, pero hasta el momento no se han acercado ni comunicado para la realización de los exámenes.
 Por favor tu apoyo a fin de que el proveedor proceda a realizar dichos exámenes.
 Saludos,</t>
  </si>
  <si>
    <t>Buenas tardes estimada Guissela,
 Reciba un cordial saludo, con relación al reclamo presentado por la asegurada Sara Angélica Cáceres López, le informamos lo siguiente:
 La toma de muestra se realizó el día 21/06/2025, y dicha atención se encuentra registrada en el sistema.
 Adicionalmente, la asegurada pasó consulta médica de control el día 30/06/2025 con el Dr. Gerson Jacob Siura Trevejo, en la especialidad de Endocrinología a través de teleconsulta.
 Lamentamos cualquier inconveniente que esto haya podido generar. Nos mantenemos atentos a cualquier otra consulta o requerimiento.
 Saludos cordiales,</t>
  </si>
  <si>
    <t>GUILLERMO HURTADO SILVERA</t>
  </si>
  <si>
    <t>Estimados Sres.
 Buenas Tardes
 Por favor confirmar si se entrego el tratamiento al asegurado quien tiene bastante tiempo esperando y no cuenta con tratamiento.
 Quedo a la espera de sus urgentes comentarios. Nerida;
 Tu apoyo con el siguiente asegurado se encuentra bajo el programa cuídate, mensualmente le enviaban sus medicamentos.
 Sin embargo, en esta oportunidad no le han enviado a la fecha, cliente se encuentra mortificado debido que esta 1 semana aproximadamente sin medicamentos, intento comunicarse con el proveedor y atención al cliente pero no obtiene respuesta hasta el momento.
 RUC:20612098744
 EMPRESA:CONSULTORIO CLINICO CS HURTADO E.I.R.L.
 NOMBRE: GUILLERMO HURTADO SILVERA
 DNI:08647598
 CEL:994989366
 Es paciente con diagnóstico de diabetes y hipertensión.
 Adjunto última receta.</t>
  </si>
  <si>
    <t>Buenas noches Nerida,
 En relación con el paciente GUILLERMO HURTADO SILVERA, informamos que fue atendida el 06 de junio de 2025 a las 08:45 p. m. por el Dr. Antonio David Moncada Catalán, en la especialidad de Medicina Familiar – Teleconsulta.
 Asimismo, se indica que se le prescribieron medicamentos, los cuales fueron entregados el 10 de junio.
 Quedamos atentos ante cualquier consulta adicional.
 Saludos cordiales</t>
  </si>
  <si>
    <t>EDGAR ALLAN ESCRIBENS OLAECHEA</t>
  </si>
  <si>
    <t>Estimada @Brigitte Huaranca Lopez @Quejas y reclamos
 Su urgente apoyo con el descargo y medidad correctivas con e reclamo presentado por el usario referido, ha solilictado el cambio de prestador. Estimada @CUI_Guissela Bedon Espinoza tu apoyo con la solicitud del paciente.
 Nombres: EDGAR ALLAN ESCRIBENS OLAECHEA
 DNI: 09533981
 Celular:997552903
 Mail:eescribens@gmail.com
 Tipo de derivación: Solicita se cambie de proveedor de programa cuídate por mala atencion.
 Detalle de la derivación: Paciente crónico indica que tiene problemas con el proveedor viva1 en tema de atenciones medica y demora en la entrega e medicamentos
 Clínica en la que se encuentra: viva 1</t>
  </si>
  <si>
    <t>Estimados buenas tardes, 
 En relación con la solicitud del paciente Edgar Allan Escribens Olaechea (DNI: 09533981), me permito informar que el paciente recibió la atención médica correspondiente el día 04 de agosto.
 Asimismo, se confirma que el paciente ya cuenta actualmente con los medicamentos asignados conforme a su tratamiento dentro del programa "Cuídate".
 Agradecemos su comunicación y quedamos atentos a cualquier coordinación adicional que sea necesaria.
 Saludos cordiales.</t>
  </si>
  <si>
    <t>UCSM // PROGRAMA OTRAS ENFERMEDADES/ PROVEEDOR: VIVA A1</t>
  </si>
  <si>
    <t>Buenas tardes Guisella:
 En relación al correo sobre el paciente CASTELO VARGAS JOAQUÍN, se informa que la consulta fue respondida a través de otros correos. De igual manera, se comparte el siguiente resumen:
 Los exámenes de laboratorio fueron realizados el 11 de abril en la Clínica San Juan de Dios.
 Las tiras reactivas fueron enviadas por Cuidafarma el 17 de marzo de 2025.
 Hasta la fecha, las coordinaciones relacionadas con las atenciones del paciente han sido comunicadas directamente tanto al paciente como a su madre.
 Actualmente, las citas médicas se gestionan por teleconsulta de manera mensual, programándose con una semana de anticipación en relación a su última consulta, a fin de asegurar la entrega oportuna de su medicación.
 Quedamos atentos ante cualquier consulta adicional.
 Saludos cordiales.</t>
  </si>
  <si>
    <t>RUBINI SUITO MARIO</t>
  </si>
  <si>
    <t>Paciente: MARIO RUBINI SUITO</t>
  </si>
  <si>
    <t>Los resultados de la pcte se encuentran en proceso, una ves se cuente con ellos serán enviados bajo el mismo canal de WhatsApp.</t>
  </si>
  <si>
    <t>MENESES SERPA ANGELINO FORTUNATO</t>
  </si>
  <si>
    <t>RIMAC VIP//INSCRIPCIÓN PROGRAMA CUIDATE// ANGELINO FORTUNATO MENESES SERPA</t>
  </si>
  <si>
    <t>Buenas tardes estimados,
 Lamento mucho el inconveniente ocasionado respecto a la cita para la toma de muestras del asegurado Angélico Fortunato Meneses Serpa.
 Te confirmo que la nueva cita está agendada para el 25 de julio, en el rango de 06:30 AM a 07:00 AM.
 Si tienes alguna pregunta o necesitas más detalles, no dudes en escribirme. Estoy a tu disposición para cualquier consulta adicional.
 Saludos cordiales,
 Julio Ricardo Paz Rodriguez. 
 Gestor de quejas y reclamos</t>
  </si>
  <si>
    <t>OSCAR MARCIAL VELIT CASAS</t>
  </si>
  <si>
    <t>RIMAC VIP/ INSCRIPCION AL PROGRAMA OSCAR MARCIAL VELIT CASAS DNI 07727653</t>
  </si>
  <si>
    <t>Estimada Brigitte, buen día:
 Paciente en referencia se retira del programa; debido que, solicitó a Rímac que sus atenciones se brinden en clínica internacional, al no ser factible por programa retorna a atenciones ambulatorias.
 Correo de retiro de programa enviado por Guisella Bedón en infra.
 Caso queda cerrado.
 Saludos Cordiales,</t>
  </si>
  <si>
    <t>GERMAN ROLANDO DE LA CRUZ RAMIREZ</t>
  </si>
  <si>
    <t>CUIDATE - DX POLINEUROPATIA // GERMAN ROLANDO DE LA CRUZ RAMIREZ DM-HTA</t>
  </si>
  <si>
    <t>Estimados,
 Reciban un cordial saludo del Centro Médico Viva 1A.
 En relación a lo solicitado se reporta que:
 Paciente acepta ingreso a programa RCV por los dx de DM + HTA + Polineuropatía, con el copago correspondiente del 15%.
 Paciente cuenta con cita el día de hoy con el Dr. Moncada, el día sábado con Lic. Meggo de nutrición y el seguimiento de enfermería de programas con Lic. Zegovia.
 Lamentamos los inconvenientes ocasionados y reafirmamos nuestro compromiso con la mejora continua de nuestros procesos.
 Quedamos atentos ante cualquier consulta adicional.
 Saludos Cordiales,</t>
  </si>
  <si>
    <t>URGENTE - Coordinaciones de entrega de medicamentos y cobertura de exámenes de laboratorio // CNCP - CRONICOS</t>
  </si>
  <si>
    <t>Estimados,
 Reciban un cordial saludo del Centro Médico Viva 1A.
 En relación a lo solicitado se informa que:
 Ante la problemática inicial que se suscitó en el cambio de proveedor de la empresa CNPC, se trabajó en equipo con Susan y Erica, ejecutivas de la cuenta, realizando visitas a las oficinas de CNPC para informar sobre los programas que se gestionan, las coberturas y atenciones por cada protocolo.
 En ese orden de ideas se propuso atención del mes en sus oficinas; debido a que, los titulares son no hispanohablantes.
 En las primeras atenciones se gestionó la entrega de medicamentos en sede CNPC; sin embargo, al momento los medicamentos son entregados en el domicilio de los pacientes a solicitud de ellos mismos.
 En cuanto a los exámenes de laboratorio se informa a cada paciente, en caso cuente con OM, para la respectiva toma en sede CPNC. Cabe resaltar que a cada paciente, de tenerlo, se le informa el copago respectivo de los laboratorios.
 A la fecha la dinámica de atenciones está funcionando correctamente, la cual se lleva de la mano con Dr. Rengifo y la Lic. Fajardo y es para los pacientes titulares.
 Por lo anterior expuesto reafirmamos nuestro compromiso con la mejora continua de nuestros procesos.
 Quedamos atentos ante cualquier consulta adicional.
 Saludos Cordiales,</t>
  </si>
  <si>
    <t>DIAZ DE AVILES LUZ ANGELICA</t>
  </si>
  <si>
    <t>ESTATUS CLINICO USUARIA: DIAZ DE AVILES LUZ ANGELICA DNI 06167823
 Estimados @Gestor Medico
 Solicitamos su gentil apoyo con el presente caso del usuario en mención, cuyo familiar refiere que fue derivado previamente para evaluación de ingreso al Programa de Riesgo Cardiovascular (RCV). Sin embargo, no se habría recibido confirmación formal de su inscripción.
 Adicionalmente, se nos informa que el día de ayer el usuario sufrió un accidente, presentando actualmente dolor y enrojecimiento en miembros inferiores lo cual requiere valoración clínica urgente.
 Por lo tanto, se solicita lo siguiente:
 Confirmar si el usuario fue finalmente inscrito en alguno de los programas crónicos (RCV o Diamante).
 Evaluar, en función de su estado de salud actual, si cumple criterios para ingreso a algún programa crónico o si corresponde su atención por otro tipo de servicio (ej. hospitalización domiciliaria o atención ambulatoria especializada).
 De ser el caso, derivar al área correspondiente para activar la atención médica necesaria, según protocolos y cobertura vigente.
 Agradecemos su pronta respuesta para asegurar la atención oportuna del usuario.
 Atentamente.</t>
  </si>
  <si>
    <t>Estimados,
 Reciban un cordial saludo del Centro Médico Viva 1A.
 En relación a la trazabilidad de atención solicitada de nuestra mutua paciente, se valida que:
 El accidente referido en correo inicial no se nos fue informado, adicional a ello, al ser un accidente corresponde la atención a emergencia de la clínica más cercana, luego de lo cual, si podríamos intervenir con atención por SHEC.
 Actualmente se encuentra en la cohorte de RCV, habiendo tenido su última atención con la Dra. Esteban de cardiología el día 6 del presente
 
 06/07/2025
 9:45 AM
 VIVA 1A CENTRO MEDICO PERU
 Lizbel Esteban Milla
 CARDIOLOGÍA - TELECONSULTA
 RIMAC EPS RIESGO CARDIOVASCULAR
 Se está agendando una caracterización para validación de escalas con lo cual evaluará la solicitud de ingreso a Diamante, enviaremos el informe a la brevedad posible.
 Saludos Cordiales,</t>
  </si>
  <si>
    <t>*****URGENTE**** IASD - Pacientes con enfermedades crónicas</t>
  </si>
  <si>
    <t>Reciban un cordial saludo del Centro Médico Viva 1A.
 En relación a lo solicitado se actualiza status al día de hoy 25/7/2025:
 
 DNI
 CELULAR
 APELLIDOS Y NOMBRES
 DX
 CORREO
 DEPARTAMENTO
 ESTADO
 07822473
 948112255 - 993 510 471
 AGUILAR PRETEL DE CABRERA MARIA SOLEDAD
 DM + HTA
 cabreraelard@gmail.com
 LIMA
 Responde que está muy ocupada y corta llamadas
 21137122
 989098529 - 989 242 438
 GALLARDO ALFARO LILA DORIS
 DM + HTA
 daniel.casildo@gmail.com
 LIMA
 No responde
 10511568
 993591232
 MAMANI BENITO ROGER
 DM
 roggers007@hotmail.com
 LIMA
 No responde
 03301380
 944 686 251 - 964904573
 SCHERMAN CALLE JOSE MEDARDO
 HTA
 josescherman@hotmail.com
 LIMA
 No responde
 10044955
 979837816 - 993 510 449
 CALDERON ALLCA TEOFILA ROCIO
 HTA
 rocio.calderon1973@hotmail.com
 LIMA
 No responde
 18092546
 964904573 - 944 686 251
 RAZZETO RODRIGUEZ DE SCHERMAN MARIA ELENA
 Hipotiroidismo
 marielena_razzeto@hotmail.com
 LIMA
 Responde, pendiente de aceptación de cita
 44884957
 988960146
 CABRERA NUÑEZ ROGER
 rogerc192@gmail.com
 LIMA
 No responde
 7404003
 993510443
 WALTHER QUEREVALÚ MERE
 wquereval@hotmail.com
 LIMA
 No responde
 Cabe resaltar que se la llamado a los pacientes; así como, enviado mensajes de ws de los cuales no tenemos respuesta.
 Saludos Cordiales,</t>
  </si>
  <si>
    <t>RE: IASD - Pacientes con enfermedades crónicas</t>
  </si>
  <si>
    <t>MOUSA JJ SANSOUR</t>
  </si>
  <si>
    <t>Buenos días Guissela,
 Por favor tu apoyo coordinando el ingreso al programa DIAMANTE, asegurado cuenta con las siguientes enfermedades crónicas.
 HTA
 Diabetes
 Dislipidemia
 Secuelas post Neumonía (actualmente tiene un cuadro de influenza y está con concentrador de oxígeno)
 Colon Irritable
 Hasta el mes pasado fue atendido por Clinical Home bajo la cobertura de Hospitalización en Casa, pero ya está de alta y ahora se requiere de seguimiento ambulatorio para sus diagnósticos crónicos.
 La persona de contacto es la esposa Faten Sansour 981369895 (Whatsapp)</t>
  </si>
  <si>
    <t>Estimadas, buenas noches, se solicita ingreso del paciente SANSOUR MOUSA JJ (CE 000562206) al programa de Riesgo Cardiovascular para el manejo, control, y seguimiento de sus patologías crónicas y comorbilidades. Actualmente, el paciente se considera funcional y no requiere de apoyo para ejecutar sus actividades diarias, por lo que no aplicaría en estos momentos para el programa Diamante. Se adjunta informe médico.
 Atentamente,</t>
  </si>
  <si>
    <t>FERNANDO ALFONSO CORDOVA PEREZ ALBELA</t>
  </si>
  <si>
    <r>
      <rPr>
        <u/>
        <sz val="11"/>
        <color rgb="FF1155CC"/>
        <rFont val="Calibri, sans-serif"/>
      </rPr>
      <t>fonchicordova@hotmail.com</t>
    </r>
  </si>
  <si>
    <t>RIMAC VIP // INCIDENCIA PROGRAMA CUIDATE // C: FERNANDO ALFONSO CORDOVA PEREZ ALBELA
 Buenos días
 Guissela
 Por favor tu apoyo, cliente manifiesta nuevamente los inconvenientes con el proveedor.
 Nos solicita boleta del pago de S/38.00 por los exámenes y lo más importante sus medicinas pendientes que hasta el momento no le entregan.
 Adjunto audio donde el cliente explica la incidencia a detalle, considerar que es un cliente de ALTO VALOR VIP.
 Nombre de Contacto: FERNANDO ALFONSO CORDOVA PEREZ ALBELA
 Paciente: FERNANDO ALFONSO CORDOVA PEREZ ALBELA
 Contratante: FERNANDO ALFONSO CORDOVA PEREZ ALBELA
 Diagnóstico: HTA, Hipotiroidismo
 Teléfono (De preferencia Móvil): +51997098736
 Correo Electrónico (si lo refiere): fonchicordova@hotmail.com</t>
  </si>
  <si>
    <t>Buenas tardes, estimados:
 Reciban un cordial saludo, por medio del presente, les informo que la entrega de medicamentos se realizó el día 16 de julio a las 11:53 a.m. Asimismo, adjunto la boleta correspondiente al pago del laboratorio.
 Quedo atenta a cualquier consulta adicional.
 Saludos cordiales,</t>
  </si>
  <si>
    <t>CRUCES ORCUHUARANGA FELICITAS GLADYS.</t>
  </si>
  <si>
    <t>POLIZA E0001009 REFINERÍA LA PAMPILLA // CRUCES ORCUHUARANGA FELICTAS GLADYS</t>
  </si>
  <si>
    <t>Buenas tardes estimados
 Nos comunicamos con paciente, quedo agendado para:
 22/06 a las 11:00am Con la Dra. Francia Ruiz.
 Paciente conforme
 saludos cordiales</t>
  </si>
  <si>
    <t>VILLAGARAY ESTRADA CARLOS ALBERTO</t>
  </si>
  <si>
    <t>URGENTE!!! INGRESO AL PROGRAMA-DIAMANTE TERAPIAS FISICAS VILLAGARAY ESTRADA CARLOS ALBERTO Estimada @Margot Hilda Simon Jaico
 Su gentil apoyo con lo solicitado por el prestador.
 Buenas tardes, se solicita de su apoyo para el ingreso al Programa DIAMANTE al paciente CARLOS ALBERTO VILLAGARAY ESTRADA DNI 08063622, así poder dar inicio de inmediato a su programación con especialistas y los tratamientos pertinentes que amerite para su mejoría clínica. Se anexa informe médico. 
 Gracias Cordiales.</t>
  </si>
  <si>
    <t>Estimados,
 Reciban un cordial saludo del Centro Médico Viva 1A.
 En relación al paciente Carlos Villagaray, se informa lo siguiente:
 Paciente corresponde a la cohorte Diamante por demanda inducida con correo de derivación de Rímac, se suscitó demora por el número de contacto; ya que, no respondían ninguno de los números inicialmente enviados.
 Se logra atender al paciente en la primera cita de caracterización, se envió correo con el informe de nuestra médico. Luego de ello se gestionó cita con nuestra especialista en medicina física y rehabilitación, quien indica bloque de terapias físicas, ocupacional y de lenguaje.
 El inicio de las terapias se encuentra en espera debido a un accidente que ha tenido el paciente en su domicilio, el hijo del pcte nos informará para retomar el servicio.
 Adjunto presupuesto solicitado de las atenciones que se brindarán como parte del programa Diamante.
 Quedamos a su disposición para cualquier consulta adicional.
 Saludos Cordiales,</t>
  </si>
  <si>
    <t>NOEMI INES ROMAN OLAECHEA DE CARRILLO</t>
  </si>
  <si>
    <t>VALIDACIÓN INGRESO USUARIA NOEMI INES ROMAN OLAECHEA DE CARRILLO DNI 07717416</t>
  </si>
  <si>
    <t>USUARIO PERTENECE A OTRA IPRESS</t>
  </si>
  <si>
    <t>Buenos días, estimados:
 Hemos validado el número de documento de paciente en referencia en Acredita Salud, y efectivamente no corresponde a la aseguradora Rímac.
 Adjunto screen.</t>
  </si>
  <si>
    <t>ANGLOAMERICAN</t>
  </si>
  <si>
    <t>ATENCIÓN DE PACIENTES CRÓNICOS</t>
  </si>
  <si>
    <t>Estimada Lic. Margot, buen día:
 Adjunto reporte de la data solicitada en correo infra.
 Cabe resaltar que en la comunicación inicial solo se envió la información de los pacientes que tiene resaltados en amarillo.
 Adicional a ello se solicita su V°b para ingreso de los pacientes con Hipotiroidismo; ya que, la indicación que tenemos es el ingreso de los pacientes con los cuatro diagnósticos crónicos hipertensión, diabetes, dislipidemia y asma.
 Quedamos a la espera de su gentil respuesta.
 Saludos Cordiales,</t>
  </si>
  <si>
    <t>Estimados:
 Buenas tardes, solicito su apoyo para validar si la señora Cecilia Rosario Ramirez forma parte del programa Cuidate.
 Estimados buenos días. La presente es para darles a conocer que mi esposa CECILIA ROSARIO RAMIREZ DE MOGOLLON, DNI 01157636, CELULAR 949938098, RUC DE LA EMPRESA 20342985646, ya tiene que pasar por consulta médica y no la llaman. Sus medicamentos ya se le acabaron y hasta la fecha no le hacen los análisis tal como le prometieron. Ruego por favor atender a nuestro pedido en la brevedad posible.</t>
  </si>
  <si>
    <t>Buenas tardes, Angélica:
 Con relación a la paciente Cecilia Ramírez de Mogollón, te informo lo siguiente:
 La paciente fue atendida el 01 de julio por la Dra. Nilda Noriko Kawamura Murillo.
 La demora en la comunicación aparentemente se debió a que el número registrado tenía bloqueadas las llamadas clasificadas como SPAM. A través de WhatsApp, la paciente nos facilitó un nuevo número de contacto (920 385 135), el cual ya ha sido actualizado en nuestra base de datos.
 Respecto al laboratorio su cita fue coordinada para el 07 de julio y el examen fue realizado con éxito.
 Adicionalmente, se informa que los medicamentos fueron dispensados el 02 de julio.
 Quedo atenta ante cualquier consulta adicional.
 Saludos cordiales,</t>
  </si>
  <si>
    <t>Gloria Keren Orellana Rojas</t>
  </si>
  <si>
    <t>Estimados Viva 1ª
 Buen día, agradeceré que puedan contactarse con asegurada que esta esperando desde el día 21 para que le tomen los laboratorios.
 Saludos Estimados, buen día.
 Su gentil apoyo contactando a asegurada para su programación de exámenes de laboratorio, los cuales cuentan con OM adjunta del día sábado, y hasta el momento no se han contactado con ella.
 Prestador: Viva 1A
 DNI: 46921366
 Nombre: Gloria Keren Orellana Rojas
 Telf: 979 172 658
 Fecha y hora de evaluacion: sabado 21/06 a las 9:45 am
 Agradecida de antemano, quedo atenta a su respuesta.
 Saludos,</t>
  </si>
  <si>
    <t>Estimados, buenas tardes:
 En relación con el caso de la asegurada Gloria Keren Orellana Rojas (DNI: 46921366), les informamos que los exámenes de laboratorio ya fueron realizados el día 02/07/2025.
 Asimismo, confirmamos que los resultados ya han sido enviados a la paciente conforme a los canales establecidos.
 Quedamos atentos ante cualquier otra consulta o requerimiento adicional.
 Saludos cordiales,
 Ricardo Paz
 Gestor de quejas y reclamos.</t>
  </si>
  <si>
    <t>E0001738</t>
  </si>
  <si>
    <t>ARMANDO FRANCISCO ARBAIZA PERALTA</t>
  </si>
  <si>
    <t>Estimadas @Quejas y reclamos@Brigitte Huaranca Lopez
 Su gentil apoyo se requiere el descargo y medidas correctivas en referencia al presente reclamo.
 uenos días, Rosa:
 Número de Póliza y Certificado: E0001738
 Contacto: ARMANDO FRANCISCO ARBAIZA PERALTA – tel: 992768444.
 Observación: dx diabetes, última cita el 25/05. El médico recomendó sensores y exámenes de laboratorio, pero no se le ha emitido orden
 Por favor, tu apoyo para su atención a la brevedad posible.
 Muchas gracias,</t>
  </si>
  <si>
    <t>Buenas tardes, estimados,
 En relación con el caso referido
 Número de Póliza y Certificado: E0001738; contacto: Armando Francisco Arbaiza Peralta, teléfono: 992768444; observación: diagnóstico de diabetes, última cita el 25/05, médico recomendó sensores y exámenes de laboratorio, pero no se le ha emitido orden, se informa lo siguiente:
 De acuerdo con los registros, el paciente fue atendido únicamente en dos ocasiones:
 Dr. Luis Ángel Rojas Valle
 Fecha: 08/06/2025
 Especialidad: Medicina General – Teleconsulta
 Dra. Aurimar del Carmen Guaita Caibe
 Fecha: 10/06/2025
 Especialidad: Medicina General – Teleconsulta
 Diagnóstico: CIE-10: J00X – Rinofaringitis aguda (resfriado común)
 Es toda la información que obra en nuestros registros respecto a este caso.
 Saludos</t>
  </si>
  <si>
    <t>Estimados,
 Volvemos a tener un reclamo por parte de la misma asegurada, por favor solicito su especial apoyo y atención en este caso bastante crítico:
 -Coordinar teleconsulta de control que no realizaron en Junio.
 -Coordinar la toma de exámenes que la doctora de la especialidad de endocrinología solicitó en Mayo.
 -Confirmar qué proveedor actualmente es quien está a cargo del Programa, teníamos entendido que era Viva 1ª , pero al parecer han cambiado, favor confirmar.
 Quedo atenta a sus gestiones, mil gracias.
 Revisa nuestros términos y condiciones aquí T&amp;C
 Saludos Cordiales / Kind regards,</t>
  </si>
  <si>
    <t>Buenos días estimados reciban un cordial saludo,
 En relación con la atención de la paciente ALVAREZ MONGE LELIA informamos lo siguiente:
 La teleconsulta pendiente fue coordinada y se realizó el 08/07/2025 con la especialista en Endocrinología, Dra. Nilda Noriko Kawamura Murillo.
 Respecto a los exámenes solicitados en mayo, la paciente efectuó el pago el 02/07/2025. La toma de muestras se realizó el 05/07/2025, y el envío de resultados se efectuó el día de hoy, 07/07/2025.
 Confirmamos que Viva 1ª continúa siendo el proveedor a cargo del programa.
 Quedamos atentos a cualquier requerimiento adicional para asegurar la continuidad y calidad de la atención.
 Saludos cordiales,</t>
  </si>
  <si>
    <t>Lesly Alondra Mogollón Ramirez</t>
  </si>
  <si>
    <t>Estimada Brigitte:
 Buen día, solicito tu apoyo con esta solicitud, validar si pertenece al programa y agendar de inmediato su atención.
 Buenos días mis estimados. Mi hija es Lesly Alondra Mogollón Ramirez, con DNI 72479331. Telefono de Casa: 01-5438281. Celular 920385135/997598580. RUC DE LA EMPRESA 20342985646. Hace aproximadamente dos meses que no la llaman para pasar consulta y darle su medicina que no tiene y ha tenido que comprar. También le enviaron los análisis que le hicieron, pero no ha pasado con el médico, no sabe el diagnóstico. Por favor atender a nuestro pedido. Gracias.
 Saludos Cordiales,</t>
  </si>
  <si>
    <t>Buenas tardes, estimada Angélica:
 Recibe un cordial saludo.
 Te informamos que la paciente fue atendida el 02 de julio por el Dr. Moncada, bajo la especialidad de Medicina Familiar. Como parte de la atención, se le leyeron los resultados de los exámenes de laboratorio, siendo el diagnóstico dislipidemia.
 En cuanto al tratamiento, se brindaron las siguientes recomendaciones dentro del plan médico:
 Mantener hábitos dietéticos saludables y realizar actividad física regular.
 Suspender los medicamentos actuales.
 Programar un control de lípidos en 3 meses.
 Quedamos atentos ante cualquier consulta adicional.
 Saludos cordiales,</t>
  </si>
  <si>
    <t>PA</t>
  </si>
  <si>
    <t>WILMA TERRAZAS DE MIRABAL</t>
  </si>
  <si>
    <t>Estimada Gianina
 Buenas tardes necesitamos saber el estatus de atención de la asegurada • Wilma Terrazas de Mirabal, quien es madre de una de las Gerentes de China National Petroleum Corporation CNPC.
 Nos urge esta información solicitada.
 Saludos</t>
  </si>
  <si>
    <t>Buenas tardes estimados,
 En relación con el caso de la Sra. Wilma Terrazas de Mirabal
 La atención médica se realizó el 07/06/2025 con la Dra. Anahí Seijas – Medicina Interna.
 La receta fue emitida el 08/06 y gestionada inicialmente con nuestro proveedor Astah.
 La primera entrega se efectuó el 10/06; en esa fecha se informó que el medicamento Amilorida + Hidroclorotiazida no se encontraba en stock. El resto de los medicamentos de la RM fueron entregados sin observación.
 El 16/06, la receta se envió a Cuidafarma. El 17/06, nos comunicaron que tampoco contaban con stock del medicamento.
 Ante esta situación, se solicitó reformulación y se reenvió la receta a Cuidafarma, logrando la entrega del medicamento el 18/06, validando la conformidad de la misma.
 Quedamos atentos ante cualquier consulta adicional.
 Saludos Cordiales,</t>
  </si>
  <si>
    <t>CARDENAS CARRASCAL PEDRO FERNANDO</t>
  </si>
  <si>
    <t>Estimadas @Brigitte Huaranca Lopez@Gianina Jessica Sigueña Aldana@Quejas y reclamos
 Sobre este caso no tuvimos respuesta.
 Asimismo, el Gerente se acaba de comunicar indicandoque no ha recibido la llamada del seguimiento ya pasó un mes, solo le dieron tratamiento por 1 mes para hipertensión y no atorvastatina para dislipidemia.
 Nombres: CARDENAS CARRASCAL PEDRO FERNANDO
 DNI: 09338292
 Teléfono: +51 964 101 985
 Por favor tu ayuda para que puedan atender a la brevedad. Agradeceré cambiar de proveedor, ya que aún no nos brindan una solución y atención al asegurado, el paciente indica que el medico nunca se conectó. 
 Quedo atenta a sus comentarios.</t>
  </si>
  <si>
    <t>Buenas tardes, estimada Guisella:
 Te informo que el paciente Pedro Fernando Cárdenas Carrascal fue atendido el día 07 de julio por el Dr. Hilton D. Jango Cruz, especialista en Cardiología.
 Asimismo, se inició la coordinación para la entrega de sus medicamentos.
 Quedo atenta ante cualquier consulta adicional.
 Saludos cordiales,</t>
  </si>
  <si>
    <t>Buen día estimados,
 Solicito su apoyo con el siguiente caso: un cliente VIP manifiesta que no ha recibido atención médica adecuada. Si bien le indicaron la realización de varios exámenes, no se le entregaron las órdenes correspondientes. El cliente expresa su incomodidad, ya que se encuentra en seguimiento por un programa cardiológico y considera que no ha sido atendido de manera apropiada.
 Datos: 
 Nombre: ERICK CARLOS STAROST GUTIERREZ
 Dni: 06209028
 Póliza: E0032311
 Producto: EPS
 Dirección: Jr. Fernando castral 283 dpto. 301 surco
 Telf: 989624053
 Correo: erickstarost@starostcompany.com
 Agradezco su pronta atención.
 Un cordial saludo</t>
  </si>
  <si>
    <t>Estimados, buen día:
 Con relación al caso del paciente Erick Carlos Starost Gutiérrez DNI: 06209028, informamos que viene recibiendo atención conforme a lo establecido, cumpliendo con su cita mensual, programación para exámenes de laboratorio y entrega de medicamentos según los lineamientos del programa cardiológico.
 Actualmente, el paciente se encuentra próximo a pasar su cita correspondiente al mes de agosto. Sin embargo, es importante indicar que no ha contestado las llamadas ni respondido los mensajes enviados para coordinar su atención.
 Hoy hemos procedido nuevamente a contactarlo con el fin de programar su cita según su disponibilidad.
 Quedamos atentos a cualquier coordinación adicional.</t>
  </si>
  <si>
    <t>E0001009</t>
  </si>
  <si>
    <t>CRUCES ORCUHUARANGA FELICTAS GLADYS</t>
  </si>
  <si>
    <t>Estimados Señores de Viva 1 A
 Solicitamos estatus de comunicación con asegurada CRUCES ORCUHUARANGA FELICTAS GLADYS / POLIZA E0001009 que a la fecha no le han programado para evaluación para ingreso a Diamante.
 Urgente que nos confirmen la comunicación con la asegurada.
 Saludos</t>
  </si>
  <si>
    <t>Estimados, buena tarde:
 Nos contactamos con Srta. Luz, hija de la paciente; a fin de absolver las dudas frente al ingreso del programa Diamante.
 Se le brindó las coberturas y las atenciones que se brindan; sin embargo, menciona que no está acorde con lo informado por su broker y que conversará con la persona antes de tomar una decisión.
 Ello en mención del copago del 15% correspondiente a los medicamentos, desea mantener el mismo costo de medicamentos que le brindan en Cuidafarma por extensión de receta; de no mantenerse, eso es un motivo para no ingresar al programa.
 Así mismo, se indicó que los laboratorios y atenciones de psicología, nutrición, MFR y terapias derivadas de la misma tienen un copago del 15%.
 Reitera que no es la información recibida, dejando sin efecto el ingreso y con ello se cancelan las atenciones programadas.
 Quedo a la espera de sus prontos comentarios en caso decidan continuar con el ingreso al programa Diamante.
 Saludos Cordiales,</t>
  </si>
  <si>
    <t>Estimada @Maria Ines Grados Tolmos
 Se trata de un usuario conocido por el servicio, quien ha presentado reiterados reclamos por no acceder al copago del 85% contemplado dentro del Programa Diamante. Cabe señalar que esta situación escapa de los lineamientos tanto del prestador como del programa de crónicos.
 Estimadas @Brigitte Huaranca Lopez@Quejas y reclamos
 Se solicita su gentil apoyo para contactar nuevamente al usuario referido y brindarle orientación sobre lo que está contemplado bajo el Programa Diamante.
 Estimada @Gianina Jessica Sigueña Aldana@Gestion Admisiones Viva 1A
 Agradeceremos confirmar el programa vigente del usuario en mención, ya sea Diamante, Paliativo o SHECH. Tener presente que un usuario no puede recibir atención simultánea bajo múltiples beneficios.</t>
  </si>
  <si>
    <t>Buenas tardes estimados.
 Reciban un cordial saludo de parte de VIVA 1A Centro Médico .En respuesta al correo relacionado con el paciente VICTOR EDGAR SOLIS PLAZA , queremos informarles que nos hemos contactado con su familiar, brindándole la información correspondiente sobre los copagos, los cuales fueron aceptados.</t>
  </si>
  <si>
    <t>QUISPE MACHUCA EDGAR</t>
  </si>
  <si>
    <t>991 966 292</t>
  </si>
  <si>
    <t>No han recibido comunicación hasta la fecha por parte de Viva 1 A El paciente acudió el día de hoy, 03/07, solicitando su tratamiento antihipertensivo. A fin de evitar incomodidades y no retrasar su tratamiento, se procedió con la entrega de los medicamentos. Sin embargo, el paciente manifiesta que hasta la fecha no ha recibido ninguna comunicación por parte del área correspondiente.
 Cabe señalar que el 18/06 se remitió un correo solicitando la verificación del ingreso de los pacientes, entre los cuales se encuentra el paciente en mención. Adjunto captura del correo.</t>
  </si>
  <si>
    <t>Estimados, buenos días. 
 Por medio del presente, les informamos que los pacientes mencionados en su comunicación ya han recibido la atención correspondiente en las fechas indicadas. A continuación, detallamos la información actualizada:
 CASO 1:
 Paciente: Quispe Machuca Edgar
 DNI: 41049200
 El paciente fue atendido y recibió su tratamiento antihipertensivo en la fecha correspondiente. Se ha tomado nota de su solicitud, y el área respectiva se encuentra realizando seguimiento para asegurar una correcta continuidad del tratamiento.
 CASO 2:
 Paciente: Carol Solange Minaya Corrales
 DNI: 43424885
 En la primera llamada realizada a la paciente, se le indicó que formaba parte del programa. Agradecemos confirmar si persiste alguna duda para reforzar la comunicación con la asegurada.
 CASO 3:
 Paciente: Valencia de Machaca Cirila Manuela
 DNI: 04423799
 La paciente fue atendida y recibió su medicación correspondiente. Asimismo, se tomará en cuenta su solicitud de ser contactada por mensaje con identificación del personal para facilitar futuras comunicaciones.
 Agradecemos su constante coordinación y quedamos atentos a cualquier otra consulta o requerimiento adicional.
 Saludos cordiales,
 Ricardo Paz
 Gestor de quejas y reclamos.</t>
  </si>
  <si>
    <t>VALENCIA DE MACHACA CIRILA MANUELA</t>
  </si>
  <si>
    <t>980 169 238</t>
  </si>
  <si>
    <t>No han recibido comunicación hasta la fecha por parte de Viva 1 A El paciente ADULTO MAYOR acudió el día de hoy, 03/07, solicitando su tratamiento antihipertensivo. A fin de evitar incomodidades y no retrasar su tratamiento, se procedió con la entrega de los medicamentos. Sin embargo, el paciente manifiesta que hasta la fecha no ha recibido ninguna comunicación, solicita enviar un mensaje identificandose para posteriores comunicaciones. Cabe señalar que el 18/06 se remitió un correo solicitando la verificación del ingreso de los pacientes, entre los cuales se encuentra la paciente en mención. DIAGNÓSTICOS: Hipertensión Arterial</t>
  </si>
  <si>
    <t>CAROL SOLANGE MINAYA CORRALES</t>
  </si>
  <si>
    <t>948 132 828</t>
  </si>
  <si>
    <t>Asegurado que ya fue contactado pero no sabe si ya lo han ingresado al programa y esta sin medicación. DIAGNÓSTICOS: Diabetes tipo II y Asma
 DESCRIPCIÓN: Agradeceré verificar si contactaron a la paciente. Cabe señalar que el 01/07 se remitió un correo solicitando la verificación del ingreso.</t>
  </si>
  <si>
    <t>Patricia Salinas Castro</t>
  </si>
  <si>
    <t>Estimada Gianina
 Buenas tardes, agradeceré que nos puedas remitir estatus de la entrega de medicamentos de los si le han realizado entrega de medicamentos de los siguientes pacientes:
 Patricia Salinas Castro
  Dni: 102650098
  Celular: 997929379
 Wilma Terrazas de Mirabal.
 Desde ya es urgente la información ya que tenemos quejas de estos pacientes por falta de atención.</t>
  </si>
  <si>
    <t>Buenos días estimados,
 En relación con el caso de la Sra. Patricia Salinas Castro (DNI: 10265098), informamos lo siguiente:
 Los medicamentos fueron entregados el día 4 de julio.
 La demora en la entrega se debió a la falta de stock del medicamento IRBETT 150 mg.
 Como alternativa, se ha gestionado la cotización del fármaco bajo la marca IRBERSEL 150 mg.
 2.En relación con el caso de la Sra. Wilma Terrazas de Mirabal
 La atención médica se realizó el 07/06/2025 con la Dra. Anahí Seijas – Medicina Interna.
 La receta fue emitida el 08/06 y gestionada inicialmente con nuestro proveedor Astah.
 La primera entrega se efectuó el 10/06; en esa fecha se informó que el medicamento Amilorida + Hidroclorotiazida no se encontraba en stock. El resto de los medicamentos de la RM fueron entregados sin observación.
 El 16/06, la receta se envió a Cuidafarma. El 17/06, nos comunicaron que tampoco contaban con stock del medicamento.
 Ante esta situación, se solicitó reformulación y se reenvió la receta a Cuidafarma, logrando la entrega del medicamento el 18/06, validando la conformidad de la misma.
 Quedamos atentos ante cualquier consulta adicional.
 Saludos Cordiales,</t>
  </si>
  <si>
    <t>WILLIAM LUCIO MONTESINOS MATEOS</t>
  </si>
  <si>
    <t>Favor su apoyo con la extensión de receta, según indica el paciente no recogió ningún medicamento de la clinica.</t>
  </si>
  <si>
    <t>El paciente fue contactado, la entrega está programada para el día de hoy 01/07/2025</t>
  </si>
  <si>
    <t>GARCIA CARRASCO MERCEDES GLADYS</t>
  </si>
  <si>
    <t>Atención en la clínica San Gabriel, no cuenta con medicamento, se estaba revisando con Clínica</t>
  </si>
  <si>
    <t>"RSPTA de la clínica : Ya nos comunicamos con la px Garcia para poder hacerle llegar sus medicamentos , averiguando sobre el caso si teníamos los medicamentos en stock por separado como principio activo y a la fecha también ya tenemos en stock como compuesto. Se tomara una acción correctiva para que no vuelva a suceder este caso.
 "</t>
  </si>
  <si>
    <t>Li Zhenjun</t>
  </si>
  <si>
    <t>Me llamó a su oficina el señor Li, para decirme que a la fecha no ha recibido su medicamento, que le informan en la farmacia que no han cambiada la receta y por ello no le pueden hacer la entrega.</t>
  </si>
  <si>
    <t>Inkafarma llamo al asegurado para indicarle que no tienen el VB de Rimac 
 para entregarle lo que falta, // Se le entregó los medicamentos a tanta insistencia</t>
  </si>
  <si>
    <t>ROXANA DÍAZ</t>
  </si>
  <si>
    <t>Favor su apoyo, tenemos la solicitud de Roxana Diaz de CNPC Gerente de RRHH que a pedido sus medicamentos por Cuidafarmacia y hasta el momento no tienen respuesta.</t>
  </si>
  <si>
    <t>se entregó medicamentos el 21 de mayo</t>
  </si>
  <si>
    <t>NO IDENTIFICA</t>
  </si>
  <si>
    <t>CONTINUOS PROBLEMAS - RECETA EXTENDIDA RIMAC 
 Realmente este tema de la Receta extendida de RIMAC no está funcionando y resulta no solo frustrante como muy preocupante, pues lo que se puede evidenciar es que no se tiene conciencia que la falta de respuesta denota una claro manejo irresponsable porque estamos tratando con temas de salud y además porque el servicio está pactado dentro las condiciones contractuales y no obstante a tantas reuniones, maill, comunicaciones telefónicas, continúan los problemas, que como ya indicamos en numerosas oportunidades, no deberían existir porque son temas operativos de fácil solución y lo que se necesita es simplemente un manejo responsable.</t>
  </si>
  <si>
    <t>La paciente tiene 2 Dx.:
 Receta de Oftalmología:
 Pcte. envía su solicitud el 30/05, por nuestra se coordina el mismo día la atención con la paciente, la entrega de los medicamentos se realiza el 02/06. No tenemos pendientes.
 Receta de Osteoporosis:
 Pcte. solicita la atención del 2do. mes el 05/06, en la conversación se le informa a la paciente que tiene aún tto. ya que el 15/05 se le brinda 1 mes, el cual le alcanza hasta el 14/06 y que nos pondremos en contacto con la paciente el 12/06.</t>
  </si>
  <si>
    <t>ALEMAN DE SERRANO JOSEFINA MORAYMA</t>
  </si>
  <si>
    <t>Favor tu apoyo como te comenté desde el 11/06/2025 a la fecha aún no envían los medicamentos a la mama de Antonieta quien se encuentra en Talara.
 Ella se encuentra en el programa de pacientes crónicos.</t>
  </si>
  <si>
    <t>De acuerdo a lo conversado con Susan, se coordinó la entrega de los medicamentos desde Lima, el paciente envió la foto del abono 2pm por lo que su solicitud está saliendo el día de mañana AM, para ser entregado el día sábado AM.
 Mencionar que la coordinación inicial se realizó a las 9 am (ya que el proveedor externo no contaba con el medicamento Duloxetina), sin embargo, el paciente no realizaba el abono, por lo que se realizó la derivación a inkafarma de lo disponible, pero al contacto de inkafarma la paciente no aceptó la entrega, por lo que se retomó la entrega desde Lima.</t>
  </si>
  <si>
    <t>Andrea del Carpio de Guevara</t>
  </si>
  <si>
    <t>Confirmar si le llegaron a enviar los medicamentos, asegurada esta reclamando.
 Nombre: Andrea del Carpio de Guevara
 DNI: 30400397
 Teléfono: 959154253
 Cita : 15 de abril</t>
  </si>
  <si>
    <t>Se logra contacto con nuestra mutua paciente y se agenda con Dr Arriaga el día de hoy.
 Se realizará el seguimiento de la entrega de medicamentos y se reportará por este medio.
 *Por favor mantener en copia de todos los correos requeridos de gestión el siguiente correo: gestionadmisiones@viva1a.com.pe</t>
  </si>
  <si>
    <t>Lidia Blas</t>
  </si>
  <si>
    <t>RE: CNPC - Lidia Blas - falta de medicamento en el proveedor
 La medicina que se entrego el 14 es por un tratamiento particular, pero las medicinas por el programa de crónicos aun no son entregados.</t>
  </si>
  <si>
    <t>"Adjunto respuesta del proveedor ..
 De antemano las disculpas del caso por la respuesta tardía de presente.
 Los medicamentos de los esposo Blas fueron efectivamente entregados con fecha 25/4/25, sin presentar intercurrencias.
 Por la demora en la gestión al interno se ha generado una mesa de trabajo con el área de farmacia para validar los flujos y ANS respectivos.
 Renovamos nuestro compromiso con nuestros mutuos pacientes en cuanto a sus atenciones por los programas a los cuales pertenece."</t>
  </si>
  <si>
    <t>ANGELINO FORTUNATO MENESES SERPA</t>
  </si>
  <si>
    <t>Estimada Margot
 Por favor tu apoyo para poder inscribir a cliente la programa cuidate por Hipertensión, asegurado intento hacerlo, pero le dijeron pero le dijeron que como tiene preexistencia había que realizarle unos exámenes.
 Cliente tuvo dicha preexistencia, pero ya fue subsanada y hoy ya no la consideran como tal
 Paciente: ANGELINO FORTUNATO MENESES SERPA
 Contacto: ABRAHAM ANGELINO MENESES ESTRELLA
 Número de contacto: 964648817
 Saludos</t>
  </si>
  <si>
    <r>
      <rPr>
        <u/>
        <sz val="11"/>
        <color rgb="FF1155CC"/>
        <rFont val="Calibri, sans-serif"/>
      </rPr>
      <t>carlos.chirichigno@gmail.com</t>
    </r>
  </si>
  <si>
    <t>Estimados Señores de Viva 1 A
 Buenas tardes necesitamos que se comuniquen con el asegurado PACIENTE CARLOS ALBERTO CHIRICHIGNO MENA, desde esta generando queja con su ejecutiva por lo cual hace referencia lo siguiente:
 Se comunica el asegurado Carlos Alberto Chirichigno Mena y nos indica que hasta el momento no se han comunicado con el para coordinar su cita, asegurado que se encuentra muy molesto por que indica que se genera demasiada demora y que ya han pasado 45 días desde su última atención, por favor es urgente que se comuniquen con el dado que como se evidencia en el correo infra no es la primera vez que tenemos estos inconvenientes.
 Desde ya estamos a la espera de tu su pronta contestación que acordémonos ya en el mes de abril presento problemas por temas de medicación.
 Saludos</t>
  </si>
  <si>
    <t>Buenos días Margot, 
 Recibe un cordial saludo , te informo que el paciente Carlos Alberto Chirichigno Mena, con DNI N.º 25791542 y póliza EPS E0001456, tiene las siguientes citas programadas:
 11/07/2025 – 12:00 p. m. con Ana Lucía Meggo Vargas (Especialidad: Nutrición)
 15/07/2025 – 6:00 p. m. con la Dra. Anahí Angélica Seijas Arvelaez (Especialidad: Medicina Interna)
 Quedo atenta a cualquier consulta adicional.</t>
  </si>
  <si>
    <t>MAXIMA ELENA ROMAN IRIARTE DE TRUJILLO</t>
  </si>
  <si>
    <t>Estimada Gissela,
 Agradeceré tu apoyo en confirmar el motivo de la demora de entrega de medicamentos a la paciente MAXIMA ELENA ROMAN IRIARTE DE TRUJILLO, nos manifiesta que desde el anterior tiene problemas para la entrega de sus medicamentos. Indica que ha esperado mas de 10 días, no quiere tener el mismo problema este mes. Nos solicita que le expliquemos porque han cambiado la modalidad de entrega porque podía recoger sus medicinas en la farmacia más cerca a su casa.
 Por favor confirmar fecha de entrega de medicinas.
 Quedo atenta a tu pronta respuesta.
 Saludos cordiales.</t>
  </si>
  <si>
    <t>Estimados, buenos días, 
 En atención al reclamo 0025718168 presentado por la paciente Máxima Elena Román Iriarte del programa Cuídate, informamos lo siguiente:
  Datos del caso:
 Paciente: Máxima Elena Román Iriarte de Trujillo
 Programa: Cuídate
 Fecha de emisión de receta: 25/07/2025
 Modalidad de entrega: Delivery
 Fecha de entrega de medicamentos: 26/07/2025
  Descargo:
 Según consta en el sistema y en el registro de entregas, los medicamentos fueron entregados a la paciente el día 26 de julio de 2025, cumpliendo con el plazo establecido de 24 a 48 horas máximo desde la fecha de emisión de receta (25/07/2025).
 Adjuntamos print de pantalla del sistema que valida la entrega realizada bajo la modalidad delivery, tal como fue coordinado y ejecutado.
 Sobre la modalidad de entrega:
 La modalidad de entrega a domicilio (delivery) fue establecida como parte de una optimización del servicio para pacientes de provincia, con el objetivo de asegurar la continuidad del tratamiento sin necesidad de desplazamiento por parte del paciente.
 Lamentamos cualquier confusión que esto haya generado y reiteramos que el objetivo es mejorar la experiencia del usuario y garantizar el acceso oportuno a sus tratamientos crónicos.
 Se reforzará la comunicación con los pacientes al momento de cada programación para aclarar la modalidad y fecha estimada de entrega.
 Se hará seguimiento personalizado en el próximo mes para asegurar la conformidad de la paciente.
 El caso ha sido atendido dentro del plazo regular, sin demoras. Sin embargo, tomamos nota de lo expresado por la paciente y su familiar, y se realizarán los ajustes necesarios para evitar situaciones similares en futuras entregas.
 Quedamos atentos a cualquier consulta adicional.</t>
  </si>
  <si>
    <r>
      <rPr>
        <u/>
        <sz val="11"/>
        <color rgb="FF1155CC"/>
        <rFont val="Calibri, sans-serif"/>
      </rPr>
      <t>evelyn.rivera.zegarra@gmail.com</t>
    </r>
  </si>
  <si>
    <t>DNI: 29716505
 NOMBRE: EVELYN MARIA RIVERA ZEGARRA
 CORREO: evelyn.rivera.zegarra@gmail.com
 CEL: 954179269
 POLIZA: E0030039
 MOTIVO:
  Le han dejado medicación que no sabe como tomarla y no comprende como le dan medicina sin tener el diagnostico completo, considera que eso pone el riesgo su salud, además de no haber pasado por todos los exámenes.
 - No se le ha indicado el tratamiento a seguir ni mayor detalle del programa
 - Le han indicado en varias oportunidades que del programa le van a llamar para coordinar los exámenes faltantes y no lo hacen, ya se viene comunicando varias veces.</t>
  </si>
  <si>
    <t>Buenos días estimados,
 En atención al caso de la asegurada Evelyn María Rivera Zegarra (DNI: 29716505, Póliza: E0030039), informamos lo siguiente:
 El 08/07/2025, se reenvió la receta con las indicaciones detalladas sobre la medicación prescrita, confirmando la conformidad por parte de la asegurada.
 El 15/07/2025, se realizaron los exámenes de laboratorio solicitados por la especialista.
 Asimismo, la asegurada ha recibido las siguientes atenciones como parte del programa:
 09/07/2025: Teleconsulta de Nutrición con la especialista Ana Lucía Meggo Vargas.
 16/07/2025: Teleconsulta de Endocrinología con la especialista Karol Dick Pereira Salgado.
 Lamentamos los inconvenientes ocasionados y reiteramos nuestro compromiso con la continuidad y calidad del servicio, asegurando un seguimiento prioritario para la coordinación de cualquier acción pendiente.
 Quedamos atentos a cualquier consulta o requerimiento adicional.
 Saludos cordiales,</t>
  </si>
  <si>
    <t>CECILIA ALEJANDRA ESPINAL CHAVEZ</t>
  </si>
  <si>
    <t>25-EPS002795</t>
  </si>
  <si>
    <t>Paciente con reclamo anterior, paso consulta medico virtual, póliza EPS, indica que médico le indico que póliza solo es para
 medicinas genéricas y ella no desea dichos medicamentos ya que su póliza incluye tanto medicamentos de marca como
 genéricos, indica no estar conforme con ello
 Desea que le envíen medicinas de marca. Se le explica que medicamentos es según petitorio médico y se le
 Detalle del Reclamo / Pedido:
 Queja1
  / Reclamo2
 :
 Nombre del usuario/Razón Solgas S.a.
 Tipo de Documento Identidad: Número Documento de
 Identidad:
 2. DATOS DEL CLIENTE
 indica que hay pólizas que cuentan con un cpm diferenciado y cobertura de medicinas de marca, que no es de la paciente.
 No desea reembolso de medicinas desea un canal e información correcta a los proveedores. En espera de contacto.</t>
  </si>
  <si>
    <t>DIEGO RODRIGO RIVAS RAMOS</t>
  </si>
  <si>
    <r>
      <rPr>
        <u/>
        <sz val="11"/>
        <color rgb="FF1155CC"/>
        <rFont val="Calibri, sans-serif"/>
      </rPr>
      <t>ramos.tricia@gmail.com</t>
    </r>
  </si>
  <si>
    <t>Estimada,
 Solicito tu apoyo con el siguiente caso:
 Se ha contactado la madre del paciente, indicando que su hijo se encuentra inscrito en el programa Cuídate, debido al diagnóstico de Diabetes. Explica que mensualmente se le programan citas para su atención médica, pero hasta la fecha no ha logrado establecer comunicación con el centro correspondiente.
 Solicita que se brinde asistencia para coordinar la programación de su cita mensual, a fin de no interrumpir el tratamiento regular.</t>
  </si>
  <si>
    <t>Buenos días estimados:
 En relación con el caso del paciente Diego Rodrigo Rivas Ramos (DNI: 73165243), informamos lo siguiente:
 Atención médica:
 La cita médica programada fue realizada el 15/07/2025 con el Dr. Gerson Jacob Siura Trevejo en la especialista en Endocrinología bajo la modalidad de Teleconsulta.
 Entrega de medicamentos:
 El 17/07/2025 se realizó la entrega de los medicamentos correspondientes al programa, conforme al tratamiento indicado.
 Exámenes de laboratorio:
 El 22/07/2025 se efectuaron las tomas de muestra de acuerdo con la orden médica.
 Lamentamos cualquier inconveniente que se haya podido presentar y reafirmamos nuestro compromiso con la continuidad y calidad en la atención del programa Cuídate.
 Quedamos atentos a cualquier consulta adicional.
 Saludos cordiales,
 Ricardo Paz 
 Gestor de quejas y reclamos.</t>
  </si>
  <si>
    <t>Hola Guisella
 Buenas tardes
 De acuerdo a lo mencionado se trata de un asegurado registrado en el Programa Cuidate, ellos no entran al servicio o beneficio de extensión de receta porque su medicación lo lleva a través del programa.
 Copio al equipo a cargo del Programa Cuidate para su revisión y nos brinde mayor información acerca del tratamiento.
 Guissela / Margot: Buenas tardes
 Pfv su atención con la revisión del caso de nuestro asegurado: SANTOS BECERRA ZAVALA con DNI: 03850922 , confirmar si registra en el programa Cuidate dado que nos informan que hace 15 días debió recibir su tratamiento y hasta el momento no lo ha recibido?</t>
  </si>
  <si>
    <t>Estimada Bonny, buena tarde:
 Respecto a lo solicitado informamos que:
 El medicamento fue entregado el día 19 del presente por Cuidafarma.
 Adjunto screen del tablero de entrega de Cuida.</t>
  </si>
  <si>
    <t>PABLO ALEXANDER ALVAREZ YUFRE</t>
  </si>
  <si>
    <t>Buenos días
 Por favor su apoyo ya que cliente necesita que brinden cita cardiología urgente bajo programa cuidate ya que ya no cuenta con medicamentos y ha intentado sacar por app pero lo dirige a otras opciones y no ha podido sacar cita, Sus atenciones son presenciales en clinica internacional sede lima
 Nombre: PABLO ALEXANDER ALVAREZ YUFRE
 DNI:41765109
 POLIZA: 0000091032
 DIAGNOSTICO: HIPERTENSION Y DISPLIPIDEMIA
 Clinica donde se atiende: Clinica internacional sede lima
 CEL: 975580536
 A la espera de su pronta respuesta.</t>
  </si>
  <si>
    <t>Buenos días Estimados,
 El paciente Pablo Alexander Álvarez Yufre (DNI: 41765109) no pertenece a la cobertura de Viva 1A, por lo que no podemos gestionar la cita por el programa Cuídate. Favor derivar al canal correspondiente.
 Saludos</t>
  </si>
  <si>
    <t>JOSE MARTIN SANTILLAN MENDEZ</t>
  </si>
  <si>
    <t>Por favor su apoyo ya que cliente necesita que brinden cita cardiología urgente bajo programa cuidate ya que ya no cuenta con medicamentos y ha intentado sacar por app pero lo dirige a otras opciones y no ha podido sacar cita, Sus atenciones son presenciales en clinica internacional sede lima
 Nombre: JOSE MARTIN SANTILLAN MENDEZ
 DNI:06802021
 POLIZA: E0002786
 DIAGNOSTICO: HIPERTENSION Y DISPLIPIDEMIA
 Clinica donde se atiende: Clinica internacional sede lima
 CEL: 975580536</t>
  </si>
  <si>
    <t>Estimados, buena noche:
 Paciente en referencia no corresponde a cohorte asignada a nosotros como Viva 1A.
 Tal como indica el correo infra corresponde a CIL.
 Saludos Cordiales,</t>
  </si>
  <si>
    <t>MARLENE ALVIS TAFUR</t>
  </si>
  <si>
    <t>Buen día ,
 Estimados por favor su apoyo, cliente menciona que no puede tomar medicamentos genéricos enviados por el mismo programa porque sufre de un problema de gastro, por lo cual necesita medicamentos con un recubierto especial. Su apoyo validando si se puede realizar el cambio. 
 Datos: 
 Nombre: MARLENE ALVIS TAFUR
 Dni: 09655749
 Póliza: 4004-0000104265
 Producto: AMI SALUD RED MEDICA
 Se adjunta recetas. 
 Un cordial saludo</t>
  </si>
  <si>
    <t>Buenas tardes, estimados:
 Les informo que el paciente actualmente no se encuentra atendiéndose a través de Viva 1A.
 Quedo atenta a cualquier consulta adicional.
 Saludos cordiales,</t>
  </si>
  <si>
    <t>JOSE MANUEL GUERRA CABALLERO</t>
  </si>
  <si>
    <t>Buen día, 
 Estimados por favor su apoyo con la atención del cliente en mención: 
 Nombre: JOSE MANUEL GUERRA CABALLERO
 Dni: 40961303
 Póliza: E0034686
 Telf.: 994681671
 Diagnostico: Hipertensión, diabetes, dislipidemia.
 Correo: jmguerracaballero@gmail.com
 Solicitud: Cliente indica que se encuentra inscrito al programa cuídate, pide comunicación para reserva de cita de control. 
 Un cordial saludo</t>
  </si>
  <si>
    <t>Estimados, buen día:
 Conforme a lo solicitado, informamos que nos contactamos con el paciente José Manuel Guerra Caballero el día 18/07, fecha en la que ingresó el correo. No tuvimos éxito en la comunicación ya que el paciente no contestó las llamadas realizadas.
 Se dejó un mensaje vía WhatsApp, donde el asegurado manifestó no querer facilitar información. Hasta la fecha, continuamos realizando intentos de contacto telefónico, sin obtener respuesta.
 Quedamos atentos a sus indicaciones.
 Saludos cordiales,</t>
  </si>
  <si>
    <t>ROSA LUZ HERNANDEZ CABRERA</t>
  </si>
  <si>
    <t>Buenos días
 Por favor tu apoyo con este cliente, solicita afiliación al programa cuídate en Lima.
 Es una persona no tecnológica, considerar que es un cliente ALTO VALOR VIP. ¡Gracias!
 Titular: ROSA LUZ HERNANDEZ CABRERA
 DNI: 08266117
 Diagnóstico: Hipertensión arterial
 Correo: rochihdc@hotmail.com
 Dirección: Av El Rosario 450 dpto. 8 San Isidro
 Telf: 999036046
 Correo: rochihdc@hotmail.com
 Un cordial saludo</t>
  </si>
  <si>
    <t>Buenos días estimada
 Nos comunicamos con paciente en mención, se brinda información de programa cuidate, paciente tiene diagnostico de HTA con tratamiento de diovan 160mg y betaloc 5mg, por lo que no procede inscripción a programa ya que medicamentos no se encuentran dentro del petitorio actual de programa cuídate. Se brinda a paciente la opción de derivarla a una cita de categorización con Clínica Internacional para evaluar alternativa de cambio de medicamentos, pero paciente no acepta, desea continuar con su misma medicación. Queda conforme, agradece comunicación e información.</t>
  </si>
  <si>
    <t>ANA NATALIA PALACIOS ZAVALA</t>
  </si>
  <si>
    <t>Estimados por favor su apoyo para validar bajo que proveedor esta registrada la cliente en mención, indica que desde el mes de marzo no a recibido comunicación ni atenciones a pesar de estar registrada en el programa crónicos. 
 Datos: 
 Nombre: ANA NATALIA PALACIOS ZAVALA
 Dni: 46151514
 Póliza: E0001957
 Producto: EPS
 Telf: 932867240
 Correo: a.palacioszavala@hotmail.com
 Diagnostico: Artritis reumatoidea</t>
  </si>
  <si>
    <t>ARTITIS</t>
  </si>
  <si>
    <t>Estimados, buen día:
 En relación con el caso de la asegurada Ana Natalia Palacios Zavala (DNI: 46151514), con póliza E0001957 – producto EPS, y diagnóstico de artritis reumatoidea, se informa lo siguiente:
 Validación en sistema:
 Al revisar el sistema Everest, se confirma que la paciente fue programada en los meses de febrero y marzo para sus atenciones médicas, específicamente con la especialidad de endocrinología. No obstante, dichas consultas no se concretaron debido a que la asegurada no respondió las llamadas realizadas por el médico tratante.
 Situación actual:
 Se ha retomado el contacto con la paciente, quien ha manifestado que el diagnóstico por el cual requiere atención es artritis reumatoidea, y no endocrinología como inicialmente programado. En ese sentido, ya se ha procedido con el agendamiento correspondiente para el presente mes, orientado a su condición actual.
 Agradecemos su apoyo y quedamos atentos a cualquier indicación adicional.</t>
  </si>
  <si>
    <t>GONZALES SALDAÑA LIZBETH</t>
  </si>
  <si>
    <t>Hola Carola
 Por favor tu apoyo con este caso
 La dependiente se encuentra registrada al PROGRAMA CUIDATE de pacientes por diabetes , le programaron las siguientes citas y hasta el momento el proveedor y hasta el día de hoy nadie la llama ni se comunican con ella, adicional no le han entregado los medicamentos de este mes y ha tenido que hacer la compra por su cuenta.
 Estaré solicitando el reembolso por la compra de medicamentos ya que el proveedor no se ha comunicado y la paciente se encontraba sin medicamentos.
 Cita nutrición 17/07 a las 11:20 am - no la llamaron
 Cita endocrinología 17/07 a las 3:00 pm – no la llamaron
 No la han llamado para entrega de medicamentos.
 Por favor ayúdame informar y que se puedan contactar con el titular.
 PRODUCTO: PLANES MEDICOS EPS – EMPRESA HERMES
 NOMBRE PACIENTE: GONZALES SALDAÑA LIZBETH
 NÚMERO DOCUMENTO PACIENTE: 40012380
 Teléfono del usuario: 954 716 426</t>
  </si>
  <si>
    <t>Estimados, buen día:
 En atención al reclamo presentado respecto a los pacientes GONZALES SALDAÑA LIZBETH (Diagnóstico: Diabetes) y TUSE GONZALES DARIANA ALEXIA (Diagnóstico: Asma), ambos inscritos en el programa Cuídate bajo la gestión de Viva 1A, me permito informar lo siguiente:
 Paciente: GONZALES SALDAÑA LIZBETH (Diabetes)
 Se identificó que la paciente tenía activado el bloqueo de llamadas, lo cual impidió que las comunicaciones telefónicas entrantes fueran atendidas oportunamente.
 Ante esta situación, se buscó una solución para garantizar que la paciente pudiera recibir la atención médica correspondiente.
 La paciente fue atendida por el Dr. Siura el día 22/07/2025 a las 03:10 p.m., y posteriormente recibió atención nutricional el 25/07/2025 a las 11:40 a.m.
 El envío de medicamentos fue realizado con éxito el día 24/07/2025, cumpliendo con los tiempos establecidos.
 Se recalca que la demora en la comunicación se debió exclusivamente al bloqueo de llamadas activado por la paciente.
 Paciente: TUSE GONZALES DARIANA ALEXIA (Asma)
 Se gestionó y agendó cita médica con el Dr. Moncada el día 25/07/2025 para evaluación y seguimiento.
 Actualmente, la paciente ya se encuentra registrada y activa en el programa Cuídate Asma, recibiendo el debido control y seguimiento según protocolo.
 Se han realizado todas las acciones necesarias para garantizar la atención integral de ambos pacientes, respetando los protocolos del programa Cuídate. La situación presentada con la paciente Lizbeth fue originada por un bloqueo en sus comunicaciones (Bloqueo de llamadas spam), el cual fue superado para continuar con el tratamiento. Por su parte, la paciente Diana Alexia ya cuenta con atención médica programada y está activa en el programa.
 Quedamos atentos a cualquier consulta adicional.</t>
  </si>
  <si>
    <t>ELIAS ENRIQUE VARGAS GINOCCHIO</t>
  </si>
  <si>
    <t>favor solicito nuevamente tu apoyo, este casito sigue teniendo inconvenientes:
 Paciente asiste a la cita virtual a las 6:45 pm aprox que se programó, pasó la consulta y el médico le da la receta y luego lo llaman a las 9:00 pm y le indican que hubo un error que anularían ello y que debe pasar cita ya no con el Dr. Moncada sino con otro doctor y le dicen que si en esos momentos puede pasar la nueva consulta a la cual el asegurado le dice que no puede y quedaron en que lo llamarían para una nueva cita . El paciente se encuentra muy incómodo porque ya habíamos tenido un inconveniente pasado que nos ayudaste a gestionar.
 Te pido que puedas revisar lo sucedido con el fin de que el asegurado pueda recibir una atención de calidad.</t>
  </si>
  <si>
    <t>Estimados,
 Reciban un cordial saludo del Centro Médico Viva 1A.
 En relación a la trazabilidad de atención solicitada de nuestro mutuo paciente se reporta que:
 Fue atendido efectivamente por Dr. Moncada, quien ha generado la RM por los diagnósticos indicados por el paciente, brindando continuidad a su tratamiento.
 La entrega de medicamentos se está gestionando tanto con nosotros como con Cuida por las insulinas, agujas y lancetas.
 Se confirmará por este medio la entrega y con ello cerrar el seguimiento del presente caso.
 Saludos Cordiales,</t>
  </si>
  <si>
    <t>CLARA ESCLEOFE MOSQUERA PEREZ</t>
  </si>
  <si>
    <t>Hola Carola
 Por favor tu apoyo con este caso
 La dependiente se encuentra registrada al PROGRAMA CUIDATE de pacientes crónicos , se encuentra activa desde que se activó la póliza con RIMAC, pero todos los meses tiene problemas con la entrega de medicamentos.
 Este mes ya se acabaron sus medicamentos y aun el programa no se contacta con ella para la entrega de sus medicamentos
 Por favor ayúdame informar y que se puedan contactar con el titular.
 PRODUCTO: PLANES MEDICOS EPS – EMPRESA HERMES
 NOMBRE PACIENTE: MOSQUERA PEREZ CLARA ESCLEOFE
 NÚMERO DOCUMENTO PACIENTE: 07005373
 Teléfono del usuario: 907 566 373
 Saludos, cordiales.</t>
  </si>
  <si>
    <t>Buenos días estimados,
 En relación con la paciente Clara Escleofe Mosquera Pérez, confirmamos lo siguiente:
 La ultima consulta fue el 22/07/2025 con el Dr. Hilton D. Jango Cruz en la especialidad de Cardiología, la cual forma parte de las atenciones programadas dentro de su plan mensual.
 Respecto a la entrega de medicamentos, se presentó un quiebre en el servicio que ocasionó una demora sin embargo, los medicamentos fueron entregados y confirmados por la paciente.
 Lamentamos los inconvenientes ocasionados y reiteramos nuestro compromiso con la continuidad y calidad del servicio, asegurando un seguimiento prioritario para la coordinación de cualquier acción pendiente.
 Quedamos atentos ante cualquier consulta adicional.
 Saludos cordiales,</t>
  </si>
  <si>
    <t>CRISTOBAL TADEO ARBAIZA GONZALES</t>
  </si>
  <si>
    <t>25-EPS003348</t>
  </si>
  <si>
    <t>hola Guissela,
 Por favor ayúdame con el siguiente reclamo presentado por ARMANDO FRANCISCO ARBAIZA PERALTA, en disconformidad con la demora en la programación de exámenes para menor CRISTOBAL TADEO ARBAIZA GONZALES – DNI 71687044 a través del programa cuídate.
 RECLAMO: Observación: dx diabetes, última cita el 25/05. El médico recomendó sensores y exámenes de laboratorio, pero no se le ha emitido orden.
 El programa cuídate no se han comunicado, viene insistiendo y no han cumplido plazos de atención de informado de 48 horas en las comunicaciones a la central.
 Solicita respuesta urgente algo serio pues pasan los días y es incomodo estar llamando por este tema.
 Quedo atenta a tu amable respuesta.
 Gracias,</t>
  </si>
  <si>
    <t>Buenos días estimados:
 En relación con el caso del paciente CRISTOBAL TADEO ARBAIZA GONZALES DNI 71687044, informamos lo siguiente:
 Atención médica:
 La cita médica programada fue realizada el 11/07/2025 con el Dr. Gerson Jacob Siura Trevejo en la especialista en Endocrinología bajo la modalidad de Teleconsulta.
 Entrega de medicamentos:
 El 17/07/2025 se realizó la entrega de los medicamentos correspondientes al programa, conforme al tratamiento indicado.
 Exámenes de laboratorio:
 El 19/07/2025 se efectuaron las tomas de muestra de acuerdo con la orden médica fecha solicitada por el paciente.
 El 24/07/2025 recibio atencion con el area de seguimiento enfermeria. 
 Paciente informa que esta a gusto con la atencion. 
 Lamentamos cualquier inconveniente que se haya podido presentar y reafirmamos nuestro compromiso con la continuidad y calidad en la atención del programa Cuídate.
 Quedamos atentos a cualquier consulta adicional.
 Saludos cordiales,
 Ricardo Paz 
 Gestor de quejas y reclamos.</t>
  </si>
  <si>
    <t>PALACIOS RODRIGUEZ IVAN ERNESTO</t>
  </si>
  <si>
    <t>Estimado @Freddy Garzón@Gianina Jessica Sigueña Aldana
 Su gentil apoyo con el reclamo del usuario referido, no conformidad del copago de medicamentos indica variación de copagos. Giani hola
 El gerente Ivan Palacios, pertenece al programa de pacientes crónicos y me indica que todos los meses tiene inconvenientes con la entrega de sus medicamentos.
 PALACIOS RODRIGUEZ IVAN ERNESTO
 10/12/1961
 DNI
 10001118
 El domingo lo llamaron a indicarle que 02 de sus medicamentos por los cuales el siempre paga 22 soles aprox, debía asumir este mes más del triple (siendo ahora 3 medicamentos) por un costo de 96 soles aprox. Esto debido a que según le informan han cambiado de proveedor a INKAFARMA y el copago es distinto. (La persona que lo llamó es Gianella Valiente – proveedor Viva 1A
 Adjunto boleta de mes anterior, donde se visualiza el cobro que todos los meses asume. Cabe señalar que le pedí la receta pero no cuenta con ello.
 Agradeceré tu apoyo con este caso. Ya que no ha aceptado lo indicado por la farmacia y no se ha programado la entrega de sus medicamentos.
 Saludos,</t>
  </si>
  <si>
    <t>ERROR EN COBRO DE COPAGO</t>
  </si>
  <si>
    <t>Estimados,
 Con relación al caso del Sr. Iván Ernesto Palacios Rodríguez (DNI: 10001118), paciente perteneciente al programa de crónicos RCV, informamos que actualmente ya cuenta con los medicamentos (26 de julio) correspondientes a su tratamiento.
 Asimismo, les comunicamos que se viene realizando el seguimiento respectivo a su caso, con el fin de garantizar una atención oportuna y mejorar la experiencia del paciente en futuras coordinaciones y entregas.
 Agradecemos su comunicación y quedamos atentos a cualquier requerimiento adicional.</t>
  </si>
  <si>
    <t>GWENDOLYNE VIVIANA TRUJILLO PEREDA</t>
  </si>
  <si>
    <t>GWENDOLYNE VIVIANA TRUJILLO PEREDA
 DNI: 10770450
 PROG. HIPOTIROIDISMO</t>
  </si>
  <si>
    <t>Buenos días equipo,
 Informamos que la paciente Gwendolyne Viviana Trujillo Pereda (DNI: 10770450) pasó consulta el día 15/07/2025 con la Dra. Nilda Noriko Kawamura Murillo, en la especialidad de Endocrinología.
 Saludos cordiales,</t>
  </si>
  <si>
    <t>Estimadas @Brigitte Huaranca Lopez@Quejas y reclamos
 Su gentil apoyo con el descargo y medidas correctivas en referencia al presente reclamo.
 Estimados buenas noches, nos podrían apoyar por favor con la consulta del cliente.
 Cliente menciona que su padre se viene atendiendo con el proveedor viva1a, y que viene teniendo una mala atención por parte de ellos ya que no se comunican con el para los exámenes o casos a tratar, por lo que le mandaron a realizar a su padre 3 exámenes (ELCTROCARDIOGRAMA DE HOLTER, ECOCARDIOGRAMA BIDIRECCIONAL, MONITOREO DE PRESION ARTERIAL 24 HORAS) , de los cuales le indicaron que le cubrían 2 y que ellos se encargaban de las coordinaciones y el otro tenía que pagar el 35% (MONITOREO DE PRESION ARTERIAL 24 HORAS) , por lo que le parece mucho, cliente desea saber si esos 3 exámenes puede realizarlo en la clínica Internacional bajo que cobertura y deducible.
 Cliente: ANGELINO FORTUNATO MENESES SERPA
 DNI: 23656818
 póliza: 0000010511
 Correo: abraham0805@hotmail.com</t>
  </si>
  <si>
    <t>PROCEDIMIENTOS</t>
  </si>
  <si>
    <t>Estimada Guissela, buen día:
 Se ha conversado con el Sr. Abraham hijo del paciente y se explicó el escenario de la atención de su papá, adicional a ello se respondió el correo con el detalle de la cobertura del programa y de los exámenes adicionales que indican por descarte de Valvulopatía.
 Buenas tardes estimados,
 Lamento mucho el inconveniente ocasionado respecto a la cita para la toma de muestras del asegurado Angélico Fortunato Meneses Serpa.
 Te confirmo que la nueva cita está agendada para el 25 de julio, en el rango de 06:30 AM a 07:00 AM.
 Si tienes alguna pregunta o necesitas más detalles, no dudes en escribirme. Estoy a tu disposición para cualquier consulta adicional.
 Saludos cordiales,
 Por favor tu especial apoyo en que los correos sean direccionados por un solo canal y mantener el hilo del mismo; a fin de, tener todos los involucrados la misma información.
 Adjunto correo enviado el 22/7.
 Quedo a tu disposición para cualquier consulta adicional.
 Saludos Cordiales,</t>
  </si>
  <si>
    <t>SOFIA MERCEDES ATO PEÑA</t>
  </si>
  <si>
    <t>Estimados buenas noches, su apoyo por favor con la coordinación para la entrega de la medicina de la clienta por hipertensión, clienta se encuentra inscrita en el programa de pacientes crónicos. Indica que el sábado paso la consulta, se encuentra en Piura.
 Cliente: SOFIA MERCEDES ATO PEÑA
 DNI: 44096258
 teléfono: 968170041
 Saludos
 Valeria Vega
 Ejecutivo de Soporte Vip
 Calle Begonias 650-San Isidro</t>
  </si>
  <si>
    <t>Estimados,
 En atención a su solicitud respecto a la Sra. Sofía Mercedes Ato Peña (DNI: 44096258), paciente inscrita en el programa de crónicos, les informamos que nos contactamos con el proveedor Cuidafarma, quien nos confirmó que los medicamentos ya fueron debidamente entregados al paciente.
 Quedamos atentos ante cualquier requerimiento adicional que pueda surgir.
 Saludos cordiales,</t>
  </si>
  <si>
    <t>GLORIA MARIA OBREGON CHAVEZ</t>
  </si>
  <si>
    <r>
      <rPr>
        <u/>
        <sz val="11"/>
        <color rgb="FF1155CC"/>
        <rFont val="Calibri, sans-serif"/>
      </rPr>
      <t>gmo.obregon@gmail.com</t>
    </r>
  </si>
  <si>
    <t>Estimada Guissela 
 Buenas tardes,
 Por favor tu apoyo con asegurada px del PROGRAMA CUIDATE DIABETES. el proveedor PROVEEDOR VIVA A1 le indica que no tiene stock de una de las medicinas que esta prescritas en su receta, en ese caso puede cambiarle la receta, y brindarle otra alternativa. 
 En ese sentido, solicita que le brinden una solución sobre la entrega de medicamentos 
 GLORIA MARIA OBREGON CHAVEZ
 DNI: 08612544
 Cel: 998199664
 Correo: gmo.obregon@gmail.com
 saludos,
 Thalía Huamán Carlos
 Representante de Atención Consultas
 D. Av. Garcilaso de la Vega 955, Lima Cercado
 T. (01) 4111111</t>
  </si>
  <si>
    <t>Buenos días estimado,
 En relación con el caso de la asegurada Gloria María Obregón Chávez, con DNI 08612544, perteneciente al Programa Cuídate Diabetes, se informa lo siguiente:
 Situación reportada:
 El proveedor VIVA A1 notificó la falta de stock del medicamento DOLNIX SL, prescrito originalmente en la receta médica gestionada a través del programa.
 Ante esta situación, se solicitó apoyo al área médica para reformulación de receta con un medicamento alternativo con el mismo principio activo.
 Acciones realizadas:
 Se gestionó la reformulación de la receta por parte del médico tratante, quien autorizó el cambio del medicamento a nombre del medicamento alternativo, el cual contiene el mismo principio activo y cumple con las mismas indicaciones.
 Esta nueva receta fue comunicada al proveedor para su atención inmediata.
 La asegurada fue informada vía telefónica el día fecha de comunicación a la paciente a la hora, confirmando la disponibilidad del nuevo medicamento y su próxima entrega.</t>
  </si>
  <si>
    <r>
      <rPr>
        <u/>
        <sz val="11"/>
        <color rgb="FF1155CC"/>
        <rFont val="Calibri, sans-serif"/>
      </rPr>
      <t>niltonjimenez780@gmail.com</t>
    </r>
  </si>
  <si>
    <t>Estimadas @Brigitte Huaranca Lopez@Quejas y reclamos
 Su gentil apoyo se requiere el descargo y medidas correctivas en referencia al presente reclamo.
 Rosa Gutierrez Marres&lt;rosa.gutierrezmarres@rimac.com.pe&gt;
 ​CUI_Guissela Bedon Espinoza​
 Hola Guissela,
 Buenas tardes, por favor tu gentil apoyo con la queja del cliente NILTON HERNAN JIMENEZ ROSALES con dni 08170776 (Programa Diamante), menciona lo siguiente:
 La Dra. Vigo lo atendió el sábado 12/07, le indicó que necesita sus terapias y lo iba a informar. Paciente se comunicó con VIVA 1A y le dijeron que ven la orden en el sistema pero no tiene fecha asignada.
 Presenta queja porque para las primeras terapias le demoraron más de 1 mes y 6 días en dárselo.
 Solicita se le asigne a la brevedad posible las fechas de las terapías ya que por su condición medica no puede pasar tantos días sin ellas.
 Agradeceré por favor revisar su caso con urgencia y contactar al cliente para brindarle tranquilidad y las fecha que le darán las terapias.
 Saludos,</t>
  </si>
  <si>
    <t>Estimados Buenos días,
 Con respecto a lo solicitado se informa que:
 Paciente del programa Diamante, residente en el Rimac.
 Cita con Dra. Laura Vigo con fecha 12/07/25 - OM: 20 ss TF
 Inicio de terapias: 14/07/25 a la actualidad lleva efectivas 8 ss TF
 Incidencia:
 Atenciones con Lic. Meza quien cambia de horario al turno manaña de 07:00am a 11:00am, horario en el que el paciente no le era posible y no aceptó las sesiones indicando que tenía estudio bíblico, adicional a ello no le era posible los días sábados por acudir a la Iglesia, a pesar de los múltiples intentos de agendar las atenciones la respuesta por parte del paciente fue negativa.
 Se recepciona llamada de Ejecutiva Diana de Rimac, a través de Brigitte H., informando que el paciente aceptará atención en horas de la mañana, con lo que nos comunicamos nuevamente aceptando atención a las 08:00am lunes-miércoles y viernes.
 En el cambio de mes, el Lic. Meza renuncia a su cargo en Viva 1A.
 Se informa al paciente de la renuncia, lo cual disgusta mucho al paciente; ya que, estaba muy fidelizado con el terapeuta.
 Se brinda opción de atención con el Lic. Noriega; sin embargo, el paciente no está conforme con dicha atención.
 Nos contactaremos con el Sr. Nilton para asignar al Lic. Rivalles a sus atenciones.
 Es todo cuanto informar.</t>
  </si>
  <si>
    <t>Cesar Ganoza Rodriguez</t>
  </si>
  <si>
    <t>25-EPS003524</t>
  </si>
  <si>
    <t>paciente crónico con diagnóstico de hipotiroidismo, quien ha venido solicitando desde hace varias semanas un informe
 médico requerido para una cita en otra institución de salud. A pesar de la demora en el trámite, se le ha informado recientemente que el documento ya está listo para ser recogido de manera presencial. Sin embargo, considerando que todo el proceso se ha realizado por medios virtuales, el paciente solicita se le pueda facilitar el informe a través de dicha vía, en aras de agilizar la coordinación médicay evitar inconvenientes. Estimados,
 Su especial apoyo con el cliente se encuentra critico ya que tuvo bastante demora en la gestión del informe medico que viene solicitando. Asimismo, menciona que se contactaron informando que debe realizar el recojo del informe de manera presencial y por ello se encuentra mortificado ya que sumado a la demora no le pueden enviar el informe de manera digital. Por favor su apoyo evaluando la opción del envio del informe médico de manera digital, ya que el cliente quiere generar un reclamo hasta Indecopi por la atención.
 Cliente: CESAR GANOZA RODRIGUEZ
 DNI: 40027009
 Póliza: E0001226
 Celular: 999571152</t>
  </si>
  <si>
    <t>DEMORA EN ENVIO DE INFORME MEDICO</t>
  </si>
  <si>
    <t>De nuestra mayor consideración,
 Por medio de la presente, deseamos expresar nuestro compromiso con la transparencia,
 la calidad de atención y la mejora continua en nuestros procesos.
 Con relación a los hechos ocurridos el día 31 de julio de 2025, durante la atención a través
 del Rímac EPS Hipotiroidismo, vinculados a la prestación del servicio para la paciente
 Cesar Ganoza Rodriguez, con DNI 40027009, nos permitimos informar lo siguiente:
 a) Descripción de los hechos
 El informe médico fue solicitado el día 16/07/2025 a través de WhatsApp.
 De acuerdo con nuestros procesos internos, la entrega de informes médicos se realiza
 en un plazo máximo de 15 días hábiles. Cabe precisar que, durante el mes en curso, se
 registraron feriados que impactaron el cómputo de los plazos.
 Si bien la entrega de informes médicos es presencial, considerando que todo el proceso
 de solicitud se gestionó de manera virtual y con el fin de facilitar su atención, se
 procedió a realizar el envío digital del informe a través de correo electrónico o
 WhatsApp, según el canal autorizado.
 Finalmente, el 31/07 a las 08:34 a.m. se realizó el envío del informe médico solicitado,
 el cual fue remitido mediante WhatsApp y recepcionado por el paciente, cumpliendo con
 el plazo establecido.
 Es todo cuanto podemos informar.
 10:56 Π
 Sr. Cesar Ganoza
 en línea
 YE LTE
 Jueves
 12 Buenos días 8:25 a. m.
 en unos minutos le envío su informe
 médico 8:25 a. m.
 VIVA 1A
 INFORME MÉDICO
 DATOS DEL PACIENTE
 Nomtre
 Apellidos:
 CESAR
 GANDZA NODBJE
 INFORME MEDICO - CESAR
 GANOZA.pdf
 3 páginas 1.0 MB PDF
 Recibido gracias 8:43 a. m.
 Mensaje 0
 8:34 a. m.
 12:39 E 4G
 +51 999 571 152
 últ. vez hoy a las 12:39 p. m.
 :
 16 de julio de 2025
 Hola buenos días 10:05 a. m.
 Entiendo que el Dr. Siura les ha
 hablado de mi caso. Quisiera solicitar
 mi Informe Médico y una derivación a
 Gastroenterología. 10:06 a. m.
 Buenos, dias le saluda Pedro Bereche
 asesor del centro de experiencia de Viva
 1A 11:05 a. m.
 Me brinda su numero de DNI 11:05 a. m.
 Buenos días. Si claro 11:17 a. m.
 40027009 11:17 a. m.
 Muchas gracias, estimado no contamos
 con la especialidad en gastroenterologia
 12:03 p. m. ✓
 pero con el informe medico si lo podemos
 ayudar 12:04 p. m.
 Tú
 Muchas gracias, estimado no contamos con la
 especialidad en gastroenterologia
 Claro. Pero si me podrían dar una
 recomendación de interconsulta 12:13 p. m.
 vamos a consultarlo como le menciono
 no contamos con la especialidad de
 Mensaje
 b) Medidas a adoptar o adoptadas:
 Finalmente, es oportuno informarle que hemos adoptado las siguientes medidas:
 a) Optimización de los tiempos de entrega de informes médicos, priorizando los casos
 de pacientes crónicos o con requerimientos urgentes.
 b) Revisión y ajuste de los procesos internos en fechas con feriados, para mitigar
 posibles retrasos.
 c) Flexibilización en la entrega digital de documentos, cuando el proceso de solicitud
 se gestione por medios virtuales, para facilitar la atención al paciente.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t>
  </si>
  <si>
    <t>TORRES SANTOS MARIA MERCEDES EMELIA</t>
  </si>
  <si>
    <t>Estimados Programas Rimac,
 Por medio de la presente, queremos expresar nuestra preocupación respecto a un caso que requiere atención prioritaria. Se trata de la madre de un funcionario, la Sra. María Mercedes Emelia Torres Santos (DNI: 06750936), quien ha manifestado su descontento con la atención recibida por parte del programa.
 De acuerdo con lo informado:
 1. No se le ha brindado el seguimiento adecuado a su tratamiento ni se han cumplido las consultas de control necesarias frente a sus diagnósticos.
 2. No ha recibido atención desde el 25 de enero.
 3. No se le han enviado las medicinas correspondientes, lo que la ha obligado a adquirirlas por su cuenta.
 Dado que se trata de una persona adulta mayor, solicitamos su especial apoyo para garantizar el control y seguimiento de su caso. Les pedimos que se contacten con ella de manera urgente, ya que no puede estar llamando a la central.
 Datos de contacto:
 · Celular: 960 560 265
 · DNI: 06750936
 · Paciente: TORRES SANTOS MARIA MERCEDES EMELIA
 Agradecemos de antemano su pronta atención a este asunto y quedamos atentos a cualquier actualización o información adicional que puedan requerir.
 Revisa nuestros términos y condiciones aquí T&amp;C
 Saludos Cordiales / Kind regards,
 Leslie Solórzano S.
 Ejecutiva de Servicio Riesgos Humanos</t>
  </si>
  <si>
    <t>Estimados buenos días,
 Reciban un cordial saludo.
 En relación con el caso de la Sra. María Mercedes Emelia Torres Santos (DNI: 06750936), agradecemos la comunicación y la preocupación manifestada. Detallamos la atención brindada y el estado actual de su caso:
 Atención médica:
 Si bien en un inicio la paciente no respondió a las citas programadas, actualmente ha sido atendida por el Dr. Moncada, quien realizó la evaluación correspondiente conforme al programa.
 Entrega de medicamentos:
 La paciente ya cuenta con sus medicamentos prescritos. Se realizó la coordinación respectiva con el proveedor para garantizar la entrega completa de su tratamiento.
 Seguimiento al caso:
 Se tomó contacto directo con la paciente para confirmar la recepción de la medicación y conocer su percepción sobre la atención brindada. Durante esta comunicación, la Sra. Torres manifestó encontrarse conforme con el servicio recibido hasta la fecha.
 No obstante, entendemos la importancia de mantener un seguimiento constante, especialmente tratándose de una persona adulta mayor. Por ello, se ha reforzado el monitoreo de su caso, con el objetivo de asegurar la continuidad en su atención médica y evitar futuras contingencias.
 Agradecemos su comunicación y quedamos atentos a cualquier requerimiento adicional.</t>
  </si>
  <si>
    <t>CATTER COSSIO CLAUDIA NATALIA</t>
  </si>
  <si>
    <t>Tomas Ramsey 965 Dpto. 101 Magdalena</t>
  </si>
  <si>
    <t>Estimadas Doctoras, buen día Estimadas @Quejas y reclamos@Brigitte Huaranca Lopez
 Solicitamos el descargo y medidad correctivas en referencia al presente reclamo.
 Por favor su apoyo, indican que paciente recibe tratamiento por CUIDATE pero no se han comunicado con el en Junio y Julio para su consulta.
 Asegurada : CATTER COSSIO CLAUDIA NATALIA
 Direccion : Tomas Ramsey 965 Dpto. 101 Magdalena
 DNI _ 08714637 
 El nro de celular es : 998154866
 Diagnostico HIPERTENSION</t>
  </si>
  <si>
    <t>Estimadas Doctoras, buen día:
 En atención al caso de la asegurada Claudia Natalia Catter Cossio (DNI: 08714637), diagnosticada con hipertensión arterial y adscrita al programa Cuídate, se informa lo siguiente:
 Contacto en los meses de junio y julio:
 Se realizaron intentos de contacto durante los meses de junio y julio para coordinar su atención médica; sin embargo, la paciente no respondió las llamadas realizadas en dichas fechas.
 Última atención registrada:
 La asegurada fue atendida el día 04/08 por el Dr. Moncada, dentro del marco del programa de manejo de enfermedades crónicos.
 Entrega de medicamentos:
 Actualmente, se está gestionando la entrega de medicamentos considerando que la paciente reside en Punta Hermosa, lo cual requiere una coordinación logística adicional para asegurar la cobertura efectiva.
 Lamentamos cualquier malentendido que esto haya podido generar y reiteramos nuestro compromiso con la continuidad del cuidado integral de nuestros asegurados.
 Quedamos atentos a cualquier indicación adicional.
 Saludos cordiales,</t>
  </si>
  <si>
    <t>DANIELA EDITH HUAYANEY QUISPE</t>
  </si>
  <si>
    <t>25-EPS003502</t>
  </si>
  <si>
    <t>Hola Guissela,
 Agradeceré tu especial apoyo con el reclamo presentado por DANIELA EDITH HUAYANEY QUISPE – DNI 48437469, paciente crónico.
 Señala que desde abril solicitó análisis de tiroides; sin embargo, a la fecha no recibe información.
 Por favor tu apoyo para indicarme si le corresponde dicho análisis y se derive al proveedor para programarlo.
 Quedo atenta.
 Gracias,</t>
  </si>
  <si>
    <t>Buenos días estimados, 
 En atención al reclamo presentado por la Sra. Daniela Edith Huayaney Quispe, con DNI 48437469, paciente crónica, se informa lo siguiente:
 Contacto inicial y coordinación:
 El día 21/07/2025, se realizó contacto con la paciente, a quien se le indicó la lista de análisis correspondientes, incluyendo el de tiroides, así como el monto del copago requerido para su atención.
 La paciente procedió con el pago del copago el mismo día 21/07.
 Esta información fue registrada en el archivo correspondiente del Drive de DAYERLAB – General Seguimiento de Exámenes de Laboratorio.
 Limitación de cobertura y reprogramación:
 Inicialmente, la paciente proporcionó su domicilio ubicado en:
 Mz F11 Lote 1, Sector 12 de Noviembre – Pamplona Alta, San Juan de Miraflores.
 Sin embargo, DAYERLAB informó que no cuenta con cobertura en esa zona.
 Se solicitó una nueva dirección para poder programar la toma de muestras, y la paciente indicó:
 Av. Abancay, cuadra 5 – Cercado de Lima (referencia: sede del Ministerio Público).
 La toma fue programada para el día 31/07/2025 en el rango horario de 7:40 a.m. a 8:40 a.m.
 Ejecución y entrega de resultados:
 DAYERLAB realizó la toma de muestras el 01/08/2025.
 Los resultados de los análisis, incluido el de tiroides, fueron entregados a la paciente el día 04/08/2025.
 El caso fue gestionado conforme a los protocolos establecidos. Si bien hubo una demora inicial por falta de cobertura en la dirección original del paciente, se coordinó de manera oportuna una reprogramación con éxito. La paciente ya cuenta con sus resultados, incluyendo el análisis solicitado.
 Quedamos atentos a cualquier observación o requerimiento adicional.</t>
  </si>
  <si>
    <t>LUZ ANGELICA VELASQUEZ MUÑOZ</t>
  </si>
  <si>
    <t>Buenos días estimados
 Paciente se comunica nuevamente a nuestra central realizando reclamo por falta de entrega de sus medicinas, se reportó caso con personal de turno el 31/07 y nuevamente hoy 05/08. Paciente en mención indica que paso atención medica con Dr Moncada el 16/07 y desde entonces no logra contactase para que entreguen medicamento, no se está aplicando su insulina y se encuentra muy preocupada y alterada por situación. Acotar que lleva comunicándose a su central como también a los números de celular por la cual agendan su cita y nadie le responde. 
 Solicito su gentil apoyo en revisión de caso y comunicarse con paciente para brindar alternativa de solución, desea realizar queja formal. 
 LUZ ANGELICA VELASQUEZ MUÑOZ
 DNI: 06769425
 CELL: 985607204</t>
  </si>
  <si>
    <t>Estimados,
 Por medio del presente, me permito informar que la paciente Luz Angélica Velásquez Muñoz (DNI: 06769425) ya se encuentra actualmente con los medicamentos correspondientes, conforme a lo establecido en su programa de atención.
 Lamentamos los inconvenientes presentados y agradecemos su comprensión. Se han tomado las medidas necesarias para reforzar la comunicación y asegurar que este tipo de situaciones no se repitan.
 Quedamos atentos ante cualquier requerimiento adicional.</t>
  </si>
  <si>
    <t>ANGIE VANESSA MUÑOZ MUÑOZ</t>
  </si>
  <si>
    <t>Estimados,
 Asegurada se encuentra inscrita en programa de Cronicos, DX artritis, manifiesta que tuvo visita de medico en marzo y desde esa fecha no habido más comunicación, favor revisar y me cnfirman.</t>
  </si>
  <si>
    <t>Estimada Carola, buenas tardes:
 En relación con el caso de la asegurada Angie Vanessa Muñoz Muñoz, inscrita en el programa de Crónicos por diagnóstico de artritis, se informa lo siguiente:
 Se ha intentado reiteradamente establecer contacto con la asegurada a través de llamadas telefónicas y mensajes de WhatsApp; sin embargo, no hemos recibido respuesta en ninguno de los intentos realizados, lo que ha imposibilitado concretar nuevas atenciones desde su última consulta médica en el mes de marzo.
 Dado que el contacto con el paciente es fundamental para la continuidad del tratamiento dentro del programa, la falta de respuesta ha generado la pérdida de seguimiento y atención correspondiente en los meses siguientes, adjuntamos capturas de pantalla donde se visualiza que el paciente no responde y otra captura donde si responde, pero no contesta la llamada.
 Se mantendrán nuevos intentos de contacto en los próximos días. De igual forma, agradeceremos si pudieran validar si hay algún número alternativo o medio adicional para mejorar la comunicación con la asegurada.
 Quedamos atentos a cualquier indicación adicional.</t>
  </si>
  <si>
    <t>TUSE GONZALES DARIANA ALEXIA</t>
  </si>
  <si>
    <t>Estimadas @Gianina Jessica Sigueña Aldana@Brigitte Huaranca Lopez@Quejas y reclamos
 Su urgente apoyo se requiere el descargo y medidas correctivas en referencia al presente reclamo.
 Hola Carola
 Por favor tu apoyo con este caso
 La dependiente se encuentra registrada al PROGRAMA CUIDATE de pacientes por diabetes , le programaron las siguientes citas y hasta el momento el proveedor y hasta el día de hoy nadie la llama ni se comunican con ella, adicional no le han entregado los medicamentos de este mes y ha tenido que hacer la compra por su cuenta.
 Estaré solicitando el reembolso por la compra de medicamentos ya que el proveedor no se ha comunicado y la paciente se encontraba sin medicamentos.
 Cita nutrición 17/07 a las 11:20 am - no la llamaron
 Cita endocrinología 17/07 a las 3:00 pm – no la llamaron
 No la han llamado para entrega de medicamentos.
 Por favor ayúdame informar y que se puedan contactar con el titular.
 PRODUCTO: PLANES MEDICOS EPS – EMPRESA HERMES
 NOMBRE PACIENTE: GONZALES SALDAÑA LIZBETH
 NÚMERO DOCUMENTO PACIENTE: 40012380
 Teléfono del usuario: 954 716 426
 Saludos, cordiales.</t>
  </si>
  <si>
    <t>Estimadas @Quejas y reclamos@Brigitte Huaranca Lopez
 Su gentil apoyo con el descargo y medidas correctivas en referencia al presente reclamo.
 
 Maria Carolina Flores Acevedo
 ​CUI_Guissela Bedon Espinoza;​CUI_Liliana Patricia Blanco Rodriguez​
 ​Supervision Medica Alo Rimac​
 Buenos días:
 Se comunica el familiar del Señor ANGELINO FORTUNATO MENESES SERPA, DNI: 23656818, indicando que pertenece al Programa Cuídate y que el día de hoy habían programado un examen de sangre a las 6am. Se comunicó con Viva1A a las 6:15 porque no se acercaban al domicilio y le indicaron que le devolverían la llamada. Desde ese entonces continúa llamándolos, pero sin éxito. Familiar muy molesto.
 Atte,
 Carolina Flores Acevedo
 Médico Consultor
 División de Seguros, Personas y Marketing
 D. Av. Garcilazo de la Vega N°955, Piso 2,
 Cercado de Lima
 C. 411-1111</t>
  </si>
  <si>
    <t>Estimada María Carolina, buen día:
 En relación con el reclamo presentado por el familiar del Sr. ANGELINO FORTUNATO MENESES SERPA (DNI: 23656818), respecto a la toma de muestra programada como parte del Programa Cuídate, me permito informar lo siguiente:
 Descargo y acciones realizadas:
 Se coordinó con el paciente el día 24/07/2025 a las 10:56 a.m., confirmando la programación para la toma de muestra a domicilio.
 La toma de muestra se efectuó con éxito el día 25/07/2025 a las 06:50 a.m., dentro del rango de horario establecido.
 El paciente ya cuenta con los resultados de los examenes de laboratorio. 
 Al momento de esta comunicación, el sistema no registra otra orden médica pendiente de ejecución para el paciente.
 En cuanto a su cronograma de atenciones, la próxima cita del paciente correspondiente al Programa Cuídate es 22/08/2025.
 Quedamos atentos ante cualquier requerimiento adicional o seguimiento que se requiera sobre este caso.</t>
  </si>
  <si>
    <t>CLARA MARGARITA ARISTA JORDAN</t>
  </si>
  <si>
    <t>Buenos días estimados 
 Hija de pacientes Sra Milagros Tejada se comunica nuevamente a nuestra central indicando que hasta la fecha no la contactan para brindar solución ante caso de sus padres, se comunicó a nuestra central el 25/07 y 30/07 donde se reportó caso a personal de turno. 
 Hija de pcte solicita lo sgte: 
 PACIENTE 1: CLARA MARGARITA ARISTA JORDAN, DNI: 06626431
 - No le enviaron su medicamento habitual januvia, le enviaron otro que tiene un componente adicional que le genera síntomas a paciente y por ello no toma ningún medicamento actualmente. 
 PACIENTE 2: DUILIO TEJADA RODRIGUEZ, DNI: 10328159
 - No realizo copago de medicinas, no recibió tratamiento, refiere que el copago era muy alto a diferencia de los meses anteriores. no toma ningún medicamento actualmente. 
 - Solicita el envió de detalle del costo de medicinas como anteriormente le enviaban.
 COMUNICARSE:
 Sra Milagros Tejada
 cell: 999063316
 pacientes: 
 CLARA MARGARITA ARISTA JORDAN, DNI: 06626431
 DUILIO TEJADA RODRIGUEZ, DNI: 10328159
 Saludos cordiales</t>
  </si>
  <si>
    <t>Buenas tardes estimados,
 Con relación al caso reportado sobre los pacientes Clara Margarita Arista Jordán (DNI: 06626431) y Duilio Tejada Rodríguez (DNI: 10328159), detallamos a continuación la información registrada en el sistema y las acciones realizadas por nuestro equipo:
  PACIENTE 1: Clara Margarita Arista Jordán
 DNI: 06626431
 Se realizó contacto telefónico con la hija de la paciente antes de la entrega de medicamentos, con el objetivo de informarle que se suministraría un medicamento de marca alternativa al habitual (Januvia), manteniendo el mismo principio activo.
 La hija manifestó su conformidad con la entrega, señalando que aceptarían este mes el medicamento alternativo, pero solicitando que a partir del próximo mes se le entregue nuevamente la marca habitual.
 En el sistema figura la constancia de esta autorización.
 Lamentamos los inconvenientes mencionados y tomamos nota de la solicitud, la cual será considerada en la próxima programación de medicamentos.
 PACIENTE 2: Duilio Tejada Rodríguez
 DNI: 10328159
 Se realizó la cotización de medicamentos conforme a la receta enviada.
 La hija del paciente informó que el Sr. Duilio pertenece al programa de hipertensión y que esperaba recibir todos los medicamentos incluidos en la receta.
 Se le informó que, de acuerdo al sistema, únicamente los medicamentos correspondientes al tratamiento de hipertensión contaban con cobertura al 100%**. Los medicamentos adicionales no tenían cobertura vigente.
 La familiar aceptó la entrega parcial, correspondiente al tratamiento de hipertensión, y no se realizó ningún cobro, como consta en el sistema.
 Respecto al detalle de precios de medicamentos, se le indicó que la cotización estaba disponible bajo solicitud, como en meses anteriores.
 Contacto realizado:
 Ambos casos han sido atendidos por personal de Farmacia Viva 1A. En el caso del paciente Duilio Tejada, se coordinará una nueva llamada a la Sra. Milagros Tejada (999063316) para reforzar la información y resolver cualquier duda pendiente.</t>
  </si>
  <si>
    <t>DUILIO TEJADA RODRIGUEZ</t>
  </si>
  <si>
    <t>IVANNA DEYAMIRA VELASCO RIVERA</t>
  </si>
  <si>
    <t>Buenos días estimados
 Se comunica nuevamente a nuestra central madre de paciente solicitando levantar reclamo formal por brindar de entrega de medicinas errónea y no atender su reclamo brindando alternativa de solución de forma inmediata. Madre de paciente indica que el día 22/07 recibió entrega de medicamentos por inkafarma, refiere lo sgte:
 Entrega es errónea ya que paciente toma levotiroxina de 100mg y de 50mg y la entrega solo fue de levotiroxina de 50mg que incluso tomando 2 tab no alcanzaría para todos los días de su tto. Inkafarma le indico que debe comunicarse con centro medico Viva 1A para que brinden la receta correcta.
 También solicito envió de receta de atenciones de menor ya sea por correo o WhatsApp ya que solo le enviaron 1 vez.
 Estuvo llamando y escribiendo a su central, farmacia, laboratorio y no recibe respuesta.
 Madre se comunicó a central el 25/07 y caso se reportó con personal encargado, refiere que no es la primera vez que sucede este error en la entrega de medicinas y que hasta el momento no la contactan, indica que presentara su queja formal. 
 Solicito su apoyo en revisión de caso y comunicarse con madre de paciente.
 IVANNA DEYAMIRA VELASCO RIVERA
 DNI: 70895071
 CELL DE MADRE: 975857534
 Saludos cordiales
 Central de programas Rimac</t>
  </si>
  <si>
    <t>ERROR EN LA ORDEN DE MEDICAMENTO</t>
  </si>
  <si>
    <t>Estimados, buen día:
 En atención al reclamo presentado por la madre de la paciente Ivanna Deyamira Velasco Rivera (DNI: 70895071), respecto a la entrega errónea de medicamentos y la demora en la respuesta ante su reclamo, se informa lo siguiente:
 Hechos registrados:
 Cotización inicial:
 El día previo al 22/07/2025, se solicitó la cotización a Inkafarma de los medicamentos Eutirox 100 mcg y Eutirox 50 mcg, tratamiento habitual de la paciente.
 Error en la cotización:
 Inkafarma respondió inicialmente con precios para Eutirox 100 mcg y Eutirox 75 mcg, siendo este último incorrecto. Al detectar el error, desde nuestra área se corrigió y se indicó que lo correcto era Eutirox 50 mcg (8 unidades).
 Error en el despacho:
 A pesar de la corrección enviada, Inkafarma cometió un nuevo error, despachando 30 unidades de Eutirox 50 mcg, omitiendo el Eutirox 100 mcg requerido en el tratamiento.
 Contacto con la madre de la paciente:
 Tras identificar la situación, se procedió a contactar a la madre de la paciente, se le ofrecieron las disculpas correspondientes, y se le informó que el cambio de medicación será gestionado a la brevedad.
 Sobre la receta médica:
 La madre solicitó el reenvío de la receta. Confirmamos que esta fue enviada inicialmente, y se procederá con el reenvío por los canales solicitados (correo o WhatsApp) para su comodidad.
 Medidas correctivas y actuales:
 Se ha escalado el caso con Inkafarma para reforzar el protocolo de validación en las cotizaciones y despachos de medicamentos, especialmente en tratamientos crónicos.
 Se mantiene contacto con la madre para garantizar el cumplimiento de la reposición correspondiente, y asegurar la continuidad del tratamiento de la paciente sin interrupciones.
 Adicionalmente, se ha reforzado la atención en nuestros canales de comunicación para evitar demoras en la respuesta ante futuros reclamos o consultas.
 Lamentamos profundamente los inconvenientes ocasionados y reiteramos nuestro compromiso con la atención segura, oportuna y precisa de nuestros pacientes, especialmente dentro del Programa Cuídate.
 Quedamos atentos a cualquier coordinación adicional que se requiera.</t>
  </si>
  <si>
    <t>Estimados @Brigitte Huaranca Lopez@Quejas y reclamos
 Su gentil apoto con el descargo y medidas correctivas en referencia al presente reclamo.
 Buenos días
 Guissela
 Por favor tu apoyo, cliente manifiesta nuevamente los inconvenientes con el proveedor.
 Nos solicita boleta del pago de S/38.00 por los exámenes y lo más importante sus medicinas pendientes que hasta el momento no le entregan.
 Adjunto audio donde el cliente explica la incidencia a detalle, considerar que es un cliente de ALTO VALOR VIP.
 Nombre de Contacto: FERNANDO ALFONSO CORDOVA PEREZ ALBELA
 Paciente: FERNANDO ALFONSO CORDOVA PEREZ ALBELA
 Contratante: FERNANDO ALFONSO CORDOVA PEREZ ALBELA
 Diagnóstico: HTA, Hipotiroidismo
 Teléfono (De preferencia Móvil): +51997098736
 Correo Electrónico (si lo refiere): fonchicordova@hotmail.com
 Saludos Cordiales
 Carlos Camacho
 Asesor Preferente VIP
 Contáctame por Whatsapp +51937071164</t>
  </si>
  <si>
    <t>Buenas tardes estimado, se gestionó con el paciente lo solicitado, así mismo informar que el paciente actualmente ya no recibe atención con nosotros, adjunto captura de pantalla y la constancia de atención del paciente con la fecha de ingreso y egreso de nuestras atenciones.</t>
  </si>
  <si>
    <t>Estimados @Brigitte Huaranca Lopez@Gianina Jessica Sigueña Aldana@Freddy Garzón
 Solicitamos su gentil apoyo con este caso correspondiente usuario crítico, ya conocido por el servicio debido a las constantes disconformidades manifestadas en reiteradas oportunidades respecto a la calidad de los servicios brindados.
 Dado el impacto generado por sus reclamos, se requiere con carácter de urgencia:
 Implementación de medidas correctivas inmediatas que aseguren la continuidad y calidad del servicio.
 Elaboración y presentación de un plan de trabajo operativo, con acciones concretas y responsables designados, orientado a mitigar el impacto de estos reclamos y prevenir su recurrencia.
 Agradecemos su pronta atención y quedamos atentos a su respuesta en el más breve plazo.
 Hola Edita Buen Dia :
 El dia Jueves 12.06 me acerque a las instalaciones de Centro Viva 1 A para poder realizarme los exámenes , monitoreo presión arterial , Mapa y EKG, me indicaron que la enfermera iba a hacer las pruebas, la cual refute y pedí que por favor se presente algún medico cardiologo , porque era la primera vez que veía este tipo de procedimiento donde el Médico cardiólogo no no se encontraba presente. Al final se acercó una Doctora que no era de la especialidad de cardiología que junto con la enfermera colocaron el Holter. Al día siguiente se acercó el médico a retirar los aparatos. 
 El Dia sabado escribo al whatsapp de centro médico, pidiendo alguna novedad sobre los resultados y me indican que el Holter debe ser tomado nuevamente ya que el dispositivo no registro no está conforme de inicio a fin, en ese momento llame al Doctor y me indico que el aparato no fue colocado de manera correcta desde un inicio, que por ello debería realizarse nuevamente la prueba. 
 Vuelvo a insistir en la ineficacia de los procedimientos que presenta Viva 1 A para retrasar las pruebas y los resultados de mi salud. Sin embargo, se quedó que el médico me iba a confirmar cuando la movilidad estará disponible para la atención a domicilio para realizar nuevamente la prueba (aun sigo a la espera).
 Saludos Cordiales 
 Buenos días Liliana / Ambar:
 El paciente Diego Vasquez Iglesias ha tenido una mala experiencia en cada contacto /coordinación de atención cuando pasa de Experta a Viva 1ª. Tuvo problemas en la entrega de las medicinas, estuvo varios meses tratando de realizarse el examen de MAPA y EKG y cuando por fin lo programan, sale mal. Margot conoce del caso porque ha conversado con el paciente.
 Por favor pido de su intervención para que nos aseguremos que el paciente pueda recibir una atención adecuada y oportuna, este caso es muy crítico, necesitamos que se tomen acciones inmediatas y eficaces.
 Quedamos atentos
 Gracias!
 Edita Galessio</t>
  </si>
  <si>
    <t>Elias Enrique Vargas Ginocchio</t>
  </si>
  <si>
    <t>Estimados
 Buen día, agradeceré que nos puedan brindar información sobre el ingreso para RCV del asegurado cuyos datos son los siguientes , el cual realiza comunicación de que no se han contactado con el hasta el momento.
 Datos del asegurado:
 Apellidos y nombres del paciente: Elias Enrique Vargas Ginocchio
 DNI paciente: 44250668
 Diagnostico: Diabetes tipo 2
 Celular de contacto: 997512630
 A la espera de su comunicación.
 Saludos</t>
  </si>
  <si>
    <t>Buenas tardes
 se le agenda cita a paciente en mención 
 para el dia 22/07 con el Dr. Moncada para la las 18:45pm</t>
  </si>
  <si>
    <t>Estimada @Erica Espinoza
 Con relación al presente caso, se informa que la usuaria referida se encuentra inscrita en el programa Diamante. Sin embargo, actualmente no contamos con dicho programa habilitado en la ciudad de Piura, por lo que no se dispone del servicio domiciliario en dicha localidad.
 Cabe señalar que la usuaria ha rechazado el servicio ofrecido a través del prestador de apoyo asignado. 
 El prestador Viva 1 A ha notificado, que el examen de laboratorio ha sido ejeuctado en Sanna de Talara de manera ambulatoria. 
 Estimado @Bruno Castaneda Carbajal @CUI_Alicia Nanci Huallpa Cuti
 Agradeceremos su gentil apoyo con el presente caso. La usuaria se encuentra inscrita en el programa Diamante y actualmente reside en Talara. Solicitamos se pueda evaluar la posibilidad de que los exámenes futuros sean gestionados en la sede de Sanna de Talara, considerando su condición clínica.
 Estimasos @Gianina Jessica Sigueña Aldana@Freddy Garzón
 Agradeceremos confirmar si la usuaria ha sido debidamente informada sobre el alcance geográfico del programa Diamante, teniendo en cuenta que dicho servicio no se encuentra habilitado en provincias debido a limitaciones logísticas. En ese sentido, será necesario evaluar la continuidad del servicio según el alcance logistico del programa Diamante. 
 Favor tu apoyo, tenemos el caso de la mamá de Antonieta de CNPC, donde han cambiado la forma de toma de análisis, lo regular es que iban a Domicio, considerando que la Sra. no tiene mucha movilidad, aun así Viva 1ª, le indico que tenia que ir a Sanna de Piura y luego la llamaron indicando que se acerque a Sanna Belen, donde le indicaron que no tenían ninguna coordinación con la aseguradora.
 Necesitamos se pueda revisar el caso y nos confirmen cual seria la modalidad y en todo caso se mantengo la toma de muestras a domicilio.
 Quedo atento a sus indicaciones.
 Saludos.</t>
  </si>
  <si>
    <t>Estimados, buen día:
 Con relación a la paciente Josefina Morayma Alemán de Serrano, se informa que previamente fue debidamente comunicada sobre la cobertura de su programa, indicándole que el Programa Diamante se encuentra habilitado únicamente para Lima, no contando con cobertura ni capacidad operativa en la ciudad de Piura.
 Actualmente, la paciente se encuentra en Lima y viene recibiendo la atención correspondiente a su cita del mes, manifestando su conformidad y satisfacción con el servicio brindado.
 Asimismo, los exámenes de laboratorio correspondientes a la atención de agosto ya fueron realizados.
 Saludos cordiales,</t>
  </si>
  <si>
    <t>Estimadas @Gianina Jessica Sigueña Aldana@Brigitte Huaranca Lopez@Quejas y reclamos
 Su urgente apoyo con dar respuesta y resolución al presente reclamo.
 Rosa Gutierrez Marres&lt;rosa.gutierrezmarres@rimac.com.pe&gt;
 ​CUI_Guissela Bedon Espinoza​
 Hola Guissela,
 Buenas tardes, por favor tu gentil apoyo con la queja de la cliente que quiere poner un reclamo formal por atención del proveedor VIVA 1A.
 Indica que su madre (PAULA ZARELA MATTA VDA DE RAMOS) está inscrita en uno o varios programas, no tiene claro en cual, porque antes estaba en cuidado paliativos, pero le han hecho cambios, no sabe si está en programa Diamante o Programa oncológico. Necesita que le brinden los detalles.
 Reclama que se demoran demasiado en atenderla, en entrega de medicinas, tiene q estar llamando varias veces, desde la atención puede pasar 5 o 6 días y no recibe el medicamento ocasionando que se contacte varias veces, en algunas oportunidades le dicen que lo han escalado con auditoria medica.
 Adicional desde hace 2 meses no va nutrición ni psicología, se ha quejado con Rosa Baldeon quien le ayudo para que la llamen, pero se cruzó con otra atención por terapia y ya no le reprogramaron, actualmente siguen sin darle la cita.
 La persona de contacto es:
 Nombre: ROXANA ALEJANDRINA RAMOS MATTA
 Email: pramosm@yahoo.com
 Telefono: 989096306</t>
  </si>
  <si>
    <t>Estimadas,
 Buenas tardes.
 En atención al reclamo presentado por la Sra. Roxana Ramos Matta, hija de la paciente Paula Zarela Matta Vda. de Ramos, respecto a la atención brindada por el proveedor VIVA 1A, se informa lo siguiente:
 Cobertura del programa:
 La paciente se encuentra actualmente adscrita a los programas Paliativo Oncológico (por diagnóstico de cáncer de mama) y Paliativo No Oncológico. Esta información fue comunicada oportunamente vía telefónica por la Dra. Estefany Vega. Asimismo, se remitió un correo electrónico a la Sra. Roxana Ramos con el detalle de la cobertura y la información adicional solicitada. (Adjunto correo enviado).
 Agendamiento de citas:
 Se ha intentado agendar las citas médicas en diversas oportunidades. Sin embargo, la Sra. Roxana ha manifestado en varias ocasiones que no es posible atender las citas programadas debido a la superposición con las sesiones de radioterapia que la paciente recibe en la clínica Aliada.
 Atención de nutrición y psicología:
 Se registró una interrupción en las atenciones de nutrición y psicología debido a un cruce con citas de terapia. A la fecha, se están realizando las coordinaciones para reprogramar las actividades pendientes del programa.
 Entrega de medicamentos:
 A solicitud de la Sra. Roxana, se gestionó con Rímac la entrega de todas las recetas de la paciente mediante el proveedor Cuidafarma. Esta solicitud fue debidamente tramitada y recibió respuesta afirmativa por parte de Rímac. (Adjunto correo de validación por parte del QF Luis Herrera).
 5. Se adjunta los documentos correspondientes y la captura de pantalla donde le informamos al familiar del paciente lo que nos están solicitando.
 Lamentamos los inconvenientes ocasionados y reiteramos nuestro compromiso en seguir brindando una atención integral, oportuna y humanizada a la paciente.
 Quedamos atentos a cualquier otra consulta o requerimiento adicional.
 Saludos cordiales,</t>
  </si>
  <si>
    <t>LINETT YESENIA ENRRIQUEZ TAPIA</t>
  </si>
  <si>
    <t>Buenas tardes estimados
 Se comunica a nuestra central esposos de paciente, refiere que desde el mes de mayo tiene pendiente la toma de muestra de laboratorio, se encuentra muy incómodo ya que acuden hasta su domicilio para realizar la entrega de medicinas y no acude personal para toma de muestra. 
 Solicito su gentil apoyo en revisión de caso y brindar alternativa de solución.
 LINETT YESENIA ENRRIQUEZ TAPIA
 DNI: 41573039
 CELL: 987327646
 Saludos cordiales 
 Central de programas Rimac</t>
  </si>
  <si>
    <t>Buenas tardes,
 Se contactó al paciente el día 30/07, y nos brindó una dirección en el distrito de VILLA MARIA DEL TRIUNFO, se realizó la consulta a DAYERLAB para la toma de laboratorio e indicaron que NO TIENEN COBERTURA, es por ello que se solicitó al paciente otra dirección, el paciente no cuenta con otra.
 En ese sentido me vuelvo a comunicar con DAYERLAB y me comentan que requieren 3px apróx como mínimo, para tomas en ese distrito con el fin de generar una ruta, ya que es muy retirado y se encuentra cerca de Villa El Salvador. 
 Por otro lado, la paciente el día de hoy 05/08 accedió a realizarse la toma en VIVA1A. 
 HORA: 8:30 AM
 DÍA: 07/08/2025
 Quedamos atentos a cualquier consulta o comentario adicional.
 Saludos cordiales.</t>
  </si>
  <si>
    <t>Buenos días
 Guissela
 Por favor tu apoyo con la solicitud explicita del cliente
 Cliente menciona que ya NO DESEA PERTENECER al Programa Cuidate por la pésima experiencia con la empresa VIVA 1A.
 Menciona que tenia una cita hoy y nunca lo contactaron, adjunto audios donde se ratifica solicitud del cliente.
 Considerar que es un cliente de ALTO VALOR VIP.
 Nombre de Contacto: FERNANDO ALFONSO CORDOVA PEREZ ALBELA
 Paciente: FERNANDO ALFONSO CORDOVA PEREZ ALBELA
 Contratante: FERNANDO ALFONSO CORDOVA PEREZ ALBELA
 Diagnóstico: HTA, Hipotiroidismo
 Teléfono (De preferencia Móvil): +51997098736
 Correo Electrónico (si lo refiere): fonchicordova@hotmail.com</t>
  </si>
  <si>
    <t>Estimados buenas tardes,
 En relación con la solicitud del Sr. Fernando Alfonso Córdova Pérez Albela, quien ha manifestado su deseo de no continuar en el Programa Cuídate debido a una experiencia insatisfactoria con la empresa VIVA 1A, informamos lo siguiente:
 El área de Call Center Experiencia intentó establecer contacto telefónico con el paciente, sin obtener respuesta. Adicionalmente, con el fin de cumplir con el seguimiento correspondiente a su cita mensual, se procedió a agendar consulta con el Dr. Moncada, quien realiza el acompañamiento médico asignado.
 El Dr. Moncada ha compartido evidencia mediante captura de pantalla, donde se constata que realizó tres intentos de llamada al paciente, los cuales no fueron contestados.
 Lamentamos sinceramente los inconvenientes presentados y respetamos la decisión del paciente de no continuar en el programa. No obstante, reafirmamos nuestro compromiso con la atención y el bienestar de todos nuestros pacientes, en especial aquellos considerados de alto valor VIP, como es el caso del Sr. Córdova.
 Quedamos atentos ante cualquier requerimiento adicional.
 Cordialmente,</t>
  </si>
  <si>
    <t>JOSEFINA MORAYMA ALEMAN DE SERRANO</t>
  </si>
  <si>
    <t>Estimados @Quejas y reclamos @Brigitte Huaranca Lopez, @Gianina Jessica Sigueña Aldana &lt;gsiguenas@viva1a.com.pe&gt;
 Por favor su apoyo urgente con lo solicitado líneas abajo, a la fecha no se comunican con la asegurada:
 Favor su apoyo con este caso, se solicitó a Viva 1ª, que se puedan comunicar con la colaboradora Antonieta Serrano, dado que su madre, la Sra. JOSEFINA MORAYMA ALEMAN DE SERRANO (DNI: 03823548) es paciente del programa de crónicos y actualmente está en Lima (antes residía en Talara), motivo por el cual las consultas médicas presenciales y/o exámenes de laboratorio que se requieran, así como el expendio de medicinas, se realizarán en Lima.
 La Sra. Josefina Aleman pasa consulta médica entre el 10 y 12 de cada mes, motivo por el cual agradeceremos ponerse en contacto con Antonieta, a quien copio, para que les brinde detalles de la nueva dirección y se programe la consulta mensual respectiva.
 Antonieta Serrano Alemán
 Celular: 998376040
 Saludos cordiales,</t>
  </si>
  <si>
    <t>Estimados,
 En atención a su solicitud, les informamos que nos hemos contactado con la Sra. Cecilia Serrano Alemán, familiar de la paciente Josefina Morayma Alemán de Serrano (DNI: 03823548), a fin de coordinar la atención correspondiente.
 Se ha procedido con el agendamiento de la consulta médica del mes para el día sábado 09 de agosto a las 10:30 a.m. con la Dra. Virginia Cuevas, conforme al cronograma habitual del programa.
 Asimismo, informamos que se ha actualizado la dirección de atención de la paciente, considerando su actual residencia en la ciudad de Lima, lo cual permitirá una adecuada programación de futuras consultas y entrega de medicamentos.
 Quedamos atentos para cualquier coordinación adicional que se requiera.
 Atentamente,</t>
  </si>
  <si>
    <t>VALDEZ GUEVARA NERY MONICA</t>
  </si>
  <si>
    <t>Estimados @Quejas y reclamos @Brigitte Huaranca Lopez,
 Por favor su apoyo urgente con la asegurada VALDEZ GUEVARA NERY MONICA quien indica se encuentra sin medicamento desde el día 21 Julio ya que no ha recibido la atención mensual como corresponde.
 teléfono del Titular:
 ROQUE VALDEZ ORLANDO
 Cel:983630687
  Hola Rosita, Liliana,
 Favor su apoyo la afilada VALDEZ GUEVARA NERY MONICA con DNI, 03888655, se viene atendiendo por Viva 1ª y se encuentra sin medicamento desde el día 21 Julio ya que no ha recibido la atención mensual como corresponde.
 Telefono del Titular:
 ROQUE VALDEZ ORLANDO
 Cel:983630687</t>
  </si>
  <si>
    <t>Buenas tardes
 Estimada Brigitte, según lo conversado por favor tu apoyo con este caso:
 Detalle del caso: Cliente refiere que no le brindan una atención adecuada con el proveedor de rehabilitación física y terapias VIVA 1A SAC con respecto al horario de terapias ya que al estar tomando sedantes por un tratamiento en psiquiatría no puede atender a los terapistas a partir de las 7 am.
 Indica que ha mencionado el motivo por el cual no puedo recibir a los terapistas en el horario de 7am a 8am.
 Por favor su apoyo en este caso especial para que se puedan gestionar las terapias a partir de las 9am en adelante.
 Datos del asegurado:
 -Nombres: NILTON HERNAN JIMENEZ ROSALES
 -Póliza: AMI SALUD RED PREFERENTE
 -Celular: 915061985
 -Mail: niltonjimenez780@gmail.com
 Espero contar con su apoyo a la brevedad.
 Quedo a la espera de su pronta respuesta.
 Saludos,</t>
  </si>
  <si>
    <t>Estimados buenos días,
 Con respecto a lo solicitado se informa que:
 Paciente del programa Diamante, residente en el Rímac.
 Cita con la Dra. Laura Vigo con fecha 12/07/25 – OM: 20 ss TF.
 Inicio de terapias: 14/07/25; a la actualidad lleva efectivas 8 ss TF.
 Incidencia:
 Atenciones con el Lic. Meza, quien cambia de horario al turno mañana de 07:00 a 11:00 horas, horario en el que al paciente no le era posible asistir y no aceptó las sesiones, indicando que tenía estudio bíblico. Adicionalmente, señaló que no podía acudir los días sábados por compromisos en su Iglesia. A pesar de múltiples intentos de agendar atenciones, la respuesta por parte del paciente fue negativa.
 Posteriormente, se recepciona llamada de la Ejecutiva Diana de Rímac, a través de Brigitte H., informando que el paciente aceptaría atención en horas de la mañana, por lo que nos comunicamos nuevamente para confirmar la aceptación en el horario de 08:00 a.m. los días lunes, miércoles y viernes.
 En el cambio de mes, el Lic. Meza renuncia a su cargo en Viva 1A.
 Se informa al paciente sobre la renuncia, lo cual le causa disgusto, ya que estaba muy fidelizado con el terapeuta. Se brinda la opción de atención con el Lic. Noriega; sin embargo, el paciente no está conforme con dicha atención. Actualmente, nos contactaremos con el Sr. Nilton para asignar al Lic. Rivalles a sus atenciones.
 Cabe indicar que el paciente mantiene sus atenciones al día; sin embargo, en ocasiones se presentan demoras debido a que no realiza el copago correspondiente para poder programar las terapias.
 Historial de atenciones:
 25/03/25: Primera atención con la Dra. Vigo, quien emite orden médica de 24 sesiones de terapia física (TF) y 12 de terapia ocupacional (TO). El paciente manifiesta que no requiere terapias ocupacionales, indicando que puede realizar sus actividades de manera independiente, y que solo necesita 12 terapias físicas.
 05/04/25 al 10/05/25: Inicio y culminación de la primera orden médica (12 TF). El 10/05/25, el mismo día de culminación, el paciente es evaluado nuevamente por la Dra. Vigo, quien emite nueva orden médica por 16 sesiones de TF.
 16/05/25 al 03/06/25: Ejecución de la segunda orden médica (16 TF), realizándose finalmente 18 sesiones como muestra de solidaridad hacia el paciente.
 12/07/25: Nueva orden médica de la Dra. Vigo por 20 sesiones de TF.
 14/07/25 a la actualidad: El paciente ha cumplido 8 sesiones de la presente orden médica.
 Es todo cuanto informamos para su conocimiento.</t>
  </si>
  <si>
    <t>Buenas tardes
 Paciente se comunica a nuestra central, refiere que no ha recibido continuidad por atención en programa RCV por sus diagnósticos de dislipidemia, hipotiroidismo y trombosis. Refiere que paso una única a tención con medico Moncada en el mes de junio quien solo brindo medicina por diagnóstico de dislipidemia y que derivaría con las especialidades correspondientes. Se reporto caso de paciente desde el 27/06, 30/06, 01/07 y 08/07, indicando que hasta la fecha no recibe una respuesta sobre continuidad de atenciones. Indica que realizo su denuncia en susalud y solicita una pronta alternativa de solución sobre su caso. 
 solicito su gentil apoyo en revisión de caso, comunicarse con paciente para agendar atenciones pendientes e informar plan de trabajo, ya que también informo que realizo el copago respectivo por exámenes y no recibió seguimiento.
 EVELYN MARIA RIVERA ZEGARRA
 DNI: 29716505
 CELL: 954179269
 Saludos cordiales
 Central de programas Rimac</t>
  </si>
  <si>
    <t>Buenos días estimados, 
 En relación con su comunicación, le informamos que la paciente Evelyn María Rivera Zegarra (DNI: 29716505) ha recibido atenciones conforme al Programa de Riesgo Cardiovascular (RCV), de acuerdo con el registro de citas realizadas en los últimos meses (atenciones en medicina familiar, medicina interna, nutrición y endocrinología).
 Asimismo, le confirmamos que nuestros gestores de experiencia se contactan con todos los pacientes para brindar la información correspondiente respecto a la primera atención y al programa en el cual son atendidos, asegurando así el acompañamiento y orientación necesaria durante el proceso asistencial.
 Reiteramos nuestro compromiso con cada uno de nuestros pacientes, procurando brindar un seguimiento continuo y buscando soluciones oportunas a cualquier inconveniente que pueda presentarse. Estamos coordinando el contacto directo con usted a fin de agendar las atenciones pendientes y detallar el plan de trabajo correspondiente, considerando sus diagnósticos de dislipidemia, hipotiroidismo y trombosis.
 Agradecemos su comunicación y la confianza depositada, quedando a su disposición para cualquier consulta adicional.
 Saludos,</t>
  </si>
  <si>
    <t>YOLANDA YESENIA MILAGROS YACILA CUYA</t>
  </si>
  <si>
    <t>Estimado equipo Viva1a:
 He recibido la llamada de la asegurada Paciente Yolanda Yacila, quien paso consulta el día jueves y hasta el momento no recibe la llamada por sus medicinas, ella esta tratando de comunicarse con ustedes sin éxito. Por favor urgente comunicarse con y coordinar la entrega o recojo. Asegurada sugiere comunicación por mensajes de whats App debido que se encuentra constantemente en audiencias.
 DNI: 08160842
 Celular: 998 722 960
 @Margot Hilda Simon Jaico por favor tu apoyo.</t>
  </si>
  <si>
    <t>Estimada Karla, buen día.
 Gracias por la comunicación.
 Con relación al caso de la paciente Yolanda Yesenia Milagros Yacila Cuya, le informamos que actualmente ya se encuentra con sus medicamentos, Se gestionó la receta de la paciente con Cuidafarma. El día sábado 09/25 se solicitó prioridad en la atención con la paciente.
 Agradecemos su seguimiento y quedamos atentos ante cualquier consulta adicional.
 Saludos cordiales,</t>
  </si>
  <si>
    <t>JOSE MARIA ANTONIO CORRALES NIEVES Y LAZARTE</t>
  </si>
  <si>
    <t>Buen día
 @CUI_Guissela Bedon tu apoyo con la consulta realizada por el cliente, ya que nos indican que los siguientes asegurados con diagnósticos de hipertensión no se encontrarían en el Programa Cuídate, sino en el Programa de Otras enfermedades crónicas. Quedamos atentas a la corrección o de no corresponder, por favor indícanos el motivo.
 Por favor informarnos el motivo del por que los siguientes asegurados están mediante el programa OTRAS ENFERMEDADES Y no mediante el programa CUIDATE
 
 JOSE MARIA ANTONIO CORRALES NIEVES Y LAZARTE
 HIPERTENSIÓN
 DR MONCADA
 9-Jul
 LILIA ROSANNA BELTRAN GUERRA
 HIPERTENSIÓN
 DR MONCADA
 9-Jul
 Saludos cordiales,</t>
  </si>
  <si>
    <t>Estimados, buen día:
 En respuesta a su consulta, informamos que los pacientes mencionados fueron atendidos conforme a su diagnóstico actual:
 José María Antonio Corrales Nieves y Lazarte – Atendido por RCV con el Dr. Moncada.
 Lilia Rosanna Beltrán Guerra – Atendida por Diabetes con el Dr. Moncada.
 Asimismo, se confirma que ambos pacientes pasaron atención el día 11/08.
 Quedamos atentos a cualquier consulta adicional.</t>
  </si>
  <si>
    <t>LILIA ROSANNA BELTRAN GUERRA</t>
  </si>
  <si>
    <t>Estimados Buen día.
 Solicito su apoyo, paciente se inscribió en programa y queremos saber si la medicina fue entregada, porque líneas abajo hasta el pasado jueves la titular indica que no.
 Paciente: Elias Enrique Vargas Ginocchio
 DNI: 44250668
 Celular: 997512630
 Saludos cordiales.</t>
  </si>
  <si>
    <t>Buenos días,
 El mes de julio, se gestionó la receta del paciente con Cuidafarma e Inkafarma. En particular, las insulinas fueron gestionadas el 25/07/2025 con Cuidafarma.
 Cuidafarma informó lo siguiente:
 Estimados,
 Informarles que los medicamentos Novorapid Flexpen 100UI/ml y Tresiba 100UI/ml solución inyectable indicados en la receta también fueron recetados por la Clínica Angloamericana, lo cual fue entregado al paciente el 21/07/2025 a las 19:06 hrs., junto con las agujas Novofine 32g/4mm verde.
 Se indicó a Cuidafarma que procediera únicamente con lo restante para evitar duplicidad. Asimismo, Cuidafarma nos comunicó que el paciente tampoco deseaba las tiras ni las lancetas, y que se gestionaría todo para el próximo mes.
 Respecto a agosto, el paciente ha coordinado con Cuidafarma la entrega de medicamentos para el día 18 de agosto.
 Quedo atenta(o) a cualquier comentario o confirmación. 
 Saludos cordiales,</t>
  </si>
  <si>
    <t>IRMA GIOVANNA CORONEL SANCHEZ</t>
  </si>
  <si>
    <t>Buenas tardes estimados
 Paciente se comunica a nuestra central incomoda, refiere que tiene pendiente entrega de receta del mes de julio y del mes de agosto. Indica que informo a su medico tratante y solo le dijo que la iban a contactar, actualmente la paciente ya solo cuenta con 1 pastilla y se encuentra muy incomoda. Solicito su gentil apoyo en revisión de caso y comunicarse lo antes posible para coordinar entrega de medicinas según corresponda. 
 IRMA GIOVANNA CORONEL SANCHEZ
 DNI: 10092403
 cell: 968580401
 Saludos cordiales
 Central de programas Rimac</t>
  </si>
  <si>
    <t>Estimados, buen día:
 Con relación a su comunicación, se informa que la paciente Irma Giovanna Coronel Sánchez recibió sus medicamentos el día de ayer en el rango horario de 13:30 a 14:30 horas.
 Asimismo, se confirma que la paciente tuvo atención el día 12/08/2025, y al momento de la recepción de su correo aún nos encontrábamos dentro del límite establecido para la entrega programada.
 Quedamos atentos a cualquier consulta adicional.
 Saludos cordiales,</t>
  </si>
  <si>
    <t>MIRYAM ALEJANDRINA PON PRIETO</t>
  </si>
  <si>
    <t>Buenos días estimados
 Paciente Sra Miryam Pon se comunica al área de consultas indicando su incomodidad por atención ya que hasta la fecha no la contactan para ingreso a programa RCV, solicito su gentil apoyo en revisión de caso y comunicarse lo antes posible con paciente para agendar atención para ingreso a programas ya que fue reportado el 17/07. Quedo atenta a sus comentarios.
 MIRYAM ALEJANDRINA PON PRIETO 
 DNI: 08023641
 CELL: 991813226 
 DX: Diabetes Tipo II, HTA, Dislipidemia, Hipotiroidismo 
 Programa: RCV
 Saludos cordiales
 Central de programas Rimac</t>
  </si>
  <si>
    <t>Con relación a la paciente Miryam Alejandrina Pon Prieto dni: 08023641, informamos que el día de ayer tuvo sus atenciones programadas, iniciando a las 14:00 horas con el área de nutrición y a las 15:40 horas con atención médica por sus diagnósticos.
 Con respecto a la paciente Andrea Meregildo Velásquez dni: 75869760, informamos que se realizaron llamadas telefónicas sin obtener respuesta. Se procedió a dejar un mensaje vía WhatsApp, el cual hasta la fecha no ha sido respondido.
 Estamos a la espera de la respuesta de la paciente para proceder con el registro en el sistema y así pueda recibir la atención correspondiente.</t>
  </si>
  <si>
    <t>Carmen Susana Valdizan Pesantes de Manta</t>
  </si>
  <si>
    <t>Estimados buen día
 Su apoyo con lo siguiente:
 Soy el Sr. Cesar Manta, identificado con DNI 06884020. Mi correo eléctrico es cmanta@gmail.com. Tengo afiliada a mi esposa al programa "Cuidate" y ya se le acabaron sus pastillas. La semana pasada vinieron a realizarle una prueba de sangre y aun no le envían sus resultados.
 Carmen Susana Valdizan Pesantes de Manta
 DNI 07814003
 Celular 996540485</t>
  </si>
  <si>
    <t>Buenas tardes, estimada:
 Para informar con respecto a la paciente Carmen Susana Valdizán Pesantes de Manta DNI: 07814003 , actualmente las atenciones se están realizando conforme a lo establecido en el programa, siguiendo los lineamientos de la cita correspondiente al mes.
 La paciente ya se realizó sus exámenes de laboratorio el día 30/07, y los resultados fueron enviados el mismo día en que se le contactó para programar su cita del mes de agosto.
 Asimismo, mencionamos la disponibilidad del doctor Pereira que es su médico tratante, paciente acepta la cita para el 18/08 a las 11:20 horas con el Dr. Dick Pereira (se adjunta conversación como sustento).
 Respecto a los medicamentos, se informa que la entrega se efectuó cumpliendo con el plazo establecido entendiendo que su atención fue en Julio.
 Saludos cordiales,</t>
  </si>
  <si>
    <t>LUIS ENRIQUE RIVERA PINO</t>
  </si>
  <si>
    <t>Buenas tardes estimados
 Paciente se comunica nuevamente a nuestra central, refiere que hasta la fecha no lo contactan para agendar atención mensual, se reporto caso con personal de turno el 01/08, peor hasta la fecha no lo contactan y ya no cuenta con tratamiento. Solicito su gentil apoyo en revisión de caso y comunicarse con paciente para agendar atención según corresponda. 
 Quedo atenta a sus comentarios.
 LUIS ENRIQUE RIVERA PINO 
 DNI: 74244021
 CELL: 946549712
 Saludos cordiales
 Central de programas Rimac</t>
  </si>
  <si>
    <t>Estimados, buenos días:
 Con relación al caso reportado del paciente Luis Enrique Rivera Pino (DNI: 74244021), informamos lo siguiente:
 El paciente fue atendido el día 14/08 a las 16:30 horas por el Dr. Antonio David Moncada Catalán, cumpliéndose con la programación correspondiente.
 Asimismo, se mantuvo comunicación directa con el paciente respecto al envío de sus medicamentos, dado que la zona de residencia no contaba con cobertura de entrega.
 De manera coordinada con el paciente, se gestionó que sus medicamentos fueran enviados a la sede de Viva 1A, para posteriormente realizar la entrega a través de un motorizado particular.
 Finalmente, confirmamos que el paciente ya completó sus atenciones y actualmente cuenta con la totalidad de sus medicamentos.
 Quedamos atentos a cualquier consulta adicional.
 Saludos cordiales,</t>
  </si>
  <si>
    <t>Luis Enrique Vargas Rodriguez</t>
  </si>
  <si>
    <r>
      <rPr>
        <u/>
        <sz val="11"/>
        <color rgb="FF1155CC"/>
        <rFont val="Calibri, sans-serif"/>
      </rPr>
      <t>levargas@gmail.com</t>
    </r>
  </si>
  <si>
    <t>25-EPS003663</t>
  </si>
  <si>
    <t>La paciente María Teresa Rodríguez Gil de Vargas no cuenta con la programación de servicios a cargo del proveedor Viva 1A. Dicha programación se viene pidiendo hace 3 semanas y solo remiten planes inconclusos.</t>
  </si>
  <si>
    <t>Lima, 10 de setiembre del 2025
 Luis Enrique Vargas Rodríguez
 levargas@gmail.com
 Referencia: Reclamo N° LRV-25EPS-043-01039
 PAUS – VIVA 1A S.A.C.
 Luis Enrique Vargas Rodríguez:
 De nuestra consideración,
 Nos dirigimos a usted para saludarle y, al mismo tiempo, informarle que hemos analizado su
 reclamo presentado el 18 de agosto de 2025 a través de la Hoja de Reclamación N° 25EPS043-01039 del Libro de Reclamaciones Virtual (LRV) de RIMAC EPS, quien nos trasladó el
 19 de agosto del 2025, con relación a los presuntos inconvenientes ocurridos durante
 nuestra atención. Por ello, procedimos a realizar una evaluación exhaustiva con las áreas
 involucradas.
 En virtud de ello, adjunto a la presente, encontrará el Informe de Resultado de su Reclamo
 para su revisión.
 Lamentamos cualquier molestia que esta situación haya podido ocasionar y le reiteramos
 nuestro propósito de cumplir con nuestros servicios con la más alta calidad para nuestros
 pacientes.
 Finalmente, le recordamos lo siguiente:
 “De no encontrarse de acuerdo, o disconforme con el resultado del reclamo, o ante la
 negativa de atención o irregularidad en su tramitación, puede acudir en denuncia ante la
 Superintendencia Nacional de Salud - SUSALUD; o hacer uso de los mecanismos
 alternativos de solución de controversias ante el Centro de Conciliación y Arbitraje -
 CECONAR de SUSALUD.”
 Quedamos atentos ante cualquier consulta adicional.
 Cordialmente,
 VIVA 1A S.A.C.
 BRIGITTE HUARANCA LÓPEZ
 GESTOR DE RECLAMOS DE VIVA 1A
 Informe de Resultado del Reclamo
 1. Canal de Ingreso del Reclamo:
 Reclamo ingresado el 18 de agosto de 2025, a través del Libro de Reclamaciones
 Virtual (LRV) de RIMAC EPS, mediante la Hoja de Reclamación 25EPS-043-01039;
 el cual nos fue trasladado el 19 de agosto del 2025 y registramos como Reclamo N°
 LVR-25-000047.
 2. Identificación del usuario afectado y de quien presenta el reclamo:
 El reclamo fue presentado por el Sr. Luis Enrique Vargas Rodríguez, identificado con
 DNI N° 40716465, en calidad de representante.
 La usuaria afectada es la Sra. María Teresa Rodríguez Gil de Vargas con DNI N°
 06927900.
 3. Descripción y causa del reclamo:
 “La paciente María Teresa Rodríguez Gil de Vargas no cuenta con la programación de
 servicios a cargo del proveedor Viva 1A. Dicha programación se viene pidiendo hace 3
 semanas y solo remiten planes inconclusos.”
 4. Análisis de los hechos que sustentan el reclamo:
 Habiendo solicitado el descargo respectivo a las áreas involucradas en su atención,
 como parte de las diligencias para atender su reclamo, cordialmente, le informamos lo
 siguiente:
 Con relación a su observación respecto a la falta de envío del cronograma de atención
 correspondiente al mes de agosto para el agendamiento de las atenciones asistenciales
 de su señora madre, hemos verificamos que el cronograma fue remitido oportunamente
 el día 1 de agosto al correo levargas@gmail.com, estando a cargo de la Lic. Gianina
 Sigueñas.
 En cuanto a los planes inconclusos de terapia de lenguaje, le informamos que contamos
 con el soporte de un profesional en terapia de lenguaje quien brindará atenciones
 correspondientes dos veces por semana.
 No obstante, lo señalado, reconocemos la importancia de que usted y su señora madre
 cuenten con la programación de manera clara, completa y oportuna. Por ello, hemos
 reforzado nuestras coordinaciones internas, a fin de garantizar la entrega de
 cronogramas sin inconvenientes y con la debida continuidad en las terapias
 programadas.
 5. Conclusiones
 En consecuencia, de acuerdo con los fundamentos expuestos, nuestra institución
 declara fundado en parte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Notificar de forma oportuna cualquier reprogramación, evitando la espera
 injustificada del paciente.
 b) Envió de cronograma de servicios el primer día hábil de cada mes.
 Quedamos atentos ante cualquier solicitud, prestos a servirle siempre.
 “EN VIVA 1A CUIDAMOS LA SALUD DE TU FAMILIA COMO SI FUERA LA NUESTRA"</t>
  </si>
  <si>
    <t>Wilma Cristina Terrazas de Mirabal</t>
  </si>
  <si>
    <t>Hola @CUI_Guissela Bedon Espinoza @Margot Hilda Simon Jaico @CUI_Liliana Patricia Blanco Rodriguez @Stephania Ambar Sulca Figueroa
 Solicito su apoyo urgente, estamos con reclamos por parte del cliente CNPC, proveedor VIVA1A no se esta comunicando con asegurados para un adecuado tratamiento.
 No tengo respuesta al correo que precede este dónde solicito ayuda para recibir los medicamentos de mi mamá que es paciente crónico (hipertensión) y además recibe otros medicamentos por otros temas de salud. En la primera mitad del año este servicio ha funcionado relativamente bien, pero en el último mes y medio no tenemos contacto. Hemos llamado, pero tampoco hemos tenido suerte.
 Lamentablemente y como lo menciono en mi correo anterior, el caso de mi mamá no es el único, pues hay otros casos, no obstante, a tantas reuniones y comunicaciones cursadas. 
 Por favor tu apoyo para contactar a la persona indicada que pueda ayudarnos a solucionar esta omisión, pues mi mamá no puede dejar de tomar su medicamento para la hipertensión, por ejemplo, además de sus otros medicamentos.
 Wilma Cristina Terrazas de Mirabal
 PE54499 (pasaporte)
 Celular: +51 955 028 401
 Saludos cordiales,</t>
  </si>
  <si>
    <t>Estimados, buenos días:
 Con relación al caso de la paciente Wilma Cristina Terrazas de Mirabal (PE54499), informamos lo siguiente:
 La paciente tuvo consulta médica el 17 de agosto, y la receta fue gestionada el 18 de agosto.
 Se realizaron múltiples intentos de comunicación con la paciente al número 016183000 y posteriormente desde nuestro número corporativo, así como al número 964960300, sin obtener respuesta.
 Finalmente, a las 10:30 a.m. del día 19 de agosto se logró establecer contacto exitoso con la paciente. En dicha comunicación se confirmó que los medicamentos serían enviados entre las 11:00 a.m. y 12:00 p.m. del mismo día.
 Respecto a las observaciones planteadas, señalamos que las atenciones de la paciente se vienen realizando conforme al programa establecido. Reiteramos nuestro compromiso y total disponibilidad para solucionar los inconvenientes que puedan presentarse.
 No obstante, es importante precisar que existen situaciones que escapan a nuestro control, como la recepción de llamadas por parte del paciente o su entorno familiar. Este aspecto resulta determinante, ya que la coordinación debe ser adecuada para evitar demoras o envíos infructuosos, y así asegurar que el motorizado entregue los medicamentos en el horario pactado.
 Seguiremos reforzando la comunicación y el seguimiento de este caso para garantizar la continuidad del tratamiento de la paciente.
 Saludos,</t>
  </si>
  <si>
    <t>YIMMY FRANCISCO LAM VILLAR</t>
  </si>
  <si>
    <t>Buenos días
 Por favor su gentil y urgente apoyo ya que cliente VIP se encuentra muy crítico porque informa hasta el momento no tiene ningun contacto de ejecutivas del PROGRAMA CUIDATE por entrega de medicinas tanto para el como también para su hija los cuales ambos estan dentro del programa con diferente diagnóstico.
 Solicita se comuniquen con el urgente hoy de lo contrario hara reclamo por el tiempo ya transcurrido.
 POLIZA:E0000381
 Paciente 1: YIMMY FRANCISCO LAM VILLAR(TITULAR)
 DNI:45946811
 DIAGNOSTICO: HIPERTENSION
 Paciente 2: ABRIL LUCÍA LAM RODRIGUEZ(HIJA)
 DNI:90737873
 DIAGNOSTICO: ASMA
 CEL: 971434757</t>
  </si>
  <si>
    <t>Buenos días estimados, 
 Con relación a su comunicación, le informamos que tanto usted como su hija cuentan con atenciones programadas dentro del Programa Cuídate, de acuerdo con los siguientes detalles:
 Paciente: Yimmy Francisco Lam Villar (DNI: 45946811)
 Diagnóstico: Hipertensión
 Cita: 19/08 a las 11:45 a.m.
 Especialidad: Cardiología – Teleconsulta
 Médico tratante: Dr. Lizbel Esteban Milla 
 Paciente: Abril Lucía Lam Rodríguez (DNI: 90737873)
 Diagnóstico: Asma
 Cita: 20/08 a las 7:00 p.m.
 Especialidad: Medicina Familiar – Teleconsulta
 Médico tratante: Dr. Antonio David Moncada Catalán 
 Reiteramos nuestro compromiso en brindar la continuidad y el acompañamiento necesario a usted y a su hija dentro del programa, asegurando la atención integral de sus diagnósticos.
 Nuestro equipo de experiencia se mantendrá en contacto cercano para asistirlos en lo que requieran y garantizar el adecuado seguimiento de sus atenciones.</t>
  </si>
  <si>
    <t>ABRIL LUCÍA LAM RODRIGUEZ</t>
  </si>
  <si>
    <t>FRANCISCA OFELIA RONDINEL BENAVIDES</t>
  </si>
  <si>
    <t>Buenas tardes,
 Por favor su gentil apoyo, ya que cliente necesita el envío de sus medicinas bajo Programa Cuídate. Refiere que le informaron que se contactarían hace dos días y no ha tenido respuesta. Es urgente debido a que no cuenta con medicamentos.
 Adjunto la receta que le brindaron.
 Nombre: FRANCISCA OFELIA RONDINEL BENAVIDES
 DNI: 07231544
 POLIZA: E0000809 - GRUPO BBVA ADC2 
 DIAGNOSTICO: HIPERTENSION
 Clinica donde se atiende: Clinica Internacional
 CEL: 938645242
 A la espera de su pronta respuesta.
 Saludos,</t>
  </si>
  <si>
    <t>Estimados, buen día:
 Se valida RM de CLinica Internacional, no corresponde a Viva 1A.
 Favor de validar con el proveedor correcto.
 Saludos Cordiales,</t>
  </si>
  <si>
    <t>VICTORIA VILMA OBLITAS PRINCIPE</t>
  </si>
  <si>
    <t>Buenas tardes estimados
 Hija de paciente se comunica a nuestra central, refiere que hace unas semanas atrás se acercaron de forma presencial a centro médico Viva 1A para realizar queja ya que no se le brinda la atención que corresponde a su madre en el programa por diagnósticos Hipotiroidismo y Artritis Reumatoide, indica que le confirmaron que brindarían las atenciones con especialidades que corresponden y hasta lecha no la contactan. Hija de paciente se encuentra incomoda ya que le confirmaron que se brindaría el seguimiento correspondiente a su madre.
 Solicito su gentil apoyo en revisión de caso y comunicarse con hija de paciente para informar. 
 VICTORIA VILMA OBLITAS PRINCIPE
 DNI: 25724262
 DX: Hipotiroidismo, Artritis Reumatoide
 CELL DE HIJA: 965462344 (Romina Tipte Oblitas)
 Saludos cordiales
 Central de programas Rimac</t>
  </si>
  <si>
    <t>Buenos días estimados, 
 En atención a su comunicación, le informamos que la paciente Victoria Vilma Oblitas Príncipe (DNI: 25724262) tiene programada cita médica para el día 20/08 con la Dra. Quispe, médico tratante dentro del programa por diagnóstico de Artritis Reumatoide.
 Asimismo, en coordinación con la paciente, se ha programado una cita adicional para el día 22/08 con la Dra. Seijas, médico tratante por diagnóstico de Hipotiroidismo, con la finalidad de garantizar el seguimiento integral de su tratamiento.
 De igual manera, se procedió con el envío de los resultados de sus exámenes de laboratorio e imagenología, para que sean evaluados en las próximas consultas.
 Quedamos atentos para cualquier consulta o apoyo adicional que requiera respecto a la atención de la paciente.
 Saludos,</t>
  </si>
  <si>
    <t>GISSELLA RAQUEL BRAVO OLIVOS DE JUSCAMAYTA</t>
  </si>
  <si>
    <t>Estimados Señores de Viva 1 A
 Buenas tardes, agradeceré que puedan comunicarse con asegurada que refiere no saber si esta o no esta en el programa cuidate
  Estimados,
 Su gentil apoyo con la solicitud de cliente GISSELLA RAQUEL BRAVO OLIVOS DE JUSCAMAYTA - DNI: 10653080 que es asegurada dentro de la póliza EPS de su esposo que es cliente vip JORGE ENRIQUE JUSCAMAYTA MEZA. Anteriormente ya se solicitó la inscripción y cliente menciona que no se han comunicado a la fecha.
 Pido su apoyo, por favor para que se comuniquen a la brevedad para evitar futuros reclamos con asegurado.
 Adjunto los datos de asegurada:
 Nombre y apellidos: GISSELLA RAQUEL BRAVO OLIVOS DE JUSCAMAYTA
 DNI: 10653080
 Ciudad de residencia: Lima
 Teléfono: 985949052
 Correo: jj.505481@gmail.com
 Póliza: 6101 - E0002545
 Desde ya el DNI 90020337 de la asegurada es este:
 A la espera de su pronta respuesta.</t>
  </si>
  <si>
    <t>Buenos días estimados, 
 En relación con la consulta respecto a la asegurada Gissella Raquel Bravo Olivos de Juscamayta (DNI: 40253963), informamos lo siguiente:
 Desde la primera comunicación enviada, se realizaron intentos de contacto con la paciente; sin embargo, no se obtuvo respuesta a los mensajes enviados para coordinar la programación de su cita. La asegurada refirió previamente haber tenido atenciones por el programa con Clínica Internacional y manifestó su incomodidad debido a que se le indicó que no podían brindarle la medicación que requería.
 El día de ayer se realizaron nuevamente intentos de comunicación telefónica, los cuales no fueron contestados.
 El día de hoy, se logró establecer contacto exitoso a través de WhatsApp, y se está realizando la coordinación con la paciente para programar su primera cita y darle la bienvenida a Viva 1A como nuevo proveedor de su programa.
 Reiteramos nuestro compromiso en brindar un acompañamiento cercano y oportuno para asegurar la continuidad de las atenciones de la asegurada.
 Atentamente,</t>
  </si>
  <si>
    <t>CHONG LUNA OSWALDO</t>
  </si>
  <si>
    <t>Estimadas Doctoras,
 Buenas tardes, por favor su apoyo en corroborar esta información.
 Si el numero de wharsapp es el correcto.
 Si seria viable entregarlos los medicamentos mediante Clinica del sur.
 A continuación, se detalla el caso.
 Se tiene el caso del paciente Chong, quien forma parte del programa Cuídate. Se comunicaron con él para coordinar la entrega de su medicación y, adicionalmente, tiene pendiente la realización de unos exámenes que fueron enviados a través de un enlace proveniente de un número de Colombia.
 Este procedimiento ha generado incertidumbre e inseguridad, ya que, al acceder al enlace, se indica que no tiene permisos para visualizar las órdenes, lo que hace imposible obtenerlas.
 Sabemos que en Moquegua este programa es gestionado a través del CAI ubicado en la Clínica del Sur. Por ello, el paciente se acercará directamente a la clínica para obtener las órdenes y proceder con los exámenes correspondientes.
 Quiero comentar que el programa Cuídate derivó al paciente con el proveedor Inkafarma. Sin embargo, al momento de recoger la medicación, no contaban con Losartán ni Aspirina, lo que generó incomodidad en el paciente.
 Considerando esta situación, sería ideal evaluar la posibilidad de que esta medicación sea proporcionada por la Clínica del Sur, un proveedor que ofrece una mejor atención y mayor disponibilidad de medicamentos.
 Es importante tener en cuenta que el Sr. Chong es un VIP, por lo que agradeceré tu apoyo para garantizar una solución adecuada y oportuna.
 Quedo atenta.
 Saludos cordiales,</t>
  </si>
  <si>
    <t>MARIA EMILIA ESPINOZA GOMEZ</t>
  </si>
  <si>
    <r>
      <rPr>
        <u/>
        <sz val="11"/>
        <color rgb="FF1155CC"/>
        <rFont val="Calibri, sans-serif"/>
      </rPr>
      <t>mespinoza@concytec.gob.pe</t>
    </r>
  </si>
  <si>
    <t>Estimada Guisela 
 Buenas tardes
 Por favor tu apoyo tenemos el reclamo de asegurada que envió solicitud para la entrega de su medicina al proveedor Viva 1a, ya que esta en el programa por los diagnósticos Hashimoto, tiroides e informa que no le han entregado su medicina, pero no recibe respuesta. Requiere conformidad a la brevedad posible, puesto que ya no cuenta con medicinas
 Nombres: MARIA EMILIA ESPINOZA GOMEZ
 Celular:995742627
 Mail: mespinoza@concytec.gob.pe
 Muchas gracias.
 Saludos,</t>
  </si>
  <si>
    <t>Estimados, buenas tardes:
 Con relación al caso de la paciente María Emilia Espinoza Gómez DNI: 08102629, informamos que actualmente ya cuenta con la entrega de sus medicamentos.
 Según el registro del proveedor, la entrega se efectuó el día 08/08/2025, cumpliendo con los plazos establecidos para su programa y diagnósticos (Hashimoto, tiroides).
 Quedamos atentos a cualquier consulta adicional o coordinación que se requiera.
 Saludos cordiales,</t>
  </si>
  <si>
    <t>Buenos días,
 Me comuniqué con familiar de la PX JOSEFINA MORAYMA ALEMAN DE SERRANO, y menciona que ya fueron realizados los análisis de laboratorio, pasó previamente consulta ambulatoria, ya que en la clínica SANNA, le mencionaron que no procedía la toma por su programa.
 el Programa Diamante se encuentra habilitado únicamente para Lima. Actualmente no contamos con cobertura ni capacidad operativa para brindar este servicio en la ciudad de Piura.
 *En la actualdiad se realió sus analisis , en Lima 
 Saludos cordiales,</t>
  </si>
  <si>
    <t>FEDERICO VALDIVIA CHACON</t>
  </si>
  <si>
    <t>Buenas tardes
 @CUI_Guissela Bedon Espinoza / @Margot Hilda Simon Jaico su apoyo con la solicitud del cliente, ya que requiere continuar con la medicación que recibía hasta julio, o nos pide considerar su cambio a Otros programas crónicos donde no tenía inconvenientes con la medicación. Quedamos atentos a sus comentarios.
 Favor su apoyo, con la solicitud del señor Federico Valdivia quien pertenece a el programa Cuídate (vallesur), el asegurado tiene un diagnostico de Dislipidemia, le indicaron que no cuentan con el medicamento Zetia (Ezetimiba), y en cuanto a el medicamento Crestor (Rosuvastatina) tienen de 10mg, y el asegurado consume de 20mg.
 Por tal motivo esta solicitando regresar al programa otras enfermedades (Viva A1), dado que cuando el estuvo en dicho programa en el mes de junio no tuvo mayores inconvenientes con los medicamentos.
 @Nataly Valencia tu apoyo con el seguimiento.
 Saludos cordiales,</t>
  </si>
  <si>
    <t>Buenas tardes estimados, para informar que respecto a la entrega de medicamentos se cumplió con lo establecido en el límite de tiempo. 
 También informo que el paciente paso atención el día 13/08 
 la entrega de medicamentos se gestionó el 14/08
 actualmente en la base de datos figura que el paciente ya recibió sus medicamentos,
 Quedo pendiente a cualquier otra consulta, 
 Saludos,</t>
  </si>
  <si>
    <t>LORENA ALFARO BERROCAL</t>
  </si>
  <si>
    <t>Dra. Liliana: 
 Buenas tardes, por favor su apoyo para que nos puedan brindar una respuesta a este casito que ya tiene muchos días y tengo presionando al cliente y bróker. 
 Paciente no tiene su medicación hace mas de una semana indican. 
  LORENA ALFARO BERROCAL
 DNI 08160074</t>
  </si>
  <si>
    <t>Buenas tardes, estimada:
 Con relación al caso de la paciente Lorena Eliana Alfaro Berrocal (DNI: 08160074), se informa lo siguiente:
 La paciente cuenta con citas atendidas de acuerdo con el programa correspondiente (detalle en registro adjunto).
 La entrega de medicamentos se encuentra programada para mañana a partir de las 14:00 horas, según confirmación del área de farmacia.
 Quedamos atentos a cualquier coordinación adicional que sea necesaria.</t>
  </si>
  <si>
    <t>Buen día 
 Estimados por favor su apoyo, cliente en mención a registrado un reclamo ya que no esta recibiendo atención bajo el programa. 
 Datos: 
 Nombre: MARIA TERESA RODRIGUEZ GIL DE VARGAS
 Dni: 06927900
 Póliza: E0001128
 Producto: EPS
 Telf: 987835134
 Correo: levargas@gmail.com
 Un cordial saludo</t>
  </si>
  <si>
    <t>Buenos días estimados, 
 Con relación al reclamo presentado el 18 de agosto de 2025, referente a la supuesta falta de programación de servicios bajo el programa de la paciente María Teresa Rodríguez Gil de Vargas, identificada con DNI N.º 06927900 y póliza E0001128, cumplimos con informarle lo siguiente:
 Verificación de programación:
 Tras la revisión de la información remitida por el proveedor Viva 1A, se constató que la paciente sí cuenta con plan de atenciones debidamente programado para el mes de agosto de 2025. Dicho cronograma incluye consultas médicas y diversas terapias (terapia física, ocupacional, lenguaje, nutrición, psicología, medicina familiar y medicina de rehabilitación), además de controles de enfermería, programados de forma ordenada y continua durante todo el mes.
 Sustento documentario:
 El documento denominado “Calendario de Atenciones – Agosto 2025”, elaborado por Viva 1A, evidencia la existencia de una programación completa, con detalle de fechas, profesionales y especialidades asignadas, lo que desvirtúa la afirmación de que “solo se remitieron planes inconclusos”.
 Quedo atento a cualquier consulta, 
 Saludos,</t>
  </si>
  <si>
    <t>SANCHEZ VELARDE JIMENA ADRIANA</t>
  </si>
  <si>
    <t>Estimadas @Brigitte Huaranca Lopez@Gianina Jessica Sigueña Aldana@Gestion Admisiones Viva 1A
 Su gentil apoyo con el descargo del presente reclamo, la usaria se encuentra inscrita en el programa de Hipotoridismo.
 Se requiere el refuerzo del diagnostico contemplado para los servicios.</t>
  </si>
  <si>
    <t>Buenos días estimados, 
 Se valida que existen dos correos por la misma paciente en el mismo escenario de la no cobertura de Metformina por el Dx Trastorno de la secreción interna del páncreas no corresponde a ningún programa crónico ni RCV, es por ello que no se ha brindado cobertura por programa al diagnóstico referido.
 Saludos Cordiales,</t>
  </si>
  <si>
    <t>Ruiz Ahuanari, Rosa</t>
  </si>
  <si>
    <t>Estimadas @Brigitte Huaranca Lopez@Quejas y reclamos
 Su gentil apoyo con el descargo del presente reclamo.
 Guisela buenas noches, por favor tu apoyo con lo solicitado por el broker:
 Me pongo en contacto contigo para informarte que la colaboradora Rosa, afiliada al programa Cuidarte, no ha recibido seguimiento para su tratamiento desde hace aproximadamente dos meses. Agradecería tu gestión para verificar el caso y activar cuanto antes la atención correspondiente.
 A continuación, los datos de la colaboradora:
 Ruiz Ahuanari, Rosa
 DNI 41002143
 Quedo a la espera de tu confirmación, gracias.
 Saludos,</t>
  </si>
  <si>
    <t>Buenos días estimados, 
 En relación al caso de la Sra. Rosa Ruiz Ahuanari (DNI 41002143), afiliada al programa Cuidarte, se informa lo siguiente:
 La continuidad de las atenciones no pudo efectuarse en el tiempo correspondiente debido a que la paciente no respondió a las llamadas telefónicas ni a los mensajes enviados desde nuestra central, lo que imposibilitó el contacto y programación de citas en el período señalado.
 El día 20 de agosto de 2025 se logró establecer comunicación directa con la paciente, quien atendió la llamada, procediéndose de inmediato a programar su cita y brindársele la atención correspondiente dentro del programa Cuidarte Asma. La atención médica fue realizada por el Dr. Moncada.
 Actualmente, la paciente se encuentra con seguimiento activo y está siendo monitoreada de manera regular por la Lic. Anaveliza Segovia, encargada de su seguimiento de enfermería.
 De esta manera, se confirma que la paciente cuenta nuevamente con atención continua en el marco del programa.</t>
  </si>
  <si>
    <t>HUAYLLA CASTRO KATY</t>
  </si>
  <si>
    <t>Hola Patty, buenos días
 Mucho apreciaré nos ayudes con el descargo por lo ocurrido en las atenciones médica de la Sra. Huaylla por parte del programa de enf. crónicas de Rimac, para mayor detalle se adjunto descripción de la asegurada, quien está muy mortificada por este tema, ella no desea presentar un reclamo formal pero si solicita atención de su parte a su requerimiento:
 “Desde que cambiamos de EPS me acogí al programa de otras enfermedades crónicas por una patología autoinmune que yo presento hace casi 10 años.
 Me derivaron con el centro médico Viva 1A con quienes mensualmente coordino las llamadas con el endocrino de turno, me pregunta por mi estado de salud y me receta mis pastillas para el mes, la llamada no dura más de 4 minutos.
 Desde la primera consulta con el endocrino coordinamos la toma de una muestra de sangre y una ecografía de tiroides que de acuerdo a mi historial con la otra EPS la solía realizar semestralmente.
 Han pasado 5 meses y en ese tiempo solo me han tomado una muestra de sangre, fueron a casa y se llevaron la muestra, en la última llamada con la endocrino que fue el día 30 de julio volví a recalcar que no me llamaban para agendar la cita de la ecografía, ella también volvió a dar la orden de una nueva toma de sangre y hasta ahora no recibo comunicación al respecto de ambos análisis.
 Yo no puedo esperar porque si mis dosis de eutirox no son las correctas corro el riesgo de sufrir pequeñas taquicardias.
 Te comento que por mi cuenta he seguido el tratamiento con mi habitual endocrino. He pagado mis consultas, he ido a la clínica por los exámenes de sangre, he pagado por la ecografía y estoy a la espera de lo que me diga mi endocrino la otra semana.
 Si me parece lamentable que el programa que te vendió Rimac no esté funcionando como se esperaba. Por favor deriva esta queja con el bróker del seguro.
 Deben estar por llamarme para la siguiente cita, con esta será el quinto mes que no me programan los exámenes que promete cubrir Rimac EPS”
 Esperamos contar con tu apoyo como siempre.
 Quedamos atentos,
 Mil gracias,</t>
  </si>
  <si>
    <t>Buenos días estimados, 
 Respecto a lo solicita se informa lo siguiente: 
 El día de ayer 27/08, se registró al paciente en el DRIVE de laboratorio para la toma de análisis. 
 Dayerlab aún no se ha contactado con pc.
 Paciente solicita la toma para este SABADO 30/08 
 Así mismo también se informa que él envió de medicamentos se programó para hoy en el rango de horario de 08:00 a 11:15 
 También, estamos haciendo el seguimiento correspondiente para agilizar la programación del examen de imagenología. 
 Quedo atento a cualquier consulta adicional.
 Saludos cordiales,</t>
  </si>
  <si>
    <t>25-EPS003557</t>
  </si>
  <si>
    <t>Estimsdos @Brigitte Huaranca Lopez@Quejas y reclamos
 Se requiere su gentil apoto con el descargo del presente reclamo.
 Estimada.
 Por favor tu atención con el reclamo en referencia. Cliente solicita atención urgente para la toma de muestra.
 PACIENTE: LINETT YESENIA ENRRIQUEZ TAPIA
 DNI 41573039
 PLANES MEDICOS EPS 6101-E0001380.
 RECLAMO
 La atención del proveedor es mala, cuando llamo por teléfono no contestan, solo constatan por whatsapp cuando se acuerdan, desde el mes del mayo estoy con el tratamiento de mi esposa y solo le han enviado pastillas, y el examen medico que prometieron para que le tomaran las muestras no se cumplió hasta la fecha ya que recién en agosto me informaron que no tiene cobertura para mi zona, sin embargo me siguen enviando medicamentos, solicito una alternita para que mi esposa se pueda tomar los exámenes.
 Slds.
 Atte,</t>
  </si>
  <si>
    <t>Buenos días estimados, 
 Hemos recibido su comunicación y, tras la revisión correspondiente, le informamos lo siguiente:
 De acuerdo con las condiciones de su programa, las atenciones médicas se realizan el día 30 de cada mes. En ese sentido, verificamos que usted recibió atenciones en las siguientes fechas:
 30 de mayo de 2025
 19 de julio de 2025
 19 de agosto de 2025
 Cabe precisar que los cambios de fechas se efectuaron a solicitud del paciente, quedando debidamente registradas en nuestro sistema.
 Respecto al mes de junio, nuestro equipo intentó contactarlo en reiteradas ocasiones sin éxito, lo que imposibilitó concretar la cita correspondiente en esa oportunidad.
 En cuanto al reclamo presentado, el correo fue recibido por nuestra área el día de ayer, fecha en la cual la atención médica de agosto ya había sido cumplida. Asimismo, adjuntamos copia de la conversación sostenida para la coordinación y programación de la atención del mes de agosto.
 Finalmente, le informamos que actualmente se encuentra con sus atenciones al día, habiendo sido atendido conforme a su programa de Hipotiroidismo, bajo el seguimiento de la Dra. Virginia Cuevas.
 Reiteramos nuestro compromiso de continuar brindándole el soporte necesario y quedamos atentos a cualquier consulta adicional.</t>
  </si>
  <si>
    <t>Buenas noches señores de Rimac, Confianza y el proveedor Viva 1A, me preocupa que llevamos más de un mes sin el servicio y aún no tenemos información certera. La respuesta es en condicional ("...se reanudarían...").
 Por este medio, reitero mi pedido de reunión con el director médico de Viva 1A y Rimac, a fin de abordar los recurrentes incumplimientos de parte de Viva 1A.
 Considero que tenemos a nuestro lado a la mejor aseguradora del país (Rímac) y en ese sentido, es menester que se revierta este escenario, a fin de frenar los perjuicios a la salud de mi señora madre.
 Luis Enrique Vargas Rodríguez</t>
  </si>
  <si>
    <t>TERAPIA DEL LENGUAJE</t>
  </si>
  <si>
    <t>Estimado Sr. Luis, buena tarde:
 Adjunto al presente el cuadro actualizado con las atenciones de terapia de lenguaje y nutrición, en base a la disponibilidad del personal asistencial.
 Saludos Cordiales,</t>
  </si>
  <si>
    <t>María del Carmen Carrasco</t>
  </si>
  <si>
    <t>Estimada Mónica:
 Me dieron una órden de exámenes por el programa de Reumatología que llevo, el lunes 11 de agosto se comunicaron conmigo de Viva 1 y me dicen que no cubre uno de los exámenes (ANTINUCLEARES), agradecería que me indique donde me puedo hacer ese exámen con mi deducible.
 Trabajo en la SBN.
 No tengo informes médicos, mi tratamiento lo llevo por el programa RIMAC de pacientes crónicos. Me hacen una consulta por teléfono, me expiden la orden de exámenes y medicamentos y me cobran el deducible. Eso es lo único que me enviaron. Por favor me indica a que laboratorio puedo ir para el examen antinucleares.
 Adjunto órden médica
 saludos
 María del Carmen Carrasco
 DNI 07636877</t>
  </si>
  <si>
    <t>Estimada Dra. Ambar, buena tarde:
 Efectivamente el examen solicitado se encuentra dentro del protocolo de Artritis Reumatoidea.
 Personal del área de laboratorio ha coordinado con la paciente remitiendo las disculpas del caso y el copago respectivo.
 Se valida pago de lo solicitado con lo que se envía a toma de muestra, quedando agendada para el día de mañana en el rango horario de 05:30 a 06:30am.
 Saludos Cordiales,</t>
  </si>
  <si>
    <t>VANNESA JACKELINE GALLOZA RAMIREZ</t>
  </si>
  <si>
    <t>Estimados buenas tardes,
 Por favor su ayuda cliente nos manifiesta que se le indica que no tiene cobertura para su domicilio, menciona que siempre le realizar los análisis a su domicilio cada tres meses, solicita se realice la cobertura ya que esta próxima a tener la cita del mes con su medico. 
 VANNESA JACKELINE GALLOZA RAMIREZ
 DNI:41520181
 PLANES MEDICOS EPS N°E0000381
 vanessag_r@hotmail.com
 920119026
 Se adjunta coordinación en abril donde se efectuó la toma de muestra a la misma dirección según nos indica cliente.
 Av. Separadora industrial Mz c lote 19 , 1 era etapa de urb pachacamac , distrito villa el salvador.
 Quedamos a la espera.
 Muchas gracias
 Saludos</t>
  </si>
  <si>
    <t>Estimado David, buenas tardes:
 Por la presente, solicitamos tu gentil apoyo en la gestión de la devolución del monto abonado por el paciente (S/ 10.40) correspondiente a los siguientes exámenes de laboratorio que no llegaron a realizarse:
 TSH Ultrasensible (LAB00330)
 T4 Libre – Tiroxina Libre
 El paciente ha manifestado de manera expresa su pedido de devolución debido a la demora en la programación y ejecución de la prestación, situación que finalmente se encuentra fuera de la cobertura territorial del laboratorio.
 En ese sentido, el importe deberá ser devuelto a través de Yape al número 920119026, según lo solicitado directamente por la paciente.
 También cabe mencionar que el asegurado ha indicado que, al no haberse efectuado la atención, requiere el extorno inmediato del importe abonado, reservándose además el derecho de presentar un reclamo formal ante su aseguradora RIMAC EPS por la reiterada demora en el servicio administrativo.
 Agradeceremos nos confirmes los pasos a seguir y el plazo estimado para efectuar la devolución solicitada, a fin de dar el cierre administrativo correspondiente al caso.
 Quedamos atentos a tu confirmación.
 Atentamente,</t>
  </si>
  <si>
    <t>25-EPS003687</t>
  </si>
  <si>
    <t>Desde el 20/07/2025 se solicitó que el proveedor Viva 1A cotice el material de cateterismo intermitente para la paciente María Teresa Rodríguez Gil de Vargas (DNI 06927900).</t>
  </si>
  <si>
    <t>25-SBS017370</t>
  </si>
  <si>
    <t>Estimadas @Brigitte Huaranca Lopez@Quejas y reclamos
 Su gentil apoyo se requiere el descargo y medidas correctivas al respecto al presente reclamo.
 Hola Guissela,
 Agradeceré tu especial apoyo con el reclamo presentado por NILTON HERNAN JIMENEZ ROSALES (DNI: 08170776), del programa Diamante.
 MOTIVO: cliente menciona que lleva terapias con Viva1A y ha pagado todas las terapias (s/438.24 18 julio) menciona que no le envían al terapista, no le responden, el se siente mal y nadie le da una solución, se comunicó con el programa Diamante, ya que menciona que ellos lo derivaron con Viva1A, solicita una solución ya que se siente mal, se ha comunicado con el programa y no lo ayudan. No esta conforme con las terapias que realiza el terapista ya que solo le realiza masaje, y el problema que el tiene es con la columna su última atención fue el sábado 09.08, cliente ya no desea seguir trabajando con ellos, solicita la devolución de los pagos que realizó.
 Por favor tu apoyo con la revisión.
 Quedo atenta.
 Gracias,</t>
  </si>
  <si>
    <t>Berta Talledo Eyzaguirre de Echegaray</t>
  </si>
  <si>
    <t>ESTIMADA KAILA BUENAS NOCHES, SOLICITAMOS AUTORIZACION PARA 24 TERAPIAS RESPIRATORIAS, ORDENADO POR EL MÉDICO DEL PROVEEDOR VIVA 1, Y SE REALIZARÀ EN SU DOMICILIO, SEGUN ORDEN QUE ADJUNTO.
 PACIENTE: BERTA TALLEDO EYZAGUIRRE DE ECHEGARAY - DNI 08804113.
 CONTRATANTE: WORK NET INGENIERIA Y TELECOMUNICACIONES SA
 POLIZA EPS 6101-E0021889 
 FAVOR CONFIRMAR A LA BREVEDAD.</t>
  </si>
  <si>
    <t>TERAPIA RESPIRATORIA</t>
  </si>
  <si>
    <t>Estimada, buenas tardes. 
 De acuerdo con la información recibida, la Lic. Melissa Inga es la profesional asignada para atender a la paciente Berta Talledo Eyzaguirre de Echegaray (DNI 08804113), los días martes, jueves y sábados en su domicilio, según orden médica adjunta.
 Quedamos atentos a tu gentil confirmación.
 Saludos cordiales,</t>
  </si>
  <si>
    <t>RAFAEL GUSTAVO GARCIA SANCHEZ</t>
  </si>
  <si>
    <t>Estimados Señores de Viva 1 A
 Buen día, agradeceré su descargo ya que tenemos dos asegurados que laboran en Empresa SAPET los cuales informan que esta pendiente la entrega de los medicamentos
 Según reporte enviado por ustedes, figuran estos dos asegurados que han recibido su atención uno de ellos el 14 de agosto y otro va a pasar recién el día de hoy.
 Agradeceré su descargo de ello .
 Saludos</t>
  </si>
  <si>
    <t>Buen día.
 En relación con su comunicación respecto a los asegurados de la empresa SAPET, informamos lo siguiente:
 El paciente Barraza Suárez Felipe Alberto ya cuenta con los medicamentos correspondientes, los cuales fueron entregados hoy a primera hora.
 En cuanto al paciente García Sánchez Rafael Gustavo, su atención médica se encuentra programada para el día de hoy, 26 de agosto de 2025. Una vez concluida la consulta y validada la prescripción, se procederá con la gestión correspondiente de los medicamentos, de acuerdo con el procedimiento habitual.
 Quedamos atentos a cualquier consulta adicional.
 Saludos cordiales,</t>
  </si>
  <si>
    <t>BARRAZA SUAREZ FELIPE ALBERTO</t>
  </si>
  <si>
    <t>QUISPE ACAPANA ANDRE SALVADOR</t>
  </si>
  <si>
    <t>Quiero poner en tu conocimiento la queja presentada por la madre del asegurado André, la Sra. Silvia Acapana, quien acudió el 20 de julio inicialmente a la Clínica del Sur. Al no observar mejoras en el menor, al día siguiente se dirigió al CAI donde fue atendido por la especialidad de Pediatría.
 Durante esta consulta, la madre manifestó su malestar respecto a la atención brindada por la Dra. Sarai Gonzales Torres, indicando que la profesional no tenía claridad sobre qué exámenes auxiliares solicitar para descartar el diagnóstico. Asimismo, mencionó que no sabía qué medicamentos recetar, ya que el tratamiento oral indicado el día anterior no había tenido efecto.
 Ante esta situación, fue la madre quien sugirió un tratamiento por vía intravenosa, lo que generó una pérdida de tiempo considerable mientras el menor se encontraba en un estado de palidez preocupante.
 Esta experiencia causó gran incomodidad a la madre, quien expresó su frustración al sentir que debía indicarle a la doctora qué hacer, tanto en cuanto a los exámenes como al tratamiento.</t>
  </si>
  <si>
    <t>Quispe Fernandez Eulogio</t>
  </si>
  <si>
    <t>Estimada Nataly
 Buenas tardes, en función a lo solicitado se ha realizado todas las verificaciones y el asegurado Quispe Fernandez Eulogio se encuentra con prestador de Viva 1 A en programa Cuidate con quienes me he comunicado y refieren que el asegurado cuenta con atención hasta mayo y a la fecha no tienen respuesta ante las llamadas.
 Estimados Señores de Viva 1 A.
 Buenas tardes, agradeceré que vuelvan a contactarse con asegurado
 Desde ya a la espera de su respuesta</t>
  </si>
  <si>
    <t>Buenas tardes estimados
 Nos comunicamos con paciente y se le agendo atención para el:
 27/08 con el Dr. Antonio David Moncada Catalan, paciente conforme
 saludos</t>
  </si>
  <si>
    <t>Estimados Señores de Viva 1 A
 Buen día, agradeceré que nos remitan respuesta a lo solicitado por la asegurada OLGA TATIANA CUADROS BASIS - DNI: 40204963, que se encuentra en programa Diamante y hace referencia lo siguiente
 “Requiere se le pueda ayudar con la coordinación de terapias físicas que ya pagó, adicional a ello menciona que por error pagó un monto que no corresponde tanto por las terapias como por medicinas”
 Adjunto al presente correo la evidencia enviada por asegurada donde se le indica que hay una devolución de S/ 1318.96 y S/65.39 por concepto de farmacia.
 Desde ya a la espera de su pronta respuesta.
 Saludos</t>
  </si>
  <si>
    <t>Estimados,
 Reciban un cordial saludo del Centro Médico Viva 1A.
 En relación a lo solicitado se informa que:
 Desde el primer momento en que se identificó el error del pago, se inició el trámite de extorno.
 El trámite de extorno tiene un ANS de 30 días hábiles, los cueles se cuentan desde la fecha del depósito erróneo.
 El área correspondiente ha enviado un correo informativo a nuestra mutua paciente con el detalle del tiempo de gestión, adicional a la información vía telefónica.
 La fecha de inicio del trámite de extorno es 15/8/2025, estando a la fecha dentro del ANS.
 Adicional a ello se ha solicitado prioridad en el extorno, con la finalidad de que nuestra mutua paciente tenga la devolución en el menor tiempo posible, estaremos reportando la fecha y la devolución efectiva.
 Lamentamos los inconvenientes ocasionados y reafirmamos nuestro compromiso con la mejora continua de nuestros procesos.
 Adjunto screen del correo enviado a paciente en referencia.
 Quedamos atentos ante cualquier consulta adicional.
 Saludos Cordiales,</t>
  </si>
  <si>
    <t>ZELA GONZALES MARIAPIA</t>
  </si>
  <si>
    <t>Estimados Señores,
 Por favor URGENTE con este caso, en enero se presentó el reclamo formal y sin respuesta a la fecha .
 Actualmente, me encuentro nuevamente con inconvenientes. El martes 19 de agosto, tuve una cita telefónica con la Dra. Nilda Noriko, quien me recetó levotiroxina de 50mg y un examen de laboratorio para TSH y TSH4. Sin embargo, no he recibido la receta por ningún medio (correo electrónico o WhatsApp), solo por teléfono.
 Sigo a la espera de mi medicación y los resultados de mis exámenes. Me comuniqué con Viva 1a, y luego me proporcionaron el número de la farmacia de Viva 1a, pero sigo sin recibir respuesta. Mi medicina actual se agota el lunes 25 de agosto, y me preocupa enormemente no recibir mi dosis a tiempo.
 Esta situación me genera gran inquietud, especialmente recordando lo sucedido en enero, cuando me administraron una dosis de 125mg de levotiroxina, a pesar de que mi dosis habitual era de 25mg. Este error me causó malestar, mareos y desmayos, lo que obligó a la doctora a ajustarme gradualmente a la dosis actual de 50mg.
 Reitero mi descontento con la gestión de Viva 1a y la falta de respuesta a mi reclamo previo. 
 Agradecería su pronta intervención para resolver esta situación y asegurar que reciba la atención médica adecuada y oportuna.
 @Alexander Bustamante Roque por favor revisar urgente con el programa. 
 Quedo atenta .
 Slds.</t>
  </si>
  <si>
    <t>Patricia Ochoa Lubinoff</t>
  </si>
  <si>
    <t>Estimados Señores de Viva 1 A
 Solicitamos que nos puedan brindar descargo de la referido por asegurada Patricia Ochoa Lubinoff
 RESUMEN:
 El médico se equivocó registrando mal la medicina que me debían enviar (receta adjunta)
 Al día de hoy Martes 26/08/2025 nadie soluciona el problema; recogiendo la medicina que me entregaron por error (EUTIROX 50 MG) y entregándome la medicina correcta EUTIROX 75 MG
 IMPORTANTE: Estos problemas de servicio han generado que no esté tomando una medicina que debo tomar diariamente, no puedes dejar de tomarla, generándome un riesgo como paciente y es responsabilidad de RIMAC EPS.
 Desde ya a la espera de su pronta respuesta
 Saludos</t>
  </si>
  <si>
    <t>ERROR EN LA FORMULA MEDICA</t>
  </si>
  <si>
    <t>Buenas tardes, estimados:
 En relación con el caso de la paciente Patricia Ochoa Lubinoff, informamos lo siguiente:
 Se sostuvo comunicación con el médico tratante, quien indicó que la paciente actualmente ya se encontraba en metas, por lo cual la dosis podía ajustarse a 50 mcg. No obstante, atendiendo a la solicitud de la paciente y previa validación con el médico tratante, se procedió a realizar el cambio de la receta a 75 mcg.
 Asimismo, informamos que ya se coordinó y gestionó el envío de los medicamentos correctos. Del mismo modo, nos comunicamos con la paciente para brindarle toda la información correspondiente y asegurarnos de que la situación quede resuelta de manera satisfactoria.
 Quedamos atentos ante cualquier consulta o requerimiento adicional.</t>
  </si>
  <si>
    <t>#N/D</t>
  </si>
  <si>
    <t>ELSA BEATRIZ CHAVEZ RONCAL</t>
  </si>
  <si>
    <t>Buenas tardes: 
 Estimados por favor su apoyo para validar bajo que proveedor esta registrada la cliente en mención, indica que desde el mes de agosto mandaron orden de toma de muestras y hasta hoy no la llaman para programar. Registrada en el programa crónicos. 
 Datos: 
 Nombre: ELSA BEATRIZ CHAVEZ RONCAL
 Dni: 16683634
 Póliza: E0018055
 Producto: EPS
 Telf: 932867240
 Correo: elsabeatriz2009@hotmail.com
 Diagnostico: Dislipidemia
 Un cordial saludo</t>
  </si>
  <si>
    <t>Mayra Alison Suarez Rojas &lt;mayra.suarez@rimac.com.pe&gt;;​Programas de Salud Rimac &lt;programasdesaludrimac@salud365.pe&gt;;​Margot Hilda Simon Jaico &lt;margot.simon@rimac.com.pe&gt;​
 Buenos días, estimados.
 Respecto a lo solicitado se informa lo siguiente:
 - Me contacté con el paciente el 11 de agosto, solicitando el copago para los exámenes.
 - El mismo 11 de agosto el paciente realizó el abono para su toma de laboratorio.
 - Ingresé el DRIVE para toma de laboratorio el 15/08 
 - Dayerlab procedió a realizar la toma el 18/08
 - Pcte ya cuenta con resultados.</t>
  </si>
  <si>
    <t>MOSQUERA PEREZ CLARA ESCLEOFE</t>
  </si>
  <si>
    <t>Hola Nati
 Por favor tu apoyo con este caso.
 Paciente se encuentra 4 dias sin medicamentos cuando debe tomar de manera urgente por salur.
 Ayer me comunique con el programa y me indicaron que se contactarían con la paciente y no lo han realizado.
 Por favor tu apoyo para que se contacten hoy y sea entregada la medicación lo antes posible.
 PRODUCTO: PLANES MEDICOS EPS – EMPRESA HERMES
 NOMBRE PACIENTE: MOSQUERA PEREZ CLARA ESCLEOFE
 NÚMERO DOCUMENTO PACIENTE: 07005373
 Teléfono del usuario: 907 566 373
 Saludos, cordiales.</t>
  </si>
  <si>
    <t>Estimados, buen día.
 Respecto al caso de la Sra. Mosquera Pérez Clara Ecleoefe, se verificó que la paciente no contaba con atención médica correspondiente al presente mes, motivo por el cual no disponía de una orden médica vigente para el despacho de su medicación.
 En ese sentido, se ha coordinado directamente con la paciente y se programó su cita médica para el día de mañana a las 4:30 p.m con su médico tratante. Asimismo, estamos realizando el seguimiento respectivo del caso a fin de gestionar la entrega de los medicamentos inmediatamente después de la atención.
 Quedamos atentos a cualquier consulta adicional.
 Saludos cordiales,</t>
  </si>
  <si>
    <t>CARDENAS CABRERA JORGE ALBERTO</t>
  </si>
  <si>
    <t>Estimadas buenas tardes,
 Por favor su apoyo el asegurado no ha recibido sus medicamentos desde junio.
 Nombre: CARDENAS CABRERA JORGE ALBERTO
 DNI: 42666686
 Teléfono: 941 501 231
 Quedo atenta a sus comentarios a la brevedad.
 Sls,</t>
  </si>
  <si>
    <t>Buenas tardes estimados, 
 En relación con el reclamo presentado respecto al asegurado Jorge Alberto Cárdenas Cabrera (DNI: 42666686), informamos lo siguiente:
 Se valida agendamiento efectivo, siendo atendido el día 13/8.
 Los medicamentos indicados en dicha atención fueron entregados.
 Nuestro gestor de quejas y reclamos se ha contactado con el asegurado vía telefónica; a fin de, brindar el soporte necesario en la absolución de dudas y seguimiento del cumplimiento del protocolo correspondiente.
 En ese orden de ideas se procedió con el agendamiento con la especialidad de nutrición para el día 05/09 y el seguimiento de enfermería para el día de hoy 04/09.
 Lo anterior descrito en el marco de asegurar la continuidad y calidad de la atención dentro del programa crónico de Hipertensión al cual pertenece nuestro mutuo paciente.
 Saludos Cordiales,</t>
  </si>
  <si>
    <t>sep-03</t>
  </si>
  <si>
    <t>RAFAEL FABIAN NICHOS</t>
  </si>
  <si>
    <t>Buenas tardes estimadas,
 El cliente nos informa que, como parte de su tratamiento, recibe sus medicamentos el día 01 de cada mes. Sin embargo, hasta la fecha no ha recibido el envío correspondiente, ni ha tenido comunicación alguna por parte del programa.
 El cliente solicita que se gestione a la brevedad posible el envío de sus medicamentos, ya que se ha quedado sin medicación.
 1. Nombres y Apellidos completos del paciente: RAFAEL FABIAN NICHOS
 2. Documento de Identidad: 07613193
 3. Diagnóstico: Hipertensión
 4. Ciudad de Residencia: Lima
 5. Teléfono (De preferencia Móvil): 966390928
 6. Correo Electrónico (si lo refiere): rafael.facto@hotmail.com
 Saludos cordiales,</t>
  </si>
  <si>
    <t>Saludos 
 El paciente ya tiene cita asignada hoy 3/09/25 
 Dr. Moncada Medicina Familiar
 Los medicamentos post atención se estaran enviando a primera Hora 
 Cordialmente,</t>
  </si>
  <si>
    <t>Hola @Estelle Warthon Pacco
  Estimada @Brigitte Huaranca Lopez@Quejas y Reclamos Viva 1A
 Su gentil apoyo con el descargo y medidas correctivas del presente reclamo, reincidente por quiebre de servicio.
 Tu apoyo con este caso, el cliente se queja que no le están haciendo seguimiento a sus caso, está en el programa CUIDATE, indica que nuevamente se olvidaron de agendarle su cita mensual, te detallo los datos de la asegurada:</t>
  </si>
  <si>
    <t>Estimados, buenas tardes:
 Por medio del presente, informamos el descargo correspondiente al caso de la Sra. Laura Isabel Laserna García:
 El gestor de quejas y reclamos, Ricardo Paz, se contactó con la paciente para programar y dar seguimiento a su caso. La solución más pronta para gestionar el envío de medicamentos en la brevedad era que la paciente pase atención mediante teleconsulta con su médico tratante; sin embargo, la paciente manifestó que no aceptaba dicha modalidad y solicitó expresamente atención a domicilio.
 Si bien la cita le correspondía inicialmente el 01 de septiembre, se le indicó que el médico tenía ruta disponible el 02 de septiembre, lo cual fue aceptado por la paciente, procediéndose a programar la atención.
 La llamada fue realizada el día 29 de agosto, y se concretó el agendamiento para el primer día de atención domiciliaria del médico tratante, la cual fue el día 02 de septiembre en el rango horario de 20:30 a 21:30 hrs.
 Es importante señalar que, de acuerdo con la operativa establecida, cuando la atención médica se realiza después de las 20:00 hrs, el envío de medicamentos se gestiona al día siguiente. 
 Se ha validado que los medicamentos fueron entregados el día de ayer, 03 del presente, por la noche. 
 Con lo anterior descrito, se ha cumplido con los ANS de gestión del protocolo establecido dentro del programa.
 Adjunto screen de la pantalla de seguimiento de entregas.
 Quedamos atentos a cualquier consulta adicional.
 Saludos cordiales,</t>
  </si>
  <si>
    <t>LAURA ISABEL LASERNA GARCIA</t>
  </si>
  <si>
    <t>Buenas tardes estimados
 Paciente se comunica a nuestra central, refiere que todos los meses viene presentando problemas para recibir su tratamiento a tiempo como también tiene problemas para agendar su cita, refiere que es un maltrato el trato que recibe. Solicito su gentil apoyo en revisión de caso, quedaron en entregar medicamento el día de ayer 02/09 a mas tardar hoy 03/09, su apoyo en comunicarse con paciente. Quedo atenta a sus comentarios. 
 LAURA ISABEL LASERNA GARCIA
 DNI: 07731756
 CELL: 996437874
 Saludos cordiales
 Central de programas</t>
  </si>
  <si>
    <t>Estimadas @Brigitte Huaranca Lopez@Quejas y Reclamos Viva 1A
 Su gentil apoyo con el descargo del presente reclamo.Estimados buen día
 En cuanto a la consulta el esposo indica que la paciente Carmen Susana Valdizan Pesantes de Manta indica que si está afiliada al programa Cuídate por el cual solicita las pastillas y prueba de sangre que le sacaron aproximadamente hace 2 semanas.
 @Katherine Gomez Caparo Estimada doctora buen día , nos podría confirmar la información brindada por la clínica para poder hacer le llegar al cliente la respuesta.
 Saludos</t>
  </si>
  <si>
    <t>JORGE ALBERTO CARDENAS CABRERA</t>
  </si>
  <si>
    <t>Buenas tardes,
 Su apoyo para verificar la entrega de medicamentos pendientes para el asegurado en mención, indica que se encuentra afiliado al programa Cuidate y solo ha recibido una dosis en el mes de junio para su tratamiento y ha intentado contactarse con el programa sin éxito.
 DNI: 42666686 - JORGE ALBERTO CARDENAS CABRERA
 PLANES MEDICOS EPS - E0002256
 Correo: jorge_v9@hotmail.com
 Cel: 929094237</t>
  </si>
  <si>
    <t>Buenos días, ayer tuve mi cita medica, pero aun nadie se ha comunicado para la entrega de mis medicamentos, aunque el joven que me atendió me aseguro de que me entregarían el medicamento el mismo día, al día de hoy me encuentro sin medicamento.
 Me parece que esta área y quejarme no funciona y si este plan indicaba que el paciente debía de hacer seguimiento a todo, no me hubiera inscrito a el.
 Y bueno si me enfermedad se altera les hago responsables.
 Saludos,</t>
  </si>
  <si>
    <t>Estimados, buenas tardes:
 Por medio del presente, informamos el descargo correspondiente al caso de la Sra. Laura Isabel Laserna García:
 El gestor de quejas y reclamos, Ricardo Paz, se contactó con la paciente para programar y dar seguimiento a su caso. La solución más pronta para gestionar el envío de medicamentos en la brevedad era que la paciente pase atención mediante teleconsulta con su médico tratante; sin embargo, la paciente manifestó que no aceptaba dicha modalidad y solicitó expresamente atención a domicilio.
 Si bien la cita le correspondía inicialmente el 01 de septiembre, se le indicó que el médico tenía ruta disponible el 02 de septiembre, lo cual fue aceptado por la paciente, procediéndose a programar la atención.
 La llamada fue realizada el día 29 de agosto, y se concretó el agendamiento para el primer día de atención domiciliaria del médico tratante, la cual fue el día 02 de septiembre en el rango horario de 20:30 a 21:30 hrs.
 Es importante señalar que, de acuerdo con la operativa establecida, cuando la atención médica se realiza después de las 20:00 hrs, el envío de medicamentos se gestiona al día siguiente. 
 Se ha validado que los medicamentos fueron entregados el día de ayer, 03 del presente, por la noche. 
 Con lo anterior descrito, se ha cumplido con los ANS de gestión del protocolo establecido dentro del programa.
 Así mismo el gestor de quejas y reclamos realizo el acompañamiento correspondiente a fin de abordar a tiempo las eventualidades que el paciente manifestó, cumpliendo así la dispensación dentro del ANS establecido.
 Adjunto screen de la pantalla de seguimiento de entregas.
 Quedamos atentos a cualquier consulta adicional.
 Saludos cordiales,</t>
  </si>
  <si>
    <t>Estimados: 
 Buen día, estoy a la espera de su respuesta a la consulta del cliente: 
  por favor tu apoyo con la revisión de caso de afiliado en PROGRAMA CUIDATE, Sr. RAFAEL GUSTAVO GARCIA SANCHEZ quien detalla inconveniente con entrega de medicamento MICARDIS.
 PCTE. AFILIADO RAFAEL GUSTAVO GARCIA SANCHEZ 
 Informa lo siguiente, favor de revisarlo a la interna, para que le brinden la prioridad correspondiente.
 … Buenos días Martha.
 El día de ayer me llamaron para confirmar datos para proceder con el envío, sin embargo, al parecer, por una indicación de la Dra. de Rimac, no solo estaban cambiando la marca del medicamento, sino también la composición.
 Se solicitó a la licenciada de farmacia que, de ser posible, se mantenga la receta anterior y me indicó que iba a realizar la consulta. Aparentemente el día de hoy me estarían llamando.
 Saludos,
 Quedo al pendiente de su pronta respuesta.</t>
  </si>
  <si>
    <t>Buenas tardes estimados, 
 Con relación a la consulta del afiliado Sr. Rafael Gustavo García Sánchez, te informo que se realizó la gestión correspondiente de manera inmediata:
 Se procedió a modificar la receta para que el afiliado continúe recibiendo los medicamentos que corresponden a su atención, específicamente el Telmisartán 20 mg, tal como fue requerido.
 Asimismo, confirmamos que la entrega del medicamento se efectuó el día 25/08/2025, garantizando la continuidad de su tratamiento sin interrupciones.
 Tambien cabe mencionar que nos contactamos con el paciente para serciorar que la infromacion sea la adecuada y si tenia algun inconveniente con su atencion, el paciente menciona que esta a gusto con la atencion breindada. 
 Adjunto captura de pantalla de la gestion del cambio de medicamento. 
 Quedamos atentos ante cualquier consulta adicional.
 Saludos cordiales,</t>
  </si>
  <si>
    <t>sep-01</t>
  </si>
  <si>
    <t>Hola Guisela buenas tardes, por favor tu apoyo con lo que solicita el paciente:
 Te solicito tu especial apoyo para que se retomen las visitas mensuales y se garantice la entrega oportuna de los medicamentos al colaborador:
 Nombre: MUÑOZ RUBIO, PACO MERCEDES
 DNI: 6762836
 El colaborador forma parte del programa de atención a pacientes crónicos, y si bien se cumplió con la entrega el primer mes, desde entonces él ha estado asumiendo la compra de sus medicamentos por su cuenta.
 Te comparto su número de contacto para que puedan coordinar directamente con él: 994 654 026.
 Agradeceré también me confirmes una vez que la compañía se pronuncie sobre su caso.
 Quedo a la espera de tus comentarios, muchas gracias.
 Saludos,</t>
  </si>
  <si>
    <t>Estimados buenos días, 
 Respecto al caso del Sr. Paco Mercedes Muñoz Rubio (DNI 6762836), le informamos lo siguiente:
 El paciente cuenta con dos números de contacto y dos direcciones registradas. La dirección que inicialmente figuraba en el sistema Everest correspondía al domicilio de su hija, ya que en su momento el propio paciente solicitó la modificación. Sin embargo, actualmente ya se cuenta con la dirección actualizada.
 Nuestro equipo se comunicó directamente con el Sr. Muñoz Rubio para validar y actualizar sus datos de contacto, quedando registrada la dirección correcta. Asimismo, se coordinó con él la visita domiciliaria para la toma de muestras de laboratorio programada para el día 02/09/2025.
 Quedamos atentos a cualquier consulta adicional y le confirmaremos oportunamente sobre el seguimiento del caso.
 Saludos cordiales,</t>
  </si>
  <si>
    <t>Hola @Stephania Ambar Sulca Figueroa
 Espero y se encuentre bien, cliente insiste en solicitar la autorización médica para que le brinden todos los meses sin problemas el medicamento Saxenda y la autorización para que le brinden las 4 ampollas.
 Por favor tu amable apoyo, cliente critico, desea acercarse a nuestras oficinas.
 Saludos Cordiales.</t>
  </si>
  <si>
    <t>NO AUTORIZACION DE MEDICAMENTOS</t>
  </si>
  <si>
    <t>sep-02</t>
  </si>
  <si>
    <t>25-EPS003790</t>
  </si>
  <si>
    <t>La paciente María Teresa Rodríguez Gil de Vargas (DNI 06927900), paciente paliativo y postrado, se perjudica al no recibir
 oportunamente la programación de los servicios del mes de septiembre 2025 (visitas médicas y terapias).</t>
  </si>
  <si>
    <t>Mileny Sheryl Acuña Vento</t>
  </si>
  <si>
    <t>25-EPS003776</t>
  </si>
  <si>
    <t>En el mes de Mayo me inscribí al programa Otras enfermedades crónicas por diagnóstico de Tiroides mediante el contact
 center de Rimac, me indicaron que solo trabajaban con Viva 1A (según la póliza hay más centros) y que me derivarían.
 - El 21/05, pasé "cita" por llamada telefónica con la Dra. Nilda Kawamura, la cual me mencionó que me tenían que tener
 exámenes y que se contactarían pronto conmigo.
 - A la fecha 28/08 el centro Viva 1A no me da atencióny sus canales de atención no funcionan, me he contactado en algunas
 ocasiones a su central indicándome que es correcto lo que menciono y que pronto se contactarán conmigo (lo cual a la
 fecha no sucede) así mismo con el canal de Rímac cuando menciono que no tengo respuesta
 - Presento evidencia de que no funciona su canal de atención y es estafa el programa que promocionan.
 Dado el caso, presentaré una denuncia formal sobre el programa y la mala publicidad que realizan, dado que a causa de
 ello, obviamente he tenido que pagar más de S/800 en atenciones y medicamentos, aparte del descuento que tengo por
 EPS.
 La salud no espera.</t>
  </si>
  <si>
    <t>25-EPS003775</t>
  </si>
  <si>
    <t>El proveedor Viva1A programó la visita de psicología para el día de ayer 27/08/2025. Sin embargo, el profesional a cargo
 nunca llegó a brindar el servicio, incumpliendo el plan y afectando a la paciente María Teresa Rodríguez Gil de Vargas</t>
  </si>
  <si>
    <t>PSICOLOGIA</t>
  </si>
  <si>
    <t>ELLIS ORTIZ MARJORIE GRETTEL</t>
  </si>
  <si>
    <t>Estimados, buen día.
 Su gentil apoyo con la atención y programación de control para asegurada quien indica no haber tenido comunicación de parte del prestador, y se encuentra sin medicación hace una semana.
 Asegurada: ELLIS ORTIZ MARJORIE GRETTEL
 DNI: 46840554
 Telf. contacto: 941 376 869</t>
  </si>
  <si>
    <t>Estimados, buen día.
 Con relación al caso de la asegurada ELLIS ORTIZ MARJORIE GRETTEL (DNI 46840554), se informa lo siguiente:
 La última atención se realizó el 08/07/2025.
 Para el control del mes siguiente se intentó coordinar, sin embargo, la paciente no contestó las llamadas, aun así, la cita fue programada.
 Actualmente, ya se ha gestionado y programado la próxima atención para el 10/09/2025 a las 15:00 hrs con su médico tratante, el Dr. Siura.
 Cabe precisar que se continúa con la gestión correspondiente al programa; no obstante, en algunos casos la falta de coordinación con el paciente genera los inconvenientes que se han visualizado.
 Saludos cordiales,</t>
  </si>
  <si>
    <t>sep-09</t>
  </si>
  <si>
    <t>Buenos días, no he podido responder su correo porque estuve en varias actividades de mi trabajo, pero aquí le indico como sucedieron las cosas Sr. Paz :
 1 Con fecha 29 de agosto, llame al Rímac a quejarme porque nadie me había llamado para confirmar mi cita para la especialidad de Endocrinología que me correspondía el 1 de setiembre y viendo que el sábado 30 era feriado no iban a trabajar.
 2 luego me llamo el Sr. Paz ( adjunto constancia de las llamadas) donde me dijo que iban a ver lo de mi cita, me dijo que iba a ser virtual, le consulté si habían cambiado los procedimientos, pues ya me tocaba la cita presencial, en ningún momento me negué, y si graban las llamadas deberían de revisar. Como todos los meses se olvidan de la paciente para ustedes lo mas rápido es llamada virtual y que indica los procedimientos cada 3 meses una cita presencial para que el medico pueda ver a la paciente y revisarla o me estoy equivocando??
 3 El Sr. Paz me dijo que iba a coordinar y luego me llamo el mismo 29 mas tarde, quedando que me atenderían el martes 2 por la mañana en forma presencial.
 4 El doctor vino a mi casa aproximadamente entre 8.45 y 9 de la mañana del dia 2 de setiembre, no vino por la noche, eso es falso. Revise el panatallazo que ha enviado Sr. Paz ahi indica la hora por la mañana.
 5 El Sr. Paz en la llamada del 29 de agosto, me prometio que personalmente iba a realizar el monitoreo de la entrega de mis medicamentos para ese mismo dia, por eso insisto en revisar la llamada si la graban.
 6 Espere el martes 2 todo el dia la llamada por la entrega de mis medicamentos pero nadie me llamo
 7 Nuevamente llame a Rimac para indicar que me habia quedado sin medicamento y nuevamente Viva 1A se olvido de la paciente sin importar que consecuencia podia tener el no tomarlas .
 8 Como no me llamaba el proveedor volvi a llamar al Rimac y por fin me llamaron para coordinar la entrega de mis medicamentos. Al principio me indicaron que se les habia acabado el Eutirox pero lograron ubicar otra tienda y me lo enviaron por la noche.
 9 Manifiesto nuevamente, que nadie hizo seguimiento a mi caso y si no llamo al Rimac, tampoco me atenderian.
 10 El paciente no es el que debe de estar llamando y quejandose para que lo atiendan o traigan su medicamento. Son varios los meses que hacen lo mismo y lamentablemente no esta funcionando este plan con ustedes.
 Saludos,</t>
  </si>
  <si>
    <t>sep-08</t>
  </si>
  <si>
    <t>Ivan Ernesto Palacios Rodriguez</t>
  </si>
  <si>
    <t>Hola @Gestion Admisiones Viva 1A@Quejas y Reclamos Viva 1A@Kenny Lucas Vidal@Kaila Sifuentes Gonzales,
 Buen día, por favor su apoyo urgente con el caso adjunto:
 El asegurado Ivan Ernesto Palacios Rodriguez con DNI 10001118, está dentro del programa crónicos RCV, a través de este programa le ordenaron los exámenes de laboratorio y lo contactaron el 20/08 para coordinar los mismos a domicilio. En los mensajes le informan que debe asumir un copago del 15% y enviar el pago para la programación de los exámenes, esto lo realiza el 23/09. El 25/08 en la noche, lo llaman para confirmar que se estarán acercando el 26/08 a tomarle las muestras y efectivamente el 26/08 se acercaron a su domicilio a realizar la prueba.
 Posterior a ello, no ha tenido comunicación con el proveedor, ni le han enviado sus resultados.
 Cabe señalar que estos resultados los requiere para que lo revise su médico de cabecera y confianza. Es por ello que requiere urgente sus resultados.
 El proveedor que lo contacta es: VIVA 1A.
 Adicional a ello, el asegurado me comenta que el servicio que brinda este proveedor deja mucho que desear ya que no es la primera vez que tiene inconveniente con la entrega de sus medicamentos y con la coordinación de exámenes. Por lo que pido puedas elevar este tema para que se hagan las correcciones respectivas y no se repitan inconvenientes.
 Asimismo, se tiene la duda sobre el pago, ya que si el asegurador está en el programa Cuidate, no debería pagar por los análisis o si? Agradeceré me confirmes a que hace referencia el programa RCV que le mencionan, adjunto imagen de comunicación.
 Quedo atenta a tus prontos comentarios y gestión para que puedan enviarle hoy mismo sus resultados.
 Saludos</t>
  </si>
  <si>
    <t>sep-10</t>
  </si>
  <si>
    <t>Buenas tardes estimados
 Paciente se comunica muy incómoda, refiere que desde el mes pasado tiene inconvenientes para contactar a prestador Viva 1A, no le contestan llamadas o mensajes de WhatsApp a los números reportados, solo contesta un robot que indica que espere que en un momento la atenderá y no pasa o indica que ese número ya no está disponible. Se encuentra muy incómoda ya que no recibe el seguimiento correspondiente de parte de programa por dx de hipotiroidismo. Solicito su gentil apoyo en revisión de caso, contacto con paciente y brindar los canales de atención con respuesta para agendar cita correspondiente ya que paciente termina hoy su tratamiento.
 MARIA EMILIA ESPINOZA GOMEZ
 DNI: 08102629
 Saludos cordiales 
 Central de programas Rimac</t>
  </si>
  <si>
    <t>Buenas tardes estimados
 nos logramos comunicar con paciente y se le brindo el siguiente horario
 10/09 Dr Antonio Moncada 19:15pm, paciente conforme 
 saludos</t>
  </si>
  <si>
    <t>Buenas Tardes; 
 Freddy, 
 Tenemos el reclamo de un afiliado que solicito la atención de Medicina Física y rehabilitación sin embargo no se la pudieron brindar haciendo referencia que solo aplicaba a los pacientes del Programa Diamante.</t>
  </si>
  <si>
    <t>Buenas tardes, estimada:
 Con respecto al caso de la paciente Novoa, debido a una confusión de coordinación interna se le brindó una información incorrecta a la paciente. Ante ello, nos pusimos en contacto, coordinando una cita para la Sra. Novoa con la Dra. Vigo, de la especialidad de Medicina Física y Rehabilitación, para el día jueves en el turno de la mañana, en un horario de 10:00 a.m.
 Se le informó a la Sra. Novoa que el copago de la consulta es de S/ 35.00. La Sra. Novoa confirmó y agradeció la coordinación.
 Es todo en cuanto tengo que informar.</t>
  </si>
  <si>
    <t>Estimada Estephania: 
 Buen día, por favor tu apoyo con lo mencionado por el cliente, asegurada aún no ha recibido la llamada de parte del proveedor para la entrega de sus medicinas. 
 LORENA ALFARO BERROCAL
 DNI 08160074
 Lo mencionado: 
 Nuevamente tenemos la queja de la directora de Teleperformance; este mes tampoco la han contactado ni han coordinado aun la entrega de sus medicamentos. Este viernes se acaba la medicación y nos informa que no hay seguimiento ni coordinación, está bastante fastidiada y nos ha solicitado elevar el caso a instancias superiores por que esta disconforme con el programa. Así mismo nos está solicitando una reunión para conocer al nuevo equipo y hacerles llegar su reclamo.
  Agradeceré su pronta respuesta. 
 Cualquier consulta, estoy a su disposición
 Saludos Cordiales,</t>
  </si>
  <si>
    <t>sep-11</t>
  </si>
  <si>
    <t>Estimados @Brigitte Huaranca Lopez@Quejas y Reclamos Viva 1A
 Su gentil apoyo con el reclamo y medidas correctivas al respecto al presente reclamo.
 Estimada @CUI_Guissela Bedon
 Buenas tardes nuestra asegurada VIP JESSICA YOLANDA CORDOVA MOSCOL quien tiene a su madre la Sra. YOLANDA MOSCOL AREVALO.
 La paciente pasó atención el día 9/9 por síntomas de tos el médico la revisó y le recetaron medicamentos, los cuales aún no han sido entregados por el programa, tampoco le ha enviado la receta. Por favor su apoyo con la coordinación.
 Paciente: YOLANDA MOSCOL AREVALO
 DNI: 08743921
 EPS: E0001042
 Persona de contacto: JESSICA YOLANDA CORDOVA MOSCOL
 Celular: 993353690
 Gracias de antemano,</t>
  </si>
  <si>
    <t>Documentos</t>
  </si>
  <si>
    <t/>
  </si>
  <si>
    <t>ESTADO FINAL 2, ESTADO FINAL, DNI, PACIENTE, CANALES DE ATENCIÓN</t>
  </si>
  <si>
    <t>ESTADO DE ALERTA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</si>
</sst>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m/yyyy"/>
    <numFmt numFmtId="165" formatCode="mmm\-dd"/>
    <numFmt numFmtId="166" formatCode="mmm\-d"/>
    <numFmt numFmtId="167" formatCode="d/mm/yyyy\ h:mm:ss"/>
  </numFmts>
  <fonts count="19">
    <font>
      <sz val="10"/>
      <color rgb="FF000000"/>
      <name val="Arial"/>
      <scheme val="minor"/>
    </font>
    <font>
      <b/>
      <sz val="11"/>
      <color rgb="FFFFFFFF"/>
      <name val="Calibri"/>
    </font>
    <font>
      <sz val="10"/>
      <color theme="1"/>
      <name val="Arial"/>
      <scheme val="minor"/>
    </font>
    <font>
      <sz val="10"/>
      <color rgb="FF000000"/>
      <name val="Arial"/>
    </font>
    <font>
      <sz val="11"/>
      <color rgb="FF000000"/>
      <name val="&quot;Aptos Narrow&quot;"/>
    </font>
    <font>
      <sz val="11"/>
      <color rgb="FF000000"/>
      <name val="Arial"/>
    </font>
    <font>
      <sz val="11"/>
      <color rgb="FF000000"/>
      <name val="Calibri"/>
    </font>
    <font>
      <sz val="10"/>
      <name val="Arial"/>
    </font>
    <font>
      <u/>
      <sz val="11"/>
      <color rgb="FF0000FF"/>
      <name val="Calibri"/>
    </font>
    <font>
      <u/>
      <sz val="11"/>
      <color rgb="FF0563C1"/>
      <name val="Calibri"/>
    </font>
    <font>
      <sz val="11"/>
      <color rgb="FF9C0006"/>
      <name val="Calibri"/>
    </font>
    <font>
      <sz val="12"/>
      <color rgb="FF242424"/>
      <name val="Calibri"/>
    </font>
    <font>
      <u/>
      <sz val="11"/>
      <color rgb="FF0563C1"/>
      <name val="Calibri"/>
    </font>
    <font>
      <sz val="12"/>
      <color rgb="FF000000"/>
      <name val="Calibri"/>
    </font>
    <font>
      <u/>
      <sz val="11"/>
      <color rgb="FF0000FF"/>
      <name val="Calibri"/>
    </font>
    <font>
      <u/>
      <sz val="11"/>
      <color rgb="FF0000FF"/>
      <name val="Calibri"/>
    </font>
    <font>
      <sz val="12"/>
      <color rgb="FF000000"/>
      <name val="Aptos"/>
    </font>
    <font>
      <sz val="11"/>
      <color rgb="FF242424"/>
      <name val="Calibri"/>
    </font>
    <font>
      <u/>
      <sz val="11"/>
      <color rgb="FF1155CC"/>
      <name val="Calibri, sans-serif"/>
    </font>
  </fonts>
  <fills count="14">
    <fill>
      <patternFill patternType="none"/>
    </fill>
    <fill>
      <patternFill patternType="gray125"/>
    </fill>
    <fill>
      <patternFill patternType="solid">
        <fgColor rgb="FF156082"/>
        <bgColor rgb="FF156082"/>
      </patternFill>
    </fill>
    <fill>
      <patternFill patternType="solid">
        <fgColor rgb="FF61CBF3"/>
        <bgColor rgb="FF61CBF3"/>
      </patternFill>
    </fill>
    <fill>
      <patternFill patternType="solid">
        <fgColor rgb="FFE97132"/>
        <bgColor rgb="FFE97132"/>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FC7CE"/>
        <bgColor rgb="FFFFC7CE"/>
      </patternFill>
    </fill>
    <fill>
      <patternFill patternType="solid">
        <fgColor rgb="FF7030A0"/>
        <bgColor rgb="FF7030A0"/>
      </patternFill>
    </fill>
    <fill>
      <patternFill patternType="solid">
        <fgColor rgb="FFFFFF00"/>
        <bgColor rgb="FFFFFF00"/>
      </patternFill>
    </fill>
    <fill>
      <patternFill patternType="solid">
        <fgColor rgb="FF70AD47"/>
        <bgColor rgb="FF70AD47"/>
      </patternFill>
    </fill>
    <fill>
      <patternFill patternType="solid">
        <fgColor rgb="FFFFD966"/>
        <bgColor rgb="FFFFD966"/>
      </patternFill>
    </fill>
    <fill>
      <patternFill patternType="solid">
        <fgColor rgb="FFA9D08E"/>
        <bgColor rgb="FFA9D08E"/>
      </patternFill>
    </fill>
  </fills>
  <borders count="24">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right/>
      <top style="thin">
        <color rgb="FF156082"/>
      </top>
      <bottom style="thin">
        <color rgb="FF156082"/>
      </bottom>
      <diagonal/>
    </border>
    <border>
      <left style="thin">
        <color rgb="FF4472C4"/>
      </left>
      <right/>
      <top style="thin">
        <color rgb="FF4472C4"/>
      </top>
      <bottom style="thin">
        <color rgb="FF4472C4"/>
      </bottom>
      <diagonal/>
    </border>
    <border>
      <left/>
      <right/>
      <top style="thin">
        <color rgb="FF4472C4"/>
      </top>
      <bottom style="thin">
        <color rgb="FF4472C4"/>
      </bottom>
      <diagonal/>
    </border>
    <border>
      <left/>
      <right style="thin">
        <color rgb="FF4472C4"/>
      </right>
      <top style="thin">
        <color rgb="FF4472C4"/>
      </top>
      <bottom style="thin">
        <color rgb="FF4472C4"/>
      </bottom>
      <diagonal/>
    </border>
    <border>
      <left style="thin">
        <color rgb="FF374139"/>
      </left>
      <right style="thin">
        <color rgb="FF49564C"/>
      </right>
      <top style="thin">
        <color rgb="FF374139"/>
      </top>
      <bottom style="thin">
        <color rgb="FF374139"/>
      </bottom>
      <diagonal/>
    </border>
    <border>
      <left style="thin">
        <color rgb="FF49564C"/>
      </left>
      <right style="thin">
        <color rgb="FF49564C"/>
      </right>
      <top style="thin">
        <color rgb="FF374139"/>
      </top>
      <bottom style="thin">
        <color rgb="FF374139"/>
      </bottom>
      <diagonal/>
    </border>
    <border>
      <left style="thin">
        <color rgb="FF49564C"/>
      </left>
      <right style="thin">
        <color rgb="FF374139"/>
      </right>
      <top style="thin">
        <color rgb="FF374139"/>
      </top>
      <bottom style="thin">
        <color rgb="FF374139"/>
      </bottom>
      <diagonal/>
    </border>
    <border>
      <left style="thin">
        <color rgb="FF374139"/>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374139"/>
      </right>
      <top style="thin">
        <color rgb="FFFFFFFF"/>
      </top>
      <bottom style="thin">
        <color rgb="FFFFFFFF"/>
      </bottom>
      <diagonal/>
    </border>
    <border>
      <left style="thin">
        <color rgb="FF374139"/>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374139"/>
      </right>
      <top style="thin">
        <color rgb="FFF6F8F9"/>
      </top>
      <bottom style="thin">
        <color rgb="FFF6F8F9"/>
      </bottom>
      <diagonal/>
    </border>
    <border>
      <left style="thin">
        <color rgb="FF374139"/>
      </left>
      <right style="thin">
        <color rgb="FFFFFFFF"/>
      </right>
      <top style="thin">
        <color rgb="FFFFFFFF"/>
      </top>
      <bottom style="thin">
        <color rgb="FF374139"/>
      </bottom>
      <diagonal/>
    </border>
    <border>
      <left style="thin">
        <color rgb="FFFFFFFF"/>
      </left>
      <right style="thin">
        <color rgb="FFFFFFFF"/>
      </right>
      <top style="thin">
        <color rgb="FFFFFFFF"/>
      </top>
      <bottom style="thin">
        <color rgb="FF374139"/>
      </bottom>
      <diagonal/>
    </border>
    <border>
      <left style="thin">
        <color rgb="FFFFFFFF"/>
      </left>
      <right style="thin">
        <color rgb="FF374139"/>
      </right>
      <top style="thin">
        <color rgb="FFFFFFFF"/>
      </top>
      <bottom style="thin">
        <color rgb="FF374139"/>
      </bottom>
      <diagonal/>
    </border>
  </borders>
  <cellStyleXfs count="1">
    <xf numFmtId="0" fontId="0" fillId="0" borderId="0"/>
  </cellStyleXfs>
  <cellXfs count="199">
    <xf numFmtId="0" fontId="0" fillId="0" borderId="0" xfId="0" applyFont="1" applyAlignment="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164" fontId="1" fillId="2" borderId="2" xfId="0" applyNumberFormat="1" applyFont="1" applyFill="1" applyBorder="1" applyAlignment="1">
      <alignment horizontal="center" wrapText="1"/>
    </xf>
    <xf numFmtId="0" fontId="1" fillId="3" borderId="2" xfId="0" applyFont="1" applyFill="1" applyBorder="1" applyAlignment="1">
      <alignment horizontal="center" wrapText="1"/>
    </xf>
    <xf numFmtId="0" fontId="1" fillId="4" borderId="2" xfId="0" applyFont="1" applyFill="1" applyBorder="1" applyAlignment="1">
      <alignment horizontal="center" wrapText="1"/>
    </xf>
    <xf numFmtId="21" fontId="1" fillId="2" borderId="2"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5" borderId="2" xfId="0" applyFont="1" applyFill="1" applyBorder="1" applyAlignment="1">
      <alignment horizontal="center" wrapText="1"/>
    </xf>
    <xf numFmtId="0" fontId="2" fillId="0" borderId="0" xfId="0" applyFont="1" applyAlignment="1">
      <alignment wrapText="1"/>
    </xf>
    <xf numFmtId="0" fontId="3" fillId="0" borderId="0" xfId="0" applyFont="1" applyAlignment="1">
      <alignment horizontal="left"/>
    </xf>
    <xf numFmtId="0" fontId="3" fillId="0" borderId="3" xfId="0" applyFont="1" applyBorder="1" applyAlignment="1">
      <alignment horizontal="left"/>
    </xf>
    <xf numFmtId="0" fontId="4" fillId="0" borderId="3" xfId="0" applyFont="1" applyBorder="1" applyAlignment="1">
      <alignment horizontal="left"/>
    </xf>
    <xf numFmtId="164" fontId="3" fillId="0" borderId="3" xfId="0" applyNumberFormat="1" applyFont="1" applyBorder="1" applyAlignment="1">
      <alignment horizontal="center"/>
    </xf>
    <xf numFmtId="164" fontId="3" fillId="0" borderId="3" xfId="0" applyNumberFormat="1" applyFont="1" applyBorder="1" applyAlignment="1">
      <alignment horizontal="center"/>
    </xf>
    <xf numFmtId="14" fontId="5" fillId="0" borderId="3" xfId="0" applyNumberFormat="1" applyFont="1" applyBorder="1" applyAlignment="1">
      <alignment horizontal="center"/>
    </xf>
    <xf numFmtId="0" fontId="5" fillId="0" borderId="3" xfId="0" applyFont="1" applyBorder="1" applyAlignment="1">
      <alignment horizontal="center"/>
    </xf>
    <xf numFmtId="0" fontId="4" fillId="0" borderId="3" xfId="0" applyFont="1" applyBorder="1" applyAlignment="1">
      <alignment horizontal="center"/>
    </xf>
    <xf numFmtId="21" fontId="3" fillId="0" borderId="3" xfId="0" applyNumberFormat="1" applyFont="1" applyBorder="1" applyAlignment="1">
      <alignment horizontal="center"/>
    </xf>
    <xf numFmtId="21" fontId="5" fillId="0" borderId="3" xfId="0" applyNumberFormat="1" applyFont="1" applyBorder="1" applyAlignment="1">
      <alignment horizontal="center"/>
    </xf>
    <xf numFmtId="0" fontId="4" fillId="0" borderId="3" xfId="0" applyFont="1" applyBorder="1" applyAlignment="1">
      <alignment horizontal="left"/>
    </xf>
    <xf numFmtId="21" fontId="4" fillId="0" borderId="3" xfId="0" applyNumberFormat="1" applyFont="1" applyBorder="1" applyAlignment="1">
      <alignment horizontal="center"/>
    </xf>
    <xf numFmtId="21" fontId="5" fillId="0" borderId="3" xfId="0" applyNumberFormat="1" applyFont="1" applyBorder="1" applyAlignment="1">
      <alignment horizontal="center"/>
    </xf>
    <xf numFmtId="0" fontId="4" fillId="6" borderId="3" xfId="0" applyFont="1" applyFill="1" applyBorder="1" applyAlignment="1">
      <alignment horizontal="center"/>
    </xf>
    <xf numFmtId="0" fontId="4" fillId="0" borderId="3" xfId="0" applyFont="1" applyBorder="1" applyAlignment="1">
      <alignment horizontal="center"/>
    </xf>
    <xf numFmtId="0" fontId="5" fillId="0" borderId="3" xfId="0" applyFont="1" applyBorder="1" applyAlignment="1"/>
    <xf numFmtId="0" fontId="2" fillId="0" borderId="3" xfId="0" applyFont="1" applyBorder="1" applyAlignment="1"/>
    <xf numFmtId="0" fontId="2" fillId="0" borderId="0" xfId="0" applyFont="1" applyAlignment="1"/>
    <xf numFmtId="0" fontId="3" fillId="0" borderId="3" xfId="0" applyFont="1" applyBorder="1" applyAlignment="1">
      <alignment horizontal="left"/>
    </xf>
    <xf numFmtId="0" fontId="5" fillId="0" borderId="3" xfId="0" applyFont="1" applyBorder="1" applyAlignment="1">
      <alignment horizontal="center"/>
    </xf>
    <xf numFmtId="0" fontId="4" fillId="0" borderId="3" xfId="0" applyFont="1" applyBorder="1" applyAlignment="1">
      <alignment horizontal="center"/>
    </xf>
    <xf numFmtId="0" fontId="5" fillId="0" borderId="3" xfId="0" applyFont="1" applyBorder="1" applyAlignment="1">
      <alignment horizontal="left"/>
    </xf>
    <xf numFmtId="21" fontId="3" fillId="0" borderId="3" xfId="0" applyNumberFormat="1" applyFont="1" applyBorder="1" applyAlignment="1">
      <alignment horizontal="center"/>
    </xf>
    <xf numFmtId="21" fontId="2" fillId="0" borderId="3" xfId="0" applyNumberFormat="1" applyFont="1" applyBorder="1" applyAlignment="1">
      <alignment horizontal="center"/>
    </xf>
    <xf numFmtId="0" fontId="4" fillId="7" borderId="3" xfId="0" applyFont="1" applyFill="1" applyBorder="1" applyAlignment="1">
      <alignment horizontal="center"/>
    </xf>
    <xf numFmtId="0" fontId="2" fillId="0" borderId="3" xfId="0" applyFont="1" applyBorder="1" applyAlignment="1"/>
    <xf numFmtId="0" fontId="4" fillId="0" borderId="3" xfId="0" applyFont="1" applyBorder="1" applyAlignment="1"/>
    <xf numFmtId="14" fontId="4" fillId="0" borderId="3" xfId="0" applyNumberFormat="1" applyFont="1" applyBorder="1" applyAlignment="1">
      <alignment horizontal="center"/>
    </xf>
    <xf numFmtId="21" fontId="4" fillId="0" borderId="3" xfId="0" applyNumberFormat="1" applyFont="1" applyBorder="1" applyAlignment="1"/>
    <xf numFmtId="21" fontId="4" fillId="0" borderId="3" xfId="0" applyNumberFormat="1" applyFont="1" applyBorder="1" applyAlignment="1"/>
    <xf numFmtId="21" fontId="2" fillId="0" borderId="3" xfId="0" applyNumberFormat="1" applyFont="1" applyBorder="1" applyAlignment="1"/>
    <xf numFmtId="14" fontId="5" fillId="0" borderId="3" xfId="0" applyNumberFormat="1" applyFont="1" applyBorder="1" applyAlignment="1">
      <alignment horizontal="center"/>
    </xf>
    <xf numFmtId="0" fontId="3" fillId="0" borderId="3" xfId="0" applyFont="1" applyBorder="1" applyAlignment="1">
      <alignment horizontal="left"/>
    </xf>
    <xf numFmtId="0" fontId="3" fillId="0" borderId="3" xfId="0" applyFont="1" applyBorder="1" applyAlignment="1">
      <alignment horizontal="center"/>
    </xf>
    <xf numFmtId="14" fontId="3" fillId="0" borderId="3" xfId="0" applyNumberFormat="1" applyFont="1" applyBorder="1" applyAlignment="1">
      <alignment horizontal="left"/>
    </xf>
    <xf numFmtId="0" fontId="4" fillId="0" borderId="4" xfId="0" applyFont="1" applyBorder="1" applyAlignment="1"/>
    <xf numFmtId="21" fontId="4" fillId="0" borderId="4" xfId="0" applyNumberFormat="1" applyFont="1" applyBorder="1" applyAlignment="1">
      <alignment horizontal="center"/>
    </xf>
    <xf numFmtId="0" fontId="2" fillId="0" borderId="3" xfId="0" applyFont="1" applyBorder="1" applyAlignment="1">
      <alignment wrapText="1"/>
    </xf>
    <xf numFmtId="21" fontId="5" fillId="0" borderId="3" xfId="0" applyNumberFormat="1" applyFont="1" applyBorder="1" applyAlignment="1">
      <alignment horizontal="center"/>
    </xf>
    <xf numFmtId="0" fontId="4" fillId="7" borderId="3" xfId="0" applyFont="1" applyFill="1" applyBorder="1" applyAlignment="1">
      <alignment horizontal="center"/>
    </xf>
    <xf numFmtId="0" fontId="4" fillId="0" borderId="3" xfId="0" applyFont="1" applyBorder="1" applyAlignment="1">
      <alignment horizontal="center"/>
    </xf>
    <xf numFmtId="0" fontId="5" fillId="0" borderId="3" xfId="0" applyFont="1" applyBorder="1" applyAlignment="1"/>
    <xf numFmtId="0" fontId="4" fillId="0" borderId="0" xfId="0" applyFont="1" applyAlignment="1">
      <alignment wrapText="1"/>
    </xf>
    <xf numFmtId="0" fontId="4" fillId="0" borderId="3" xfId="0" applyFont="1" applyBorder="1" applyAlignment="1">
      <alignment wrapText="1"/>
    </xf>
    <xf numFmtId="0" fontId="4" fillId="0" borderId="3" xfId="0" applyFont="1" applyBorder="1" applyAlignment="1">
      <alignment horizontal="center" wrapText="1"/>
    </xf>
    <xf numFmtId="21" fontId="2" fillId="0" borderId="3" xfId="0" applyNumberFormat="1" applyFont="1" applyBorder="1" applyAlignment="1">
      <alignment wrapText="1"/>
    </xf>
    <xf numFmtId="164" fontId="4" fillId="6" borderId="3" xfId="0" applyNumberFormat="1" applyFont="1" applyFill="1" applyBorder="1" applyAlignment="1">
      <alignment horizontal="center"/>
    </xf>
    <xf numFmtId="0" fontId="4" fillId="6" borderId="3" xfId="0" applyFont="1" applyFill="1" applyBorder="1" applyAlignment="1">
      <alignment horizontal="center"/>
    </xf>
    <xf numFmtId="21" fontId="2" fillId="0" borderId="0" xfId="0" applyNumberFormat="1" applyFont="1" applyAlignment="1">
      <alignment wrapText="1"/>
    </xf>
    <xf numFmtId="164" fontId="2" fillId="7" borderId="0" xfId="0" applyNumberFormat="1" applyFont="1" applyFill="1" applyAlignment="1">
      <alignment wrapText="1"/>
    </xf>
    <xf numFmtId="0" fontId="2" fillId="7" borderId="0" xfId="0" applyFont="1" applyFill="1" applyAlignment="1">
      <alignment wrapText="1"/>
    </xf>
    <xf numFmtId="164" fontId="2" fillId="6" borderId="0" xfId="0" applyNumberFormat="1" applyFont="1" applyFill="1" applyAlignment="1">
      <alignment wrapText="1"/>
    </xf>
    <xf numFmtId="0" fontId="2" fillId="6" borderId="0" xfId="0" applyFont="1" applyFill="1" applyAlignment="1">
      <alignment wrapText="1"/>
    </xf>
    <xf numFmtId="164" fontId="2" fillId="0" borderId="0" xfId="0" applyNumberFormat="1" applyFont="1" applyAlignment="1">
      <alignment wrapText="1"/>
    </xf>
    <xf numFmtId="164" fontId="2" fillId="0" borderId="0" xfId="0" applyNumberFormat="1" applyFont="1" applyAlignment="1">
      <alignment horizontal="center" wrapText="1"/>
    </xf>
    <xf numFmtId="0" fontId="2" fillId="0" borderId="0" xfId="0" applyFont="1" applyAlignment="1">
      <alignment horizontal="center" wrapText="1"/>
    </xf>
    <xf numFmtId="0" fontId="2" fillId="0" borderId="0" xfId="0" applyFont="1"/>
    <xf numFmtId="0" fontId="6" fillId="0" borderId="5" xfId="0" applyFont="1" applyBorder="1" applyAlignment="1">
      <alignment horizontal="center"/>
    </xf>
    <xf numFmtId="0" fontId="6" fillId="0" borderId="6" xfId="0" applyFont="1" applyBorder="1" applyAlignment="1">
      <alignment horizontal="center"/>
    </xf>
    <xf numFmtId="0" fontId="6" fillId="0" borderId="6" xfId="0" applyFont="1" applyBorder="1" applyAlignment="1">
      <alignment horizontal="left"/>
    </xf>
    <xf numFmtId="0" fontId="8" fillId="0" borderId="6" xfId="0" applyFont="1" applyBorder="1" applyAlignment="1">
      <alignment horizontal="center"/>
    </xf>
    <xf numFmtId="0" fontId="9" fillId="0" borderId="6" xfId="0" applyFont="1" applyBorder="1" applyAlignment="1">
      <alignment horizontal="center"/>
    </xf>
    <xf numFmtId="0" fontId="6" fillId="0" borderId="6" xfId="0" applyFont="1" applyBorder="1" applyAlignment="1">
      <alignment horizontal="left" vertical="top"/>
    </xf>
    <xf numFmtId="14" fontId="6" fillId="0" borderId="6" xfId="0" applyNumberFormat="1" applyFont="1" applyBorder="1" applyAlignment="1">
      <alignment horizontal="center"/>
    </xf>
    <xf numFmtId="0" fontId="6" fillId="0" borderId="6" xfId="0" applyFont="1" applyBorder="1" applyAlignment="1">
      <alignment horizontal="center" vertical="top"/>
    </xf>
    <xf numFmtId="14" fontId="6" fillId="0" borderId="6" xfId="0" applyNumberFormat="1" applyFont="1" applyBorder="1" applyAlignment="1">
      <alignment horizontal="center"/>
    </xf>
    <xf numFmtId="165" fontId="6" fillId="0" borderId="6" xfId="0" applyNumberFormat="1" applyFont="1" applyBorder="1" applyAlignment="1">
      <alignment horizontal="center"/>
    </xf>
    <xf numFmtId="0" fontId="6" fillId="0" borderId="7" xfId="0" applyFont="1" applyBorder="1" applyAlignment="1">
      <alignment horizontal="center"/>
    </xf>
    <xf numFmtId="0" fontId="10" fillId="8" borderId="6" xfId="0" applyFont="1" applyFill="1" applyBorder="1" applyAlignment="1">
      <alignment horizontal="center"/>
    </xf>
    <xf numFmtId="0" fontId="6" fillId="0" borderId="6" xfId="0" applyFont="1" applyBorder="1" applyAlignment="1"/>
    <xf numFmtId="0" fontId="6" fillId="0" borderId="6" xfId="0" applyFont="1" applyBorder="1" applyAlignment="1">
      <alignment horizontal="right"/>
    </xf>
    <xf numFmtId="0" fontId="6" fillId="0" borderId="6"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horizontal="right"/>
    </xf>
    <xf numFmtId="0" fontId="6" fillId="0" borderId="6" xfId="0" applyFont="1" applyBorder="1" applyAlignment="1"/>
    <xf numFmtId="0" fontId="10" fillId="8" borderId="6" xfId="0" applyFont="1" applyFill="1" applyBorder="1" applyAlignment="1">
      <alignment horizontal="left"/>
    </xf>
    <xf numFmtId="0" fontId="11" fillId="0" borderId="6" xfId="0" applyFont="1" applyBorder="1" applyAlignment="1">
      <alignment horizontal="left" vertical="top"/>
    </xf>
    <xf numFmtId="166" fontId="6" fillId="0" borderId="6" xfId="0" applyNumberFormat="1" applyFont="1" applyBorder="1" applyAlignment="1">
      <alignment horizontal="center"/>
    </xf>
    <xf numFmtId="0" fontId="6" fillId="0" borderId="6" xfId="0" applyFont="1" applyBorder="1" applyAlignment="1">
      <alignment horizontal="center"/>
    </xf>
    <xf numFmtId="0" fontId="6" fillId="0" borderId="6" xfId="0" applyFont="1" applyBorder="1" applyAlignment="1">
      <alignment horizontal="left" vertical="top"/>
    </xf>
    <xf numFmtId="0" fontId="6" fillId="0" borderId="6" xfId="0" applyFont="1" applyBorder="1" applyAlignment="1">
      <alignment vertical="top"/>
    </xf>
    <xf numFmtId="0" fontId="10" fillId="8" borderId="6" xfId="0" applyFont="1" applyFill="1" applyBorder="1" applyAlignment="1"/>
    <xf numFmtId="0" fontId="12" fillId="0" borderId="6" xfId="0" applyFont="1" applyBorder="1" applyAlignment="1">
      <alignment horizontal="center"/>
    </xf>
    <xf numFmtId="0" fontId="10" fillId="8" borderId="6" xfId="0" applyFont="1" applyFill="1" applyBorder="1" applyAlignment="1">
      <alignment horizontal="left" vertical="top"/>
    </xf>
    <xf numFmtId="0" fontId="6" fillId="0" borderId="6" xfId="0" applyFont="1" applyBorder="1" applyAlignment="1">
      <alignment horizontal="center"/>
    </xf>
    <xf numFmtId="0" fontId="6" fillId="0" borderId="5" xfId="0" applyFont="1" applyBorder="1" applyAlignment="1">
      <alignment horizontal="center"/>
    </xf>
    <xf numFmtId="0" fontId="10" fillId="8" borderId="6" xfId="0" applyFont="1" applyFill="1" applyBorder="1" applyAlignment="1">
      <alignment horizontal="center"/>
    </xf>
    <xf numFmtId="0" fontId="10" fillId="8" borderId="6" xfId="0" applyFont="1" applyFill="1" applyBorder="1" applyAlignment="1"/>
    <xf numFmtId="0" fontId="6" fillId="0" borderId="6" xfId="0" applyFont="1" applyBorder="1" applyAlignment="1"/>
    <xf numFmtId="0" fontId="6" fillId="0" borderId="6" xfId="0" applyFont="1" applyBorder="1" applyAlignment="1">
      <alignment horizontal="right"/>
    </xf>
    <xf numFmtId="0" fontId="6" fillId="0" borderId="6" xfId="0" applyFont="1" applyBorder="1" applyAlignment="1">
      <alignment horizontal="center"/>
    </xf>
    <xf numFmtId="0" fontId="6" fillId="0" borderId="6" xfId="0" applyFont="1" applyBorder="1" applyAlignment="1"/>
    <xf numFmtId="0" fontId="6" fillId="0" borderId="6" xfId="0" applyFont="1" applyBorder="1" applyAlignment="1">
      <alignment horizontal="left"/>
    </xf>
    <xf numFmtId="166" fontId="6" fillId="0" borderId="6" xfId="0" applyNumberFormat="1" applyFont="1" applyBorder="1" applyAlignment="1">
      <alignment horizontal="center"/>
    </xf>
    <xf numFmtId="0" fontId="6" fillId="0" borderId="7" xfId="0" applyFont="1" applyBorder="1" applyAlignment="1">
      <alignment horizontal="center"/>
    </xf>
    <xf numFmtId="0" fontId="6" fillId="0" borderId="6" xfId="0" applyFont="1" applyBorder="1" applyAlignment="1">
      <alignment horizontal="center"/>
    </xf>
    <xf numFmtId="0" fontId="10" fillId="8" borderId="6" xfId="0" applyFont="1" applyFill="1" applyBorder="1" applyAlignment="1">
      <alignment horizontal="left" vertical="top"/>
    </xf>
    <xf numFmtId="0" fontId="6" fillId="0" borderId="6" xfId="0" applyFont="1" applyBorder="1" applyAlignment="1">
      <alignment horizontal="left"/>
    </xf>
    <xf numFmtId="0" fontId="6" fillId="0" borderId="6" xfId="0" applyFont="1" applyBorder="1" applyAlignment="1">
      <alignment horizontal="center" vertical="top"/>
    </xf>
    <xf numFmtId="0" fontId="6" fillId="0" borderId="6" xfId="0" applyFont="1" applyBorder="1" applyAlignment="1">
      <alignment horizontal="right" vertical="top"/>
    </xf>
    <xf numFmtId="0" fontId="6" fillId="9" borderId="6" xfId="0" applyFont="1" applyFill="1" applyBorder="1" applyAlignment="1">
      <alignment horizontal="center"/>
    </xf>
    <xf numFmtId="0" fontId="6" fillId="10" borderId="6" xfId="0" applyFont="1" applyFill="1" applyBorder="1" applyAlignment="1">
      <alignment horizontal="left" vertical="top"/>
    </xf>
    <xf numFmtId="0" fontId="6" fillId="9" borderId="6" xfId="0" applyFont="1" applyFill="1" applyBorder="1" applyAlignment="1">
      <alignment horizontal="center"/>
    </xf>
    <xf numFmtId="0" fontId="6" fillId="11" borderId="6" xfId="0" applyFont="1" applyFill="1" applyBorder="1" applyAlignment="1">
      <alignment horizontal="center"/>
    </xf>
    <xf numFmtId="0" fontId="6" fillId="10" borderId="6" xfId="0" applyFont="1" applyFill="1" applyBorder="1" applyAlignment="1">
      <alignment horizontal="left" vertical="top"/>
    </xf>
    <xf numFmtId="0" fontId="6" fillId="0" borderId="6" xfId="0" applyFont="1" applyBorder="1" applyAlignment="1"/>
    <xf numFmtId="0" fontId="10" fillId="8" borderId="6" xfId="0" applyFont="1" applyFill="1" applyBorder="1" applyAlignment="1">
      <alignment horizontal="left"/>
    </xf>
    <xf numFmtId="0" fontId="13" fillId="0" borderId="6" xfId="0" applyFont="1" applyBorder="1" applyAlignment="1"/>
    <xf numFmtId="0" fontId="6" fillId="10" borderId="6" xfId="0" applyFont="1" applyFill="1" applyBorder="1" applyAlignment="1">
      <alignment horizontal="left"/>
    </xf>
    <xf numFmtId="0" fontId="6" fillId="12" borderId="5" xfId="0" applyFont="1" applyFill="1" applyBorder="1" applyAlignment="1">
      <alignment horizontal="center"/>
    </xf>
    <xf numFmtId="0" fontId="6" fillId="12" borderId="6" xfId="0" applyFont="1" applyFill="1" applyBorder="1" applyAlignment="1">
      <alignment horizontal="center"/>
    </xf>
    <xf numFmtId="0" fontId="6" fillId="12" borderId="6" xfId="0" applyFont="1" applyFill="1" applyBorder="1" applyAlignment="1"/>
    <xf numFmtId="0" fontId="6" fillId="12" borderId="6" xfId="0" applyFont="1" applyFill="1" applyBorder="1" applyAlignment="1"/>
    <xf numFmtId="0" fontId="6" fillId="12" borderId="6" xfId="0" applyFont="1" applyFill="1" applyBorder="1" applyAlignment="1">
      <alignment horizontal="right"/>
    </xf>
    <xf numFmtId="0" fontId="6" fillId="12" borderId="6" xfId="0" applyFont="1" applyFill="1" applyBorder="1" applyAlignment="1">
      <alignment horizontal="center"/>
    </xf>
    <xf numFmtId="0" fontId="6" fillId="12" borderId="6" xfId="0" applyFont="1" applyFill="1" applyBorder="1" applyAlignment="1">
      <alignment horizontal="left"/>
    </xf>
    <xf numFmtId="14" fontId="6" fillId="12" borderId="6" xfId="0" applyNumberFormat="1" applyFont="1" applyFill="1" applyBorder="1" applyAlignment="1">
      <alignment horizontal="center"/>
    </xf>
    <xf numFmtId="0" fontId="6" fillId="12" borderId="6" xfId="0" applyFont="1" applyFill="1" applyBorder="1" applyAlignment="1">
      <alignment vertical="top"/>
    </xf>
    <xf numFmtId="14" fontId="6" fillId="12" borderId="6" xfId="0" applyNumberFormat="1" applyFont="1" applyFill="1" applyBorder="1" applyAlignment="1">
      <alignment horizontal="center"/>
    </xf>
    <xf numFmtId="166" fontId="6" fillId="12" borderId="6" xfId="0" applyNumberFormat="1" applyFont="1" applyFill="1" applyBorder="1" applyAlignment="1">
      <alignment horizontal="center"/>
    </xf>
    <xf numFmtId="0" fontId="6" fillId="12" borderId="7" xfId="0" applyFont="1" applyFill="1" applyBorder="1" applyAlignment="1">
      <alignment horizontal="center"/>
    </xf>
    <xf numFmtId="0" fontId="4" fillId="0" borderId="8" xfId="0" applyFont="1" applyBorder="1" applyAlignment="1">
      <alignment horizontal="center"/>
    </xf>
    <xf numFmtId="0" fontId="6" fillId="12" borderId="6" xfId="0" applyFont="1" applyFill="1" applyBorder="1" applyAlignment="1">
      <alignment horizontal="left"/>
    </xf>
    <xf numFmtId="0" fontId="6" fillId="12" borderId="6" xfId="0" applyFont="1" applyFill="1" applyBorder="1" applyAlignment="1">
      <alignment horizontal="right"/>
    </xf>
    <xf numFmtId="0" fontId="6" fillId="12" borderId="6" xfId="0" applyFont="1" applyFill="1" applyBorder="1" applyAlignment="1">
      <alignment horizontal="left" vertical="top"/>
    </xf>
    <xf numFmtId="0" fontId="6" fillId="12" borderId="6" xfId="0" applyFont="1" applyFill="1" applyBorder="1" applyAlignment="1">
      <alignment horizontal="left" vertical="top"/>
    </xf>
    <xf numFmtId="0" fontId="6" fillId="12" borderId="6" xfId="0" applyFont="1" applyFill="1" applyBorder="1" applyAlignment="1">
      <alignment vertical="top"/>
    </xf>
    <xf numFmtId="0" fontId="14" fillId="0" borderId="6" xfId="0" applyFont="1" applyBorder="1" applyAlignment="1">
      <alignment horizontal="center" vertical="top"/>
    </xf>
    <xf numFmtId="0" fontId="6" fillId="13" borderId="6" xfId="0" applyFont="1" applyFill="1" applyBorder="1" applyAlignment="1">
      <alignment vertical="top"/>
    </xf>
    <xf numFmtId="0" fontId="6" fillId="12" borderId="6" xfId="0" applyFont="1" applyFill="1" applyBorder="1" applyAlignment="1">
      <alignment horizontal="center"/>
    </xf>
    <xf numFmtId="0" fontId="15" fillId="0" borderId="6" xfId="0" applyFont="1" applyBorder="1" applyAlignment="1"/>
    <xf numFmtId="0" fontId="16" fillId="6" borderId="6" xfId="0" applyFont="1" applyFill="1" applyBorder="1" applyAlignment="1"/>
    <xf numFmtId="0" fontId="6" fillId="6" borderId="6" xfId="0" applyFont="1" applyFill="1" applyBorder="1" applyAlignment="1">
      <alignment horizontal="left" vertical="top"/>
    </xf>
    <xf numFmtId="0" fontId="17" fillId="0" borderId="6" xfId="0" applyFont="1" applyBorder="1" applyAlignment="1">
      <alignment horizontal="left"/>
    </xf>
    <xf numFmtId="0" fontId="6" fillId="0" borderId="6" xfId="0" applyFont="1" applyBorder="1" applyAlignment="1">
      <alignment vertical="top"/>
    </xf>
    <xf numFmtId="0" fontId="6" fillId="0" borderId="6" xfId="0" applyFont="1" applyBorder="1" applyAlignment="1">
      <alignment horizontal="left" vertical="top"/>
    </xf>
    <xf numFmtId="0" fontId="6" fillId="0" borderId="9" xfId="0" applyFont="1" applyBorder="1" applyAlignment="1">
      <alignment horizontal="center"/>
    </xf>
    <xf numFmtId="0" fontId="6" fillId="0" borderId="10" xfId="0" applyFont="1" applyBorder="1" applyAlignment="1">
      <alignment horizontal="center"/>
    </xf>
    <xf numFmtId="0" fontId="10" fillId="8" borderId="10" xfId="0" applyFont="1" applyFill="1" applyBorder="1" applyAlignment="1">
      <alignment horizontal="center"/>
    </xf>
    <xf numFmtId="0" fontId="6" fillId="0" borderId="10" xfId="0" applyFont="1" applyBorder="1" applyAlignment="1">
      <alignment horizontal="left"/>
    </xf>
    <xf numFmtId="0" fontId="6" fillId="0" borderId="10" xfId="0" applyFont="1" applyBorder="1" applyAlignment="1"/>
    <xf numFmtId="0" fontId="6" fillId="0" borderId="10" xfId="0" applyFont="1" applyBorder="1" applyAlignment="1">
      <alignment horizontal="right"/>
    </xf>
    <xf numFmtId="0" fontId="6" fillId="0" borderId="10" xfId="0" applyFont="1" applyBorder="1" applyAlignment="1">
      <alignment horizontal="center"/>
    </xf>
    <xf numFmtId="0" fontId="6" fillId="0" borderId="10" xfId="0" applyFont="1" applyBorder="1" applyAlignment="1">
      <alignment horizontal="left" vertical="top"/>
    </xf>
    <xf numFmtId="0" fontId="6" fillId="0" borderId="10" xfId="0" applyFont="1" applyBorder="1" applyAlignment="1">
      <alignment horizontal="left" vertical="top"/>
    </xf>
    <xf numFmtId="14" fontId="6" fillId="0" borderId="10" xfId="0" applyNumberFormat="1" applyFont="1" applyBorder="1" applyAlignment="1">
      <alignment horizontal="center"/>
    </xf>
    <xf numFmtId="0" fontId="6" fillId="0" borderId="10" xfId="0" applyFont="1" applyBorder="1" applyAlignment="1">
      <alignment vertical="top"/>
    </xf>
    <xf numFmtId="0" fontId="6" fillId="0" borderId="11" xfId="0" applyFont="1" applyBorder="1" applyAlignment="1">
      <alignment horizont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164" fontId="2" fillId="0" borderId="15" xfId="0" applyNumberFormat="1" applyFont="1" applyBorder="1" applyAlignment="1">
      <alignment vertical="center"/>
    </xf>
    <xf numFmtId="164" fontId="2" fillId="0" borderId="16" xfId="0" applyNumberFormat="1" applyFont="1" applyBorder="1" applyAlignment="1">
      <alignment vertical="center"/>
    </xf>
    <xf numFmtId="49" fontId="2" fillId="0" borderId="16" xfId="0" applyNumberFormat="1" applyFont="1" applyBorder="1" applyAlignment="1">
      <alignment vertical="center" wrapText="1"/>
    </xf>
    <xf numFmtId="49" fontId="2" fillId="0" borderId="16" xfId="0" applyNumberFormat="1" applyFont="1" applyBorder="1" applyAlignment="1">
      <alignment vertical="center"/>
    </xf>
    <xf numFmtId="0" fontId="2" fillId="0" borderId="16" xfId="0" applyFont="1" applyBorder="1" applyAlignment="1">
      <alignment vertical="center"/>
    </xf>
    <xf numFmtId="49" fontId="2" fillId="0" borderId="17" xfId="0" applyNumberFormat="1" applyFont="1" applyBorder="1" applyAlignment="1">
      <alignment vertical="center" wrapText="1"/>
    </xf>
    <xf numFmtId="0" fontId="2" fillId="0" borderId="0" xfId="0" applyFont="1" applyAlignment="1"/>
    <xf numFmtId="167" fontId="2" fillId="0" borderId="18" xfId="0" applyNumberFormat="1" applyFont="1" applyBorder="1" applyAlignment="1">
      <alignment vertical="center"/>
    </xf>
    <xf numFmtId="164" fontId="2" fillId="0" borderId="19" xfId="0" applyNumberFormat="1" applyFont="1" applyBorder="1" applyAlignment="1">
      <alignment vertical="center"/>
    </xf>
    <xf numFmtId="49" fontId="2" fillId="0" borderId="19" xfId="0" applyNumberFormat="1" applyFont="1" applyBorder="1" applyAlignment="1">
      <alignment vertical="center" wrapText="1"/>
    </xf>
    <xf numFmtId="49" fontId="2" fillId="0" borderId="19" xfId="0" applyNumberFormat="1" applyFont="1" applyBorder="1" applyAlignment="1">
      <alignment vertical="center"/>
    </xf>
    <xf numFmtId="0" fontId="2" fillId="0" borderId="19" xfId="0" applyFont="1" applyBorder="1" applyAlignment="1">
      <alignment vertical="center"/>
    </xf>
    <xf numFmtId="49" fontId="2" fillId="0" borderId="20" xfId="0" applyNumberFormat="1" applyFont="1" applyBorder="1" applyAlignment="1">
      <alignment vertical="center" wrapText="1"/>
    </xf>
    <xf numFmtId="167" fontId="2" fillId="0" borderId="15" xfId="0" applyNumberFormat="1" applyFont="1" applyBorder="1" applyAlignment="1">
      <alignment vertical="center"/>
    </xf>
    <xf numFmtId="14" fontId="2" fillId="0" borderId="16" xfId="0" applyNumberFormat="1" applyFont="1" applyBorder="1" applyAlignment="1">
      <alignment vertical="center"/>
    </xf>
    <xf numFmtId="14" fontId="2" fillId="0" borderId="19" xfId="0" applyNumberFormat="1" applyFont="1" applyBorder="1" applyAlignment="1">
      <alignment vertical="center"/>
    </xf>
    <xf numFmtId="49" fontId="2" fillId="0" borderId="16" xfId="0" applyNumberFormat="1" applyFont="1" applyBorder="1" applyAlignment="1">
      <alignment vertical="center" wrapText="1"/>
    </xf>
    <xf numFmtId="49" fontId="2" fillId="0" borderId="16" xfId="0" applyNumberFormat="1" applyFont="1" applyBorder="1" applyAlignment="1">
      <alignment vertical="center"/>
    </xf>
    <xf numFmtId="0" fontId="2" fillId="0" borderId="16" xfId="0" applyFont="1" applyBorder="1" applyAlignment="1">
      <alignment vertical="center"/>
    </xf>
    <xf numFmtId="49" fontId="2" fillId="0" borderId="17" xfId="0" applyNumberFormat="1" applyFont="1" applyBorder="1" applyAlignment="1">
      <alignment vertical="center" wrapText="1"/>
    </xf>
    <xf numFmtId="49" fontId="2" fillId="0" borderId="19" xfId="0" applyNumberFormat="1" applyFont="1" applyBorder="1" applyAlignment="1">
      <alignment vertical="center" wrapText="1"/>
    </xf>
    <xf numFmtId="49" fontId="2" fillId="0" borderId="19" xfId="0" applyNumberFormat="1" applyFont="1" applyBorder="1" applyAlignment="1">
      <alignment vertical="center"/>
    </xf>
    <xf numFmtId="0" fontId="2" fillId="0" borderId="19" xfId="0" applyFont="1" applyBorder="1" applyAlignment="1">
      <alignment vertical="center"/>
    </xf>
    <xf numFmtId="49" fontId="2" fillId="0" borderId="20" xfId="0" applyNumberFormat="1" applyFont="1" applyBorder="1" applyAlignment="1">
      <alignment vertical="center" wrapText="1"/>
    </xf>
    <xf numFmtId="167" fontId="2" fillId="0" borderId="15" xfId="0" applyNumberFormat="1" applyFont="1" applyBorder="1" applyAlignment="1">
      <alignment vertical="center"/>
    </xf>
    <xf numFmtId="167" fontId="2" fillId="0" borderId="18" xfId="0" applyNumberFormat="1" applyFont="1" applyBorder="1" applyAlignment="1">
      <alignment vertical="center"/>
    </xf>
    <xf numFmtId="167" fontId="2" fillId="0" borderId="21" xfId="0" applyNumberFormat="1" applyFont="1" applyBorder="1" applyAlignment="1">
      <alignment vertical="center"/>
    </xf>
    <xf numFmtId="0" fontId="2" fillId="0" borderId="22" xfId="0" applyFont="1" applyBorder="1" applyAlignment="1">
      <alignment vertical="center"/>
    </xf>
    <xf numFmtId="49" fontId="2" fillId="0" borderId="22" xfId="0" applyNumberFormat="1" applyFont="1" applyBorder="1" applyAlignment="1">
      <alignment vertical="center" wrapText="1"/>
    </xf>
    <xf numFmtId="49" fontId="2" fillId="0" borderId="22" xfId="0" applyNumberFormat="1" applyFont="1" applyBorder="1" applyAlignment="1">
      <alignment vertical="center"/>
    </xf>
    <xf numFmtId="0" fontId="2" fillId="0" borderId="22" xfId="0" applyFont="1" applyBorder="1" applyAlignment="1">
      <alignment vertical="center"/>
    </xf>
    <xf numFmtId="49" fontId="2" fillId="0" borderId="23" xfId="0" applyNumberFormat="1" applyFont="1" applyBorder="1" applyAlignment="1">
      <alignment vertical="center" wrapText="1"/>
    </xf>
    <xf numFmtId="0" fontId="6" fillId="0" borderId="6" xfId="0" applyFont="1" applyBorder="1" applyAlignment="1">
      <alignment horizontal="left"/>
    </xf>
    <xf numFmtId="0" fontId="7" fillId="0" borderId="6" xfId="0" applyFont="1" applyBorder="1"/>
    <xf numFmtId="0" fontId="6" fillId="0" borderId="6" xfId="0" applyFont="1" applyBorder="1" applyAlignment="1"/>
    <xf numFmtId="0" fontId="6" fillId="12" borderId="6" xfId="0" applyFont="1" applyFill="1" applyBorder="1" applyAlignment="1">
      <alignment horizontal="left"/>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49564C"/>
          <bgColor rgb="FF49564C"/>
        </patternFill>
      </fill>
    </dxf>
  </dxfs>
  <tableStyles count="1">
    <tableStyle name="Hoja 5-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oras_de_consulta" displayName="Horas_de_consulta" ref="A1:G1016">
  <tableColumns count="7">
    <tableColumn id="1" xr3:uid="{00000000-0010-0000-0000-000001000000}" name="FECHA DEL INCIDENTE"/>
    <tableColumn id="2" xr3:uid="{00000000-0010-0000-0000-000002000000}" name="FECHA DE RESPUESTA"/>
    <tableColumn id="3" xr3:uid="{00000000-0010-0000-0000-000003000000}" name="MOTIVO"/>
    <tableColumn id="4" xr3:uid="{00000000-0010-0000-0000-000004000000}" name="PACIENTE"/>
    <tableColumn id="5" xr3:uid="{00000000-0010-0000-0000-000005000000}" name="ESTADO FINAL"/>
    <tableColumn id="6" xr3:uid="{00000000-0010-0000-0000-000006000000}" name="Documentos"/>
    <tableColumn id="7" xr3:uid="{00000000-0010-0000-0000-000007000000}" name="RESPUESTA"/>
  </tableColumns>
  <tableStyleInfo name="Hoja 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anniekhernandez@gmail.con" TargetMode="External"/><Relationship Id="rId18" Type="http://schemas.openxmlformats.org/officeDocument/2006/relationships/hyperlink" Target="mailto:eliquispe102918@hotmail.com" TargetMode="External"/><Relationship Id="rId26" Type="http://schemas.openxmlformats.org/officeDocument/2006/relationships/hyperlink" Target="mailto:praconsa@gmail.com" TargetMode="External"/><Relationship Id="rId39" Type="http://schemas.openxmlformats.org/officeDocument/2006/relationships/hyperlink" Target="mailto:psm1919@gmail.com" TargetMode="External"/><Relationship Id="rId21" Type="http://schemas.openxmlformats.org/officeDocument/2006/relationships/hyperlink" Target="mailto:rossanysaba1924@gmail.com" TargetMode="External"/><Relationship Id="rId34" Type="http://schemas.openxmlformats.org/officeDocument/2006/relationships/hyperlink" Target="mailto:asanmu@hotmail.com" TargetMode="External"/><Relationship Id="rId42" Type="http://schemas.openxmlformats.org/officeDocument/2006/relationships/hyperlink" Target="mailto:ketty.arestegui@telefonica.com" TargetMode="External"/><Relationship Id="rId47" Type="http://schemas.openxmlformats.org/officeDocument/2006/relationships/hyperlink" Target="mailto:cvelarde@claro.com.pe" TargetMode="External"/><Relationship Id="rId50" Type="http://schemas.openxmlformats.org/officeDocument/2006/relationships/hyperlink" Target="mailto:isabel.vilcar55@gmail.com" TargetMode="External"/><Relationship Id="rId55" Type="http://schemas.openxmlformats.org/officeDocument/2006/relationships/hyperlink" Target="mailto:evelyn.rivera.zegarra@gmail.com" TargetMode="External"/><Relationship Id="rId7" Type="http://schemas.openxmlformats.org/officeDocument/2006/relationships/hyperlink" Target="mailto:yuriko.cortes1890cr@gmail.com" TargetMode="External"/><Relationship Id="rId2" Type="http://schemas.openxmlformats.org/officeDocument/2006/relationships/hyperlink" Target="mailto:fara.choy@gmail.com" TargetMode="External"/><Relationship Id="rId16" Type="http://schemas.openxmlformats.org/officeDocument/2006/relationships/hyperlink" Target="mailto:danreyesh@gmail.com" TargetMode="External"/><Relationship Id="rId29" Type="http://schemas.openxmlformats.org/officeDocument/2006/relationships/hyperlink" Target="mailto:yovisuriarte@gmail.com" TargetMode="External"/><Relationship Id="rId11" Type="http://schemas.openxmlformats.org/officeDocument/2006/relationships/hyperlink" Target="mailto:jnaldos@gmail.com" TargetMode="External"/><Relationship Id="rId24" Type="http://schemas.openxmlformats.org/officeDocument/2006/relationships/hyperlink" Target="mailto:ceciliacarrera40@gmail.com" TargetMode="External"/><Relationship Id="rId32" Type="http://schemas.openxmlformats.org/officeDocument/2006/relationships/hyperlink" Target="mailto:noechirinos1969@hotmail.com" TargetMode="External"/><Relationship Id="rId37" Type="http://schemas.openxmlformats.org/officeDocument/2006/relationships/hyperlink" Target="mailto:Diana.Ramon@spsa.pe" TargetMode="External"/><Relationship Id="rId40" Type="http://schemas.openxmlformats.org/officeDocument/2006/relationships/hyperlink" Target="mailto:erika_jersy@hotmail.com" TargetMode="External"/><Relationship Id="rId45" Type="http://schemas.openxmlformats.org/officeDocument/2006/relationships/hyperlink" Target="mailto:nitacastillorios@hotmail.com" TargetMode="External"/><Relationship Id="rId53" Type="http://schemas.openxmlformats.org/officeDocument/2006/relationships/hyperlink" Target="mailto:fonchicordova@hotmail.com" TargetMode="External"/><Relationship Id="rId58" Type="http://schemas.openxmlformats.org/officeDocument/2006/relationships/hyperlink" Target="mailto:niltonjimenez780@gmail.com" TargetMode="External"/><Relationship Id="rId5" Type="http://schemas.openxmlformats.org/officeDocument/2006/relationships/hyperlink" Target="mailto:yovisuriarte@gmail.com" TargetMode="External"/><Relationship Id="rId19" Type="http://schemas.openxmlformats.org/officeDocument/2006/relationships/hyperlink" Target="mailto:juanmanuel263@gmail.com" TargetMode="External"/><Relationship Id="rId4" Type="http://schemas.openxmlformats.org/officeDocument/2006/relationships/hyperlink" Target="mailto:raul.jaramillo52@outlook.com" TargetMode="External"/><Relationship Id="rId9" Type="http://schemas.openxmlformats.org/officeDocument/2006/relationships/hyperlink" Target="mailto:calanunezrodrigo@hotmail.com" TargetMode="External"/><Relationship Id="rId14" Type="http://schemas.openxmlformats.org/officeDocument/2006/relationships/hyperlink" Target="mailto:gisekim@hotmail.com" TargetMode="External"/><Relationship Id="rId22" Type="http://schemas.openxmlformats.org/officeDocument/2006/relationships/hyperlink" Target="mailto:fiorellahl16@gmail.com" TargetMode="External"/><Relationship Id="rId27" Type="http://schemas.openxmlformats.org/officeDocument/2006/relationships/hyperlink" Target="mailto:gnovoar62@hotmail.com" TargetMode="External"/><Relationship Id="rId30" Type="http://schemas.openxmlformats.org/officeDocument/2006/relationships/hyperlink" Target="mailto:andrea_sa89@hotmail.com" TargetMode="External"/><Relationship Id="rId35" Type="http://schemas.openxmlformats.org/officeDocument/2006/relationships/hyperlink" Target="mailto:carlos.chirichigno@gmail.com" TargetMode="External"/><Relationship Id="rId43" Type="http://schemas.openxmlformats.org/officeDocument/2006/relationships/hyperlink" Target="mailto:niltonjimenez780@gmail.com" TargetMode="External"/><Relationship Id="rId48" Type="http://schemas.openxmlformats.org/officeDocument/2006/relationships/hyperlink" Target="about:blank" TargetMode="External"/><Relationship Id="rId56" Type="http://schemas.openxmlformats.org/officeDocument/2006/relationships/hyperlink" Target="mailto:ramos.tricia@gmail.com" TargetMode="External"/><Relationship Id="rId8" Type="http://schemas.openxmlformats.org/officeDocument/2006/relationships/hyperlink" Target="mailto:carlos.chirichigno@gmail.com" TargetMode="External"/><Relationship Id="rId51" Type="http://schemas.openxmlformats.org/officeDocument/2006/relationships/hyperlink" Target="mailto:micalmila@hotmail.com" TargetMode="External"/><Relationship Id="rId3" Type="http://schemas.openxmlformats.org/officeDocument/2006/relationships/hyperlink" Target="mailto:cindyleec7@gmail.com" TargetMode="External"/><Relationship Id="rId12" Type="http://schemas.openxmlformats.org/officeDocument/2006/relationships/hyperlink" Target="mailto:francisrojasbismarck@gmail.com" TargetMode="External"/><Relationship Id="rId17" Type="http://schemas.openxmlformats.org/officeDocument/2006/relationships/hyperlink" Target="mailto:jetsuko23@gmail.com" TargetMode="External"/><Relationship Id="rId25" Type="http://schemas.openxmlformats.org/officeDocument/2006/relationships/hyperlink" Target="mailto:stefy152000@gmail.com" TargetMode="External"/><Relationship Id="rId33" Type="http://schemas.openxmlformats.org/officeDocument/2006/relationships/hyperlink" Target="mailto:Diana.Ramon@spsa.pe" TargetMode="External"/><Relationship Id="rId38" Type="http://schemas.openxmlformats.org/officeDocument/2006/relationships/hyperlink" Target="mailto:vivian_cuela@hotmail.com" TargetMode="External"/><Relationship Id="rId46" Type="http://schemas.openxmlformats.org/officeDocument/2006/relationships/hyperlink" Target="mailto:marita.cantuarias@gmail.com" TargetMode="External"/><Relationship Id="rId59" Type="http://schemas.openxmlformats.org/officeDocument/2006/relationships/hyperlink" Target="mailto:levargas@gmail.com" TargetMode="External"/><Relationship Id="rId20" Type="http://schemas.openxmlformats.org/officeDocument/2006/relationships/hyperlink" Target="mailto:david_ballarta30@hotmail.com" TargetMode="External"/><Relationship Id="rId41" Type="http://schemas.openxmlformats.org/officeDocument/2006/relationships/hyperlink" Target="mailto:humbertocasalino@yahoo.com" TargetMode="External"/><Relationship Id="rId54" Type="http://schemas.openxmlformats.org/officeDocument/2006/relationships/hyperlink" Target="mailto:carlos.chirichigno@gmail.com" TargetMode="External"/><Relationship Id="rId1" Type="http://schemas.openxmlformats.org/officeDocument/2006/relationships/hyperlink" Target="mailto:nadiasoldel_16@hotmail.com" TargetMode="External"/><Relationship Id="rId6" Type="http://schemas.openxmlformats.org/officeDocument/2006/relationships/hyperlink" Target="mailto:jackelinrt2013@gmail.com" TargetMode="External"/><Relationship Id="rId15" Type="http://schemas.openxmlformats.org/officeDocument/2006/relationships/hyperlink" Target="mailto:fredygamarra@gmail.com" TargetMode="External"/><Relationship Id="rId23" Type="http://schemas.openxmlformats.org/officeDocument/2006/relationships/hyperlink" Target="mailto:ceciliacarrera40@gmail.com" TargetMode="External"/><Relationship Id="rId28" Type="http://schemas.openxmlformats.org/officeDocument/2006/relationships/hyperlink" Target="mailto:anggely14@hotmail.com" TargetMode="External"/><Relationship Id="rId36" Type="http://schemas.openxmlformats.org/officeDocument/2006/relationships/hyperlink" Target="mailto:carlos.chirichigno@gmail.com" TargetMode="External"/><Relationship Id="rId49" Type="http://schemas.openxmlformats.org/officeDocument/2006/relationships/hyperlink" Target="mailto:pamelaolenka@gmail.com" TargetMode="External"/><Relationship Id="rId57" Type="http://schemas.openxmlformats.org/officeDocument/2006/relationships/hyperlink" Target="mailto:gmo.obregon@gmail.com" TargetMode="External"/><Relationship Id="rId10" Type="http://schemas.openxmlformats.org/officeDocument/2006/relationships/hyperlink" Target="mailto:ximenix95@hotmail.com" TargetMode="External"/><Relationship Id="rId31" Type="http://schemas.openxmlformats.org/officeDocument/2006/relationships/hyperlink" Target="about:blank" TargetMode="External"/><Relationship Id="rId44" Type="http://schemas.openxmlformats.org/officeDocument/2006/relationships/hyperlink" Target="mailto:k_c16@hotmail.com" TargetMode="External"/><Relationship Id="rId52" Type="http://schemas.openxmlformats.org/officeDocument/2006/relationships/hyperlink" Target="mailto:ale.mh9406@gmail.com" TargetMode="External"/><Relationship Id="rId60" Type="http://schemas.openxmlformats.org/officeDocument/2006/relationships/hyperlink" Target="mailto:mespinoza@concytec.gob.p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1"/>
  <sheetViews>
    <sheetView tabSelected="1" topLeftCell="L1" workbookViewId="0">
      <pane ySplit="2" topLeftCell="A3" activePane="bottomLeft" state="frozen"/>
      <selection pane="bottomLeft" activeCell="Z3" sqref="Z3"/>
    </sheetView>
  </sheetViews>
  <sheetFormatPr baseColWidth="10" defaultColWidth="12.6640625" defaultRowHeight="15.75" customHeight="1"/>
  <cols>
    <col min="1" max="1" width="12.77734375" customWidth="1"/>
    <col min="2" max="2" width="30.88671875" customWidth="1"/>
    <col min="3" max="4" width="39.6640625" customWidth="1"/>
    <col min="6" max="6" width="93.21875" customWidth="1"/>
    <col min="7" max="7" width="23.109375" customWidth="1"/>
    <col min="8" max="8" width="92.44140625" customWidth="1"/>
    <col min="11" max="11" width="16.21875" customWidth="1"/>
    <col min="13" max="14" width="16.44140625" customWidth="1"/>
    <col min="20" max="20" width="12.6640625" hidden="1"/>
    <col min="21" max="21" width="16.88671875" hidden="1" customWidth="1"/>
    <col min="22" max="22" width="21.88671875" customWidth="1"/>
    <col min="23" max="23" width="17.33203125" customWidth="1"/>
    <col min="24" max="24" width="16.6640625" customWidth="1"/>
    <col min="27" max="27" width="25.33203125" customWidth="1"/>
  </cols>
  <sheetData>
    <row r="1" spans="1:31" ht="15.75" customHeight="1">
      <c r="O1" t="s">
        <v>1921</v>
      </c>
    </row>
    <row r="2" spans="1:31" ht="43.2">
      <c r="A2" s="1" t="s">
        <v>0</v>
      </c>
      <c r="B2" s="2" t="s">
        <v>1</v>
      </c>
      <c r="C2" s="2" t="s">
        <v>2</v>
      </c>
      <c r="D2" s="3" t="s">
        <v>3</v>
      </c>
      <c r="E2" s="3" t="s">
        <v>4</v>
      </c>
      <c r="F2" s="3" t="s">
        <v>5</v>
      </c>
      <c r="G2" s="4" t="s">
        <v>6</v>
      </c>
      <c r="H2" s="5" t="s">
        <v>7</v>
      </c>
      <c r="I2" s="4" t="s">
        <v>8</v>
      </c>
      <c r="J2" s="3" t="s">
        <v>9</v>
      </c>
      <c r="K2" s="3" t="s">
        <v>10</v>
      </c>
      <c r="L2" s="6" t="s">
        <v>11</v>
      </c>
      <c r="M2" s="6" t="s">
        <v>12</v>
      </c>
      <c r="N2" s="3" t="s">
        <v>13</v>
      </c>
      <c r="O2" s="3" t="s">
        <v>14</v>
      </c>
      <c r="P2" s="3" t="s">
        <v>15</v>
      </c>
      <c r="Q2" s="3" t="s">
        <v>16</v>
      </c>
      <c r="R2" s="7" t="s">
        <v>17</v>
      </c>
      <c r="S2" s="7" t="s">
        <v>18</v>
      </c>
      <c r="T2" s="8" t="s">
        <v>19</v>
      </c>
      <c r="U2" s="3" t="s">
        <v>20</v>
      </c>
      <c r="V2" s="9" t="s">
        <v>21</v>
      </c>
      <c r="W2" s="9" t="s">
        <v>22</v>
      </c>
      <c r="X2" s="9" t="s">
        <v>23</v>
      </c>
      <c r="Y2" s="10" t="s">
        <v>24</v>
      </c>
      <c r="Z2" s="9" t="s">
        <v>1922</v>
      </c>
      <c r="AA2" s="9" t="s">
        <v>25</v>
      </c>
      <c r="AB2" s="9" t="s">
        <v>26</v>
      </c>
      <c r="AC2" s="11"/>
    </row>
    <row r="3" spans="1:31" ht="13.8">
      <c r="A3" s="12" t="str">
        <f t="shared" ref="A3:A257" si="0">C3&amp;D3</f>
        <v>29716505EVELYN MARIA RIVERA ZEGARRA</v>
      </c>
      <c r="B3" s="13" t="s">
        <v>27</v>
      </c>
      <c r="C3" s="13">
        <v>29716505</v>
      </c>
      <c r="D3" s="13" t="s">
        <v>28</v>
      </c>
      <c r="E3" s="14"/>
      <c r="F3" s="13" t="s">
        <v>29</v>
      </c>
      <c r="G3" s="15">
        <v>45916</v>
      </c>
      <c r="H3" s="14"/>
      <c r="I3" s="16"/>
      <c r="J3" s="17"/>
      <c r="K3" s="18" t="s">
        <v>30</v>
      </c>
      <c r="L3" s="18" t="s">
        <v>30</v>
      </c>
      <c r="M3" s="19"/>
      <c r="N3" s="13" t="s">
        <v>31</v>
      </c>
      <c r="O3" s="14"/>
      <c r="P3" s="14"/>
      <c r="Q3" s="20"/>
      <c r="R3" s="20">
        <v>0.80902777777777779</v>
      </c>
      <c r="S3" s="21"/>
      <c r="T3" s="22"/>
      <c r="U3" s="23" t="str">
        <f t="shared" ref="U3:U6" si="1">IF(OR(G3="", R3="", I3="", S3=""), "", (I3+S3) - (G3+R3))</f>
        <v/>
      </c>
      <c r="V3" s="24" t="str">
        <f t="shared" ref="V3:V257" si="2">IF(ISBLANK(J3),"",DATEDIF(G3,J3,"y") &amp; " años " &amp; DATEDIF(G3,J3,"ym") &amp; " meses " &amp; DATEDIF(G3,J3,"md") &amp; " días")</f>
        <v/>
      </c>
      <c r="W3" s="24" t="str">
        <f t="shared" ref="W3:W208" si="3">IF(OR(G3="",R3="",I3="",S3=""),"",
INT((I3+MOD(S3,1))-(G3+R3)) &amp; " días " &amp;
TEXT((I3+MOD(S3,1))-(G3+R3),"hh""h ""mm""m"""))</f>
        <v/>
      </c>
      <c r="X3" s="25" t="str">
        <f t="shared" ref="X3:X257" si="4">IF(I3="","Activo",I3-G3)</f>
        <v>Activo</v>
      </c>
      <c r="Y3" s="25" t="str">
        <f t="shared" ref="Y3:Y257" si="5">IF(UPPER(TRIM(K3))="CERRADA", "✅",
 IF(UPPER(TRIM(K3))="ACTIVA", "🟡",
 IF(UPPER(TRIM(K3))="TRASLADADA", "🟠", "")))</f>
        <v>🟡</v>
      </c>
      <c r="Z3" s="26" t="str">
        <f t="shared" ref="Z3:Z257" si="6">IF(UPPER(TRIM(L3))="CERRADA", "✅",
 IF(UPPER(TRIM(L3))="ACTIVA", "🟡",
 IF(UPPER(TRIM(L3))="PROCESO", "🟠", "")))</f>
        <v>🟡</v>
      </c>
      <c r="AA3" s="27" t="str">
        <f t="shared" ref="AA3:AA257" si="7">IF(L3="CERRADO",
   IF(ISBLANK(I3),
      "📩 Enviado",
      IF(((I3+S3)-(G3+R3))*24&lt;=3,
         "📩 Enviado con tiempo",
         "📩 Enviado tarde"
      )
   ),
   IF(ISBLANK(I3),
      "📭 No enviado",
      IF(((I3+S3)-(G3+R3))*24&lt;=3,
         "⏰ Enviado a tiempo",
         "📩 Enviado tarde"
      )
   )
)</f>
        <v>📭 No enviado</v>
      </c>
      <c r="AB3" s="28"/>
      <c r="AC3" s="29"/>
      <c r="AD3" s="29"/>
      <c r="AE3" s="29"/>
    </row>
    <row r="4" spans="1:31" ht="13.8">
      <c r="A4" s="12" t="str">
        <f t="shared" si="0"/>
        <v>47866812ROSEMERY VILCA SULCA</v>
      </c>
      <c r="B4" s="30" t="s">
        <v>27</v>
      </c>
      <c r="C4" s="30">
        <v>47866812</v>
      </c>
      <c r="D4" s="30" t="s">
        <v>32</v>
      </c>
      <c r="E4" s="22"/>
      <c r="F4" s="30" t="s">
        <v>33</v>
      </c>
      <c r="G4" s="16">
        <v>45917</v>
      </c>
      <c r="H4" s="30" t="s">
        <v>34</v>
      </c>
      <c r="I4" s="16">
        <v>45917</v>
      </c>
      <c r="J4" s="16">
        <v>45917</v>
      </c>
      <c r="K4" s="31" t="s">
        <v>35</v>
      </c>
      <c r="L4" s="31" t="s">
        <v>35</v>
      </c>
      <c r="M4" s="32"/>
      <c r="N4" s="30" t="s">
        <v>36</v>
      </c>
      <c r="O4" s="30" t="s">
        <v>37</v>
      </c>
      <c r="P4" s="33" t="s">
        <v>38</v>
      </c>
      <c r="Q4" s="34"/>
      <c r="R4" s="34">
        <v>0.66874999999999996</v>
      </c>
      <c r="S4" s="35">
        <v>0.67569444444444449</v>
      </c>
      <c r="T4" s="22"/>
      <c r="U4" s="23">
        <f t="shared" si="1"/>
        <v>6.9444444452528842E-3</v>
      </c>
      <c r="V4" s="24" t="str">
        <f t="shared" si="2"/>
        <v>0 años 0 meses 0 días</v>
      </c>
      <c r="W4" s="24" t="str">
        <f t="shared" si="3"/>
        <v>0 días 00h 10m</v>
      </c>
      <c r="X4" s="36">
        <f t="shared" si="4"/>
        <v>0</v>
      </c>
      <c r="Y4" s="36" t="str">
        <f t="shared" si="5"/>
        <v>✅</v>
      </c>
      <c r="Z4" s="26" t="str">
        <f t="shared" si="6"/>
        <v>✅</v>
      </c>
      <c r="AA4" s="27" t="str">
        <f t="shared" si="7"/>
        <v>⏰ Enviado a tiempo</v>
      </c>
      <c r="AB4" s="37" t="s">
        <v>39</v>
      </c>
      <c r="AC4" s="29"/>
      <c r="AD4" s="29"/>
      <c r="AE4" s="29"/>
    </row>
    <row r="5" spans="1:31" ht="13.8">
      <c r="A5" s="12" t="str">
        <f t="shared" si="0"/>
        <v>10220773DANIEL PEDRO MARCELO INDACOCHEA NUGENT</v>
      </c>
      <c r="B5" s="30" t="s">
        <v>27</v>
      </c>
      <c r="C5" s="30">
        <v>10220773</v>
      </c>
      <c r="D5" s="30" t="s">
        <v>40</v>
      </c>
      <c r="E5" s="22"/>
      <c r="F5" s="30" t="s">
        <v>41</v>
      </c>
      <c r="G5" s="16">
        <v>45917</v>
      </c>
      <c r="H5" s="30" t="s">
        <v>42</v>
      </c>
      <c r="I5" s="16">
        <v>45917</v>
      </c>
      <c r="J5" s="16">
        <v>45917</v>
      </c>
      <c r="K5" s="31" t="s">
        <v>35</v>
      </c>
      <c r="L5" s="31" t="s">
        <v>35</v>
      </c>
      <c r="M5" s="32"/>
      <c r="N5" s="30" t="s">
        <v>36</v>
      </c>
      <c r="O5" s="30" t="s">
        <v>43</v>
      </c>
      <c r="P5" s="33" t="s">
        <v>38</v>
      </c>
      <c r="Q5" s="34"/>
      <c r="R5" s="34">
        <v>0.73333333333333328</v>
      </c>
      <c r="S5" s="35">
        <v>0.76527777777777772</v>
      </c>
      <c r="T5" s="22"/>
      <c r="U5" s="23">
        <f t="shared" si="1"/>
        <v>3.1944444446708076E-2</v>
      </c>
      <c r="V5" s="24" t="str">
        <f t="shared" si="2"/>
        <v>0 años 0 meses 0 días</v>
      </c>
      <c r="W5" s="24" t="str">
        <f t="shared" si="3"/>
        <v>0 días 00h 46m</v>
      </c>
      <c r="X5" s="25">
        <f t="shared" si="4"/>
        <v>0</v>
      </c>
      <c r="Y5" s="25" t="str">
        <f t="shared" si="5"/>
        <v>✅</v>
      </c>
      <c r="Z5" s="26" t="str">
        <f t="shared" si="6"/>
        <v>✅</v>
      </c>
      <c r="AA5" s="27" t="str">
        <f t="shared" si="7"/>
        <v>⏰ Enviado a tiempo</v>
      </c>
      <c r="AB5" s="37" t="s">
        <v>39</v>
      </c>
      <c r="AC5" s="29"/>
      <c r="AD5" s="29"/>
      <c r="AE5" s="29"/>
    </row>
    <row r="6" spans="1:31" ht="13.8">
      <c r="A6" s="12" t="str">
        <f t="shared" si="0"/>
        <v>8257370JOICE MERCEDES SCHREIBER PODESTA</v>
      </c>
      <c r="B6" s="30" t="s">
        <v>27</v>
      </c>
      <c r="C6" s="30">
        <v>8257370</v>
      </c>
      <c r="D6" s="30" t="s">
        <v>44</v>
      </c>
      <c r="E6" s="22"/>
      <c r="F6" s="30" t="s">
        <v>45</v>
      </c>
      <c r="G6" s="16">
        <v>45917</v>
      </c>
      <c r="H6" s="30" t="s">
        <v>46</v>
      </c>
      <c r="I6" s="16">
        <v>45917</v>
      </c>
      <c r="J6" s="16">
        <v>45917</v>
      </c>
      <c r="K6" s="31" t="s">
        <v>35</v>
      </c>
      <c r="L6" s="31" t="s">
        <v>35</v>
      </c>
      <c r="M6" s="32"/>
      <c r="N6" s="30" t="s">
        <v>36</v>
      </c>
      <c r="O6" s="30" t="s">
        <v>37</v>
      </c>
      <c r="P6" s="33" t="s">
        <v>38</v>
      </c>
      <c r="Q6" s="34"/>
      <c r="R6" s="34">
        <v>0.80277777777777781</v>
      </c>
      <c r="S6" s="35">
        <v>0.85069444444444442</v>
      </c>
      <c r="T6" s="22"/>
      <c r="U6" s="23">
        <f t="shared" si="1"/>
        <v>4.7916666670062114E-2</v>
      </c>
      <c r="V6" s="24" t="str">
        <f t="shared" si="2"/>
        <v>0 años 0 meses 0 días</v>
      </c>
      <c r="W6" s="24" t="str">
        <f t="shared" si="3"/>
        <v>0 días 01h 09m</v>
      </c>
      <c r="X6" s="36">
        <f t="shared" si="4"/>
        <v>0</v>
      </c>
      <c r="Y6" s="36" t="str">
        <f t="shared" si="5"/>
        <v>✅</v>
      </c>
      <c r="Z6" s="26" t="str">
        <f t="shared" si="6"/>
        <v>✅</v>
      </c>
      <c r="AA6" s="27" t="str">
        <f t="shared" si="7"/>
        <v>⏰ Enviado a tiempo</v>
      </c>
      <c r="AB6" s="37" t="s">
        <v>39</v>
      </c>
      <c r="AC6" s="29"/>
      <c r="AD6" s="29"/>
      <c r="AE6" s="29"/>
    </row>
    <row r="7" spans="1:31" ht="54.75" customHeight="1">
      <c r="A7" s="12" t="str">
        <f t="shared" si="0"/>
        <v>8783626GLORIA DURAND DE VALEGA</v>
      </c>
      <c r="B7" s="30" t="s">
        <v>27</v>
      </c>
      <c r="C7" s="38">
        <f t="array" ref="C7">INDEX('Hoja 3'!$A$2:$AD$628, ROW(C7)-5, MATCH(C$2,'Hoja 3'!$A$1:$AD$1, 0))</f>
        <v>8783626</v>
      </c>
      <c r="D7" s="38" t="str">
        <f t="array" ref="D7">INDEX('Hoja 3'!$A$2:$AD$628, ROW(D7)-5, MATCH(D$2,'Hoja 3'!$A$1:$AD$1, 0))</f>
        <v>GLORIA DURAND DE VALEGA</v>
      </c>
      <c r="E7" s="38">
        <f t="array" ref="E7">INDEX('Hoja 3'!$A$2:$AD$628, ROW(E7)-5, MATCH(E$2,'Hoja 3'!$A$1:$AD$1, 0))</f>
        <v>0</v>
      </c>
      <c r="F7" s="38" t="str">
        <f t="array" ref="F7">INDEX('Hoja 3'!$A$2:$AD$628, ROW(F7)-5, MATCH(F$2,'Hoja 3'!$A$1:$AD$1, 0))</f>
        <v>SOLICITUD DE CITA</v>
      </c>
      <c r="G7" s="39">
        <f t="array" ref="G7">INDEX('Hoja 3'!$A$2:$AD$628, ROW(G7)-5, MATCH(G$2,'Hoja 3'!$A$1:$AD$1, 0))</f>
        <v>45720</v>
      </c>
      <c r="H7" s="38" t="str">
        <f t="array" ref="H7">INDEX('Hoja 3'!$A$2:$AD$628, ROW(H7)-5, MATCH(H$2,'Hoja 3'!$A$1:$AD$1, 0))</f>
        <v>Estimada Guissela, buena tarde:
 Previo cordial saludo y las disculpas por la demora en la respuesta, se informa sobre la paciente que:
 Pertenece actualmente al Programa RCV, al ser migración se considera el Dx cuidate al 100%, otros dx con copago al 15%.
 Entrega de medicamentos con fecha 10 del presente, con el copago correspodiente.
 Paciente conforme.</v>
      </c>
      <c r="I7" s="39">
        <f t="array" ref="I7">INDEX('Hoja 3'!$A$2:$AD$628, ROW(I7)-5, MATCH(I$2,'Hoja 3'!$A$1:$AD$1, 0))</f>
        <v>45737</v>
      </c>
      <c r="J7" s="32"/>
      <c r="K7" s="32" t="str">
        <f t="array" ref="K7">INDEX('Hoja 3'!$A$2:$AD$628, ROW(K7)-5, MATCH(K$2,'Hoja 3'!$A$1:$AD$1, 0))</f>
        <v>CERRADA</v>
      </c>
      <c r="L7" s="32" t="str">
        <f t="array" ref="L7">INDEX('Hoja 3'!$A$2:$AD$628, ROW(L7)-5, MATCH(L$2,'Hoja 3'!$A$1:$AD$1, 0))</f>
        <v>CERRADA</v>
      </c>
      <c r="M7" s="32" t="str">
        <f t="array" ref="M7">INDEX('Hoja 3'!$A$2:$AD$628, ROW(M7)-5, MATCH(M$2,'Hoja 3'!$A$1:$AD$1, 0))</f>
        <v>Solicitud</v>
      </c>
      <c r="N7" s="38"/>
      <c r="O7" s="38"/>
      <c r="P7" s="38"/>
      <c r="Q7" s="20"/>
      <c r="R7" s="20"/>
      <c r="S7" s="35"/>
      <c r="T7" s="38"/>
      <c r="U7" s="32"/>
      <c r="V7" s="24" t="str">
        <f t="shared" si="2"/>
        <v/>
      </c>
      <c r="W7" s="24" t="str">
        <f t="shared" si="3"/>
        <v/>
      </c>
      <c r="X7" s="25">
        <f t="shared" si="4"/>
        <v>17</v>
      </c>
      <c r="Y7" s="25" t="str">
        <f t="shared" si="5"/>
        <v>✅</v>
      </c>
      <c r="Z7" s="26" t="str">
        <f t="shared" si="6"/>
        <v>✅</v>
      </c>
      <c r="AA7" s="27" t="str">
        <f t="shared" si="7"/>
        <v>📩 Enviado tarde</v>
      </c>
      <c r="AB7" s="28"/>
      <c r="AC7" s="29"/>
      <c r="AD7" s="29"/>
      <c r="AE7" s="29"/>
    </row>
    <row r="8" spans="1:31" ht="53.25" customHeight="1">
      <c r="A8" s="12" t="str">
        <f t="shared" si="0"/>
        <v>8249657FARA NOEMI MIRANDA PACHECO DE CHOY</v>
      </c>
      <c r="B8" s="30" t="s">
        <v>27</v>
      </c>
      <c r="C8" s="38">
        <f t="array" ref="C8">INDEX('Hoja 3'!$A$2:$AD$628, ROW(C8)-5, MATCH(C$2,'Hoja 3'!$A$1:$AD$1, 0))</f>
        <v>8249657</v>
      </c>
      <c r="D8" s="38" t="str">
        <f t="array" ref="D8">INDEX('Hoja 3'!$A$2:$AD$628, ROW(D8)-5, MATCH(D$2,'Hoja 3'!$A$1:$AD$1, 0))</f>
        <v>FARA NOEMI MIRANDA PACHECO DE CHOY</v>
      </c>
      <c r="E8" s="38">
        <f t="array" ref="E8">INDEX('Hoja 3'!$A$2:$AD$628, ROW(E8)-5, MATCH(E$2,'Hoja 3'!$A$1:$AD$1, 0))</f>
        <v>998000612</v>
      </c>
      <c r="F8" s="38" t="str">
        <f t="array" ref="F8">INDEX('Hoja 3'!$A$2:$AD$628, ROW(F8)-5, MATCH(F$2,'Hoja 3'!$A$1:$AD$1, 0))</f>
        <v>DEMORA EN LA ENTREGA DE MEDICAMENTOS</v>
      </c>
      <c r="G8" s="39">
        <f t="array" ref="G8">INDEX('Hoja 3'!$A$2:$AD$628, ROW(G8)-5, MATCH(G$2,'Hoja 3'!$A$1:$AD$1, 0))</f>
        <v>45720</v>
      </c>
      <c r="H8" s="38" t="str">
        <f t="array" ref="H8">INDEX('Hoja 3'!$A$2:$AD$628, ROW(H8)-5, MATCH(H$2,'Hoja 3'!$A$1:$AD$1, 0))</f>
        <v>Estimada Bedon Guissela,
 Reciba un cordial saludo de parte de VIVA 1A Centro Médico. En relación con lo descrito en el comunicado, damos respuesta a la solicitud de envío de medicamentos de la Sra. Fara Noemí Miranda Pacheco de Choy (DNI: 08249657), con dirección en Calle Los Laureles 561, Dpto. A, San Isidro. Los medicamentos fueron entregados el día 17 de marzo de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c r="I8" s="39">
        <f t="array" ref="I8">INDEX('Hoja 3'!$A$2:$AD$628, ROW(I8)-5, MATCH(I$2,'Hoja 3'!$A$1:$AD$1, 0))</f>
        <v>45747</v>
      </c>
      <c r="J8" s="32"/>
      <c r="K8" s="32" t="str">
        <f t="array" ref="K8">INDEX('Hoja 3'!$A$2:$AD$628, ROW(K8)-5, MATCH(K$2,'Hoja 3'!$A$1:$AD$1, 0))</f>
        <v>CERRADA</v>
      </c>
      <c r="L8" s="32" t="str">
        <f t="array" ref="L8">INDEX('Hoja 3'!$A$2:$AD$628, ROW(L8)-5, MATCH(L$2,'Hoja 3'!$A$1:$AD$1, 0))</f>
        <v>CERRADA</v>
      </c>
      <c r="M8" s="32" t="str">
        <f t="array" ref="M8">INDEX('Hoja 3'!$A$2:$AD$628, ROW(M8)-5, MATCH(M$2,'Hoja 3'!$A$1:$AD$1, 0))</f>
        <v>Medicamentos</v>
      </c>
      <c r="N8" s="38"/>
      <c r="O8" s="38"/>
      <c r="P8" s="38"/>
      <c r="Q8" s="40"/>
      <c r="R8" s="40"/>
      <c r="S8" s="41"/>
      <c r="T8" s="38"/>
      <c r="U8" s="32"/>
      <c r="V8" s="24" t="str">
        <f t="shared" si="2"/>
        <v/>
      </c>
      <c r="W8" s="24" t="str">
        <f t="shared" si="3"/>
        <v/>
      </c>
      <c r="X8" s="36">
        <f t="shared" si="4"/>
        <v>27</v>
      </c>
      <c r="Y8" s="36" t="str">
        <f t="shared" si="5"/>
        <v>✅</v>
      </c>
      <c r="Z8" s="26" t="str">
        <f t="shared" si="6"/>
        <v>✅</v>
      </c>
      <c r="AA8" s="27" t="str">
        <f t="shared" si="7"/>
        <v>📩 Enviado tarde</v>
      </c>
      <c r="AB8" s="28"/>
      <c r="AC8" s="29"/>
      <c r="AD8" s="29"/>
      <c r="AE8" s="29"/>
    </row>
    <row r="9" spans="1:31" ht="104.25" customHeight="1">
      <c r="A9" s="12" t="str">
        <f t="shared" si="0"/>
        <v>7777013CINDY LEE CAMPBELL GIANELLA</v>
      </c>
      <c r="B9" s="30" t="s">
        <v>27</v>
      </c>
      <c r="C9" s="38">
        <f t="array" ref="C9">INDEX('Hoja 3'!$A$2:$AD$628, ROW(C9)-5, MATCH(C$2,'Hoja 3'!$A$1:$AD$1, 0))</f>
        <v>7777013</v>
      </c>
      <c r="D9" s="38" t="str">
        <f t="array" ref="D9">INDEX('Hoja 3'!$A$2:$AD$628, ROW(D9)-5, MATCH(D$2,'Hoja 3'!$A$1:$AD$1, 0))</f>
        <v>CINDY LEE CAMPBELL GIANELLA</v>
      </c>
      <c r="E9" s="38">
        <f t="array" ref="E9">INDEX('Hoja 3'!$A$2:$AD$628, ROW(E9)-5, MATCH(E$2,'Hoja 3'!$A$1:$AD$1, 0))</f>
        <v>991745207</v>
      </c>
      <c r="F9" s="38" t="str">
        <f t="array" ref="F9">INDEX('Hoja 3'!$A$2:$AD$628, ROW(F9)-5, MATCH(F$2,'Hoja 3'!$A$1:$AD$1, 0))</f>
        <v>PROBLEMAS DE COMUNICACIÓN</v>
      </c>
      <c r="G9" s="39">
        <f t="array" ref="G9">INDEX('Hoja 3'!$A$2:$AD$628, ROW(G9)-5, MATCH(G$2,'Hoja 3'!$A$1:$AD$1, 0))</f>
        <v>45720</v>
      </c>
      <c r="H9" s="38" t="str">
        <f t="array" ref="H9">INDEX('Hoja 3'!$A$2:$AD$628, ROW(H9)-5, MATCH(H$2,'Hoja 3'!$A$1:$AD$1, 0))</f>
        <v>Estimada Guissela, buena noche:
 Previo cordial saludo y las disculpas por la demora en la respuesta, se informa que paciente fue atendida el dia 6 del presente con entrega de medicamentos conforme.
 Saludos Cordiales,</v>
      </c>
      <c r="I9" s="39">
        <f t="array" ref="I9">INDEX('Hoja 3'!$A$2:$AD$628, ROW(I9)-5, MATCH(I$2,'Hoja 3'!$A$1:$AD$1, 0))</f>
        <v>45735</v>
      </c>
      <c r="J9" s="32"/>
      <c r="K9" s="32" t="str">
        <f t="array" ref="K9">INDEX('Hoja 3'!$A$2:$AD$628, ROW(K9)-5, MATCH(K$2,'Hoja 3'!$A$1:$AD$1, 0))</f>
        <v>CERRADA</v>
      </c>
      <c r="L9" s="32" t="str">
        <f t="array" ref="L9">INDEX('Hoja 3'!$A$2:$AD$628, ROW(L9)-5, MATCH(L$2,'Hoja 3'!$A$1:$AD$1, 0))</f>
        <v>CERRADA</v>
      </c>
      <c r="M9" s="32" t="str">
        <f t="array" ref="M9">INDEX('Hoja 3'!$A$2:$AD$628, ROW(M9)-5, MATCH(M$2,'Hoja 3'!$A$1:$AD$1, 0))</f>
        <v>Fallas TICS</v>
      </c>
      <c r="N9" s="38"/>
      <c r="O9" s="38"/>
      <c r="P9" s="38"/>
      <c r="Q9" s="40"/>
      <c r="R9" s="40"/>
      <c r="S9" s="41"/>
      <c r="T9" s="38"/>
      <c r="U9" s="32"/>
      <c r="V9" s="24" t="str">
        <f t="shared" si="2"/>
        <v/>
      </c>
      <c r="W9" s="24" t="str">
        <f t="shared" si="3"/>
        <v/>
      </c>
      <c r="X9" s="25">
        <f t="shared" si="4"/>
        <v>15</v>
      </c>
      <c r="Y9" s="25" t="str">
        <f t="shared" si="5"/>
        <v>✅</v>
      </c>
      <c r="Z9" s="26" t="str">
        <f t="shared" si="6"/>
        <v>✅</v>
      </c>
      <c r="AA9" s="27" t="str">
        <f t="shared" si="7"/>
        <v>📩 Enviado tarde</v>
      </c>
      <c r="AB9" s="28"/>
      <c r="AC9" s="29"/>
      <c r="AD9" s="29"/>
      <c r="AE9" s="29"/>
    </row>
    <row r="10" spans="1:31" ht="13.8">
      <c r="A10" s="12" t="str">
        <f t="shared" si="0"/>
        <v>10792704TERESA MERCEDES ANGELES VEGA DE CASTRO</v>
      </c>
      <c r="B10" s="30" t="s">
        <v>27</v>
      </c>
      <c r="C10" s="38">
        <f t="array" ref="C10">INDEX('Hoja 3'!$A$2:$AD$628, ROW(C10)-5, MATCH(C$2,'Hoja 3'!$A$1:$AD$1, 0))</f>
        <v>10792704</v>
      </c>
      <c r="D10" s="38" t="str">
        <f t="array" ref="D10">INDEX('Hoja 3'!$A$2:$AD$628, ROW(D10)-5, MATCH(D$2,'Hoja 3'!$A$1:$AD$1, 0))</f>
        <v>TERESA MERCEDES ANGELES VEGA DE CASTRO</v>
      </c>
      <c r="E10" s="38">
        <f t="array" ref="E10">INDEX('Hoja 3'!$A$2:$AD$628, ROW(E10)-5, MATCH(E$2,'Hoja 3'!$A$1:$AD$1, 0))</f>
        <v>920038478</v>
      </c>
      <c r="F10" s="38" t="str">
        <f t="array" ref="F10">INDEX('Hoja 3'!$A$2:$AD$628, ROW(F10)-5, MATCH(F$2,'Hoja 3'!$A$1:$AD$1, 0))</f>
        <v>DEMORA EN LA ENTREGA DE MEDICAMENTOS</v>
      </c>
      <c r="G10" s="39">
        <f t="array" ref="G10">INDEX('Hoja 3'!$A$2:$AD$628, ROW(G10)-5, MATCH(G$2,'Hoja 3'!$A$1:$AD$1, 0))</f>
        <v>45720</v>
      </c>
      <c r="H10" s="38" t="str">
        <f t="array" ref="H10">INDEX('Hoja 3'!$A$2:$AD$628, ROW(H10)-5, MATCH(H$2,'Hoja 3'!$A$1:$AD$1, 0))</f>
        <v>Buenas tardes estimados,
 Reciba un cordial saludo por parte de VIVA 1A Centro médico.
 Entendido Guisella, se atenderá al paciente TERESA MERCEDES ANGELES VEGA DE CASTRO bajo el programa ARTRITIS.
 Así mismo menciono que la paciente fue atendida el 06/03/2025 a las 8:15am con la Dra. Virginia Cuevas Rivero de la especialidad MEDICINA FAMILIA - ATENCIÓN DOMICILIARIA. El paciente tiene prescripción de medicamentos, el cuál fue entregado el 07/03/2025 bajo el programa ARTRITIS.</v>
      </c>
      <c r="I10" s="39">
        <f t="array" ref="I10">INDEX('Hoja 3'!$A$2:$AD$628, ROW(I10)-5, MATCH(I$2,'Hoja 3'!$A$1:$AD$1, 0))</f>
        <v>45752</v>
      </c>
      <c r="J10" s="32"/>
      <c r="K10" s="32" t="str">
        <f t="array" ref="K10">INDEX('Hoja 3'!$A$2:$AD$628, ROW(K10)-5, MATCH(K$2,'Hoja 3'!$A$1:$AD$1, 0))</f>
        <v>CERRADA</v>
      </c>
      <c r="L10" s="32" t="str">
        <f t="array" ref="L10">INDEX('Hoja 3'!$A$2:$AD$628, ROW(L10)-5, MATCH(L$2,'Hoja 3'!$A$1:$AD$1, 0))</f>
        <v>CERRADA</v>
      </c>
      <c r="M10" s="32" t="str">
        <f t="array" ref="M10">INDEX('Hoja 3'!$A$2:$AD$628, ROW(M10)-5, MATCH(M$2,'Hoja 3'!$A$1:$AD$1, 0))</f>
        <v>Medicamentos</v>
      </c>
      <c r="N10" s="38"/>
      <c r="O10" s="38"/>
      <c r="P10" s="38"/>
      <c r="Q10" s="40"/>
      <c r="R10" s="40"/>
      <c r="S10" s="40"/>
      <c r="T10" s="38"/>
      <c r="U10" s="32"/>
      <c r="V10" s="24" t="str">
        <f t="shared" si="2"/>
        <v/>
      </c>
      <c r="W10" s="24" t="str">
        <f t="shared" si="3"/>
        <v/>
      </c>
      <c r="X10" s="36">
        <f t="shared" si="4"/>
        <v>32</v>
      </c>
      <c r="Y10" s="36" t="str">
        <f t="shared" si="5"/>
        <v>✅</v>
      </c>
      <c r="Z10" s="26" t="str">
        <f t="shared" si="6"/>
        <v>✅</v>
      </c>
      <c r="AA10" s="27" t="str">
        <f t="shared" si="7"/>
        <v>📩 Enviado tarde</v>
      </c>
      <c r="AB10" s="28"/>
      <c r="AC10" s="29"/>
      <c r="AD10" s="29"/>
      <c r="AE10" s="29"/>
    </row>
    <row r="11" spans="1:31" ht="13.8">
      <c r="A11" s="12" t="str">
        <f t="shared" si="0"/>
        <v>6934099JULIA DAMIANA MORENO TOSCANO</v>
      </c>
      <c r="B11" s="30" t="s">
        <v>27</v>
      </c>
      <c r="C11" s="38">
        <f t="array" ref="C11">INDEX('Hoja 3'!$A$2:$AD$628, ROW(C11)-5, MATCH(C$2,'Hoja 3'!$A$1:$AD$1, 0))</f>
        <v>6934099</v>
      </c>
      <c r="D11" s="38" t="str">
        <f t="array" ref="D11">INDEX('Hoja 3'!$A$2:$AD$628, ROW(D11)-5, MATCH(D$2,'Hoja 3'!$A$1:$AD$1, 0))</f>
        <v>JULIA DAMIANA MORENO TOSCANO</v>
      </c>
      <c r="E11" s="38">
        <f t="array" ref="E11">INDEX('Hoja 3'!$A$2:$AD$628, ROW(E11)-5, MATCH(E$2,'Hoja 3'!$A$1:$AD$1, 0))</f>
        <v>930873560</v>
      </c>
      <c r="F11" s="38" t="str">
        <f t="array" ref="F11">INDEX('Hoja 3'!$A$2:$AD$628, ROW(F11)-5, MATCH(F$2,'Hoja 3'!$A$1:$AD$1, 0))</f>
        <v>SOLICITUD DE CITA</v>
      </c>
      <c r="G11" s="39">
        <f t="array" ref="G11">INDEX('Hoja 3'!$A$2:$AD$628, ROW(G11)-5, MATCH(G$2,'Hoja 3'!$A$1:$AD$1, 0))</f>
        <v>45721</v>
      </c>
      <c r="H11" s="38" t="str">
        <f t="array" ref="H11">INDEX('Hoja 3'!$A$2:$AD$628, ROW(H11)-5, MATCH(H$2,'Hoja 3'!$A$1:$AD$1, 0))</f>
        <v>Estimada Guissela, buena tarde:
 Previo cordial saludo y las disculpas del caso por la demora en la respuesta, se informa sobre la paciente que se logra comunicación con paciente agendando atención para el día 21 del presente.
 Saludos Cordiales,</v>
      </c>
      <c r="I11" s="39">
        <f t="array" ref="I11">INDEX('Hoja 3'!$A$2:$AD$628, ROW(I11)-5, MATCH(I$2,'Hoja 3'!$A$1:$AD$1, 0))</f>
        <v>45735</v>
      </c>
      <c r="J11" s="32"/>
      <c r="K11" s="32" t="str">
        <f t="array" ref="K11">INDEX('Hoja 3'!$A$2:$AD$628, ROW(K11)-5, MATCH(K$2,'Hoja 3'!$A$1:$AD$1, 0))</f>
        <v>CERRADA</v>
      </c>
      <c r="L11" s="32" t="str">
        <f t="array" ref="L11">INDEX('Hoja 3'!$A$2:$AD$628, ROW(L11)-5, MATCH(L$2,'Hoja 3'!$A$1:$AD$1, 0))</f>
        <v>CERRADA</v>
      </c>
      <c r="M11" s="32" t="str">
        <f t="array" ref="M11">INDEX('Hoja 3'!$A$2:$AD$628, ROW(M11)-5, MATCH(M$2,'Hoja 3'!$A$1:$AD$1, 0))</f>
        <v>Solicitud</v>
      </c>
      <c r="N11" s="38"/>
      <c r="O11" s="38"/>
      <c r="P11" s="38"/>
      <c r="Q11" s="40"/>
      <c r="R11" s="40"/>
      <c r="S11" s="40"/>
      <c r="T11" s="38"/>
      <c r="U11" s="32"/>
      <c r="V11" s="24" t="str">
        <f t="shared" si="2"/>
        <v/>
      </c>
      <c r="W11" s="24" t="str">
        <f t="shared" si="3"/>
        <v/>
      </c>
      <c r="X11" s="25">
        <f t="shared" si="4"/>
        <v>14</v>
      </c>
      <c r="Y11" s="25" t="str">
        <f t="shared" si="5"/>
        <v>✅</v>
      </c>
      <c r="Z11" s="26" t="str">
        <f t="shared" si="6"/>
        <v>✅</v>
      </c>
      <c r="AA11" s="27" t="str">
        <f t="shared" si="7"/>
        <v>📩 Enviado tarde</v>
      </c>
      <c r="AB11" s="28"/>
      <c r="AC11" s="29"/>
      <c r="AD11" s="29"/>
      <c r="AE11" s="29"/>
    </row>
    <row r="12" spans="1:31" ht="13.8">
      <c r="A12" s="12" t="str">
        <f t="shared" si="0"/>
        <v>7135754LUIS CARDENAS LUCERO</v>
      </c>
      <c r="B12" s="30" t="s">
        <v>27</v>
      </c>
      <c r="C12" s="38">
        <f t="array" ref="C12">INDEX('Hoja 3'!$A$2:$AD$628, ROW(C12)-5, MATCH(C$2,'Hoja 3'!$A$1:$AD$1, 0))</f>
        <v>7135754</v>
      </c>
      <c r="D12" s="38" t="str">
        <f t="array" ref="D12">INDEX('Hoja 3'!$A$2:$AD$628, ROW(D12)-5, MATCH(D$2,'Hoja 3'!$A$1:$AD$1, 0))</f>
        <v>LUIS CARDENAS LUCERO</v>
      </c>
      <c r="E12" s="38">
        <f t="array" ref="E12">INDEX('Hoja 3'!$A$2:$AD$628, ROW(E12)-5, MATCH(E$2,'Hoja 3'!$A$1:$AD$1, 0))</f>
        <v>0</v>
      </c>
      <c r="F12" s="38" t="str">
        <f t="array" ref="F12">INDEX('Hoja 3'!$A$2:$AD$628, ROW(F12)-5, MATCH(F$2,'Hoja 3'!$A$1:$AD$1, 0))</f>
        <v>NO ASIGNACIÓN DE CITA</v>
      </c>
      <c r="G12" s="39">
        <f t="array" ref="G12">INDEX('Hoja 3'!$A$2:$AD$628, ROW(G12)-5, MATCH(G$2,'Hoja 3'!$A$1:$AD$1, 0))</f>
        <v>45721</v>
      </c>
      <c r="H12" s="38" t="str">
        <f t="array" ref="H12">INDEX('Hoja 3'!$A$2:$AD$628, ROW(H12)-5, MATCH(H$2,'Hoja 3'!$A$1:$AD$1, 0))</f>
        <v>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v>
      </c>
      <c r="I12" s="39">
        <f t="array" ref="I12">INDEX('Hoja 3'!$A$2:$AD$628, ROW(I12)-5, MATCH(I$2,'Hoja 3'!$A$1:$AD$1, 0))</f>
        <v>45735</v>
      </c>
      <c r="J12" s="32"/>
      <c r="K12" s="32" t="str">
        <f t="array" ref="K12">INDEX('Hoja 3'!$A$2:$AD$628, ROW(K12)-5, MATCH(K$2,'Hoja 3'!$A$1:$AD$1, 0))</f>
        <v>CERRADA</v>
      </c>
      <c r="L12" s="32" t="str">
        <f t="array" ref="L12">INDEX('Hoja 3'!$A$2:$AD$628, ROW(L12)-5, MATCH(L$2,'Hoja 3'!$A$1:$AD$1, 0))</f>
        <v>CERRADA</v>
      </c>
      <c r="M12" s="32" t="str">
        <f t="array" ref="M12">INDEX('Hoja 3'!$A$2:$AD$628, ROW(M12)-5, MATCH(M$2,'Hoja 3'!$A$1:$AD$1, 0))</f>
        <v>Acceso</v>
      </c>
      <c r="N12" s="38"/>
      <c r="O12" s="38"/>
      <c r="P12" s="38"/>
      <c r="Q12" s="40"/>
      <c r="R12" s="40"/>
      <c r="S12" s="40"/>
      <c r="T12" s="38"/>
      <c r="U12" s="32"/>
      <c r="V12" s="24" t="str">
        <f t="shared" si="2"/>
        <v/>
      </c>
      <c r="W12" s="24" t="str">
        <f t="shared" si="3"/>
        <v/>
      </c>
      <c r="X12" s="36">
        <f t="shared" si="4"/>
        <v>14</v>
      </c>
      <c r="Y12" s="36" t="str">
        <f t="shared" si="5"/>
        <v>✅</v>
      </c>
      <c r="Z12" s="26" t="str">
        <f t="shared" si="6"/>
        <v>✅</v>
      </c>
      <c r="AA12" s="27" t="str">
        <f t="shared" si="7"/>
        <v>📩 Enviado tarde</v>
      </c>
      <c r="AB12" s="28"/>
      <c r="AC12" s="29"/>
      <c r="AD12" s="29"/>
      <c r="AE12" s="29"/>
    </row>
    <row r="13" spans="1:31" ht="13.8">
      <c r="A13" s="12" t="str">
        <f t="shared" si="0"/>
        <v>8783626GLORIA DURAND WOOLCOTT DE VALEGA</v>
      </c>
      <c r="B13" s="30" t="s">
        <v>27</v>
      </c>
      <c r="C13" s="38">
        <f t="array" ref="C13">INDEX('Hoja 3'!$A$2:$AD$628, ROW(C13)-5, MATCH(C$2,'Hoja 3'!$A$1:$AD$1, 0))</f>
        <v>8783626</v>
      </c>
      <c r="D13" s="38" t="str">
        <f t="array" ref="D13">INDEX('Hoja 3'!$A$2:$AD$628, ROW(D13)-5, MATCH(D$2,'Hoja 3'!$A$1:$AD$1, 0))</f>
        <v>GLORIA DURAND WOOLCOTT DE VALEGA</v>
      </c>
      <c r="E13" s="38">
        <f t="array" ref="E13">INDEX('Hoja 3'!$A$2:$AD$628, ROW(E13)-5, MATCH(E$2,'Hoja 3'!$A$1:$AD$1, 0))</f>
        <v>986616861</v>
      </c>
      <c r="F13" s="38" t="str">
        <f t="array" ref="F13">INDEX('Hoja 3'!$A$2:$AD$628, ROW(F13)-5, MATCH(F$2,'Hoja 3'!$A$1:$AD$1, 0))</f>
        <v>SOLICITUD DE CITA</v>
      </c>
      <c r="G13" s="39">
        <f t="array" ref="G13">INDEX('Hoja 3'!$A$2:$AD$628, ROW(G13)-5, MATCH(G$2,'Hoja 3'!$A$1:$AD$1, 0))</f>
        <v>45721</v>
      </c>
      <c r="H13" s="38" t="str">
        <f t="array" ref="H13">INDEX('Hoja 3'!$A$2:$AD$628, ROW(H13)-5, MATCH(H$2,'Hoja 3'!$A$1:$AD$1, 0))</f>
        <v>Estimada Guissela, buena tarde:
 Previo cordial saludo y las disculpas por la demora en la respuesta, se informa sobre la paciente que:
 Pertenece actualmente al Programa RCV, al ser migración se considera el Dx cuidate al 100%, otros dx con copago al 15%.
 Entrega de medicamentos con fecha 10 del presente, con el copago correspodiente.
 Paciente conforme.</v>
      </c>
      <c r="I13" s="39">
        <f t="array" ref="I13">INDEX('Hoja 3'!$A$2:$AD$628, ROW(I13)-5, MATCH(I$2,'Hoja 3'!$A$1:$AD$1, 0))</f>
        <v>45737</v>
      </c>
      <c r="J13" s="32"/>
      <c r="K13" s="32" t="str">
        <f t="array" ref="K13">INDEX('Hoja 3'!$A$2:$AD$628, ROW(K13)-5, MATCH(K$2,'Hoja 3'!$A$1:$AD$1, 0))</f>
        <v>CERRADA</v>
      </c>
      <c r="L13" s="32" t="str">
        <f t="array" ref="L13">INDEX('Hoja 3'!$A$2:$AD$628, ROW(L13)-5, MATCH(L$2,'Hoja 3'!$A$1:$AD$1, 0))</f>
        <v>CERRADA</v>
      </c>
      <c r="M13" s="32" t="str">
        <f t="array" ref="M13">INDEX('Hoja 3'!$A$2:$AD$628, ROW(M13)-5, MATCH(M$2,'Hoja 3'!$A$1:$AD$1, 0))</f>
        <v>Solicitud</v>
      </c>
      <c r="N13" s="38"/>
      <c r="O13" s="38"/>
      <c r="P13" s="38"/>
      <c r="Q13" s="40"/>
      <c r="R13" s="40"/>
      <c r="S13" s="40"/>
      <c r="T13" s="38"/>
      <c r="U13" s="32"/>
      <c r="V13" s="24" t="str">
        <f t="shared" si="2"/>
        <v/>
      </c>
      <c r="W13" s="24" t="str">
        <f t="shared" si="3"/>
        <v/>
      </c>
      <c r="X13" s="25">
        <f t="shared" si="4"/>
        <v>16</v>
      </c>
      <c r="Y13" s="25" t="str">
        <f t="shared" si="5"/>
        <v>✅</v>
      </c>
      <c r="Z13" s="26" t="str">
        <f t="shared" si="6"/>
        <v>✅</v>
      </c>
      <c r="AA13" s="27" t="str">
        <f t="shared" si="7"/>
        <v>📩 Enviado tarde</v>
      </c>
      <c r="AB13" s="28"/>
      <c r="AC13" s="29"/>
      <c r="AD13" s="29"/>
      <c r="AE13" s="29"/>
    </row>
    <row r="14" spans="1:31" ht="13.8">
      <c r="A14" s="12" t="str">
        <f t="shared" si="0"/>
        <v>7307988CECILIA ESTHER CANALES ANICAMA</v>
      </c>
      <c r="B14" s="30" t="s">
        <v>27</v>
      </c>
      <c r="C14" s="38">
        <f t="array" ref="C14">INDEX('Hoja 3'!$A$2:$AD$628, ROW(C14)-5, MATCH(C$2,'Hoja 3'!$A$1:$AD$1, 0))</f>
        <v>7307988</v>
      </c>
      <c r="D14" s="38" t="str">
        <f t="array" ref="D14">INDEX('Hoja 3'!$A$2:$AD$628, ROW(D14)-5, MATCH(D$2,'Hoja 3'!$A$1:$AD$1, 0))</f>
        <v>CECILIA ESTHER CANALES ANICAMA</v>
      </c>
      <c r="E14" s="38">
        <f t="array" ref="E14">INDEX('Hoja 3'!$A$2:$AD$628, ROW(E14)-5, MATCH(E$2,'Hoja 3'!$A$1:$AD$1, 0))</f>
        <v>0</v>
      </c>
      <c r="F14" s="38" t="str">
        <f t="array" ref="F14">INDEX('Hoja 3'!$A$2:$AD$628, ROW(F14)-5, MATCH(F$2,'Hoja 3'!$A$1:$AD$1, 0))</f>
        <v>SOLICITUD DE CITA</v>
      </c>
      <c r="G14" s="39">
        <f t="array" ref="G14">INDEX('Hoja 3'!$A$2:$AD$628, ROW(G14)-5, MATCH(G$2,'Hoja 3'!$A$1:$AD$1, 0))</f>
        <v>45721</v>
      </c>
      <c r="H14" s="38" t="str">
        <f t="array" ref="H14">INDEX('Hoja 3'!$A$2:$AD$628, ROW(H14)-5, MATCH(H$2,'Hoja 3'!$A$1:$AD$1, 0))</f>
        <v>Estimada Sra. Bedon Guissela,
 Reciba un cordial saludo de parte de VIVA 1A Centro Médico. En respuesta al agendamiento de cita de la Sra. Cecilia Esther Canales Anicama (DNI: 07307988), con número de celular 943920495, le informamos que su cita ha sido agendada para el día de hoy, 01 de abril de 2025, a las 17:00 p.m., con la Dra. Janet Giovana Quispe Vargas, en el servicio de Reumatología – Teleconsulta.
 Lamentamos la demora y nos comprometemos a mejorar nuestros servicios y tiempos de respuesta.
 Agradecemos su comprensión y quedamos a su disposición para cualquier consulta adicional.
 Cordialmente,</v>
      </c>
      <c r="I14" s="39">
        <f t="array" ref="I14">INDEX('Hoja 3'!$A$2:$AD$628, ROW(I14)-5, MATCH(I$2,'Hoja 3'!$A$1:$AD$1, 0))</f>
        <v>45748</v>
      </c>
      <c r="J14" s="32"/>
      <c r="K14" s="32" t="str">
        <f t="array" ref="K14">INDEX('Hoja 3'!$A$2:$AD$628, ROW(K14)-5, MATCH(K$2,'Hoja 3'!$A$1:$AD$1, 0))</f>
        <v>CERRADA</v>
      </c>
      <c r="L14" s="32" t="str">
        <f t="array" ref="L14">INDEX('Hoja 3'!$A$2:$AD$628, ROW(L14)-5, MATCH(L$2,'Hoja 3'!$A$1:$AD$1, 0))</f>
        <v>CERRADA</v>
      </c>
      <c r="M14" s="32" t="str">
        <f t="array" ref="M14">INDEX('Hoja 3'!$A$2:$AD$628, ROW(M14)-5, MATCH(M$2,'Hoja 3'!$A$1:$AD$1, 0))</f>
        <v>Solicitud</v>
      </c>
      <c r="N14" s="38"/>
      <c r="O14" s="38"/>
      <c r="P14" s="38"/>
      <c r="Q14" s="40"/>
      <c r="R14" s="40"/>
      <c r="S14" s="40"/>
      <c r="T14" s="38"/>
      <c r="U14" s="32"/>
      <c r="V14" s="24" t="str">
        <f t="shared" si="2"/>
        <v/>
      </c>
      <c r="W14" s="24" t="str">
        <f t="shared" si="3"/>
        <v/>
      </c>
      <c r="X14" s="36">
        <f t="shared" si="4"/>
        <v>27</v>
      </c>
      <c r="Y14" s="36" t="str">
        <f t="shared" si="5"/>
        <v>✅</v>
      </c>
      <c r="Z14" s="26" t="str">
        <f t="shared" si="6"/>
        <v>✅</v>
      </c>
      <c r="AA14" s="27" t="str">
        <f t="shared" si="7"/>
        <v>📩 Enviado tarde</v>
      </c>
      <c r="AB14" s="28"/>
      <c r="AC14" s="29"/>
      <c r="AD14" s="29"/>
      <c r="AE14" s="29"/>
    </row>
    <row r="15" spans="1:31" ht="13.8">
      <c r="A15" s="12" t="str">
        <f t="shared" si="0"/>
        <v>6225297RAUL EDUARDO JARAMILLO GOMEZ</v>
      </c>
      <c r="B15" s="30" t="s">
        <v>27</v>
      </c>
      <c r="C15" s="38">
        <f t="array" ref="C15">INDEX('Hoja 3'!$A$2:$AD$628, ROW(C15)-5, MATCH(C$2,'Hoja 3'!$A$1:$AD$1, 0))</f>
        <v>6225297</v>
      </c>
      <c r="D15" s="38" t="str">
        <f t="array" ref="D15">INDEX('Hoja 3'!$A$2:$AD$628, ROW(D15)-5, MATCH(D$2,'Hoja 3'!$A$1:$AD$1, 0))</f>
        <v>RAUL EDUARDO JARAMILLO GOMEZ</v>
      </c>
      <c r="E15" s="38">
        <f t="array" ref="E15">INDEX('Hoja 3'!$A$2:$AD$628, ROW(E15)-5, MATCH(E$2,'Hoja 3'!$A$1:$AD$1, 0))</f>
        <v>942701006</v>
      </c>
      <c r="F15" s="38" t="str">
        <f t="array" ref="F15">INDEX('Hoja 3'!$A$2:$AD$628, ROW(F15)-5, MATCH(F$2,'Hoja 3'!$A$1:$AD$1, 0))</f>
        <v>PROBLEMAS DE COMUNICACIÓN</v>
      </c>
      <c r="G15" s="39">
        <f t="array" ref="G15">INDEX('Hoja 3'!$A$2:$AD$628, ROW(G15)-5, MATCH(G$2,'Hoja 3'!$A$1:$AD$1, 0))</f>
        <v>45721</v>
      </c>
      <c r="H15" s="38" t="str">
        <f t="array" ref="H15">INDEX('Hoja 3'!$A$2:$AD$628, ROW(H15)-5, MATCH(H$2,'Hoja 3'!$A$1:$AD$1, 0))</f>
        <v>Estimada Guisella, paciente ya pasó su consulta el día de ayer. Nos hemos comunicado el día de hoy, no mostrando insatisfacción con la atención, quedando pendiente la entrega de medicamentos, proceso que se comunicó al paciente. 
 Saludos,</v>
      </c>
      <c r="I15" s="39">
        <f t="array" ref="I15">INDEX('Hoja 3'!$A$2:$AD$628, ROW(I15)-5, MATCH(I$2,'Hoja 3'!$A$1:$AD$1, 0))</f>
        <v>45721</v>
      </c>
      <c r="J15" s="32"/>
      <c r="K15" s="32" t="str">
        <f t="array" ref="K15">INDEX('Hoja 3'!$A$2:$AD$628, ROW(K15)-5, MATCH(K$2,'Hoja 3'!$A$1:$AD$1, 0))</f>
        <v>CERRADA</v>
      </c>
      <c r="L15" s="32" t="str">
        <f t="array" ref="L15">INDEX('Hoja 3'!$A$2:$AD$628, ROW(L15)-5, MATCH(L$2,'Hoja 3'!$A$1:$AD$1, 0))</f>
        <v>CERRADA</v>
      </c>
      <c r="M15" s="32" t="str">
        <f t="array" ref="M15">INDEX('Hoja 3'!$A$2:$AD$628, ROW(M15)-5, MATCH(M$2,'Hoja 3'!$A$1:$AD$1, 0))</f>
        <v>Fallas TICS</v>
      </c>
      <c r="N15" s="38"/>
      <c r="O15" s="38"/>
      <c r="P15" s="38"/>
      <c r="Q15" s="40"/>
      <c r="R15" s="40"/>
      <c r="S15" s="40"/>
      <c r="T15" s="38"/>
      <c r="U15" s="32"/>
      <c r="V15" s="24" t="str">
        <f t="shared" si="2"/>
        <v/>
      </c>
      <c r="W15" s="24" t="str">
        <f t="shared" si="3"/>
        <v/>
      </c>
      <c r="X15" s="25">
        <f t="shared" si="4"/>
        <v>0</v>
      </c>
      <c r="Y15" s="25" t="str">
        <f t="shared" si="5"/>
        <v>✅</v>
      </c>
      <c r="Z15" s="26" t="str">
        <f t="shared" si="6"/>
        <v>✅</v>
      </c>
      <c r="AA15" s="27" t="str">
        <f t="shared" si="7"/>
        <v>⏰ Enviado a tiempo</v>
      </c>
      <c r="AB15" s="28"/>
      <c r="AC15" s="29"/>
      <c r="AD15" s="29"/>
      <c r="AE15" s="29"/>
    </row>
    <row r="16" spans="1:31" ht="13.8">
      <c r="A16" s="12" t="str">
        <f t="shared" si="0"/>
        <v>40157495LUCY YOVANI URIARTE CARRASCO</v>
      </c>
      <c r="B16" s="30" t="s">
        <v>27</v>
      </c>
      <c r="C16" s="38">
        <f t="array" ref="C16">INDEX('Hoja 3'!$A$2:$AD$628, ROW(C16)-5, MATCH(C$2,'Hoja 3'!$A$1:$AD$1, 0))</f>
        <v>40157495</v>
      </c>
      <c r="D16" s="38" t="str">
        <f t="array" ref="D16">INDEX('Hoja 3'!$A$2:$AD$628, ROW(D16)-5, MATCH(D$2,'Hoja 3'!$A$1:$AD$1, 0))</f>
        <v>LUCY YOVANI URIARTE CARRASCO</v>
      </c>
      <c r="E16" s="38">
        <f t="array" ref="E16">INDEX('Hoja 3'!$A$2:$AD$628, ROW(E16)-5, MATCH(E$2,'Hoja 3'!$A$1:$AD$1, 0))</f>
        <v>998357430</v>
      </c>
      <c r="F16" s="38" t="str">
        <f t="array" ref="F16">INDEX('Hoja 3'!$A$2:$AD$628, ROW(F16)-5, MATCH(F$2,'Hoja 3'!$A$1:$AD$1, 0))</f>
        <v>NO ASIGNACIÓN DE CITA</v>
      </c>
      <c r="G16" s="39">
        <f t="array" ref="G16">INDEX('Hoja 3'!$A$2:$AD$628, ROW(G16)-5, MATCH(G$2,'Hoja 3'!$A$1:$AD$1, 0))</f>
        <v>45721</v>
      </c>
      <c r="H16" s="38" t="str">
        <f t="array" ref="H16">INDEX('Hoja 3'!$A$2:$AD$628, ROW(H16)-5, MATCH(H$2,'Hoja 3'!$A$1:$AD$1, 0))</f>
        <v>Estimada Guissela, ya se contactó con la usuaria para la toma respectiva de los exámenes de laboratorio. 
 Saludos,</v>
      </c>
      <c r="I16" s="39">
        <f t="array" ref="I16">INDEX('Hoja 3'!$A$2:$AD$628, ROW(I16)-5, MATCH(I$2,'Hoja 3'!$A$1:$AD$1, 0))</f>
        <v>45721</v>
      </c>
      <c r="J16" s="32"/>
      <c r="K16" s="32" t="str">
        <f t="array" ref="K16">INDEX('Hoja 3'!$A$2:$AD$628, ROW(K16)-5, MATCH(K$2,'Hoja 3'!$A$1:$AD$1, 0))</f>
        <v>CERRADA</v>
      </c>
      <c r="L16" s="32" t="str">
        <f t="array" ref="L16">INDEX('Hoja 3'!$A$2:$AD$628, ROW(L16)-5, MATCH(L$2,'Hoja 3'!$A$1:$AD$1, 0))</f>
        <v>CERRADA</v>
      </c>
      <c r="M16" s="32" t="str">
        <f t="array" ref="M16">INDEX('Hoja 3'!$A$2:$AD$628, ROW(M16)-5, MATCH(M$2,'Hoja 3'!$A$1:$AD$1, 0))</f>
        <v>Acceso</v>
      </c>
      <c r="N16" s="38"/>
      <c r="O16" s="38"/>
      <c r="P16" s="38"/>
      <c r="Q16" s="40"/>
      <c r="R16" s="40"/>
      <c r="S16" s="40"/>
      <c r="T16" s="38"/>
      <c r="U16" s="32"/>
      <c r="V16" s="24" t="str">
        <f t="shared" si="2"/>
        <v/>
      </c>
      <c r="W16" s="24" t="str">
        <f t="shared" si="3"/>
        <v/>
      </c>
      <c r="X16" s="36">
        <f t="shared" si="4"/>
        <v>0</v>
      </c>
      <c r="Y16" s="36" t="str">
        <f t="shared" si="5"/>
        <v>✅</v>
      </c>
      <c r="Z16" s="26" t="str">
        <f t="shared" si="6"/>
        <v>✅</v>
      </c>
      <c r="AA16" s="27" t="str">
        <f t="shared" si="7"/>
        <v>⏰ Enviado a tiempo</v>
      </c>
      <c r="AB16" s="28"/>
      <c r="AC16" s="29"/>
      <c r="AD16" s="29"/>
      <c r="AE16" s="29"/>
    </row>
    <row r="17" spans="1:31" ht="13.8">
      <c r="A17" s="12" t="str">
        <f t="shared" si="0"/>
        <v>29561921LELIA ALVAREZ MONGE</v>
      </c>
      <c r="B17" s="30" t="s">
        <v>27</v>
      </c>
      <c r="C17" s="38">
        <f t="array" ref="C17">INDEX('Hoja 3'!$A$2:$AD$628, ROW(C17)-5, MATCH(C$2,'Hoja 3'!$A$1:$AD$1, 0))</f>
        <v>29561921</v>
      </c>
      <c r="D17" s="38" t="str">
        <f t="array" ref="D17">INDEX('Hoja 3'!$A$2:$AD$628, ROW(D17)-5, MATCH(D$2,'Hoja 3'!$A$1:$AD$1, 0))</f>
        <v>LELIA ALVAREZ MONGE</v>
      </c>
      <c r="E17" s="38">
        <f t="array" ref="E17">INDEX('Hoja 3'!$A$2:$AD$628, ROW(E17)-5, MATCH(E$2,'Hoja 3'!$A$1:$AD$1, 0))</f>
        <v>0</v>
      </c>
      <c r="F17" s="38" t="str">
        <f t="array" ref="F17">INDEX('Hoja 3'!$A$2:$AD$628, ROW(F17)-5, MATCH(F$2,'Hoja 3'!$A$1:$AD$1, 0))</f>
        <v>DEMORA EN LA ENTREGA DE MEDICAMENTOS</v>
      </c>
      <c r="G17" s="39">
        <f t="array" ref="G17">INDEX('Hoja 3'!$A$2:$AD$628, ROW(G17)-5, MATCH(G$2,'Hoja 3'!$A$1:$AD$1, 0))</f>
        <v>45721</v>
      </c>
      <c r="H17" s="38" t="str">
        <f t="array" ref="H17">INDEX('Hoja 3'!$A$2:$AD$628, ROW(H17)-5, MATCH(H$2,'Hoja 3'!$A$1:$AD$1, 0))</f>
        <v>Estimada Bedon Guísela,
 Reciba un cordial saludo de parte de VIVA 1A Centro Médico. En relación con lo descrito en el comunicado, damos respuesta al seguimiento del caso del SR. ÁLVAREZ MONGLE LELIA del agendamiento de cita (DNI:25639731), con dirección en AV. manco Cápac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c r="I17" s="39">
        <f t="array" ref="I17">INDEX('Hoja 3'!$A$2:$AD$628, ROW(I17)-5, MATCH(I$2,'Hoja 3'!$A$1:$AD$1, 0))</f>
        <v>45749</v>
      </c>
      <c r="J17" s="32"/>
      <c r="K17" s="32" t="str">
        <f t="array" ref="K17">INDEX('Hoja 3'!$A$2:$AD$628, ROW(K17)-5, MATCH(K$2,'Hoja 3'!$A$1:$AD$1, 0))</f>
        <v>CERRADA</v>
      </c>
      <c r="L17" s="32" t="str">
        <f t="array" ref="L17">INDEX('Hoja 3'!$A$2:$AD$628, ROW(L17)-5, MATCH(L$2,'Hoja 3'!$A$1:$AD$1, 0))</f>
        <v>CERRADA</v>
      </c>
      <c r="M17" s="32" t="str">
        <f t="array" ref="M17">INDEX('Hoja 3'!$A$2:$AD$628, ROW(M17)-5, MATCH(M$2,'Hoja 3'!$A$1:$AD$1, 0))</f>
        <v>Medicamentos</v>
      </c>
      <c r="N17" s="38"/>
      <c r="O17" s="38"/>
      <c r="P17" s="38"/>
      <c r="Q17" s="40"/>
      <c r="R17" s="40"/>
      <c r="S17" s="40"/>
      <c r="T17" s="38"/>
      <c r="U17" s="32"/>
      <c r="V17" s="24" t="str">
        <f t="shared" si="2"/>
        <v/>
      </c>
      <c r="W17" s="24" t="str">
        <f t="shared" si="3"/>
        <v/>
      </c>
      <c r="X17" s="25">
        <f t="shared" si="4"/>
        <v>28</v>
      </c>
      <c r="Y17" s="25" t="str">
        <f t="shared" si="5"/>
        <v>✅</v>
      </c>
      <c r="Z17" s="26" t="str">
        <f t="shared" si="6"/>
        <v>✅</v>
      </c>
      <c r="AA17" s="27" t="str">
        <f t="shared" si="7"/>
        <v>📩 Enviado tarde</v>
      </c>
      <c r="AB17" s="28"/>
      <c r="AC17" s="29"/>
      <c r="AD17" s="29"/>
      <c r="AE17" s="29"/>
    </row>
    <row r="18" spans="1:31" ht="13.8">
      <c r="A18" s="12" t="str">
        <f t="shared" si="0"/>
        <v>8243493TALIA GIANINA MARTÍNEZ DE ARAUZO</v>
      </c>
      <c r="B18" s="30" t="s">
        <v>27</v>
      </c>
      <c r="C18" s="38">
        <f t="array" ref="C18">INDEX('Hoja 3'!$A$2:$AD$628, ROW(C18)-5, MATCH(C$2,'Hoja 3'!$A$1:$AD$1, 0))</f>
        <v>8243493</v>
      </c>
      <c r="D18" s="38" t="str">
        <f t="array" ref="D18">INDEX('Hoja 3'!$A$2:$AD$628, ROW(D18)-5, MATCH(D$2,'Hoja 3'!$A$1:$AD$1, 0))</f>
        <v>TALIA GIANINA MARTÍNEZ DE ARAUZO</v>
      </c>
      <c r="E18" s="38">
        <f t="array" ref="E18">INDEX('Hoja 3'!$A$2:$AD$628, ROW(E18)-5, MATCH(E$2,'Hoja 3'!$A$1:$AD$1, 0))</f>
        <v>949953153</v>
      </c>
      <c r="F18" s="38" t="str">
        <f t="array" ref="F18">INDEX('Hoja 3'!$A$2:$AD$628, ROW(F18)-5, MATCH(F$2,'Hoja 3'!$A$1:$AD$1, 0))</f>
        <v>INGRESO A PROGRAMA</v>
      </c>
      <c r="G18" s="39">
        <f t="array" ref="G18">INDEX('Hoja 3'!$A$2:$AD$628, ROW(G18)-5, MATCH(G$2,'Hoja 3'!$A$1:$AD$1, 0))</f>
        <v>45716</v>
      </c>
      <c r="H18" s="38" t="str">
        <f t="array" ref="H18">INDEX('Hoja 3'!$A$2:$AD$628, ROW(H18)-5, MATCH(H$2,'Hoja 3'!$A$1:$AD$1, 0))</f>
        <v>Estimada Sra. Bedon Guissela,
 Reciba un cordial saludo de parte de VIVA 1A Centro Médico. En relación con lo descrito en el comunicado, nos permitimos dar respuesta al agendamiento de cita para la Sra. Talia Gianina Martínez Bohl (DNI: 08243493). Su cita ha sido agendada para el día 3 de abril de 2025 a las 14:50 p.m. con el Dr. Gerson Jacob Siura Trevejo, en el servicio de Endocrinología - Teleconsulta,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18" s="39">
        <f t="array" ref="I18">INDEX('Hoja 3'!$A$2:$AD$628, ROW(I18)-5, MATCH(I$2,'Hoja 3'!$A$1:$AD$1, 0))</f>
        <v>45748</v>
      </c>
      <c r="J18" s="32"/>
      <c r="K18" s="32" t="str">
        <f t="array" ref="K18">INDEX('Hoja 3'!$A$2:$AD$628, ROW(K18)-5, MATCH(K$2,'Hoja 3'!$A$1:$AD$1, 0))</f>
        <v>CERRADA</v>
      </c>
      <c r="L18" s="32" t="str">
        <f t="array" ref="L18">INDEX('Hoja 3'!$A$2:$AD$628, ROW(L18)-5, MATCH(L$2,'Hoja 3'!$A$1:$AD$1, 0))</f>
        <v>CERRADA</v>
      </c>
      <c r="M18" s="32" t="str">
        <f t="array" ref="M18">INDEX('Hoja 3'!$A$2:$AD$628, ROW(M18)-5, MATCH(M$2,'Hoja 3'!$A$1:$AD$1, 0))</f>
        <v>Solicitud</v>
      </c>
      <c r="N18" s="38"/>
      <c r="O18" s="38"/>
      <c r="P18" s="38"/>
      <c r="Q18" s="40"/>
      <c r="R18" s="40"/>
      <c r="S18" s="40"/>
      <c r="T18" s="38"/>
      <c r="U18" s="32"/>
      <c r="V18" s="24" t="str">
        <f t="shared" si="2"/>
        <v/>
      </c>
      <c r="W18" s="24" t="str">
        <f t="shared" si="3"/>
        <v/>
      </c>
      <c r="X18" s="36">
        <f t="shared" si="4"/>
        <v>32</v>
      </c>
      <c r="Y18" s="36" t="str">
        <f t="shared" si="5"/>
        <v>✅</v>
      </c>
      <c r="Z18" s="26" t="str">
        <f t="shared" si="6"/>
        <v>✅</v>
      </c>
      <c r="AA18" s="27" t="str">
        <f t="shared" si="7"/>
        <v>📩 Enviado tarde</v>
      </c>
      <c r="AB18" s="28"/>
      <c r="AC18" s="29"/>
      <c r="AD18" s="29"/>
      <c r="AE18" s="29"/>
    </row>
    <row r="19" spans="1:31" ht="13.8">
      <c r="A19" s="12" t="str">
        <f t="shared" si="0"/>
        <v>77742062EDGAR IGNACIO DE LA TORRE RODRIGUEZ</v>
      </c>
      <c r="B19" s="30" t="s">
        <v>27</v>
      </c>
      <c r="C19" s="38">
        <f t="array" ref="C19">INDEX('Hoja 3'!$A$2:$AD$628, ROW(C19)-5, MATCH(C$2,'Hoja 3'!$A$1:$AD$1, 0))</f>
        <v>77742062</v>
      </c>
      <c r="D19" s="38" t="str">
        <f t="array" ref="D19">INDEX('Hoja 3'!$A$2:$AD$628, ROW(D19)-5, MATCH(D$2,'Hoja 3'!$A$1:$AD$1, 0))</f>
        <v>EDGAR IGNACIO DE LA TORRE RODRIGUEZ</v>
      </c>
      <c r="E19" s="38">
        <f t="array" ref="E19">INDEX('Hoja 3'!$A$2:$AD$628, ROW(E19)-5, MATCH(E$2,'Hoja 3'!$A$1:$AD$1, 0))</f>
        <v>994988665</v>
      </c>
      <c r="F19" s="38" t="str">
        <f t="array" ref="F19">INDEX('Hoja 3'!$A$2:$AD$628, ROW(F19)-5, MATCH(F$2,'Hoja 3'!$A$1:$AD$1, 0))</f>
        <v>NO ASIGNACIÓN DE CITA</v>
      </c>
      <c r="G19" s="39">
        <f t="array" ref="G19">INDEX('Hoja 3'!$A$2:$AD$628, ROW(G19)-5, MATCH(G$2,'Hoja 3'!$A$1:$AD$1, 0))</f>
        <v>45721</v>
      </c>
      <c r="H19" s="38" t="str">
        <f t="array" ref="H19">INDEX('Hoja 3'!$A$2:$AD$628, ROW(H19)-5, MATCH(H$2,'Hoja 3'!$A$1:$AD$1, 0))</f>
        <v>Estimada Sra. Bedon Guissela,
 Reciba un cordial saludo de parte de VIVA 1A Centro Médico. En respuesta a lo solicitado respecto al asegurado Edgar Ignacio de la Torre (DNI: 77742062), le informamos que tuvo cita el día 05 de marzo de 2025 con la Dra. Virginia Cueva Rivero en Medicina Familiar - Teleconsulta. Además, su próxima cita está agendada para el día 04 de abril de 2025 a las 13:00 p.m. con la Dra. Virginia Cueva.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19" s="39">
        <f t="array" ref="I19">INDEX('Hoja 3'!$A$2:$AD$628, ROW(I19)-5, MATCH(I$2,'Hoja 3'!$A$1:$AD$1, 0))</f>
        <v>45748</v>
      </c>
      <c r="J19" s="32"/>
      <c r="K19" s="32" t="str">
        <f t="array" ref="K19">INDEX('Hoja 3'!$A$2:$AD$628, ROW(K19)-5, MATCH(K$2,'Hoja 3'!$A$1:$AD$1, 0))</f>
        <v>CERRADA</v>
      </c>
      <c r="L19" s="32" t="str">
        <f t="array" ref="L19">INDEX('Hoja 3'!$A$2:$AD$628, ROW(L19)-5, MATCH(L$2,'Hoja 3'!$A$1:$AD$1, 0))</f>
        <v>CERRADA</v>
      </c>
      <c r="M19" s="32" t="str">
        <f t="array" ref="M19">INDEX('Hoja 3'!$A$2:$AD$628, ROW(M19)-5, MATCH(M$2,'Hoja 3'!$A$1:$AD$1, 0))</f>
        <v>Acceso</v>
      </c>
      <c r="N19" s="38"/>
      <c r="O19" s="38"/>
      <c r="P19" s="38"/>
      <c r="Q19" s="40"/>
      <c r="R19" s="40"/>
      <c r="S19" s="40"/>
      <c r="T19" s="38"/>
      <c r="U19" s="32"/>
      <c r="V19" s="24" t="str">
        <f t="shared" si="2"/>
        <v/>
      </c>
      <c r="W19" s="24" t="str">
        <f t="shared" si="3"/>
        <v/>
      </c>
      <c r="X19" s="25">
        <f t="shared" si="4"/>
        <v>27</v>
      </c>
      <c r="Y19" s="25" t="str">
        <f t="shared" si="5"/>
        <v>✅</v>
      </c>
      <c r="Z19" s="26" t="str">
        <f t="shared" si="6"/>
        <v>✅</v>
      </c>
      <c r="AA19" s="27" t="str">
        <f t="shared" si="7"/>
        <v>📩 Enviado tarde</v>
      </c>
      <c r="AB19" s="28"/>
      <c r="AC19" s="29"/>
      <c r="AD19" s="29"/>
      <c r="AE19" s="29"/>
    </row>
    <row r="20" spans="1:31" ht="13.8">
      <c r="A20" s="12" t="str">
        <f t="shared" si="0"/>
        <v>46699558YURIKO CORTES RODRIGUEZ</v>
      </c>
      <c r="B20" s="30" t="s">
        <v>27</v>
      </c>
      <c r="C20" s="38">
        <f t="array" ref="C20">INDEX('Hoja 3'!$A$2:$AD$628, ROW(C20)-5, MATCH(C$2,'Hoja 3'!$A$1:$AD$1, 0))</f>
        <v>46699558</v>
      </c>
      <c r="D20" s="38" t="str">
        <f t="array" ref="D20">INDEX('Hoja 3'!$A$2:$AD$628, ROW(D20)-5, MATCH(D$2,'Hoja 3'!$A$1:$AD$1, 0))</f>
        <v>YURIKO CORTES RODRIGUEZ</v>
      </c>
      <c r="E20" s="38">
        <f t="array" ref="E20">INDEX('Hoja 3'!$A$2:$AD$628, ROW(E20)-5, MATCH(E$2,'Hoja 3'!$A$1:$AD$1, 0))</f>
        <v>992375194</v>
      </c>
      <c r="F20" s="38" t="str">
        <f t="array" ref="F20">INDEX('Hoja 3'!$A$2:$AD$628, ROW(F20)-5, MATCH(F$2,'Hoja 3'!$A$1:$AD$1, 0))</f>
        <v>INGRESO A PROGRAMA</v>
      </c>
      <c r="G20" s="39">
        <f t="array" ref="G20">INDEX('Hoja 3'!$A$2:$AD$628, ROW(G20)-5, MATCH(G$2,'Hoja 3'!$A$1:$AD$1, 0))</f>
        <v>45721</v>
      </c>
      <c r="H20" s="38" t="str">
        <f t="array" ref="H20">INDEX('Hoja 3'!$A$2:$AD$628, ROW(H20)-5, MATCH(H$2,'Hoja 3'!$A$1:$AD$1, 0))</f>
        <v>Buenos días, estimados 
 Referente al paciente Yuriko Cortes, hemos realizado múltiples llamadas al número 907403766 y no hemos logrado contactarnos, sin embargo hemos recibido respuesta vía WhatsApp donde la paciente refiere estar atendiéndose en clínica internacional.
  saludos cordiales.</v>
      </c>
      <c r="I20" s="39">
        <f t="array" ref="I20">INDEX('Hoja 3'!$A$2:$AD$628, ROW(I20)-5, MATCH(I$2,'Hoja 3'!$A$1:$AD$1, 0))</f>
        <v>45754</v>
      </c>
      <c r="J20" s="32"/>
      <c r="K20" s="32" t="str">
        <f t="array" ref="K20">INDEX('Hoja 3'!$A$2:$AD$628, ROW(K20)-5, MATCH(K$2,'Hoja 3'!$A$1:$AD$1, 0))</f>
        <v>TRASLADADA</v>
      </c>
      <c r="L20" s="32" t="str">
        <f t="array" ref="L20">INDEX('Hoja 3'!$A$2:$AD$628, ROW(L20)-5, MATCH(L$2,'Hoja 3'!$A$1:$AD$1, 0))</f>
        <v>CERRADA</v>
      </c>
      <c r="M20" s="32" t="str">
        <f t="array" ref="M20">INDEX('Hoja 3'!$A$2:$AD$628, ROW(M20)-5, MATCH(M$2,'Hoja 3'!$A$1:$AD$1, 0))</f>
        <v>Solicitud</v>
      </c>
      <c r="N20" s="38"/>
      <c r="O20" s="38"/>
      <c r="P20" s="38"/>
      <c r="Q20" s="40"/>
      <c r="R20" s="40"/>
      <c r="S20" s="40"/>
      <c r="T20" s="38"/>
      <c r="U20" s="32"/>
      <c r="V20" s="24" t="str">
        <f t="shared" si="2"/>
        <v/>
      </c>
      <c r="W20" s="24" t="str">
        <f t="shared" si="3"/>
        <v/>
      </c>
      <c r="X20" s="36">
        <f t="shared" si="4"/>
        <v>33</v>
      </c>
      <c r="Y20" s="36" t="str">
        <f t="shared" si="5"/>
        <v>🟠</v>
      </c>
      <c r="Z20" s="26" t="str">
        <f t="shared" si="6"/>
        <v>✅</v>
      </c>
      <c r="AA20" s="27" t="str">
        <f t="shared" si="7"/>
        <v>📩 Enviado tarde</v>
      </c>
      <c r="AB20" s="28"/>
      <c r="AC20" s="29"/>
      <c r="AD20" s="29"/>
      <c r="AE20" s="29"/>
    </row>
    <row r="21" spans="1:31" ht="13.8">
      <c r="A21" s="12" t="str">
        <f t="shared" si="0"/>
        <v>25791542CARLOS ALBERTO CHIRICHIGNO MENA</v>
      </c>
      <c r="B21" s="30" t="s">
        <v>27</v>
      </c>
      <c r="C21" s="38">
        <f t="array" ref="C21">INDEX('Hoja 3'!$A$2:$AD$628, ROW(C21)-5, MATCH(C$2,'Hoja 3'!$A$1:$AD$1, 0))</f>
        <v>25791542</v>
      </c>
      <c r="D21" s="38" t="str">
        <f t="array" ref="D21">INDEX('Hoja 3'!$A$2:$AD$628, ROW(D21)-5, MATCH(D$2,'Hoja 3'!$A$1:$AD$1, 0))</f>
        <v>CARLOS ALBERTO CHIRICHIGNO MENA</v>
      </c>
      <c r="E21" s="38">
        <f t="array" ref="E21">INDEX('Hoja 3'!$A$2:$AD$628, ROW(E21)-5, MATCH(E$2,'Hoja 3'!$A$1:$AD$1, 0))</f>
        <v>994339590</v>
      </c>
      <c r="F21" s="38" t="str">
        <f t="array" ref="F21">INDEX('Hoja 3'!$A$2:$AD$628, ROW(F21)-5, MATCH(F$2,'Hoja 3'!$A$1:$AD$1, 0))</f>
        <v>INGRESO A PROGRAMA</v>
      </c>
      <c r="G21" s="39">
        <f t="array" ref="G21">INDEX('Hoja 3'!$A$2:$AD$628, ROW(G21)-5, MATCH(G$2,'Hoja 3'!$A$1:$AD$1, 0))</f>
        <v>45716</v>
      </c>
      <c r="H21" s="38" t="str">
        <f t="array" ref="H21">INDEX('Hoja 3'!$A$2:$AD$628, ROW(H21)-5, MATCH(H$2,'Hoja 3'!$A$1:$AD$1, 0))</f>
        <v>Estimada Guissela, buena noche:
 Previo cordial saludo se informa que paciente en referencia quedó agendado para el día de mañana 20/3 con medicina interna.
 Saludos Cordiales,
 Buenos días estimados 
 Reciba un cordial saludo por parte de VIVA 1A Centro médico, Referente al paciente Carlos Alberto Chirichigno Mena con DNI 25791542 paso atención el día 20 de mazo la cual efectivamente tiene orden de análisis de laboratorio, hemos realizado la coordinación respectiva con el servicio de laboratorio Dayerlab la cual ya esta en contacto con el paciente.
 Lamentamos sinceramente los inconvenientes ocasionados, valoramos sus comentarios y estamos comprometidos con la mejora continua de nuestros servicios.</v>
      </c>
      <c r="I21" s="39">
        <f t="array" ref="I21">INDEX('Hoja 3'!$A$2:$AD$628, ROW(I21)-5, MATCH(I$2,'Hoja 3'!$A$1:$AD$1, 0))</f>
        <v>45735</v>
      </c>
      <c r="J21" s="32"/>
      <c r="K21" s="32" t="str">
        <f t="array" ref="K21">INDEX('Hoja 3'!$A$2:$AD$628, ROW(K21)-5, MATCH(K$2,'Hoja 3'!$A$1:$AD$1, 0))</f>
        <v>CERRADA</v>
      </c>
      <c r="L21" s="32" t="str">
        <f t="array" ref="L21">INDEX('Hoja 3'!$A$2:$AD$628, ROW(L21)-5, MATCH(L$2,'Hoja 3'!$A$1:$AD$1, 0))</f>
        <v>CERRADA</v>
      </c>
      <c r="M21" s="32" t="str">
        <f t="array" ref="M21">INDEX('Hoja 3'!$A$2:$AD$628, ROW(M21)-5, MATCH(M$2,'Hoja 3'!$A$1:$AD$1, 0))</f>
        <v>Solicitud</v>
      </c>
      <c r="N21" s="28"/>
      <c r="O21" s="28"/>
      <c r="P21" s="28"/>
      <c r="Q21" s="42"/>
      <c r="R21" s="42"/>
      <c r="S21" s="42"/>
      <c r="T21" s="28"/>
      <c r="U21" s="28"/>
      <c r="V21" s="24" t="str">
        <f t="shared" si="2"/>
        <v/>
      </c>
      <c r="W21" s="24" t="str">
        <f t="shared" si="3"/>
        <v/>
      </c>
      <c r="X21" s="25">
        <f t="shared" si="4"/>
        <v>19</v>
      </c>
      <c r="Y21" s="25" t="str">
        <f t="shared" si="5"/>
        <v>✅</v>
      </c>
      <c r="Z21" s="26" t="str">
        <f t="shared" si="6"/>
        <v>✅</v>
      </c>
      <c r="AA21" s="27" t="str">
        <f t="shared" si="7"/>
        <v>📩 Enviado tarde</v>
      </c>
      <c r="AB21" s="28"/>
      <c r="AC21" s="29"/>
      <c r="AD21" s="29"/>
      <c r="AE21" s="29"/>
    </row>
    <row r="22" spans="1:31" ht="13.8">
      <c r="A22" s="12" t="str">
        <f t="shared" si="0"/>
        <v>9994334ANA GABRIELA CHAVEZ VARGAS</v>
      </c>
      <c r="B22" s="30" t="s">
        <v>27</v>
      </c>
      <c r="C22" s="38">
        <f t="array" ref="C22">INDEX('Hoja 3'!$A$2:$AD$628, ROW(C22)-5, MATCH(C$2,'Hoja 3'!$A$1:$AD$1, 0))</f>
        <v>9994334</v>
      </c>
      <c r="D22" s="38" t="str">
        <f t="array" ref="D22">INDEX('Hoja 3'!$A$2:$AD$628, ROW(D22)-5, MATCH(D$2,'Hoja 3'!$A$1:$AD$1, 0))</f>
        <v>ANA GABRIELA CHAVEZ VARGAS</v>
      </c>
      <c r="E22" s="38">
        <f t="array" ref="E22">INDEX('Hoja 3'!$A$2:$AD$628, ROW(E22)-5, MATCH(E$2,'Hoja 3'!$A$1:$AD$1, 0))</f>
        <v>989640563</v>
      </c>
      <c r="F22" s="38" t="str">
        <f t="array" ref="F22">INDEX('Hoja 3'!$A$2:$AD$628, ROW(F22)-5, MATCH(F$2,'Hoja 3'!$A$1:$AD$1, 0))</f>
        <v>DEMORA EN LA ENTREGA DE MEDICAMENTOS</v>
      </c>
      <c r="G22" s="39">
        <f t="array" ref="G22">INDEX('Hoja 3'!$A$2:$AD$628, ROW(G22)-5, MATCH(G$2,'Hoja 3'!$A$1:$AD$1, 0))</f>
        <v>45721</v>
      </c>
      <c r="H22" s="38" t="str">
        <f t="array" ref="H22">INDEX('Hoja 3'!$A$2:$AD$628, ROW(H22)-5, MATCH(H$2,'Hoja 3'!$A$1:$AD$1, 0))</f>
        <v>Estimada Guissela, buena noche:
 Previo cordial saludo y las disculpas por la demora en responder, se informa que paciene fue atendida el día 6 del presente, se validan entrega de medicamentos conforme.
 Saludos Cordiales,</v>
      </c>
      <c r="I22" s="39">
        <f t="array" ref="I22">INDEX('Hoja 3'!$A$2:$AD$628, ROW(I22)-5, MATCH(I$2,'Hoja 3'!$A$1:$AD$1, 0))</f>
        <v>45735</v>
      </c>
      <c r="J22" s="32"/>
      <c r="K22" s="32" t="str">
        <f t="array" ref="K22">INDEX('Hoja 3'!$A$2:$AD$628, ROW(K22)-5, MATCH(K$2,'Hoja 3'!$A$1:$AD$1, 0))</f>
        <v>CERRADA</v>
      </c>
      <c r="L22" s="32" t="str">
        <f t="array" ref="L22">INDEX('Hoja 3'!$A$2:$AD$628, ROW(L22)-5, MATCH(L$2,'Hoja 3'!$A$1:$AD$1, 0))</f>
        <v>CERRADA</v>
      </c>
      <c r="M22" s="32" t="str">
        <f t="array" ref="M22">INDEX('Hoja 3'!$A$2:$AD$628, ROW(M22)-5, MATCH(M$2,'Hoja 3'!$A$1:$AD$1, 0))</f>
        <v>Medicamentos</v>
      </c>
      <c r="N22" s="28"/>
      <c r="O22" s="28"/>
      <c r="P22" s="28"/>
      <c r="Q22" s="42"/>
      <c r="R22" s="42"/>
      <c r="S22" s="42"/>
      <c r="T22" s="28"/>
      <c r="U22" s="28"/>
      <c r="V22" s="24" t="str">
        <f t="shared" si="2"/>
        <v/>
      </c>
      <c r="W22" s="24" t="str">
        <f t="shared" si="3"/>
        <v/>
      </c>
      <c r="X22" s="36">
        <f t="shared" si="4"/>
        <v>14</v>
      </c>
      <c r="Y22" s="36" t="str">
        <f t="shared" si="5"/>
        <v>✅</v>
      </c>
      <c r="Z22" s="26" t="str">
        <f t="shared" si="6"/>
        <v>✅</v>
      </c>
      <c r="AA22" s="27" t="str">
        <f t="shared" si="7"/>
        <v>📩 Enviado tarde</v>
      </c>
      <c r="AB22" s="28"/>
      <c r="AC22" s="29"/>
      <c r="AD22" s="29"/>
      <c r="AE22" s="29"/>
    </row>
    <row r="23" spans="1:31" ht="13.8">
      <c r="A23" s="12" t="str">
        <f t="shared" si="0"/>
        <v>30849054RICARDO ARTURO NUÑEZ RODRIGO</v>
      </c>
      <c r="B23" s="30" t="s">
        <v>27</v>
      </c>
      <c r="C23" s="38">
        <f t="array" ref="C23">INDEX('Hoja 3'!$A$2:$AD$628, ROW(C23)-5, MATCH(C$2,'Hoja 3'!$A$1:$AD$1, 0))</f>
        <v>30849054</v>
      </c>
      <c r="D23" s="38" t="str">
        <f t="array" ref="D23">INDEX('Hoja 3'!$A$2:$AD$628, ROW(D23)-5, MATCH(D$2,'Hoja 3'!$A$1:$AD$1, 0))</f>
        <v>RICARDO ARTURO NUÑEZ RODRIGO</v>
      </c>
      <c r="E23" s="38">
        <f t="array" ref="E23">INDEX('Hoja 3'!$A$2:$AD$628, ROW(E23)-5, MATCH(E$2,'Hoja 3'!$A$1:$AD$1, 0))</f>
        <v>990324206</v>
      </c>
      <c r="F23" s="38" t="str">
        <f t="array" ref="F23">INDEX('Hoja 3'!$A$2:$AD$628, ROW(F23)-5, MATCH(F$2,'Hoja 3'!$A$1:$AD$1, 0))</f>
        <v>SOLICITUD DE CITA</v>
      </c>
      <c r="G23" s="39">
        <f t="array" ref="G23">INDEX('Hoja 3'!$A$2:$AD$628, ROW(G23)-5, MATCH(G$2,'Hoja 3'!$A$1:$AD$1, 0))</f>
        <v>45720</v>
      </c>
      <c r="H23" s="38" t="str">
        <f t="array" ref="H23">INDEX('Hoja 3'!$A$2:$AD$628, ROW(H23)-5, MATCH(H$2,'Hoja 3'!$A$1:$AD$1, 0))</f>
        <v>Estimados, buena tarde:
 Se contacta con nuestro mutuo paciente, quien indica se encuentra veraneando en playa de Arequipa.
 Se agenda atención para hoy con el Dr. Moncada 19:40hrs, adjunto print.
 Paciente nos informará luego de la consulta la dirección en la cuidad de Arequipa, la receta se gestionará a través de Cuida.
 Saludos Cordiales,</v>
      </c>
      <c r="I23" s="39">
        <f t="array" ref="I23">INDEX('Hoja 3'!$A$2:$AD$628, ROW(I23)-5, MATCH(I$2,'Hoja 3'!$A$1:$AD$1, 0))</f>
        <v>45721</v>
      </c>
      <c r="J23" s="32"/>
      <c r="K23" s="32" t="str">
        <f t="array" ref="K23">INDEX('Hoja 3'!$A$2:$AD$628, ROW(K23)-5, MATCH(K$2,'Hoja 3'!$A$1:$AD$1, 0))</f>
        <v>CERRADA</v>
      </c>
      <c r="L23" s="32" t="str">
        <f t="array" ref="L23">INDEX('Hoja 3'!$A$2:$AD$628, ROW(L23)-5, MATCH(L$2,'Hoja 3'!$A$1:$AD$1, 0))</f>
        <v>CERRADA</v>
      </c>
      <c r="M23" s="32" t="str">
        <f t="array" ref="M23">INDEX('Hoja 3'!$A$2:$AD$628, ROW(M23)-5, MATCH(M$2,'Hoja 3'!$A$1:$AD$1, 0))</f>
        <v>Solicitud</v>
      </c>
      <c r="N23" s="28"/>
      <c r="O23" s="28"/>
      <c r="P23" s="28"/>
      <c r="Q23" s="42"/>
      <c r="R23" s="42"/>
      <c r="S23" s="42"/>
      <c r="T23" s="28"/>
      <c r="U23" s="28"/>
      <c r="V23" s="24" t="str">
        <f t="shared" si="2"/>
        <v/>
      </c>
      <c r="W23" s="24" t="str">
        <f t="shared" si="3"/>
        <v/>
      </c>
      <c r="X23" s="25">
        <f t="shared" si="4"/>
        <v>1</v>
      </c>
      <c r="Y23" s="25" t="str">
        <f t="shared" si="5"/>
        <v>✅</v>
      </c>
      <c r="Z23" s="26" t="str">
        <f t="shared" si="6"/>
        <v>✅</v>
      </c>
      <c r="AA23" s="27" t="str">
        <f t="shared" si="7"/>
        <v>📩 Enviado tarde</v>
      </c>
      <c r="AB23" s="28"/>
      <c r="AC23" s="29"/>
      <c r="AD23" s="29"/>
      <c r="AE23" s="29"/>
    </row>
    <row r="24" spans="1:31" ht="13.8">
      <c r="A24" s="12" t="str">
        <f t="shared" si="0"/>
        <v>72182950XIMENA SOFIA DELGADILLO CABRERA</v>
      </c>
      <c r="B24" s="30" t="s">
        <v>27</v>
      </c>
      <c r="C24" s="38">
        <f t="array" ref="C24">INDEX('Hoja 3'!$A$2:$AD$628, ROW(C24)-5, MATCH(C$2,'Hoja 3'!$A$1:$AD$1, 0))</f>
        <v>72182950</v>
      </c>
      <c r="D24" s="38" t="str">
        <f t="array" ref="D24">INDEX('Hoja 3'!$A$2:$AD$628, ROW(D24)-5, MATCH(D$2,'Hoja 3'!$A$1:$AD$1, 0))</f>
        <v>XIMENA SOFIA DELGADILLO CABRERA</v>
      </c>
      <c r="E24" s="38">
        <f t="array" ref="E24">INDEX('Hoja 3'!$A$2:$AD$628, ROW(E24)-5, MATCH(E$2,'Hoja 3'!$A$1:$AD$1, 0))</f>
        <v>942117531</v>
      </c>
      <c r="F24" s="38" t="str">
        <f t="array" ref="F24">INDEX('Hoja 3'!$A$2:$AD$628, ROW(F24)-5, MATCH(F$2,'Hoja 3'!$A$1:$AD$1, 0))</f>
        <v>INGRESO A PROGRAMA</v>
      </c>
      <c r="G24" s="39">
        <f t="array" ref="G24">INDEX('Hoja 3'!$A$2:$AD$628, ROW(G24)-5, MATCH(G$2,'Hoja 3'!$A$1:$AD$1, 0))</f>
        <v>45721</v>
      </c>
      <c r="H24" s="38" t="str">
        <f t="array" ref="H24">INDEX('Hoja 3'!$A$2:$AD$628, ROW(H24)-5, MATCH(H$2,'Hoja 3'!$A$1:$AD$1, 0))</f>
        <v>Estimados 
 Pcte paso su consulta el día 07/03 con el Dra. Virginia , durante la consulta se ha manifestado dx de asma y el dx Rinitis.
  Saludos cordiales 
 Katherine Ochoa 
 Centro de experiencia</v>
      </c>
      <c r="I24" s="39">
        <f t="array" ref="I24">INDEX('Hoja 3'!$A$2:$AD$628, ROW(I24)-5, MATCH(I$2,'Hoja 3'!$A$1:$AD$1, 0))</f>
        <v>45746</v>
      </c>
      <c r="J24" s="32"/>
      <c r="K24" s="32" t="str">
        <f t="array" ref="K24">INDEX('Hoja 3'!$A$2:$AD$628, ROW(K24)-5, MATCH(K$2,'Hoja 3'!$A$1:$AD$1, 0))</f>
        <v>CERRADA</v>
      </c>
      <c r="L24" s="32" t="str">
        <f t="array" ref="L24">INDEX('Hoja 3'!$A$2:$AD$628, ROW(L24)-5, MATCH(L$2,'Hoja 3'!$A$1:$AD$1, 0))</f>
        <v>CERRADA</v>
      </c>
      <c r="M24" s="32" t="str">
        <f t="array" ref="M24">INDEX('Hoja 3'!$A$2:$AD$628, ROW(M24)-5, MATCH(M$2,'Hoja 3'!$A$1:$AD$1, 0))</f>
        <v>Solicitud</v>
      </c>
      <c r="N24" s="28"/>
      <c r="O24" s="28"/>
      <c r="P24" s="28"/>
      <c r="Q24" s="42"/>
      <c r="R24" s="42"/>
      <c r="S24" s="42"/>
      <c r="T24" s="28"/>
      <c r="U24" s="28"/>
      <c r="V24" s="24" t="str">
        <f t="shared" si="2"/>
        <v/>
      </c>
      <c r="W24" s="24" t="str">
        <f t="shared" si="3"/>
        <v/>
      </c>
      <c r="X24" s="36">
        <f t="shared" si="4"/>
        <v>25</v>
      </c>
      <c r="Y24" s="36" t="str">
        <f t="shared" si="5"/>
        <v>✅</v>
      </c>
      <c r="Z24" s="26" t="str">
        <f t="shared" si="6"/>
        <v>✅</v>
      </c>
      <c r="AA24" s="27" t="str">
        <f t="shared" si="7"/>
        <v>📩 Enviado tarde</v>
      </c>
      <c r="AB24" s="28"/>
      <c r="AC24" s="29"/>
      <c r="AD24" s="29"/>
      <c r="AE24" s="29"/>
    </row>
    <row r="25" spans="1:31" ht="13.8">
      <c r="A25" s="12" t="str">
        <f t="shared" si="0"/>
        <v>7368311JESSICA MILAGROS NALDOS BLANCO</v>
      </c>
      <c r="B25" s="30" t="s">
        <v>27</v>
      </c>
      <c r="C25" s="38">
        <f t="array" ref="C25">INDEX('Hoja 3'!$A$2:$AD$628, ROW(C25)-5, MATCH(C$2,'Hoja 3'!$A$1:$AD$1, 0))</f>
        <v>7368311</v>
      </c>
      <c r="D25" s="38" t="str">
        <f t="array" ref="D25">INDEX('Hoja 3'!$A$2:$AD$628, ROW(D25)-5, MATCH(D$2,'Hoja 3'!$A$1:$AD$1, 0))</f>
        <v>JESSICA MILAGROS NALDOS BLANCO</v>
      </c>
      <c r="E25" s="38">
        <f t="array" ref="E25">INDEX('Hoja 3'!$A$2:$AD$628, ROW(E25)-5, MATCH(E$2,'Hoja 3'!$A$1:$AD$1, 0))</f>
        <v>949202327</v>
      </c>
      <c r="F25" s="38" t="str">
        <f t="array" ref="F25">INDEX('Hoja 3'!$A$2:$AD$628, ROW(F25)-5, MATCH(F$2,'Hoja 3'!$A$1:$AD$1, 0))</f>
        <v>SERVICIO NO CONTRATADO</v>
      </c>
      <c r="G25" s="39">
        <f t="array" ref="G25">INDEX('Hoja 3'!$A$2:$AD$628, ROW(G25)-5, MATCH(G$2,'Hoja 3'!$A$1:$AD$1, 0))</f>
        <v>45722</v>
      </c>
      <c r="H25" s="38" t="str">
        <f t="array" ref="H25">INDEX('Hoja 3'!$A$2:$AD$628, ROW(H25)-5, MATCH(H$2,'Hoja 3'!$A$1:$AD$1, 0))</f>
        <v>Estimada Guissela, buena noche:
 Se contacta con paciente en referencia quien indica que se atiende en clínica internacional y que la solicitud del ingreso a programa es para la misma clínica.
 Se declina gestión de ingreso a programa con Viva 1A.
 Saludos Cordiales,</v>
      </c>
      <c r="I25" s="39">
        <f t="array" ref="I25">INDEX('Hoja 3'!$A$2:$AD$628, ROW(I25)-5, MATCH(I$2,'Hoja 3'!$A$1:$AD$1, 0))</f>
        <v>45733</v>
      </c>
      <c r="J25" s="32"/>
      <c r="K25" s="32" t="str">
        <f t="array" ref="K25">INDEX('Hoja 3'!$A$2:$AD$628, ROW(K25)-5, MATCH(K$2,'Hoja 3'!$A$1:$AD$1, 0))</f>
        <v>TRASLADADA</v>
      </c>
      <c r="L25" s="32" t="str">
        <f t="array" ref="L25">INDEX('Hoja 3'!$A$2:$AD$628, ROW(L25)-5, MATCH(L$2,'Hoja 3'!$A$1:$AD$1, 0))</f>
        <v>CERRADA</v>
      </c>
      <c r="M25" s="32" t="str">
        <f t="array" ref="M25">INDEX('Hoja 3'!$A$2:$AD$628, ROW(M25)-5, MATCH(M$2,'Hoja 3'!$A$1:$AD$1, 0))</f>
        <v>Eps</v>
      </c>
      <c r="N25" s="28"/>
      <c r="O25" s="28"/>
      <c r="P25" s="28"/>
      <c r="Q25" s="42"/>
      <c r="R25" s="42"/>
      <c r="S25" s="42"/>
      <c r="T25" s="28"/>
      <c r="U25" s="28"/>
      <c r="V25" s="24" t="str">
        <f t="shared" si="2"/>
        <v/>
      </c>
      <c r="W25" s="24" t="str">
        <f t="shared" si="3"/>
        <v/>
      </c>
      <c r="X25" s="25">
        <f t="shared" si="4"/>
        <v>11</v>
      </c>
      <c r="Y25" s="25" t="str">
        <f t="shared" si="5"/>
        <v>🟠</v>
      </c>
      <c r="Z25" s="26" t="str">
        <f t="shared" si="6"/>
        <v>✅</v>
      </c>
      <c r="AA25" s="27" t="str">
        <f t="shared" si="7"/>
        <v>📩 Enviado tarde</v>
      </c>
      <c r="AB25" s="28"/>
      <c r="AC25" s="29"/>
      <c r="AD25" s="29"/>
      <c r="AE25" s="29"/>
    </row>
    <row r="26" spans="1:31" ht="13.8">
      <c r="A26" s="12" t="str">
        <f t="shared" si="0"/>
        <v>7883739ROBERTO CAMINO SOLIS</v>
      </c>
      <c r="B26" s="30" t="s">
        <v>27</v>
      </c>
      <c r="C26" s="38">
        <f t="array" ref="C26">INDEX('Hoja 3'!$A$2:$AD$628, ROW(C26)-5, MATCH(C$2,'Hoja 3'!$A$1:$AD$1, 0))</f>
        <v>7883739</v>
      </c>
      <c r="D26" s="38" t="str">
        <f t="array" ref="D26">INDEX('Hoja 3'!$A$2:$AD$628, ROW(D26)-5, MATCH(D$2,'Hoja 3'!$A$1:$AD$1, 0))</f>
        <v>ROBERTO CAMINO SOLIS</v>
      </c>
      <c r="E26" s="38">
        <f t="array" ref="E26">INDEX('Hoja 3'!$A$2:$AD$628, ROW(E26)-5, MATCH(E$2,'Hoja 3'!$A$1:$AD$1, 0))</f>
        <v>998788741</v>
      </c>
      <c r="F26" s="38" t="str">
        <f t="array" ref="F26">INDEX('Hoja 3'!$A$2:$AD$628, ROW(F26)-5, MATCH(F$2,'Hoja 3'!$A$1:$AD$1, 0))</f>
        <v>INGRESO A PROGRAMA</v>
      </c>
      <c r="G26" s="39">
        <f t="array" ref="G26">INDEX('Hoja 3'!$A$2:$AD$628, ROW(G26)-5, MATCH(G$2,'Hoja 3'!$A$1:$AD$1, 0))</f>
        <v>45720</v>
      </c>
      <c r="H26" s="38" t="str">
        <f t="array" ref="H26">INDEX('Hoja 3'!$A$2:$AD$628, ROW(H26)-5, MATCH(H$2,'Hoja 3'!$A$1:$AD$1, 0))</f>
        <v>Estimados buenas noches.
 Pudimos contactarnos con asegurado y se logra programar la atención con el Dr Antonio Moncada para el día 06/03 en el rango horario de las 7:45pm a 8:00pm.
 Paciente con Diagnóstico de HTA, conforme con la programación 
 Quedo atento a sus consultas
 Saludos cordiales.</v>
      </c>
      <c r="I26" s="39">
        <f t="array" ref="I26">INDEX('Hoja 3'!$A$2:$AD$628, ROW(I26)-5, MATCH(I$2,'Hoja 3'!$A$1:$AD$1, 0))</f>
        <v>45721</v>
      </c>
      <c r="J26" s="32"/>
      <c r="K26" s="32" t="str">
        <f t="array" ref="K26">INDEX('Hoja 3'!$A$2:$AD$628, ROW(K26)-5, MATCH(K$2,'Hoja 3'!$A$1:$AD$1, 0))</f>
        <v>CERRADA</v>
      </c>
      <c r="L26" s="32" t="str">
        <f t="array" ref="L26">INDEX('Hoja 3'!$A$2:$AD$628, ROW(L26)-5, MATCH(L$2,'Hoja 3'!$A$1:$AD$1, 0))</f>
        <v>CERRADA</v>
      </c>
      <c r="M26" s="32" t="str">
        <f t="array" ref="M26">INDEX('Hoja 3'!$A$2:$AD$628, ROW(M26)-5, MATCH(M$2,'Hoja 3'!$A$1:$AD$1, 0))</f>
        <v>Solicitud</v>
      </c>
      <c r="N26" s="28"/>
      <c r="O26" s="28"/>
      <c r="P26" s="28"/>
      <c r="Q26" s="42"/>
      <c r="R26" s="42"/>
      <c r="S26" s="42"/>
      <c r="T26" s="28"/>
      <c r="U26" s="28"/>
      <c r="V26" s="24" t="str">
        <f t="shared" si="2"/>
        <v/>
      </c>
      <c r="W26" s="24" t="str">
        <f t="shared" si="3"/>
        <v/>
      </c>
      <c r="X26" s="36">
        <f t="shared" si="4"/>
        <v>1</v>
      </c>
      <c r="Y26" s="36" t="str">
        <f t="shared" si="5"/>
        <v>✅</v>
      </c>
      <c r="Z26" s="26" t="str">
        <f t="shared" si="6"/>
        <v>✅</v>
      </c>
      <c r="AA26" s="27" t="str">
        <f t="shared" si="7"/>
        <v>📩 Enviado tarde</v>
      </c>
      <c r="AB26" s="28"/>
      <c r="AC26" s="29"/>
      <c r="AD26" s="29"/>
      <c r="AE26" s="29"/>
    </row>
    <row r="27" spans="1:31" ht="13.8">
      <c r="A27" s="12" t="str">
        <f t="shared" si="0"/>
        <v>0DIEGO FERNANDO MONCADA BEJARANO</v>
      </c>
      <c r="B27" s="30" t="s">
        <v>27</v>
      </c>
      <c r="C27" s="38">
        <f t="array" ref="C27">INDEX('Hoja 3'!$A$2:$AD$628, ROW(C27)-5, MATCH(C$2,'Hoja 3'!$A$1:$AD$1, 0))</f>
        <v>0</v>
      </c>
      <c r="D27" s="38" t="str">
        <f t="array" ref="D27">INDEX('Hoja 3'!$A$2:$AD$628, ROW(D27)-5, MATCH(D$2,'Hoja 3'!$A$1:$AD$1, 0))</f>
        <v>DIEGO FERNANDO MONCADA BEJARANO</v>
      </c>
      <c r="E27" s="38">
        <f t="array" ref="E27">INDEX('Hoja 3'!$A$2:$AD$628, ROW(E27)-5, MATCH(E$2,'Hoja 3'!$A$1:$AD$1, 0))</f>
        <v>49000650</v>
      </c>
      <c r="F27" s="38" t="str">
        <f t="array" ref="F27">INDEX('Hoja 3'!$A$2:$AD$628, ROW(F27)-5, MATCH(F$2,'Hoja 3'!$A$1:$AD$1, 0))</f>
        <v>DEMORA EN LA ENTREGA DE MEDICAMENTOS</v>
      </c>
      <c r="G27" s="39">
        <f t="array" ref="G27">INDEX('Hoja 3'!$A$2:$AD$628, ROW(G27)-5, MATCH(G$2,'Hoja 3'!$A$1:$AD$1, 0))</f>
        <v>45720</v>
      </c>
      <c r="H27" s="38" t="str">
        <f t="array" ref="H27">INDEX('Hoja 3'!$A$2:$AD$628, ROW(H27)-5, MATCH(H$2,'Hoja 3'!$A$1:$AD$1, 0))</f>
        <v>Estimada Carmen, previo cordial saludo te informamos lo siguiente:
 El usuario paso consulta el 24 de enero de 2025, haciéndose la gestión de la receta para la entrega de medicación el 26 de enero de 2025.
 No obstante, por un error de nuestro personal se omitió consignar al correo propio de farmacia "gestionfarmacia@propvida", lo cual hizo que no se dispensara la receta, no habiendo un seguimiento de la entrega.
 Posterior a ello, el usuario se comunicó con nosotros, advirtiendo el error, se le solicitó las disculpas del caso y se volvió a gestionar la receta el 12 de febrero, haciéndose la entrega efectiva el 13 de febrero.
 Lamentamos el error causado por nuestro personal de farmacia, y en virtud a evitar quiebres de servicio se tomaron las siguientes medidas correctivas:
 Cambio de Director Técnico de Farmacia
 Incorporación de personal adicional para que realice el seguimiento de las entregas de medicamentos.
 Quedamos atentos,</v>
      </c>
      <c r="I27" s="39">
        <f t="array" ref="I27">INDEX('Hoja 3'!$A$2:$AD$628, ROW(I27)-5, MATCH(I$2,'Hoja 3'!$A$1:$AD$1, 0))</f>
        <v>45722</v>
      </c>
      <c r="J27" s="32"/>
      <c r="K27" s="32" t="str">
        <f t="array" ref="K27">INDEX('Hoja 3'!$A$2:$AD$628, ROW(K27)-5, MATCH(K$2,'Hoja 3'!$A$1:$AD$1, 0))</f>
        <v>CERRADA</v>
      </c>
      <c r="L27" s="32" t="str">
        <f t="array" ref="L27">INDEX('Hoja 3'!$A$2:$AD$628, ROW(L27)-5, MATCH(L$2,'Hoja 3'!$A$1:$AD$1, 0))</f>
        <v>CERRADA</v>
      </c>
      <c r="M27" s="32" t="str">
        <f t="array" ref="M27">INDEX('Hoja 3'!$A$2:$AD$628, ROW(M27)-5, MATCH(M$2,'Hoja 3'!$A$1:$AD$1, 0))</f>
        <v>Medicamentos</v>
      </c>
      <c r="N27" s="28"/>
      <c r="O27" s="28"/>
      <c r="P27" s="28"/>
      <c r="Q27" s="42"/>
      <c r="R27" s="42"/>
      <c r="S27" s="42"/>
      <c r="T27" s="28"/>
      <c r="U27" s="28"/>
      <c r="V27" s="24" t="str">
        <f t="shared" si="2"/>
        <v/>
      </c>
      <c r="W27" s="24" t="str">
        <f t="shared" si="3"/>
        <v/>
      </c>
      <c r="X27" s="25">
        <f t="shared" si="4"/>
        <v>2</v>
      </c>
      <c r="Y27" s="25" t="str">
        <f t="shared" si="5"/>
        <v>✅</v>
      </c>
      <c r="Z27" s="26" t="str">
        <f t="shared" si="6"/>
        <v>✅</v>
      </c>
      <c r="AA27" s="27" t="str">
        <f t="shared" si="7"/>
        <v>📩 Enviado tarde</v>
      </c>
      <c r="AB27" s="28"/>
      <c r="AC27" s="29"/>
      <c r="AD27" s="29"/>
      <c r="AE27" s="29"/>
    </row>
    <row r="28" spans="1:31" ht="13.8">
      <c r="A28" s="12" t="str">
        <f t="shared" si="0"/>
        <v>7006744MAURA ROSALINA PRADO SOTO</v>
      </c>
      <c r="B28" s="30" t="s">
        <v>27</v>
      </c>
      <c r="C28" s="38">
        <f t="array" ref="C28">INDEX('Hoja 3'!$A$2:$AD$628, ROW(C28)-5, MATCH(C$2,'Hoja 3'!$A$1:$AD$1, 0))</f>
        <v>7006744</v>
      </c>
      <c r="D28" s="38" t="str">
        <f t="array" ref="D28">INDEX('Hoja 3'!$A$2:$AD$628, ROW(D28)-5, MATCH(D$2,'Hoja 3'!$A$1:$AD$1, 0))</f>
        <v>MAURA ROSALINA PRADO SOTO</v>
      </c>
      <c r="E28" s="38">
        <f t="array" ref="E28">INDEX('Hoja 3'!$A$2:$AD$628, ROW(E28)-5, MATCH(E$2,'Hoja 3'!$A$1:$AD$1, 0))</f>
        <v>954086780</v>
      </c>
      <c r="F28" s="38" t="str">
        <f t="array" ref="F28">INDEX('Hoja 3'!$A$2:$AD$628, ROW(F28)-5, MATCH(F$2,'Hoja 3'!$A$1:$AD$1, 0))</f>
        <v>DEMORA EN LA ENTREGA DE MEDICAMENTOS</v>
      </c>
      <c r="G28" s="39">
        <f t="array" ref="G28">INDEX('Hoja 3'!$A$2:$AD$628, ROW(G28)-5, MATCH(G$2,'Hoja 3'!$A$1:$AD$1, 0))</f>
        <v>45722</v>
      </c>
      <c r="H28" s="38" t="str">
        <f t="array" ref="H28">INDEX('Hoja 3'!$A$2:$AD$628, ROW(H28)-5, MATCH(H$2,'Hoja 3'!$A$1:$AD$1, 0))</f>
        <v>Estimada Guissela, buena noche:
 Previo cordial saludo y las disculpas por la demora, se informa que paciente en referencia tuvo atención el día 8/3/25; siendo los medicamentos entregados el día 10/3/25.
 La demora de medicamentos se debió a que la pcte no respondía llamadas ni ws.
 Actualmente pcte conforme.
 Saludos Cordiales,</v>
      </c>
      <c r="I28" s="39">
        <f t="array" ref="I28">INDEX('Hoja 3'!$A$2:$AD$628, ROW(I28)-5, MATCH(I$2,'Hoja 3'!$A$1:$AD$1, 0))</f>
        <v>45733</v>
      </c>
      <c r="J28" s="32"/>
      <c r="K28" s="32" t="str">
        <f t="array" ref="K28">INDEX('Hoja 3'!$A$2:$AD$628, ROW(K28)-5, MATCH(K$2,'Hoja 3'!$A$1:$AD$1, 0))</f>
        <v>CERRADA</v>
      </c>
      <c r="L28" s="32" t="str">
        <f t="array" ref="L28">INDEX('Hoja 3'!$A$2:$AD$628, ROW(L28)-5, MATCH(L$2,'Hoja 3'!$A$1:$AD$1, 0))</f>
        <v>CERRADA</v>
      </c>
      <c r="M28" s="32" t="str">
        <f t="array" ref="M28">INDEX('Hoja 3'!$A$2:$AD$628, ROW(M28)-5, MATCH(M$2,'Hoja 3'!$A$1:$AD$1, 0))</f>
        <v>Medicamentos</v>
      </c>
      <c r="N28" s="28"/>
      <c r="O28" s="28"/>
      <c r="P28" s="28"/>
      <c r="Q28" s="42"/>
      <c r="R28" s="42"/>
      <c r="S28" s="42"/>
      <c r="T28" s="28"/>
      <c r="U28" s="28"/>
      <c r="V28" s="24" t="str">
        <f t="shared" si="2"/>
        <v/>
      </c>
      <c r="W28" s="24" t="str">
        <f t="shared" si="3"/>
        <v/>
      </c>
      <c r="X28" s="36">
        <f t="shared" si="4"/>
        <v>11</v>
      </c>
      <c r="Y28" s="36" t="str">
        <f t="shared" si="5"/>
        <v>✅</v>
      </c>
      <c r="Z28" s="26" t="str">
        <f t="shared" si="6"/>
        <v>✅</v>
      </c>
      <c r="AA28" s="27" t="str">
        <f t="shared" si="7"/>
        <v>📩 Enviado tarde</v>
      </c>
      <c r="AB28" s="28"/>
      <c r="AC28" s="29"/>
      <c r="AD28" s="29"/>
      <c r="AE28" s="29"/>
    </row>
    <row r="29" spans="1:31" ht="13.8">
      <c r="A29" s="12" t="str">
        <f t="shared" si="0"/>
        <v>73339945FRANCIS ANN ROJAS BISMARCK</v>
      </c>
      <c r="B29" s="30" t="s">
        <v>27</v>
      </c>
      <c r="C29" s="38">
        <f t="array" ref="C29">INDEX('Hoja 3'!$A$2:$AD$628, ROW(C29)-5, MATCH(C$2,'Hoja 3'!$A$1:$AD$1, 0))</f>
        <v>73339945</v>
      </c>
      <c r="D29" s="38" t="str">
        <f t="array" ref="D29">INDEX('Hoja 3'!$A$2:$AD$628, ROW(D29)-5, MATCH(D$2,'Hoja 3'!$A$1:$AD$1, 0))</f>
        <v>FRANCIS ANN ROJAS BISMARCK</v>
      </c>
      <c r="E29" s="38">
        <f t="array" ref="E29">INDEX('Hoja 3'!$A$2:$AD$628, ROW(E29)-5, MATCH(E$2,'Hoja 3'!$A$1:$AD$1, 0))</f>
        <v>960400899</v>
      </c>
      <c r="F29" s="38" t="str">
        <f t="array" ref="F29">INDEX('Hoja 3'!$A$2:$AD$628, ROW(F29)-5, MATCH(F$2,'Hoja 3'!$A$1:$AD$1, 0))</f>
        <v>DEMORA EN ENVIO DE ORDENES</v>
      </c>
      <c r="G29" s="39">
        <f t="array" ref="G29">INDEX('Hoja 3'!$A$2:$AD$628, ROW(G29)-5, MATCH(G$2,'Hoja 3'!$A$1:$AD$1, 0))</f>
        <v>45723</v>
      </c>
      <c r="H29" s="38" t="str">
        <f t="array" ref="H29">INDEX('Hoja 3'!$A$2:$AD$628, ROW(H29)-5, MATCH(H$2,'Hoja 3'!$A$1:$AD$1, 0))</f>
        <v>Estimada Guissela, buena tarde:
 Previo cordial saludo y las disculpas del caso por la demora en la respuesta, se informa sobre la paciente que:
 Se realizó la atención correspondiente al programa e interconsulta con nutrición.
 Se valida que el plan nutricional y la receta no llegaron a la paciente, se atribuye a ello a un defecto informático el cual no fue detectado oportunamente por el personal a cargo.
 Se ha enviado la documentación pendiente a la paciente.
 Como medida correctiva hemos separado de la posición al personal que cometió el error y se ha reforzado a todo el personal acerca del seguimiento de los pacientes.
 Saludos Cordiales,</v>
      </c>
      <c r="I29" s="39">
        <f t="array" ref="I29">INDEX('Hoja 3'!$A$2:$AD$628, ROW(I29)-5, MATCH(I$2,'Hoja 3'!$A$1:$AD$1, 0))</f>
        <v>45735</v>
      </c>
      <c r="J29" s="32"/>
      <c r="K29" s="32" t="str">
        <f t="array" ref="K29">INDEX('Hoja 3'!$A$2:$AD$628, ROW(K29)-5, MATCH(K$2,'Hoja 3'!$A$1:$AD$1, 0))</f>
        <v>CERRADA</v>
      </c>
      <c r="L29" s="32" t="str">
        <f t="array" ref="L29">INDEX('Hoja 3'!$A$2:$AD$628, ROW(L29)-5, MATCH(L$2,'Hoja 3'!$A$1:$AD$1, 0))</f>
        <v>CERRADA</v>
      </c>
      <c r="M29" s="32" t="str">
        <f t="array" ref="M29">INDEX('Hoja 3'!$A$2:$AD$628, ROW(M29)-5, MATCH(M$2,'Hoja 3'!$A$1:$AD$1, 0))</f>
        <v>Atención Asistencial</v>
      </c>
      <c r="N29" s="28"/>
      <c r="O29" s="28"/>
      <c r="P29" s="28"/>
      <c r="Q29" s="42"/>
      <c r="R29" s="42"/>
      <c r="S29" s="42"/>
      <c r="T29" s="28"/>
      <c r="U29" s="28"/>
      <c r="V29" s="24" t="str">
        <f t="shared" si="2"/>
        <v/>
      </c>
      <c r="W29" s="24" t="str">
        <f t="shared" si="3"/>
        <v/>
      </c>
      <c r="X29" s="25">
        <f t="shared" si="4"/>
        <v>12</v>
      </c>
      <c r="Y29" s="25" t="str">
        <f t="shared" si="5"/>
        <v>✅</v>
      </c>
      <c r="Z29" s="26" t="str">
        <f t="shared" si="6"/>
        <v>✅</v>
      </c>
      <c r="AA29" s="27" t="str">
        <f t="shared" si="7"/>
        <v>📩 Enviado tarde</v>
      </c>
      <c r="AB29" s="28"/>
      <c r="AC29" s="29"/>
      <c r="AD29" s="29"/>
      <c r="AE29" s="29"/>
    </row>
    <row r="30" spans="1:31" ht="13.8">
      <c r="A30" s="12" t="str">
        <f t="shared" si="0"/>
        <v>7843321SANDRA MILAGROS RIVAROLA LIMONCHI</v>
      </c>
      <c r="B30" s="30" t="s">
        <v>27</v>
      </c>
      <c r="C30" s="38">
        <f t="array" ref="C30">INDEX('Hoja 3'!$A$2:$AD$628, ROW(C30)-5, MATCH(C$2,'Hoja 3'!$A$1:$AD$1, 0))</f>
        <v>7843321</v>
      </c>
      <c r="D30" s="38" t="str">
        <f t="array" ref="D30">INDEX('Hoja 3'!$A$2:$AD$628, ROW(D30)-5, MATCH(D$2,'Hoja 3'!$A$1:$AD$1, 0))</f>
        <v>SANDRA MILAGROS RIVAROLA LIMONCHI</v>
      </c>
      <c r="E30" s="38">
        <f t="array" ref="E30">INDEX('Hoja 3'!$A$2:$AD$628, ROW(E30)-5, MATCH(E$2,'Hoja 3'!$A$1:$AD$1, 0))</f>
        <v>972732022</v>
      </c>
      <c r="F30" s="38" t="str">
        <f t="array" ref="F30">INDEX('Hoja 3'!$A$2:$AD$628, ROW(F30)-5, MATCH(F$2,'Hoja 3'!$A$1:$AD$1, 0))</f>
        <v>INGRESO A PROGRAMA</v>
      </c>
      <c r="G30" s="39">
        <f t="array" ref="G30">INDEX('Hoja 3'!$A$2:$AD$628, ROW(G30)-5, MATCH(G$2,'Hoja 3'!$A$1:$AD$1, 0))</f>
        <v>45723</v>
      </c>
      <c r="H30" s="38" t="str">
        <f t="array" ref="H30">INDEX('Hoja 3'!$A$2:$AD$628, ROW(H30)-5, MATCH(H$2,'Hoja 3'!$A$1:$AD$1, 0))</f>
        <v>Estimada Guissela, previo cordial saludo y con las disculpas de la reciente respuesta, te informo que el paciente paso su consulta el 6 de marzo de 2025.
 Asimismo, su medicación fue gestionada el 7 de marzo de 2025.
 Saludos 
 la receta ya se gestiono para entrega el 11 abril 2025 
 Saludos,</v>
      </c>
      <c r="I30" s="39">
        <f t="array" ref="I30">INDEX('Hoja 3'!$A$2:$AD$628, ROW(I30)-5, MATCH(I$2,'Hoja 3'!$A$1:$AD$1, 0))</f>
        <v>45735</v>
      </c>
      <c r="J30" s="32"/>
      <c r="K30" s="32" t="str">
        <f t="array" ref="K30">INDEX('Hoja 3'!$A$2:$AD$628, ROW(K30)-5, MATCH(K$2,'Hoja 3'!$A$1:$AD$1, 0))</f>
        <v>CERRADA</v>
      </c>
      <c r="L30" s="32" t="str">
        <f t="array" ref="L30">INDEX('Hoja 3'!$A$2:$AD$628, ROW(L30)-5, MATCH(L$2,'Hoja 3'!$A$1:$AD$1, 0))</f>
        <v>CERRADA</v>
      </c>
      <c r="M30" s="32" t="str">
        <f t="array" ref="M30">INDEX('Hoja 3'!$A$2:$AD$628, ROW(M30)-5, MATCH(M$2,'Hoja 3'!$A$1:$AD$1, 0))</f>
        <v>Solicitud</v>
      </c>
      <c r="N30" s="28"/>
      <c r="O30" s="28"/>
      <c r="P30" s="28"/>
      <c r="Q30" s="42"/>
      <c r="R30" s="42"/>
      <c r="S30" s="42"/>
      <c r="T30" s="28"/>
      <c r="U30" s="28"/>
      <c r="V30" s="24" t="str">
        <f t="shared" si="2"/>
        <v/>
      </c>
      <c r="W30" s="24" t="str">
        <f t="shared" si="3"/>
        <v/>
      </c>
      <c r="X30" s="36">
        <f t="shared" si="4"/>
        <v>12</v>
      </c>
      <c r="Y30" s="36" t="str">
        <f t="shared" si="5"/>
        <v>✅</v>
      </c>
      <c r="Z30" s="26" t="str">
        <f t="shared" si="6"/>
        <v>✅</v>
      </c>
      <c r="AA30" s="27" t="str">
        <f t="shared" si="7"/>
        <v>📩 Enviado tarde</v>
      </c>
      <c r="AB30" s="28"/>
      <c r="AC30" s="29"/>
      <c r="AD30" s="29"/>
      <c r="AE30" s="29"/>
    </row>
    <row r="31" spans="1:31" ht="13.8">
      <c r="A31" s="12" t="str">
        <f t="shared" si="0"/>
        <v>10220773DANIEL PEDRO MARCELO INDACOCHEA NUGENT</v>
      </c>
      <c r="B31" s="30" t="s">
        <v>27</v>
      </c>
      <c r="C31" s="38">
        <f t="array" ref="C31">INDEX('Hoja 3'!$A$2:$AD$628, ROW(C31)-5, MATCH(C$2,'Hoja 3'!$A$1:$AD$1, 0))</f>
        <v>10220773</v>
      </c>
      <c r="D31" s="38" t="str">
        <f t="array" ref="D31">INDEX('Hoja 3'!$A$2:$AD$628, ROW(D31)-5, MATCH(D$2,'Hoja 3'!$A$1:$AD$1, 0))</f>
        <v>DANIEL PEDRO MARCELO INDACOCHEA NUGENT</v>
      </c>
      <c r="E31" s="38">
        <f t="array" ref="E31">INDEX('Hoja 3'!$A$2:$AD$628, ROW(E31)-5, MATCH(E$2,'Hoja 3'!$A$1:$AD$1, 0))</f>
        <v>992986082</v>
      </c>
      <c r="F31" s="38" t="str">
        <f t="array" ref="F31">INDEX('Hoja 3'!$A$2:$AD$628, ROW(F31)-5, MATCH(F$2,'Hoja 3'!$A$1:$AD$1, 0))</f>
        <v>NO ASIGNACIÓN DE CITA</v>
      </c>
      <c r="G31" s="39">
        <f t="array" ref="G31">INDEX('Hoja 3'!$A$2:$AD$628, ROW(G31)-5, MATCH(G$2,'Hoja 3'!$A$1:$AD$1, 0))</f>
        <v>45723</v>
      </c>
      <c r="H31" s="38" t="str">
        <f t="array" ref="H31">INDEX('Hoja 3'!$A$2:$AD$628, ROW(H31)-5, MATCH(H$2,'Hoja 3'!$A$1:$AD$1, 0))</f>
        <v>Estimada Guissela, previas disculpas por la demora te informo que el paciente pasó su consulta con nosotros el 14 de marzo de 2025 por médico especialista. Se encuentra en cohorte de RCV.
 Las medicinas ya fueron gestionadas.</v>
      </c>
      <c r="I31" s="39">
        <f t="array" ref="I31">INDEX('Hoja 3'!$A$2:$AD$628, ROW(I31)-5, MATCH(I$2,'Hoja 3'!$A$1:$AD$1, 0))</f>
        <v>45735</v>
      </c>
      <c r="J31" s="32"/>
      <c r="K31" s="32" t="str">
        <f t="array" ref="K31">INDEX('Hoja 3'!$A$2:$AD$628, ROW(K31)-5, MATCH(K$2,'Hoja 3'!$A$1:$AD$1, 0))</f>
        <v>CERRADA</v>
      </c>
      <c r="L31" s="32" t="str">
        <f t="array" ref="L31">INDEX('Hoja 3'!$A$2:$AD$628, ROW(L31)-5, MATCH(L$2,'Hoja 3'!$A$1:$AD$1, 0))</f>
        <v>CERRADA</v>
      </c>
      <c r="M31" s="32" t="str">
        <f t="array" ref="M31">INDEX('Hoja 3'!$A$2:$AD$628, ROW(M31)-5, MATCH(M$2,'Hoja 3'!$A$1:$AD$1, 0))</f>
        <v>Acceso</v>
      </c>
      <c r="N31" s="28"/>
      <c r="O31" s="28"/>
      <c r="P31" s="28"/>
      <c r="Q31" s="42"/>
      <c r="R31" s="42"/>
      <c r="S31" s="42"/>
      <c r="T31" s="28"/>
      <c r="U31" s="28"/>
      <c r="V31" s="24" t="str">
        <f t="shared" si="2"/>
        <v/>
      </c>
      <c r="W31" s="24" t="str">
        <f t="shared" si="3"/>
        <v/>
      </c>
      <c r="X31" s="25">
        <f t="shared" si="4"/>
        <v>12</v>
      </c>
      <c r="Y31" s="25" t="str">
        <f t="shared" si="5"/>
        <v>✅</v>
      </c>
      <c r="Z31" s="26" t="str">
        <f t="shared" si="6"/>
        <v>✅</v>
      </c>
      <c r="AA31" s="27" t="str">
        <f t="shared" si="7"/>
        <v>📩 Enviado tarde</v>
      </c>
      <c r="AB31" s="28"/>
      <c r="AC31" s="29"/>
      <c r="AD31" s="29"/>
      <c r="AE31" s="29"/>
    </row>
    <row r="32" spans="1:31" ht="13.8">
      <c r="A32" s="12" t="str">
        <f t="shared" si="0"/>
        <v>2009433.ESMEIDA ODILA SUBERO DE HERNANDEZ</v>
      </c>
      <c r="B32" s="30" t="s">
        <v>27</v>
      </c>
      <c r="C32" s="38" t="str">
        <f t="array" ref="C32">INDEX('Hoja 3'!$A$2:$AD$628, ROW(C32)-5, MATCH(C$2,'Hoja 3'!$A$1:$AD$1, 0))</f>
        <v>2009433.</v>
      </c>
      <c r="D32" s="38" t="str">
        <f t="array" ref="D32">INDEX('Hoja 3'!$A$2:$AD$628, ROW(D32)-5, MATCH(D$2,'Hoja 3'!$A$1:$AD$1, 0))</f>
        <v>ESMEIDA ODILA SUBERO DE HERNANDEZ</v>
      </c>
      <c r="E32" s="38">
        <f t="array" ref="E32">INDEX('Hoja 3'!$A$2:$AD$628, ROW(E32)-5, MATCH(E$2,'Hoja 3'!$A$1:$AD$1, 0))</f>
        <v>980797569</v>
      </c>
      <c r="F32" s="38" t="str">
        <f t="array" ref="F32">INDEX('Hoja 3'!$A$2:$AD$628, ROW(F32)-5, MATCH(F$2,'Hoja 3'!$A$1:$AD$1, 0))</f>
        <v>DEMORA EN ENVIO DE ORDENES</v>
      </c>
      <c r="G32" s="39">
        <f t="array" ref="G32">INDEX('Hoja 3'!$A$2:$AD$628, ROW(G32)-5, MATCH(G$2,'Hoja 3'!$A$1:$AD$1, 0))</f>
        <v>45723</v>
      </c>
      <c r="H32" s="38" t="str">
        <f t="array" ref="H32">INDEX('Hoja 3'!$A$2:$AD$628, ROW(H32)-5, MATCH(H$2,'Hoja 3'!$A$1:$AD$1, 0))</f>
        <v>Estimada Guissela, buen día:
 En referencia a lo solicitado, se valida que efectivamente nuestra mutua paciente ha tenido consulta efectiva con el Dr. Moncada el día 17/2/24.
 Se valida con farmacia la dispensación conforme de los medicamentos indicados en RM.
 Cabe resaltar que la Sra. Subero indica en base de migración programa RCV; sin embargo, no cuenta con dx acorde al programa indicado.
 Para tranquilidad de cara a la experiencia del usuario, nuestro médico de piso realizará una llamada para validar los medicamentos que indican se encuentran faltantes.
 Se reportará luego de que la paciente responda.
 Saludos Cordiales,</v>
      </c>
      <c r="I32" s="39">
        <f t="array" ref="I32">INDEX('Hoja 3'!$A$2:$AD$628, ROW(I32)-5, MATCH(I$2,'Hoja 3'!$A$1:$AD$1, 0))</f>
        <v>45723</v>
      </c>
      <c r="J32" s="32"/>
      <c r="K32" s="32" t="str">
        <f t="array" ref="K32">INDEX('Hoja 3'!$A$2:$AD$628, ROW(K32)-5, MATCH(K$2,'Hoja 3'!$A$1:$AD$1, 0))</f>
        <v>CERRADA</v>
      </c>
      <c r="L32" s="32" t="str">
        <f t="array" ref="L32">INDEX('Hoja 3'!$A$2:$AD$628, ROW(L32)-5, MATCH(L$2,'Hoja 3'!$A$1:$AD$1, 0))</f>
        <v>CERRADA</v>
      </c>
      <c r="M32" s="32" t="str">
        <f t="array" ref="M32">INDEX('Hoja 3'!$A$2:$AD$628, ROW(M32)-5, MATCH(M$2,'Hoja 3'!$A$1:$AD$1, 0))</f>
        <v>Atención Asistencial</v>
      </c>
      <c r="N32" s="28"/>
      <c r="O32" s="28"/>
      <c r="P32" s="28"/>
      <c r="Q32" s="42"/>
      <c r="R32" s="42"/>
      <c r="S32" s="42"/>
      <c r="T32" s="28"/>
      <c r="U32" s="28"/>
      <c r="V32" s="24" t="str">
        <f t="shared" si="2"/>
        <v/>
      </c>
      <c r="W32" s="24" t="str">
        <f t="shared" si="3"/>
        <v/>
      </c>
      <c r="X32" s="36">
        <f t="shared" si="4"/>
        <v>0</v>
      </c>
      <c r="Y32" s="36" t="str">
        <f t="shared" si="5"/>
        <v>✅</v>
      </c>
      <c r="Z32" s="26" t="str">
        <f t="shared" si="6"/>
        <v>✅</v>
      </c>
      <c r="AA32" s="27" t="str">
        <f t="shared" si="7"/>
        <v>⏰ Enviado a tiempo</v>
      </c>
      <c r="AB32" s="28"/>
      <c r="AC32" s="29"/>
      <c r="AD32" s="29"/>
      <c r="AE32" s="29"/>
    </row>
    <row r="33" spans="1:31" ht="13.8">
      <c r="A33" s="12" t="str">
        <f t="shared" si="0"/>
        <v>10091783GISELLA ISABEL GALINDO CIEZA</v>
      </c>
      <c r="B33" s="30" t="s">
        <v>27</v>
      </c>
      <c r="C33" s="38">
        <f t="array" ref="C33">INDEX('Hoja 3'!$A$2:$AD$628, ROW(C33)-5, MATCH(C$2,'Hoja 3'!$A$1:$AD$1, 0))</f>
        <v>10091783</v>
      </c>
      <c r="D33" s="38" t="str">
        <f t="array" ref="D33">INDEX('Hoja 3'!$A$2:$AD$628, ROW(D33)-5, MATCH(D$2,'Hoja 3'!$A$1:$AD$1, 0))</f>
        <v>GISELLA ISABEL GALINDO CIEZA</v>
      </c>
      <c r="E33" s="38">
        <f t="array" ref="E33">INDEX('Hoja 3'!$A$2:$AD$628, ROW(E33)-5, MATCH(E$2,'Hoja 3'!$A$1:$AD$1, 0))</f>
        <v>963898715</v>
      </c>
      <c r="F33" s="38" t="str">
        <f t="array" ref="F33">INDEX('Hoja 3'!$A$2:$AD$628, ROW(F33)-5, MATCH(F$2,'Hoja 3'!$A$1:$AD$1, 0))</f>
        <v>INGRESO A PROGRAMA</v>
      </c>
      <c r="G33" s="39">
        <f t="array" ref="G33">INDEX('Hoja 3'!$A$2:$AD$628, ROW(G33)-5, MATCH(G$2,'Hoja 3'!$A$1:$AD$1, 0))</f>
        <v>45723</v>
      </c>
      <c r="H33" s="38" t="str">
        <f t="array" ref="H33">INDEX('Hoja 3'!$A$2:$AD$628, ROW(H33)-5, MATCH(H$2,'Hoja 3'!$A$1:$AD$1, 0))</f>
        <v>Buenas tardes estimados,
 El paciente se encuentra agendado.
 Fecha de cita: 11-03-2025
 Hora: 11:20 am
 Saludos cordiales.</v>
      </c>
      <c r="I33" s="39">
        <f t="array" ref="I33">INDEX('Hoja 3'!$A$2:$AD$628, ROW(I33)-5, MATCH(I$2,'Hoja 3'!$A$1:$AD$1, 0))</f>
        <v>45723</v>
      </c>
      <c r="J33" s="32"/>
      <c r="K33" s="32" t="str">
        <f t="array" ref="K33">INDEX('Hoja 3'!$A$2:$AD$628, ROW(K33)-5, MATCH(K$2,'Hoja 3'!$A$1:$AD$1, 0))</f>
        <v>CERRADA</v>
      </c>
      <c r="L33" s="32" t="str">
        <f t="array" ref="L33">INDEX('Hoja 3'!$A$2:$AD$628, ROW(L33)-5, MATCH(L$2,'Hoja 3'!$A$1:$AD$1, 0))</f>
        <v>CERRADA</v>
      </c>
      <c r="M33" s="32" t="str">
        <f t="array" ref="M33">INDEX('Hoja 3'!$A$2:$AD$628, ROW(M33)-5, MATCH(M$2,'Hoja 3'!$A$1:$AD$1, 0))</f>
        <v>Solicitud</v>
      </c>
      <c r="N33" s="28"/>
      <c r="O33" s="28"/>
      <c r="P33" s="28"/>
      <c r="Q33" s="42"/>
      <c r="R33" s="42"/>
      <c r="S33" s="42"/>
      <c r="T33" s="28"/>
      <c r="U33" s="28"/>
      <c r="V33" s="24" t="str">
        <f t="shared" si="2"/>
        <v/>
      </c>
      <c r="W33" s="24" t="str">
        <f t="shared" si="3"/>
        <v/>
      </c>
      <c r="X33" s="25">
        <f t="shared" si="4"/>
        <v>0</v>
      </c>
      <c r="Y33" s="25" t="str">
        <f t="shared" si="5"/>
        <v>✅</v>
      </c>
      <c r="Z33" s="26" t="str">
        <f t="shared" si="6"/>
        <v>✅</v>
      </c>
      <c r="AA33" s="27" t="str">
        <f t="shared" si="7"/>
        <v>⏰ Enviado a tiempo</v>
      </c>
      <c r="AB33" s="28"/>
      <c r="AC33" s="29"/>
      <c r="AD33" s="29"/>
      <c r="AE33" s="29"/>
    </row>
    <row r="34" spans="1:31" ht="13.8">
      <c r="A34" s="12" t="str">
        <f t="shared" si="0"/>
        <v>6927900MARIA TERESA RODRIGUEZ GIL DE VARGAS</v>
      </c>
      <c r="B34" s="30" t="s">
        <v>27</v>
      </c>
      <c r="C34" s="38">
        <f t="array" ref="C34">INDEX('Hoja 3'!$A$2:$AD$628, ROW(C34)-5, MATCH(C$2,'Hoja 3'!$A$1:$AD$1, 0))</f>
        <v>6927900</v>
      </c>
      <c r="D34" s="38" t="str">
        <f t="array" ref="D34">INDEX('Hoja 3'!$A$2:$AD$628, ROW(D34)-5, MATCH(D$2,'Hoja 3'!$A$1:$AD$1, 0))</f>
        <v>MARIA TERESA RODRIGUEZ GIL DE VARGAS</v>
      </c>
      <c r="E34" s="38">
        <f t="array" ref="E34">INDEX('Hoja 3'!$A$2:$AD$628, ROW(E34)-5, MATCH(E$2,'Hoja 3'!$A$1:$AD$1, 0))</f>
        <v>0</v>
      </c>
      <c r="F34" s="38" t="str">
        <f t="array" ref="F34">INDEX('Hoja 3'!$A$2:$AD$628, ROW(F34)-5, MATCH(F$2,'Hoja 3'!$A$1:$AD$1, 0))</f>
        <v>NO ASIGNACIÓN DE CITA</v>
      </c>
      <c r="G34" s="39">
        <f t="array" ref="G34">INDEX('Hoja 3'!$A$2:$AD$628, ROW(G34)-5, MATCH(G$2,'Hoja 3'!$A$1:$AD$1, 0))</f>
        <v>45716</v>
      </c>
      <c r="H34" s="38" t="str">
        <f t="array" ref="H34">INDEX('Hoja 3'!$A$2:$AD$628, ROW(H34)-5, MATCH(H$2,'Hoja 3'!$A$1:$AD$1, 0))</f>
        <v>Estimados 
 A la pcte se le realizo las programaciones ,correspondientes de las terapias que se coordino con el hijo del pcte , se envia screen de las atenciones realizadas durante el mes</v>
      </c>
      <c r="I34" s="39">
        <f t="array" ref="I34">INDEX('Hoja 3'!$A$2:$AD$628, ROW(I34)-5, MATCH(I$2,'Hoja 3'!$A$1:$AD$1, 0))</f>
        <v>45742</v>
      </c>
      <c r="J34" s="32"/>
      <c r="K34" s="32" t="str">
        <f t="array" ref="K34">INDEX('Hoja 3'!$A$2:$AD$628, ROW(K34)-5, MATCH(K$2,'Hoja 3'!$A$1:$AD$1, 0))</f>
        <v>CERRADA</v>
      </c>
      <c r="L34" s="32" t="str">
        <f t="array" ref="L34">INDEX('Hoja 3'!$A$2:$AD$628, ROW(L34)-5, MATCH(L$2,'Hoja 3'!$A$1:$AD$1, 0))</f>
        <v>CERRADA</v>
      </c>
      <c r="M34" s="32" t="str">
        <f t="array" ref="M34">INDEX('Hoja 3'!$A$2:$AD$628, ROW(M34)-5, MATCH(M$2,'Hoja 3'!$A$1:$AD$1, 0))</f>
        <v>Acceso</v>
      </c>
      <c r="N34" s="28"/>
      <c r="O34" s="28"/>
      <c r="P34" s="28"/>
      <c r="Q34" s="42"/>
      <c r="R34" s="42"/>
      <c r="S34" s="42"/>
      <c r="T34" s="28"/>
      <c r="U34" s="28"/>
      <c r="V34" s="24" t="str">
        <f t="shared" si="2"/>
        <v/>
      </c>
      <c r="W34" s="24" t="str">
        <f t="shared" si="3"/>
        <v/>
      </c>
      <c r="X34" s="36">
        <f t="shared" si="4"/>
        <v>26</v>
      </c>
      <c r="Y34" s="36" t="str">
        <f t="shared" si="5"/>
        <v>✅</v>
      </c>
      <c r="Z34" s="26" t="str">
        <f t="shared" si="6"/>
        <v>✅</v>
      </c>
      <c r="AA34" s="27" t="str">
        <f t="shared" si="7"/>
        <v>📩 Enviado tarde</v>
      </c>
      <c r="AB34" s="28"/>
      <c r="AC34" s="29"/>
      <c r="AD34" s="29"/>
      <c r="AE34" s="29"/>
    </row>
    <row r="35" spans="1:31" ht="13.8">
      <c r="A35" s="12" t="str">
        <f t="shared" si="0"/>
        <v>8248299FREDY GAMARRA ELIAS</v>
      </c>
      <c r="B35" s="30" t="s">
        <v>27</v>
      </c>
      <c r="C35" s="38">
        <f t="array" ref="C35">INDEX('Hoja 3'!$A$2:$AD$628, ROW(C35)-5, MATCH(C$2,'Hoja 3'!$A$1:$AD$1, 0))</f>
        <v>8248299</v>
      </c>
      <c r="D35" s="38" t="str">
        <f t="array" ref="D35">INDEX('Hoja 3'!$A$2:$AD$628, ROW(D35)-5, MATCH(D$2,'Hoja 3'!$A$1:$AD$1, 0))</f>
        <v>FREDY GAMARRA ELIAS</v>
      </c>
      <c r="E35" s="38">
        <f t="array" ref="E35">INDEX('Hoja 3'!$A$2:$AD$628, ROW(E35)-5, MATCH(E$2,'Hoja 3'!$A$1:$AD$1, 0))</f>
        <v>0</v>
      </c>
      <c r="F35" s="38" t="str">
        <f t="array" ref="F35">INDEX('Hoja 3'!$A$2:$AD$628, ROW(F35)-5, MATCH(F$2,'Hoja 3'!$A$1:$AD$1, 0))</f>
        <v>NO ASIGNACIÓN DE CITA</v>
      </c>
      <c r="G35" s="39">
        <f t="array" ref="G35">INDEX('Hoja 3'!$A$2:$AD$628, ROW(G35)-5, MATCH(G$2,'Hoja 3'!$A$1:$AD$1, 0))</f>
        <v>45726</v>
      </c>
      <c r="H35" s="38" t="str">
        <f t="array" ref="H35">INDEX('Hoja 3'!$A$2:$AD$628, ROW(H35)-5, MATCH(H$2,'Hoja 3'!$A$1:$AD$1, 0))</f>
        <v>Buenos días estimados, 
 paciente ya paso atención correspondiente al mes de marzo 
 con el Dr. Antonio Moncada el día 18/03 a las 17:15
 saludos
 Pedro Bereche
 asesor del centro de experiencia al usuario
 Viva 1A</v>
      </c>
      <c r="I35" s="39">
        <f t="array" ref="I35">INDEX('Hoja 3'!$A$2:$AD$628, ROW(I35)-5, MATCH(I$2,'Hoja 3'!$A$1:$AD$1, 0))</f>
        <v>45744</v>
      </c>
      <c r="J35" s="32"/>
      <c r="K35" s="32" t="str">
        <f t="array" ref="K35">INDEX('Hoja 3'!$A$2:$AD$628, ROW(K35)-5, MATCH(K$2,'Hoja 3'!$A$1:$AD$1, 0))</f>
        <v>CERRADA</v>
      </c>
      <c r="L35" s="32" t="str">
        <f t="array" ref="L35">INDEX('Hoja 3'!$A$2:$AD$628, ROW(L35)-5, MATCH(L$2,'Hoja 3'!$A$1:$AD$1, 0))</f>
        <v>CERRADA</v>
      </c>
      <c r="M35" s="32" t="str">
        <f t="array" ref="M35">INDEX('Hoja 3'!$A$2:$AD$628, ROW(M35)-5, MATCH(M$2,'Hoja 3'!$A$1:$AD$1, 0))</f>
        <v>Acceso</v>
      </c>
      <c r="N35" s="28"/>
      <c r="O35" s="28"/>
      <c r="P35" s="28"/>
      <c r="Q35" s="42"/>
      <c r="R35" s="42"/>
      <c r="S35" s="42"/>
      <c r="T35" s="28"/>
      <c r="U35" s="28"/>
      <c r="V35" s="24" t="str">
        <f t="shared" si="2"/>
        <v/>
      </c>
      <c r="W35" s="24" t="str">
        <f t="shared" si="3"/>
        <v/>
      </c>
      <c r="X35" s="25">
        <f t="shared" si="4"/>
        <v>18</v>
      </c>
      <c r="Y35" s="25" t="str">
        <f t="shared" si="5"/>
        <v>✅</v>
      </c>
      <c r="Z35" s="26" t="str">
        <f t="shared" si="6"/>
        <v>✅</v>
      </c>
      <c r="AA35" s="27" t="str">
        <f t="shared" si="7"/>
        <v>📩 Enviado tarde</v>
      </c>
      <c r="AB35" s="28"/>
      <c r="AC35" s="29"/>
      <c r="AD35" s="29"/>
      <c r="AE35" s="29"/>
    </row>
    <row r="36" spans="1:31" ht="13.8">
      <c r="A36" s="12" t="str">
        <f t="shared" si="0"/>
        <v>7731756LAURA LASERNA</v>
      </c>
      <c r="B36" s="30" t="s">
        <v>27</v>
      </c>
      <c r="C36" s="38">
        <f t="array" ref="C36">INDEX('Hoja 3'!$A$2:$AD$628, ROW(C36)-5, MATCH(C$2,'Hoja 3'!$A$1:$AD$1, 0))</f>
        <v>7731756</v>
      </c>
      <c r="D36" s="38" t="str">
        <f t="array" ref="D36">INDEX('Hoja 3'!$A$2:$AD$628, ROW(D36)-5, MATCH(D$2,'Hoja 3'!$A$1:$AD$1, 0))</f>
        <v>LAURA LASERNA</v>
      </c>
      <c r="E36" s="38">
        <f t="array" ref="E36">INDEX('Hoja 3'!$A$2:$AD$628, ROW(E36)-5, MATCH(E$2,'Hoja 3'!$A$1:$AD$1, 0))</f>
        <v>0</v>
      </c>
      <c r="F36" s="38" t="str">
        <f t="array" ref="F36">INDEX('Hoja 3'!$A$2:$AD$628, ROW(F36)-5, MATCH(F$2,'Hoja 3'!$A$1:$AD$1, 0))</f>
        <v>NO ASIGNACIÓN DE CITA</v>
      </c>
      <c r="G36" s="39">
        <f t="array" ref="G36">INDEX('Hoja 3'!$A$2:$AD$628, ROW(G36)-5, MATCH(G$2,'Hoja 3'!$A$1:$AD$1, 0))</f>
        <v>45726</v>
      </c>
      <c r="H36" s="38" t="str">
        <f t="array" ref="H36">INDEX('Hoja 3'!$A$2:$AD$628, ROW(H36)-5, MATCH(H$2,'Hoja 3'!$A$1:$AD$1, 0))</f>
        <v>Buenos días, estimados,
 Reciban un cordial saludo de parte de VIVA 1A Centro Médico. En relación con lo descrito en el correo, damos respuesta informando que la paciente Laura Isabela Serna García (DNI: 07731756) tiene programada su cita con el Dr. Gerson Jacob Siura Trevejo de la especialidad de Endocrinología en modalidad Visita Domiciliaria para el día 02 de abril de 2025, en el rango de horario de 5:00 p.m. a 8:00 p.m..
 Seguimos trabajando para ofrecer un servicio de excelencia, por lo que mantenemos nuestro compromiso de mejorar nuestros tiempos de respuesta.
 Saludos cordiales,
 Buenas noches estimados,
 Reciba un cordial saludo por parte de VIVA 1A Centro médico, en relación a lo descrito en el correo damos como respuesta que el paciente LAURA ISABEL LASERNA GARCIA recibio sus medicamentos el 03-04-2025. Todo conforme.
 Saludos cordiales.</v>
      </c>
      <c r="I36" s="39">
        <f t="array" ref="I36">INDEX('Hoja 3'!$A$2:$AD$628, ROW(I36)-5, MATCH(I$2,'Hoja 3'!$A$1:$AD$1, 0))</f>
        <v>45749</v>
      </c>
      <c r="J36" s="32"/>
      <c r="K36" s="32" t="str">
        <f t="array" ref="K36">INDEX('Hoja 3'!$A$2:$AD$628, ROW(K36)-5, MATCH(K$2,'Hoja 3'!$A$1:$AD$1, 0))</f>
        <v>CERRADA</v>
      </c>
      <c r="L36" s="32" t="str">
        <f t="array" ref="L36">INDEX('Hoja 3'!$A$2:$AD$628, ROW(L36)-5, MATCH(L$2,'Hoja 3'!$A$1:$AD$1, 0))</f>
        <v>CERRADA</v>
      </c>
      <c r="M36" s="32" t="str">
        <f t="array" ref="M36">INDEX('Hoja 3'!$A$2:$AD$628, ROW(M36)-5, MATCH(M$2,'Hoja 3'!$A$1:$AD$1, 0))</f>
        <v>Acceso</v>
      </c>
      <c r="N36" s="28"/>
      <c r="O36" s="28"/>
      <c r="P36" s="28"/>
      <c r="Q36" s="42"/>
      <c r="R36" s="42"/>
      <c r="S36" s="42"/>
      <c r="T36" s="28"/>
      <c r="U36" s="28"/>
      <c r="V36" s="24" t="str">
        <f t="shared" si="2"/>
        <v/>
      </c>
      <c r="W36" s="24" t="str">
        <f t="shared" si="3"/>
        <v/>
      </c>
      <c r="X36" s="36">
        <f t="shared" si="4"/>
        <v>23</v>
      </c>
      <c r="Y36" s="36" t="str">
        <f t="shared" si="5"/>
        <v>✅</v>
      </c>
      <c r="Z36" s="26" t="str">
        <f t="shared" si="6"/>
        <v>✅</v>
      </c>
      <c r="AA36" s="27" t="str">
        <f t="shared" si="7"/>
        <v>📩 Enviado tarde</v>
      </c>
      <c r="AB36" s="28"/>
      <c r="AC36" s="29"/>
      <c r="AD36" s="29"/>
      <c r="AE36" s="29"/>
    </row>
    <row r="37" spans="1:31" ht="13.8">
      <c r="A37" s="12" t="str">
        <f t="shared" si="0"/>
        <v>6927900MARIA TERESA RODRIGUEZ GIL DE VARGAS</v>
      </c>
      <c r="B37" s="30" t="s">
        <v>27</v>
      </c>
      <c r="C37" s="38">
        <f t="array" ref="C37">INDEX('Hoja 3'!$A$2:$AD$628, ROW(C37)-5, MATCH(C$2,'Hoja 3'!$A$1:$AD$1, 0))</f>
        <v>6927900</v>
      </c>
      <c r="D37" s="38" t="str">
        <f t="array" ref="D37">INDEX('Hoja 3'!$A$2:$AD$628, ROW(D37)-5, MATCH(D$2,'Hoja 3'!$A$1:$AD$1, 0))</f>
        <v>MARIA TERESA RODRIGUEZ GIL DE VARGAS</v>
      </c>
      <c r="E37" s="38">
        <f t="array" ref="E37">INDEX('Hoja 3'!$A$2:$AD$628, ROW(E37)-5, MATCH(E$2,'Hoja 3'!$A$1:$AD$1, 0))</f>
        <v>0</v>
      </c>
      <c r="F37" s="38" t="str">
        <f t="array" ref="F37">INDEX('Hoja 3'!$A$2:$AD$628, ROW(F37)-5, MATCH(F$2,'Hoja 3'!$A$1:$AD$1, 0))</f>
        <v>NO ASIGNACIÓN DE CITA</v>
      </c>
      <c r="G37" s="39">
        <f t="array" ref="G37">INDEX('Hoja 3'!$A$2:$AD$628, ROW(G37)-5, MATCH(G$2,'Hoja 3'!$A$1:$AD$1, 0))</f>
        <v>45726</v>
      </c>
      <c r="H37" s="38" t="str">
        <f t="array" ref="H37">INDEX('Hoja 3'!$A$2:$AD$628, ROW(H37)-5, MATCH(H$2,'Hoja 3'!$A$1:$AD$1, 0))</f>
        <v>Buenos días, estimados:
 Por medio del presente, se adjunta el informe médico correspondiente a las atenciones brindadas a la paciente MARIA TERESA RODRIGUEZ GIL DE VARGAS , quien forma parte del programa Paliativo No Oncológico con copago al 90%, derivado por Rimac desde noviembre del año pasado.
 Cabe señalar que durante el mes de abril se presentó un silencio en la programación de terapias, debido a un caso fortuito ajeno a nuestro control que afectó la disponibilidad del único terapeuta aceptado por la familia de la paciente. Esta situación generó una interrupción temporal en la atención, la cual estamos gestionando para su próxima regularización, respetando los criterios y rangos horarios establecidos por los familiares.
 Actualmente, el servicio de terapias físicas y ocupacional está siendo restaurado y se adjunta la programación correspondiente al mes de abril. Asimismo, respecto a sus terapias de deglución, queremos informar que estamos haciendo lo posible para programarlas a la brevedad, considerando la disponibilidad profesional y las preferencias de la familia.
 Agradecemos su atención y quedamos atentos ante cualquier observación adicional.
 Saludos cordiales,</v>
      </c>
      <c r="I37" s="39">
        <f t="array" ref="I37">INDEX('Hoja 3'!$A$2:$AD$628, ROW(I37)-5, MATCH(I$2,'Hoja 3'!$A$1:$AD$1, 0))</f>
        <v>45762</v>
      </c>
      <c r="J37" s="32"/>
      <c r="K37" s="32" t="str">
        <f t="array" ref="K37">INDEX('Hoja 3'!$A$2:$AD$628, ROW(K37)-5, MATCH(K$2,'Hoja 3'!$A$1:$AD$1, 0))</f>
        <v>CERRADA</v>
      </c>
      <c r="L37" s="32" t="str">
        <f t="array" ref="L37">INDEX('Hoja 3'!$A$2:$AD$628, ROW(L37)-5, MATCH(L$2,'Hoja 3'!$A$1:$AD$1, 0))</f>
        <v>CERRADA</v>
      </c>
      <c r="M37" s="32" t="str">
        <f t="array" ref="M37">INDEX('Hoja 3'!$A$2:$AD$628, ROW(M37)-5, MATCH(M$2,'Hoja 3'!$A$1:$AD$1, 0))</f>
        <v>Acceso</v>
      </c>
      <c r="N37" s="28"/>
      <c r="O37" s="28"/>
      <c r="P37" s="28"/>
      <c r="Q37" s="42"/>
      <c r="R37" s="42"/>
      <c r="S37" s="42"/>
      <c r="T37" s="28"/>
      <c r="U37" s="28"/>
      <c r="V37" s="24" t="str">
        <f t="shared" si="2"/>
        <v/>
      </c>
      <c r="W37" s="24" t="str">
        <f t="shared" si="3"/>
        <v/>
      </c>
      <c r="X37" s="25">
        <f t="shared" si="4"/>
        <v>36</v>
      </c>
      <c r="Y37" s="25" t="str">
        <f t="shared" si="5"/>
        <v>✅</v>
      </c>
      <c r="Z37" s="26" t="str">
        <f t="shared" si="6"/>
        <v>✅</v>
      </c>
      <c r="AA37" s="27" t="str">
        <f t="shared" si="7"/>
        <v>📩 Enviado tarde</v>
      </c>
      <c r="AB37" s="28"/>
      <c r="AC37" s="29"/>
      <c r="AD37" s="29"/>
      <c r="AE37" s="29"/>
    </row>
    <row r="38" spans="1:31" ht="13.8">
      <c r="A38" s="12" t="str">
        <f t="shared" si="0"/>
        <v>41128671ISABEL YAJAIRA BAZÁN FLORES</v>
      </c>
      <c r="B38" s="30" t="s">
        <v>27</v>
      </c>
      <c r="C38" s="38">
        <f t="array" ref="C38">INDEX('Hoja 3'!$A$2:$AD$628, ROW(C38)-5, MATCH(C$2,'Hoja 3'!$A$1:$AD$1, 0))</f>
        <v>41128671</v>
      </c>
      <c r="D38" s="38" t="str">
        <f t="array" ref="D38">INDEX('Hoja 3'!$A$2:$AD$628, ROW(D38)-5, MATCH(D$2,'Hoja 3'!$A$1:$AD$1, 0))</f>
        <v>ISABEL YAJAIRA BAZÁN FLORES</v>
      </c>
      <c r="E38" s="38">
        <f t="array" ref="E38">INDEX('Hoja 3'!$A$2:$AD$628, ROW(E38)-5, MATCH(E$2,'Hoja 3'!$A$1:$AD$1, 0))</f>
        <v>0</v>
      </c>
      <c r="F38" s="38" t="str">
        <f t="array" ref="F38">INDEX('Hoja 3'!$A$2:$AD$628, ROW(F38)-5, MATCH(F$2,'Hoja 3'!$A$1:$AD$1, 0))</f>
        <v>INGRESO A PROGRAMA</v>
      </c>
      <c r="G38" s="39">
        <f t="array" ref="G38">INDEX('Hoja 3'!$A$2:$AD$628, ROW(G38)-5, MATCH(G$2,'Hoja 3'!$A$1:$AD$1, 0))</f>
        <v>45726</v>
      </c>
      <c r="H38" s="38" t="str">
        <f t="array" ref="H38">INDEX('Hoja 3'!$A$2:$AD$628, ROW(H38)-5, MATCH(H$2,'Hoja 3'!$A$1:$AD$1, 0))</f>
        <v>Buenas noches 
 Estimados
 Se valida correo enviado a CuidaFarma.
 Como es de mutuo conocimiento la gestión de CuidaFarma para provincia tiene un ANS de 3 días; por lo que, se sugiere coordinar con Cuida para gestión por cadena; a fin de, obtener una pronta entrega de la medicación.
 Saludos Cordiales
 Edith Leandro</v>
      </c>
      <c r="I38" s="39">
        <f t="array" ref="I38">INDEX('Hoja 3'!$A$2:$AD$628, ROW(I38)-5, MATCH(I$2,'Hoja 3'!$A$1:$AD$1, 0))</f>
        <v>45737</v>
      </c>
      <c r="J38" s="32"/>
      <c r="K38" s="32" t="str">
        <f t="array" ref="K38">INDEX('Hoja 3'!$A$2:$AD$628, ROW(K38)-5, MATCH(K$2,'Hoja 3'!$A$1:$AD$1, 0))</f>
        <v>CERRADA</v>
      </c>
      <c r="L38" s="32" t="str">
        <f t="array" ref="L38">INDEX('Hoja 3'!$A$2:$AD$628, ROW(L38)-5, MATCH(L$2,'Hoja 3'!$A$1:$AD$1, 0))</f>
        <v>CERRADA</v>
      </c>
      <c r="M38" s="32" t="str">
        <f t="array" ref="M38">INDEX('Hoja 3'!$A$2:$AD$628, ROW(M38)-5, MATCH(M$2,'Hoja 3'!$A$1:$AD$1, 0))</f>
        <v>Solicitud</v>
      </c>
      <c r="N38" s="28"/>
      <c r="O38" s="28"/>
      <c r="P38" s="28"/>
      <c r="Q38" s="42"/>
      <c r="R38" s="42"/>
      <c r="S38" s="42"/>
      <c r="T38" s="28"/>
      <c r="U38" s="28"/>
      <c r="V38" s="24" t="str">
        <f t="shared" si="2"/>
        <v/>
      </c>
      <c r="W38" s="24" t="str">
        <f t="shared" si="3"/>
        <v/>
      </c>
      <c r="X38" s="36">
        <f t="shared" si="4"/>
        <v>11</v>
      </c>
      <c r="Y38" s="36" t="str">
        <f t="shared" si="5"/>
        <v>✅</v>
      </c>
      <c r="Z38" s="26" t="str">
        <f t="shared" si="6"/>
        <v>✅</v>
      </c>
      <c r="AA38" s="27" t="str">
        <f t="shared" si="7"/>
        <v>📩 Enviado tarde</v>
      </c>
      <c r="AB38" s="28"/>
      <c r="AC38" s="29"/>
      <c r="AD38" s="29"/>
      <c r="AE38" s="29"/>
    </row>
    <row r="39" spans="1:31" ht="13.8">
      <c r="A39" s="12" t="str">
        <f t="shared" si="0"/>
        <v>7135754LUIS CARDENAS LUCERO</v>
      </c>
      <c r="B39" s="30" t="s">
        <v>27</v>
      </c>
      <c r="C39" s="38">
        <f t="array" ref="C39">INDEX('Hoja 3'!$A$2:$AD$628, ROW(C39)-5, MATCH(C$2,'Hoja 3'!$A$1:$AD$1, 0))</f>
        <v>7135754</v>
      </c>
      <c r="D39" s="38" t="str">
        <f t="array" ref="D39">INDEX('Hoja 3'!$A$2:$AD$628, ROW(D39)-5, MATCH(D$2,'Hoja 3'!$A$1:$AD$1, 0))</f>
        <v>LUIS CARDENAS LUCERO</v>
      </c>
      <c r="E39" s="38">
        <f t="array" ref="E39">INDEX('Hoja 3'!$A$2:$AD$628, ROW(E39)-5, MATCH(E$2,'Hoja 3'!$A$1:$AD$1, 0))</f>
        <v>0</v>
      </c>
      <c r="F39" s="38" t="str">
        <f t="array" ref="F39">INDEX('Hoja 3'!$A$2:$AD$628, ROW(F39)-5, MATCH(F$2,'Hoja 3'!$A$1:$AD$1, 0))</f>
        <v>NO ASIGNACIÓN DE CITA</v>
      </c>
      <c r="G39" s="39">
        <f t="array" ref="G39">INDEX('Hoja 3'!$A$2:$AD$628, ROW(G39)-5, MATCH(G$2,'Hoja 3'!$A$1:$AD$1, 0))</f>
        <v>45726</v>
      </c>
      <c r="H39" s="38" t="str">
        <f t="array" ref="H39">INDEX('Hoja 3'!$A$2:$AD$628, ROW(H39)-5, MATCH(H$2,'Hoja 3'!$A$1:$AD$1, 0))</f>
        <v>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 ​
 xt10033@rimac.com.pe;
 ​
 katherine.gomez@rimac.com.pe;
 ​y 2 más
 ​
 ​
 Buenos dias
 Estimados 
 Se procedió con la toma de laboratorios solicitados.
 Gracias
 Saludos cordiales
 Edith Leandro</v>
      </c>
      <c r="I39" s="39">
        <f t="array" ref="I39">INDEX('Hoja 3'!$A$2:$AD$628, ROW(I39)-5, MATCH(I$2,'Hoja 3'!$A$1:$AD$1, 0))</f>
        <v>45735</v>
      </c>
      <c r="J39" s="32"/>
      <c r="K39" s="32" t="str">
        <f t="array" ref="K39">INDEX('Hoja 3'!$A$2:$AD$628, ROW(K39)-5, MATCH(K$2,'Hoja 3'!$A$1:$AD$1, 0))</f>
        <v>CERRADA</v>
      </c>
      <c r="L39" s="32" t="str">
        <f t="array" ref="L39">INDEX('Hoja 3'!$A$2:$AD$628, ROW(L39)-5, MATCH(L$2,'Hoja 3'!$A$1:$AD$1, 0))</f>
        <v>CERRADA</v>
      </c>
      <c r="M39" s="32" t="str">
        <f t="array" ref="M39">INDEX('Hoja 3'!$A$2:$AD$628, ROW(M39)-5, MATCH(M$2,'Hoja 3'!$A$1:$AD$1, 0))</f>
        <v>Acceso</v>
      </c>
      <c r="N39" s="28"/>
      <c r="O39" s="28"/>
      <c r="P39" s="28"/>
      <c r="Q39" s="42"/>
      <c r="R39" s="42"/>
      <c r="S39" s="42"/>
      <c r="T39" s="28"/>
      <c r="U39" s="28"/>
      <c r="V39" s="24" t="str">
        <f t="shared" si="2"/>
        <v/>
      </c>
      <c r="W39" s="24" t="str">
        <f t="shared" si="3"/>
        <v/>
      </c>
      <c r="X39" s="25">
        <f t="shared" si="4"/>
        <v>9</v>
      </c>
      <c r="Y39" s="25" t="str">
        <f t="shared" si="5"/>
        <v>✅</v>
      </c>
      <c r="Z39" s="26" t="str">
        <f t="shared" si="6"/>
        <v>✅</v>
      </c>
      <c r="AA39" s="27" t="str">
        <f t="shared" si="7"/>
        <v>📩 Enviado tarde</v>
      </c>
      <c r="AB39" s="28"/>
      <c r="AC39" s="29"/>
      <c r="AD39" s="29"/>
      <c r="AE39" s="29"/>
    </row>
    <row r="40" spans="1:31" ht="13.8">
      <c r="A40" s="12" t="str">
        <f t="shared" si="0"/>
        <v>7819040JULIA PATRICIA YOLANDA TEJEDA MOSCOSO</v>
      </c>
      <c r="B40" s="30" t="s">
        <v>27</v>
      </c>
      <c r="C40" s="38">
        <f t="array" ref="C40">INDEX('Hoja 3'!$A$2:$AD$628, ROW(C40)-5, MATCH(C$2,'Hoja 3'!$A$1:$AD$1, 0))</f>
        <v>7819040</v>
      </c>
      <c r="D40" s="38" t="str">
        <f t="array" ref="D40">INDEX('Hoja 3'!$A$2:$AD$628, ROW(D40)-5, MATCH(D$2,'Hoja 3'!$A$1:$AD$1, 0))</f>
        <v>JULIA PATRICIA YOLANDA TEJEDA MOSCOSO</v>
      </c>
      <c r="E40" s="38">
        <f t="array" ref="E40">INDEX('Hoja 3'!$A$2:$AD$628, ROW(E40)-5, MATCH(E$2,'Hoja 3'!$A$1:$AD$1, 0))</f>
        <v>999708564</v>
      </c>
      <c r="F40" s="38" t="str">
        <f t="array" ref="F40">INDEX('Hoja 3'!$A$2:$AD$628, ROW(F40)-5, MATCH(F$2,'Hoja 3'!$A$1:$AD$1, 0))</f>
        <v>SOLICITUD DE CITA</v>
      </c>
      <c r="G40" s="39">
        <f t="array" ref="G40">INDEX('Hoja 3'!$A$2:$AD$628, ROW(G40)-5, MATCH(G$2,'Hoja 3'!$A$1:$AD$1, 0))</f>
        <v>45723</v>
      </c>
      <c r="H40" s="38" t="str">
        <f t="array" ref="H40">INDEX('Hoja 3'!$A$2:$AD$628, ROW(H40)-5, MATCH(H$2,'Hoja 3'!$A$1:$AD$1, 0))</f>
        <v>Buenas tardes estimados,
 Espero que se encuentren bien. Con respecto al correo líneas abajo, el paciente fue atendido el 05 de marzo.
 En relación a sus medicamentos, la levotiroxina fue entregada el 06mar. La tofacitinib fue derivada a Cuida.</v>
      </c>
      <c r="I40" s="39">
        <f t="array" ref="I40">INDEX('Hoja 3'!$A$2:$AD$628, ROW(I40)-5, MATCH(I$2,'Hoja 3'!$A$1:$AD$1, 0))</f>
        <v>45726</v>
      </c>
      <c r="J40" s="32"/>
      <c r="K40" s="32" t="str">
        <f t="array" ref="K40">INDEX('Hoja 3'!$A$2:$AD$628, ROW(K40)-5, MATCH(K$2,'Hoja 3'!$A$1:$AD$1, 0))</f>
        <v>CERRADA</v>
      </c>
      <c r="L40" s="32" t="str">
        <f t="array" ref="L40">INDEX('Hoja 3'!$A$2:$AD$628, ROW(L40)-5, MATCH(L$2,'Hoja 3'!$A$1:$AD$1, 0))</f>
        <v>CERRADA</v>
      </c>
      <c r="M40" s="32" t="str">
        <f t="array" ref="M40">INDEX('Hoja 3'!$A$2:$AD$628, ROW(M40)-5, MATCH(M$2,'Hoja 3'!$A$1:$AD$1, 0))</f>
        <v>Solicitud</v>
      </c>
      <c r="N40" s="28"/>
      <c r="O40" s="28"/>
      <c r="P40" s="28"/>
      <c r="Q40" s="42"/>
      <c r="R40" s="42"/>
      <c r="S40" s="42"/>
      <c r="T40" s="28"/>
      <c r="U40" s="28"/>
      <c r="V40" s="24" t="str">
        <f t="shared" si="2"/>
        <v/>
      </c>
      <c r="W40" s="24" t="str">
        <f t="shared" si="3"/>
        <v/>
      </c>
      <c r="X40" s="36">
        <f t="shared" si="4"/>
        <v>3</v>
      </c>
      <c r="Y40" s="36" t="str">
        <f t="shared" si="5"/>
        <v>✅</v>
      </c>
      <c r="Z40" s="26" t="str">
        <f t="shared" si="6"/>
        <v>✅</v>
      </c>
      <c r="AA40" s="27" t="str">
        <f t="shared" si="7"/>
        <v>📩 Enviado tarde</v>
      </c>
      <c r="AB40" s="28"/>
      <c r="AC40" s="29"/>
      <c r="AD40" s="29"/>
      <c r="AE40" s="29"/>
    </row>
    <row r="41" spans="1:31" ht="13.8">
      <c r="A41" s="12" t="str">
        <f t="shared" si="0"/>
        <v>8804113BERTHA TALLEDO EYZAGUIRRE DE ECHEGARAY</v>
      </c>
      <c r="B41" s="30" t="s">
        <v>27</v>
      </c>
      <c r="C41" s="38">
        <f t="array" ref="C41">INDEX('Hoja 3'!$A$2:$AD$628, ROW(C41)-5, MATCH(C$2,'Hoja 3'!$A$1:$AD$1, 0))</f>
        <v>8804113</v>
      </c>
      <c r="D41" s="38" t="str">
        <f t="array" ref="D41">INDEX('Hoja 3'!$A$2:$AD$628, ROW(D41)-5, MATCH(D$2,'Hoja 3'!$A$1:$AD$1, 0))</f>
        <v>BERTHA TALLEDO EYZAGUIRRE DE ECHEGARAY</v>
      </c>
      <c r="E41" s="38">
        <f t="array" ref="E41">INDEX('Hoja 3'!$A$2:$AD$628, ROW(E41)-5, MATCH(E$2,'Hoja 3'!$A$1:$AD$1, 0))</f>
        <v>0</v>
      </c>
      <c r="F41" s="38" t="str">
        <f t="array" ref="F41">INDEX('Hoja 3'!$A$2:$AD$628, ROW(F41)-5, MATCH(F$2,'Hoja 3'!$A$1:$AD$1, 0))</f>
        <v>NO ASIGNACIÓN DE CITA</v>
      </c>
      <c r="G41" s="39">
        <f t="array" ref="G41">INDEX('Hoja 3'!$A$2:$AD$628, ROW(G41)-5, MATCH(G$2,'Hoja 3'!$A$1:$AD$1, 0))</f>
        <v>45723</v>
      </c>
      <c r="H41" s="38" t="str">
        <f t="array" ref="H41">INDEX('Hoja 3'!$A$2:$AD$628, ROW(H41)-5, MATCH(H$2,'Hoja 3'!$A$1:$AD$1, 0))</f>
        <v>Buenas tardes estimados,
 Con respecto al caso mencionado, el paciente fue atendido el 21-02-2025. De acuerdo a su protocolo de atención, su próxima visita es el 21-03-2025.
 Respecto a lo mencionado líneas abajo, la receta de sus medicamentos fue solicitada para 30 días (Adjunto receta médica). Adicional a ello, el paciente no estuvo conforme con el copago, indicando que no cancela por todos los medicamentos de la receta. Por lo cual, no acepto la dispensación de medicamentos. 
 Saludos cordiales.</v>
      </c>
      <c r="I41" s="39">
        <f t="array" ref="I41">INDEX('Hoja 3'!$A$2:$AD$628, ROW(I41)-5, MATCH(I$2,'Hoja 3'!$A$1:$AD$1, 0))</f>
        <v>45723</v>
      </c>
      <c r="J41" s="32"/>
      <c r="K41" s="32" t="str">
        <f t="array" ref="K41">INDEX('Hoja 3'!$A$2:$AD$628, ROW(K41)-5, MATCH(K$2,'Hoja 3'!$A$1:$AD$1, 0))</f>
        <v>CERRADA</v>
      </c>
      <c r="L41" s="32" t="str">
        <f t="array" ref="L41">INDEX('Hoja 3'!$A$2:$AD$628, ROW(L41)-5, MATCH(L$2,'Hoja 3'!$A$1:$AD$1, 0))</f>
        <v>CERRADA</v>
      </c>
      <c r="M41" s="32" t="str">
        <f t="array" ref="M41">INDEX('Hoja 3'!$A$2:$AD$628, ROW(M41)-5, MATCH(M$2,'Hoja 3'!$A$1:$AD$1, 0))</f>
        <v>Acceso</v>
      </c>
      <c r="N41" s="28"/>
      <c r="O41" s="28"/>
      <c r="P41" s="28"/>
      <c r="Q41" s="42"/>
      <c r="R41" s="42"/>
      <c r="S41" s="42"/>
      <c r="T41" s="28"/>
      <c r="U41" s="28"/>
      <c r="V41" s="24" t="str">
        <f t="shared" si="2"/>
        <v/>
      </c>
      <c r="W41" s="24" t="str">
        <f t="shared" si="3"/>
        <v/>
      </c>
      <c r="X41" s="25">
        <f t="shared" si="4"/>
        <v>0</v>
      </c>
      <c r="Y41" s="25" t="str">
        <f t="shared" si="5"/>
        <v>✅</v>
      </c>
      <c r="Z41" s="26" t="str">
        <f t="shared" si="6"/>
        <v>✅</v>
      </c>
      <c r="AA41" s="27" t="str">
        <f t="shared" si="7"/>
        <v>⏰ Enviado a tiempo</v>
      </c>
      <c r="AB41" s="28"/>
      <c r="AC41" s="29"/>
      <c r="AD41" s="29"/>
      <c r="AE41" s="29"/>
    </row>
    <row r="42" spans="1:31" ht="13.8">
      <c r="A42" s="12" t="str">
        <f t="shared" si="0"/>
        <v>73383026GUILIANA GINOCCHIO BERNAL</v>
      </c>
      <c r="B42" s="30" t="s">
        <v>27</v>
      </c>
      <c r="C42" s="38">
        <f t="array" ref="C42">INDEX('Hoja 3'!$A$2:$AD$628, ROW(C42)-5, MATCH(C$2,'Hoja 3'!$A$1:$AD$1, 0))</f>
        <v>73383026</v>
      </c>
      <c r="D42" s="38" t="str">
        <f t="array" ref="D42">INDEX('Hoja 3'!$A$2:$AD$628, ROW(D42)-5, MATCH(D$2,'Hoja 3'!$A$1:$AD$1, 0))</f>
        <v>GUILIANA GINOCCHIO BERNAL</v>
      </c>
      <c r="E42" s="38">
        <f t="array" ref="E42">INDEX('Hoja 3'!$A$2:$AD$628, ROW(E42)-5, MATCH(E$2,'Hoja 3'!$A$1:$AD$1, 0))</f>
        <v>925107865</v>
      </c>
      <c r="F42" s="38" t="str">
        <f t="array" ref="F42">INDEX('Hoja 3'!$A$2:$AD$628, ROW(F42)-5, MATCH(F$2,'Hoja 3'!$A$1:$AD$1, 0))</f>
        <v>NO ASIGNACIÓN DE CITA</v>
      </c>
      <c r="G42" s="39">
        <f t="array" ref="G42">INDEX('Hoja 3'!$A$2:$AD$628, ROW(G42)-5, MATCH(G$2,'Hoja 3'!$A$1:$AD$1, 0))</f>
        <v>45727</v>
      </c>
      <c r="H42" s="38" t="str">
        <f t="array" ref="H42">INDEX('Hoja 3'!$A$2:$AD$628, ROW(H42)-5, MATCH(H$2,'Hoja 3'!$A$1:$AD$1, 0))</f>
        <v>Estimados 
 Pcte se encuentra en atencion mensual desde el mes de febrero , ha registrado las siguientes atenciones:
 El dia 26 de Febrero a las 2:15 pm por el Endocrinologo. Gerson Siura Trevejo
 El dia 27 de Febrero a las 2:15 pm por el Endocrinologo. Gerson Siura Trevejo
  Saludos corrdiales 
 Katherine Ochoa 
  centro de experiencia</v>
      </c>
      <c r="I42" s="39">
        <f t="array" ref="I42">INDEX('Hoja 3'!$A$2:$AD$628, ROW(I42)-5, MATCH(I$2,'Hoja 3'!$A$1:$AD$1, 0))</f>
        <v>45736</v>
      </c>
      <c r="J42" s="32"/>
      <c r="K42" s="32" t="str">
        <f t="array" ref="K42">INDEX('Hoja 3'!$A$2:$AD$628, ROW(K42)-5, MATCH(K$2,'Hoja 3'!$A$1:$AD$1, 0))</f>
        <v>CERRADA</v>
      </c>
      <c r="L42" s="32" t="str">
        <f t="array" ref="L42">INDEX('Hoja 3'!$A$2:$AD$628, ROW(L42)-5, MATCH(L$2,'Hoja 3'!$A$1:$AD$1, 0))</f>
        <v>CERRADA</v>
      </c>
      <c r="M42" s="32" t="str">
        <f t="array" ref="M42">INDEX('Hoja 3'!$A$2:$AD$628, ROW(M42)-5, MATCH(M$2,'Hoja 3'!$A$1:$AD$1, 0))</f>
        <v>Acceso</v>
      </c>
      <c r="N42" s="28"/>
      <c r="O42" s="28"/>
      <c r="P42" s="28"/>
      <c r="Q42" s="42"/>
      <c r="R42" s="42"/>
      <c r="S42" s="42"/>
      <c r="T42" s="28"/>
      <c r="U42" s="28"/>
      <c r="V42" s="24" t="str">
        <f t="shared" si="2"/>
        <v/>
      </c>
      <c r="W42" s="24" t="str">
        <f t="shared" si="3"/>
        <v/>
      </c>
      <c r="X42" s="36">
        <f t="shared" si="4"/>
        <v>9</v>
      </c>
      <c r="Y42" s="36" t="str">
        <f t="shared" si="5"/>
        <v>✅</v>
      </c>
      <c r="Z42" s="26" t="str">
        <f t="shared" si="6"/>
        <v>✅</v>
      </c>
      <c r="AA42" s="27" t="str">
        <f t="shared" si="7"/>
        <v>📩 Enviado tarde</v>
      </c>
      <c r="AB42" s="28"/>
      <c r="AC42" s="29"/>
      <c r="AD42" s="29"/>
      <c r="AE42" s="29"/>
    </row>
    <row r="43" spans="1:31" ht="13.8">
      <c r="A43" s="12" t="str">
        <f t="shared" si="0"/>
        <v>7874161KAREM URRUTIA DE LA FLOR</v>
      </c>
      <c r="B43" s="30" t="s">
        <v>27</v>
      </c>
      <c r="C43" s="38">
        <f t="array" ref="C43">INDEX('Hoja 3'!$A$2:$AD$628, ROW(C43)-5, MATCH(C$2,'Hoja 3'!$A$1:$AD$1, 0))</f>
        <v>7874161</v>
      </c>
      <c r="D43" s="38" t="str">
        <f t="array" ref="D43">INDEX('Hoja 3'!$A$2:$AD$628, ROW(D43)-5, MATCH(D$2,'Hoja 3'!$A$1:$AD$1, 0))</f>
        <v>KAREM URRUTIA DE LA FLOR</v>
      </c>
      <c r="E43" s="38">
        <f t="array" ref="E43">INDEX('Hoja 3'!$A$2:$AD$628, ROW(E43)-5, MATCH(E$2,'Hoja 3'!$A$1:$AD$1, 0))</f>
        <v>998140288</v>
      </c>
      <c r="F43" s="38" t="str">
        <f t="array" ref="F43">INDEX('Hoja 3'!$A$2:$AD$628, ROW(F43)-5, MATCH(F$2,'Hoja 3'!$A$1:$AD$1, 0))</f>
        <v>NO ATENCIÓN DE CITA PROGRAMADA</v>
      </c>
      <c r="G43" s="39">
        <f t="array" ref="G43">INDEX('Hoja 3'!$A$2:$AD$628, ROW(G43)-5, MATCH(G$2,'Hoja 3'!$A$1:$AD$1, 0))</f>
        <v>45727</v>
      </c>
      <c r="H43" s="38" t="str">
        <f t="array" ref="H43">INDEX('Hoja 3'!$A$2:$AD$628, ROW(H43)-5, MATCH(H$2,'Hoja 3'!$A$1:$AD$1, 0))</f>
        <v>Estimados
 Se logro atender a la pcte en fecha 11/3 a las 10:25 am en coordinacion por llamada por el Doc. Victor D Jango Saludos cordiales 
 Katherine Ochoa 
  Centro de experiencia</v>
      </c>
      <c r="I43" s="39">
        <f t="array" ref="I43">INDEX('Hoja 3'!$A$2:$AD$628, ROW(I43)-5, MATCH(I$2,'Hoja 3'!$A$1:$AD$1, 0))</f>
        <v>45736</v>
      </c>
      <c r="J43" s="32"/>
      <c r="K43" s="32" t="str">
        <f t="array" ref="K43">INDEX('Hoja 3'!$A$2:$AD$628, ROW(K43)-5, MATCH(K$2,'Hoja 3'!$A$1:$AD$1, 0))</f>
        <v>CERRADA</v>
      </c>
      <c r="L43" s="32" t="str">
        <f t="array" ref="L43">INDEX('Hoja 3'!$A$2:$AD$628, ROW(L43)-5, MATCH(L$2,'Hoja 3'!$A$1:$AD$1, 0))</f>
        <v>CERRADA</v>
      </c>
      <c r="M43" s="32" t="str">
        <f t="array" ref="M43">INDEX('Hoja 3'!$A$2:$AD$628, ROW(M43)-5, MATCH(M$2,'Hoja 3'!$A$1:$AD$1, 0))</f>
        <v>Acceso</v>
      </c>
      <c r="N43" s="28"/>
      <c r="O43" s="28"/>
      <c r="P43" s="28"/>
      <c r="Q43" s="42"/>
      <c r="R43" s="42"/>
      <c r="S43" s="42"/>
      <c r="T43" s="28"/>
      <c r="U43" s="28"/>
      <c r="V43" s="24" t="str">
        <f t="shared" si="2"/>
        <v/>
      </c>
      <c r="W43" s="24" t="str">
        <f t="shared" si="3"/>
        <v/>
      </c>
      <c r="X43" s="25">
        <f t="shared" si="4"/>
        <v>9</v>
      </c>
      <c r="Y43" s="25" t="str">
        <f t="shared" si="5"/>
        <v>✅</v>
      </c>
      <c r="Z43" s="26" t="str">
        <f t="shared" si="6"/>
        <v>✅</v>
      </c>
      <c r="AA43" s="27" t="str">
        <f t="shared" si="7"/>
        <v>📩 Enviado tarde</v>
      </c>
      <c r="AB43" s="28"/>
      <c r="AC43" s="29"/>
      <c r="AD43" s="29"/>
      <c r="AE43" s="29"/>
    </row>
    <row r="44" spans="1:31" ht="13.8">
      <c r="A44" s="12" t="str">
        <f t="shared" si="0"/>
        <v>29599302BETTY LILIAN VILLAVICENCIO DE PALZA</v>
      </c>
      <c r="B44" s="30" t="s">
        <v>27</v>
      </c>
      <c r="C44" s="38">
        <f t="array" ref="C44">INDEX('Hoja 3'!$A$2:$AD$628, ROW(C44)-5, MATCH(C$2,'Hoja 3'!$A$1:$AD$1, 0))</f>
        <v>29599302</v>
      </c>
      <c r="D44" s="38" t="str">
        <f t="array" ref="D44">INDEX('Hoja 3'!$A$2:$AD$628, ROW(D44)-5, MATCH(D$2,'Hoja 3'!$A$1:$AD$1, 0))</f>
        <v>BETTY LILIAN VILLAVICENCIO DE PALZA</v>
      </c>
      <c r="E44" s="38">
        <f t="array" ref="E44">INDEX('Hoja 3'!$A$2:$AD$628, ROW(E44)-5, MATCH(E$2,'Hoja 3'!$A$1:$AD$1, 0))</f>
        <v>945049300</v>
      </c>
      <c r="F44" s="38" t="str">
        <f t="array" ref="F44">INDEX('Hoja 3'!$A$2:$AD$628, ROW(F44)-5, MATCH(F$2,'Hoja 3'!$A$1:$AD$1, 0))</f>
        <v>DEMORA EN LA ENTREGA DE MEDICAMENTOS</v>
      </c>
      <c r="G44" s="39">
        <f t="array" ref="G44">INDEX('Hoja 3'!$A$2:$AD$628, ROW(G44)-5, MATCH(G$2,'Hoja 3'!$A$1:$AD$1, 0))</f>
        <v>45723</v>
      </c>
      <c r="H44" s="38" t="str">
        <f t="array" ref="H44">INDEX('Hoja 3'!$A$2:$AD$628, ROW(H44)-5, MATCH(H$2,'Hoja 3'!$A$1:$AD$1, 0))</f>
        <v>Buenas tardes Guisella:
 Reciba un cordial saludo. Nos comunicamos con usted para reiterar la solicitud del número de contacto actualizado de la paciente. Hemos enviado correos anteriores con este requerimiento, pero hasta el momento no hemos recibido respuesta.
 Es importante mencionar que hemos intentado comunicarnos con la paciente, sin embargo, no contesta las llamadas y el número registrado no cuenta con acceso a WhatsApp, lo cual limita los canales disponibles para establecer contacto.
 Agradeceremos nos puedas brindar el número correspondiente a la brevedad posible, ya que estamos a la espera de esta información para continuar con el proceso correspondiente.
 Quedamos atentos a tu pronta respuesta. Buenos días, estimados.
 Se informa que el día de ayer se realizaron tres intentos de comunicación telefónica a cada uno de los números de celular brindados, sin obtener respuesta en ninguno de los casos.
 En vista de ello, y no habiendo logrado contacto con el usuario, se procede a dar por cerrado el caso.
 Saludos cordiales,</v>
      </c>
      <c r="I44" s="39">
        <f t="array" ref="I44">INDEX('Hoja 3'!$A$2:$AD$628, ROW(I44)-5, MATCH(I$2,'Hoja 3'!$A$1:$AD$1, 0))</f>
        <v>45771</v>
      </c>
      <c r="J44" s="32"/>
      <c r="K44" s="32" t="str">
        <f t="array" ref="K44">INDEX('Hoja 3'!$A$2:$AD$628, ROW(K44)-5, MATCH(K$2,'Hoja 3'!$A$1:$AD$1, 0))</f>
        <v>CERRADA</v>
      </c>
      <c r="L44" s="32" t="str">
        <f t="array" ref="L44">INDEX('Hoja 3'!$A$2:$AD$628, ROW(L44)-5, MATCH(L$2,'Hoja 3'!$A$1:$AD$1, 0))</f>
        <v>CERRADA</v>
      </c>
      <c r="M44" s="32" t="str">
        <f t="array" ref="M44">INDEX('Hoja 3'!$A$2:$AD$628, ROW(M44)-5, MATCH(M$2,'Hoja 3'!$A$1:$AD$1, 0))</f>
        <v>Medicamentos</v>
      </c>
      <c r="N44" s="28"/>
      <c r="O44" s="28"/>
      <c r="P44" s="28"/>
      <c r="Q44" s="42"/>
      <c r="R44" s="42"/>
      <c r="S44" s="42"/>
      <c r="T44" s="28"/>
      <c r="U44" s="28"/>
      <c r="V44" s="24" t="str">
        <f t="shared" si="2"/>
        <v/>
      </c>
      <c r="W44" s="24" t="str">
        <f t="shared" si="3"/>
        <v/>
      </c>
      <c r="X44" s="36">
        <f t="shared" si="4"/>
        <v>48</v>
      </c>
      <c r="Y44" s="36" t="str">
        <f t="shared" si="5"/>
        <v>✅</v>
      </c>
      <c r="Z44" s="26" t="str">
        <f t="shared" si="6"/>
        <v>✅</v>
      </c>
      <c r="AA44" s="27" t="str">
        <f t="shared" si="7"/>
        <v>📩 Enviado tarde</v>
      </c>
      <c r="AB44" s="28"/>
      <c r="AC44" s="29"/>
      <c r="AD44" s="29"/>
      <c r="AE44" s="29"/>
    </row>
    <row r="45" spans="1:31" ht="13.8">
      <c r="A45" s="12" t="str">
        <f t="shared" si="0"/>
        <v>25639731ROSARIO ALDA CONTRERAS SOLARI</v>
      </c>
      <c r="B45" s="30" t="s">
        <v>27</v>
      </c>
      <c r="C45" s="38">
        <f t="array" ref="C45">INDEX('Hoja 3'!$A$2:$AD$628, ROW(C45)-5, MATCH(C$2,'Hoja 3'!$A$1:$AD$1, 0))</f>
        <v>25639731</v>
      </c>
      <c r="D45" s="38" t="str">
        <f t="array" ref="D45">INDEX('Hoja 3'!$A$2:$AD$628, ROW(D45)-5, MATCH(D$2,'Hoja 3'!$A$1:$AD$1, 0))</f>
        <v>ROSARIO ALDA CONTRERAS SOLARI</v>
      </c>
      <c r="E45" s="38">
        <f t="array" ref="E45">INDEX('Hoja 3'!$A$2:$AD$628, ROW(E45)-5, MATCH(E$2,'Hoja 3'!$A$1:$AD$1, 0))</f>
        <v>989150018</v>
      </c>
      <c r="F45" s="38" t="str">
        <f t="array" ref="F45">INDEX('Hoja 3'!$A$2:$AD$628, ROW(F45)-5, MATCH(F$2,'Hoja 3'!$A$1:$AD$1, 0))</f>
        <v>NO ASIGNACIÓN DE CITA</v>
      </c>
      <c r="G45" s="39">
        <f t="array" ref="G45">INDEX('Hoja 3'!$A$2:$AD$628, ROW(G45)-5, MATCH(G$2,'Hoja 3'!$A$1:$AD$1, 0))</f>
        <v>45726</v>
      </c>
      <c r="H45" s="38" t="str">
        <f t="array" ref="H45">INDEX('Hoja 3'!$A$2:$AD$628, ROW(H45)-5, MATCH(H$2,'Hoja 3'!$A$1:$AD$1, 0))</f>
        <v>Estimada Bedon Guissela,
 Reciba un cordial saludo de parte de VIVA 1A Centro Médico. En relación con lo descrito en el comunicado, damos respuesta al seguimiento del caso de toma de análisis de laboratorio de la Sra. ROSARIO ALDA CONTRERAS SOLARI (DNI:25639731), con dirección en AV. MANCO CAPAC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c r="I45" s="39">
        <f t="array" ref="I45">INDEX('Hoja 3'!$A$2:$AD$628, ROW(I45)-5, MATCH(I$2,'Hoja 3'!$A$1:$AD$1, 0))</f>
        <v>45747</v>
      </c>
      <c r="J45" s="32"/>
      <c r="K45" s="32" t="str">
        <f t="array" ref="K45">INDEX('Hoja 3'!$A$2:$AD$628, ROW(K45)-5, MATCH(K$2,'Hoja 3'!$A$1:$AD$1, 0))</f>
        <v>CERRADA</v>
      </c>
      <c r="L45" s="32" t="str">
        <f t="array" ref="L45">INDEX('Hoja 3'!$A$2:$AD$628, ROW(L45)-5, MATCH(L$2,'Hoja 3'!$A$1:$AD$1, 0))</f>
        <v>CERRADA</v>
      </c>
      <c r="M45" s="32" t="str">
        <f t="array" ref="M45">INDEX('Hoja 3'!$A$2:$AD$628, ROW(M45)-5, MATCH(M$2,'Hoja 3'!$A$1:$AD$1, 0))</f>
        <v>Acceso</v>
      </c>
      <c r="N45" s="28"/>
      <c r="O45" s="28"/>
      <c r="P45" s="28"/>
      <c r="Q45" s="42"/>
      <c r="R45" s="42"/>
      <c r="S45" s="42"/>
      <c r="T45" s="28"/>
      <c r="U45" s="28"/>
      <c r="V45" s="24" t="str">
        <f t="shared" si="2"/>
        <v/>
      </c>
      <c r="W45" s="24" t="str">
        <f t="shared" si="3"/>
        <v/>
      </c>
      <c r="X45" s="25">
        <f t="shared" si="4"/>
        <v>21</v>
      </c>
      <c r="Y45" s="25" t="str">
        <f t="shared" si="5"/>
        <v>✅</v>
      </c>
      <c r="Z45" s="26" t="str">
        <f t="shared" si="6"/>
        <v>✅</v>
      </c>
      <c r="AA45" s="27" t="str">
        <f t="shared" si="7"/>
        <v>📩 Enviado tarde</v>
      </c>
      <c r="AB45" s="28"/>
      <c r="AC45" s="29"/>
      <c r="AD45" s="29"/>
      <c r="AE45" s="29"/>
    </row>
    <row r="46" spans="1:31" ht="13.8">
      <c r="A46" s="12" t="str">
        <f t="shared" si="0"/>
        <v>25443941ANGEL HERMOZA SALAS</v>
      </c>
      <c r="B46" s="30" t="s">
        <v>27</v>
      </c>
      <c r="C46" s="38">
        <f t="array" ref="C46">INDEX('Hoja 3'!$A$2:$AD$628, ROW(C46)-5, MATCH(C$2,'Hoja 3'!$A$1:$AD$1, 0))</f>
        <v>25443941</v>
      </c>
      <c r="D46" s="38" t="str">
        <f t="array" ref="D46">INDEX('Hoja 3'!$A$2:$AD$628, ROW(D46)-5, MATCH(D$2,'Hoja 3'!$A$1:$AD$1, 0))</f>
        <v>ANGEL HERMOZA SALAS</v>
      </c>
      <c r="E46" s="38">
        <f t="array" ref="E46">INDEX('Hoja 3'!$A$2:$AD$628, ROW(E46)-5, MATCH(E$2,'Hoja 3'!$A$1:$AD$1, 0))</f>
        <v>0</v>
      </c>
      <c r="F46" s="38" t="str">
        <f t="array" ref="F46">INDEX('Hoja 3'!$A$2:$AD$628, ROW(F46)-5, MATCH(F$2,'Hoja 3'!$A$1:$AD$1, 0))</f>
        <v>NO ASIGNACIÓN DE CITA</v>
      </c>
      <c r="G46" s="39">
        <f t="array" ref="G46">INDEX('Hoja 3'!$A$2:$AD$628, ROW(G46)-5, MATCH(G$2,'Hoja 3'!$A$1:$AD$1, 0))</f>
        <v>45721</v>
      </c>
      <c r="H46" s="38" t="str">
        <f t="array" ref="H46">INDEX('Hoja 3'!$A$2:$AD$628, ROW(H46)-5, MATCH(H$2,'Hoja 3'!$A$1:$AD$1, 0))</f>
        <v>Estimada Guissela, buena tarde:
 Paciente en referencia se encuentra en la base de migración Estar Vital.
 Se realizaron las llamadas correspondientes de captación; sin embargo no obtuvimos respuesta con respecto al agendamiento.
 Nos tratamos de comunicar vía ws sin éxito en su momento. Al responder el paciente se indica que llamaremos desde nuestra central, respondiendo y logrando agendamiento.
 Cabe resaltar que paciente refiere ha tenido el celular con fallas para responder llamadas.
 Cita: 11/3/25
 Hora: 18:38
 Médico: Dr. Moncada.
 Saludos Cordiales,</v>
      </c>
      <c r="I46" s="39">
        <f t="array" ref="I46">INDEX('Hoja 3'!$A$2:$AD$628, ROW(I46)-5, MATCH(I$2,'Hoja 3'!$A$1:$AD$1, 0))</f>
        <v>45727</v>
      </c>
      <c r="J46" s="32"/>
      <c r="K46" s="32" t="str">
        <f t="array" ref="K46">INDEX('Hoja 3'!$A$2:$AD$628, ROW(K46)-5, MATCH(K$2,'Hoja 3'!$A$1:$AD$1, 0))</f>
        <v>CERRADA</v>
      </c>
      <c r="L46" s="32" t="str">
        <f t="array" ref="L46">INDEX('Hoja 3'!$A$2:$AD$628, ROW(L46)-5, MATCH(L$2,'Hoja 3'!$A$1:$AD$1, 0))</f>
        <v>CERRADA</v>
      </c>
      <c r="M46" s="32" t="str">
        <f t="array" ref="M46">INDEX('Hoja 3'!$A$2:$AD$628, ROW(M46)-5, MATCH(M$2,'Hoja 3'!$A$1:$AD$1, 0))</f>
        <v>Acceso</v>
      </c>
      <c r="N46" s="28"/>
      <c r="O46" s="28"/>
      <c r="P46" s="28"/>
      <c r="Q46" s="42"/>
      <c r="R46" s="42"/>
      <c r="S46" s="42"/>
      <c r="T46" s="28"/>
      <c r="U46" s="28"/>
      <c r="V46" s="24" t="str">
        <f t="shared" si="2"/>
        <v/>
      </c>
      <c r="W46" s="24" t="str">
        <f t="shared" si="3"/>
        <v/>
      </c>
      <c r="X46" s="36">
        <f t="shared" si="4"/>
        <v>6</v>
      </c>
      <c r="Y46" s="36" t="str">
        <f t="shared" si="5"/>
        <v>✅</v>
      </c>
      <c r="Z46" s="26" t="str">
        <f t="shared" si="6"/>
        <v>✅</v>
      </c>
      <c r="AA46" s="27" t="str">
        <f t="shared" si="7"/>
        <v>📩 Enviado tarde</v>
      </c>
      <c r="AB46" s="28"/>
      <c r="AC46" s="29"/>
      <c r="AD46" s="29"/>
      <c r="AE46" s="29"/>
    </row>
    <row r="47" spans="1:31" ht="13.8">
      <c r="A47" s="12" t="str">
        <f t="shared" si="0"/>
        <v>25677282.ROXANA ESPERANZA TAVERA D ANGELO</v>
      </c>
      <c r="B47" s="30" t="s">
        <v>27</v>
      </c>
      <c r="C47" s="38" t="str">
        <f t="array" ref="C47">INDEX('Hoja 3'!$A$2:$AD$628, ROW(C47)-5, MATCH(C$2,'Hoja 3'!$A$1:$AD$1, 0))</f>
        <v>25677282.</v>
      </c>
      <c r="D47" s="38" t="str">
        <f t="array" ref="D47">INDEX('Hoja 3'!$A$2:$AD$628, ROW(D47)-5, MATCH(D$2,'Hoja 3'!$A$1:$AD$1, 0))</f>
        <v>ROXANA ESPERANZA TAVERA D ANGELO</v>
      </c>
      <c r="E47" s="38">
        <f t="array" ref="E47">INDEX('Hoja 3'!$A$2:$AD$628, ROW(E47)-5, MATCH(E$2,'Hoja 3'!$A$1:$AD$1, 0))</f>
        <v>991888565</v>
      </c>
      <c r="F47" s="38" t="str">
        <f t="array" ref="F47">INDEX('Hoja 3'!$A$2:$AD$628, ROW(F47)-5, MATCH(F$2,'Hoja 3'!$A$1:$AD$1, 0))</f>
        <v>DEMORA EN ENVIO DE ORDENES</v>
      </c>
      <c r="G47" s="39">
        <f t="array" ref="G47">INDEX('Hoja 3'!$A$2:$AD$628, ROW(G47)-5, MATCH(G$2,'Hoja 3'!$A$1:$AD$1, 0))</f>
        <v>45728</v>
      </c>
      <c r="H47" s="38" t="str">
        <f t="array" ref="H47">INDEX('Hoja 3'!$A$2:$AD$628, ROW(H47)-5, MATCH(H$2,'Hoja 3'!$A$1:$AD$1, 0))</f>
        <v>Estimados tengan buen día 
  La señorita Roxana paso consulta el dia 7 /3 con la Dra Virginia Cuevas ,pcte pertenece a programa de RCV por los dx de HTA y HIPERURICEMIA , pasada la consulta el medico solicito pruebas de laboratorio , cuales se tendrían que tomar en el lapso antes de poder pasar la consulta del siguiente mes , según el protocolo el area de laboratorio se comunico con la señorita el dia viernes 14/3 a horas 11:40 am mediante whattsapp para poder informar a la pcte respecto a su copago , por los laboratorios a realiza , (adj screenshot con la pcte), , que durante la conversación la pcte refiere que no pasara los exámenes de laboratorio porque nunca había pagado anteriormente , se le explico , y se paso a dar información correspondiente . (adj creen de whattsapp ).
 Respecto al área de farmacia , se realizo la gestión correspondiente con cuidafarma el pcte recibió el medicamente el dia 11/03</v>
      </c>
      <c r="I47" s="39">
        <f t="array" ref="I47">INDEX('Hoja 3'!$A$2:$AD$628, ROW(I47)-5, MATCH(I$2,'Hoja 3'!$A$1:$AD$1, 0))</f>
        <v>45734</v>
      </c>
      <c r="J47" s="32"/>
      <c r="K47" s="32" t="str">
        <f t="array" ref="K47">INDEX('Hoja 3'!$A$2:$AD$628, ROW(K47)-5, MATCH(K$2,'Hoja 3'!$A$1:$AD$1, 0))</f>
        <v>CERRADA</v>
      </c>
      <c r="L47" s="32" t="str">
        <f t="array" ref="L47">INDEX('Hoja 3'!$A$2:$AD$628, ROW(L47)-5, MATCH(L$2,'Hoja 3'!$A$1:$AD$1, 0))</f>
        <v>CERRADA</v>
      </c>
      <c r="M47" s="32" t="str">
        <f t="array" ref="M47">INDEX('Hoja 3'!$A$2:$AD$628, ROW(M47)-5, MATCH(M$2,'Hoja 3'!$A$1:$AD$1, 0))</f>
        <v>Atención Asistencial</v>
      </c>
      <c r="N47" s="28"/>
      <c r="O47" s="28"/>
      <c r="P47" s="28"/>
      <c r="Q47" s="42"/>
      <c r="R47" s="42"/>
      <c r="S47" s="42"/>
      <c r="T47" s="28"/>
      <c r="U47" s="28"/>
      <c r="V47" s="24" t="str">
        <f t="shared" si="2"/>
        <v/>
      </c>
      <c r="W47" s="24" t="str">
        <f t="shared" si="3"/>
        <v/>
      </c>
      <c r="X47" s="25">
        <f t="shared" si="4"/>
        <v>6</v>
      </c>
      <c r="Y47" s="25" t="str">
        <f t="shared" si="5"/>
        <v>✅</v>
      </c>
      <c r="Z47" s="26" t="str">
        <f t="shared" si="6"/>
        <v>✅</v>
      </c>
      <c r="AA47" s="27" t="str">
        <f t="shared" si="7"/>
        <v>📩 Enviado tarde</v>
      </c>
      <c r="AB47" s="28"/>
      <c r="AC47" s="29"/>
      <c r="AD47" s="29"/>
      <c r="AE47" s="29"/>
    </row>
    <row r="48" spans="1:31" ht="13.8">
      <c r="A48" s="12" t="str">
        <f t="shared" si="0"/>
        <v>60189563MELANIE AYLEEN VILLALOBOS FIDALGO</v>
      </c>
      <c r="B48" s="30" t="s">
        <v>27</v>
      </c>
      <c r="C48" s="38">
        <f t="array" ref="C48">INDEX('Hoja 3'!$A$2:$AD$628, ROW(C48)-5, MATCH(C$2,'Hoja 3'!$A$1:$AD$1, 0))</f>
        <v>60189563</v>
      </c>
      <c r="D48" s="38" t="str">
        <f t="array" ref="D48">INDEX('Hoja 3'!$A$2:$AD$628, ROW(D48)-5, MATCH(D$2,'Hoja 3'!$A$1:$AD$1, 0))</f>
        <v>MELANIE AYLEEN VILLALOBOS FIDALGO</v>
      </c>
      <c r="E48" s="38">
        <f t="array" ref="E48">INDEX('Hoja 3'!$A$2:$AD$628, ROW(E48)-5, MATCH(E$2,'Hoja 3'!$A$1:$AD$1, 0))</f>
        <v>947558495</v>
      </c>
      <c r="F48" s="38" t="str">
        <f t="array" ref="F48">INDEX('Hoja 3'!$A$2:$AD$628, ROW(F48)-5, MATCH(F$2,'Hoja 3'!$A$1:$AD$1, 0))</f>
        <v>INGRESO A PROGRAMA</v>
      </c>
      <c r="G48" s="39">
        <f t="array" ref="G48">INDEX('Hoja 3'!$A$2:$AD$628, ROW(G48)-5, MATCH(G$2,'Hoja 3'!$A$1:$AD$1, 0))</f>
        <v>45727</v>
      </c>
      <c r="H48" s="38" t="str">
        <f t="array" ref="H48">INDEX('Hoja 3'!$A$2:$AD$628, ROW(H48)-5, MATCH(H$2,'Hoja 3'!$A$1:$AD$1, 0))</f>
        <v>Estimados ,
 Si realizamos el contacto con padre de la pcte la segunda semana de marzo , sin embargo en esa oportunidad no se obtuvo un horario de cita porque quedaba a confirmación de la misma señorita , motivo por la cual se volvió a contactar al señor esta semana quedando en una cita pactada para el día 20 en horario de la mañana por tele consulta .
 Saludos coordiales 
  Katherine Ochoa 
 Centro de experiencia</v>
      </c>
      <c r="I48" s="39">
        <f t="array" ref="I48">INDEX('Hoja 3'!$A$2:$AD$628, ROW(I48)-5, MATCH(I$2,'Hoja 3'!$A$1:$AD$1, 0))</f>
        <v>45735</v>
      </c>
      <c r="J48" s="32"/>
      <c r="K48" s="32" t="str">
        <f t="array" ref="K48">INDEX('Hoja 3'!$A$2:$AD$628, ROW(K48)-5, MATCH(K$2,'Hoja 3'!$A$1:$AD$1, 0))</f>
        <v>CERRADA</v>
      </c>
      <c r="L48" s="32" t="str">
        <f t="array" ref="L48">INDEX('Hoja 3'!$A$2:$AD$628, ROW(L48)-5, MATCH(L$2,'Hoja 3'!$A$1:$AD$1, 0))</f>
        <v>CERRADA</v>
      </c>
      <c r="M48" s="32" t="str">
        <f t="array" ref="M48">INDEX('Hoja 3'!$A$2:$AD$628, ROW(M48)-5, MATCH(M$2,'Hoja 3'!$A$1:$AD$1, 0))</f>
        <v>Solicitud</v>
      </c>
      <c r="N48" s="28"/>
      <c r="O48" s="28"/>
      <c r="P48" s="28"/>
      <c r="Q48" s="42"/>
      <c r="R48" s="42"/>
      <c r="S48" s="42"/>
      <c r="T48" s="28"/>
      <c r="U48" s="28"/>
      <c r="V48" s="24" t="str">
        <f t="shared" si="2"/>
        <v/>
      </c>
      <c r="W48" s="24" t="str">
        <f t="shared" si="3"/>
        <v/>
      </c>
      <c r="X48" s="36">
        <f t="shared" si="4"/>
        <v>8</v>
      </c>
      <c r="Y48" s="36" t="str">
        <f t="shared" si="5"/>
        <v>✅</v>
      </c>
      <c r="Z48" s="26" t="str">
        <f t="shared" si="6"/>
        <v>✅</v>
      </c>
      <c r="AA48" s="27" t="str">
        <f t="shared" si="7"/>
        <v>📩 Enviado tarde</v>
      </c>
      <c r="AB48" s="28"/>
      <c r="AC48" s="29"/>
      <c r="AD48" s="29"/>
      <c r="AE48" s="29"/>
    </row>
    <row r="49" spans="1:31" ht="13.8">
      <c r="A49" s="12" t="str">
        <f t="shared" si="0"/>
        <v>10060304GLICERIO CAMINO SILES</v>
      </c>
      <c r="B49" s="30" t="s">
        <v>27</v>
      </c>
      <c r="C49" s="38">
        <f t="array" ref="C49">INDEX('Hoja 3'!$A$2:$AD$628, ROW(C49)-5, MATCH(C$2,'Hoja 3'!$A$1:$AD$1, 0))</f>
        <v>10060304</v>
      </c>
      <c r="D49" s="38" t="str">
        <f t="array" ref="D49">INDEX('Hoja 3'!$A$2:$AD$628, ROW(D49)-5, MATCH(D$2,'Hoja 3'!$A$1:$AD$1, 0))</f>
        <v>GLICERIO CAMINO SILES</v>
      </c>
      <c r="E49" s="38">
        <f t="array" ref="E49">INDEX('Hoja 3'!$A$2:$AD$628, ROW(E49)-5, MATCH(E$2,'Hoja 3'!$A$1:$AD$1, 0))</f>
        <v>0</v>
      </c>
      <c r="F49" s="38" t="str">
        <f t="array" ref="F49">INDEX('Hoja 3'!$A$2:$AD$628, ROW(F49)-5, MATCH(F$2,'Hoja 3'!$A$1:$AD$1, 0))</f>
        <v>INGRESO A PROGRAMA</v>
      </c>
      <c r="G49" s="39">
        <f t="array" ref="G49">INDEX('Hoja 3'!$A$2:$AD$628, ROW(G49)-5, MATCH(G$2,'Hoja 3'!$A$1:$AD$1, 0))</f>
        <v>45728</v>
      </c>
      <c r="H49" s="38" t="str">
        <f t="array" ref="H49">INDEX('Hoja 3'!$A$2:$AD$628, ROW(H49)-5, MATCH(H$2,'Hoja 3'!$A$1:$AD$1, 0))</f>
        <v>Buenas días estimados,
 Reciba un cordial saludo por parte de VIVA 1A Centro médico. Estamos actualizando información referente a la cita del Sr. GLICERIO CAMINO SILES ha sido reprogramado para el día de hoy 04-04-2025 a las 18:40 am, con el Dr. Hilton D Jango Cruz , Teleconsulta 
 Saludos Cordiales.</v>
      </c>
      <c r="I49" s="39">
        <f t="array" ref="I49">INDEX('Hoja 3'!$A$2:$AD$628, ROW(I49)-5, MATCH(I$2,'Hoja 3'!$A$1:$AD$1, 0))</f>
        <v>45751</v>
      </c>
      <c r="J49" s="32"/>
      <c r="K49" s="32" t="str">
        <f t="array" ref="K49">INDEX('Hoja 3'!$A$2:$AD$628, ROW(K49)-5, MATCH(K$2,'Hoja 3'!$A$1:$AD$1, 0))</f>
        <v>CERRADA</v>
      </c>
      <c r="L49" s="32" t="str">
        <f t="array" ref="L49">INDEX('Hoja 3'!$A$2:$AD$628, ROW(L49)-5, MATCH(L$2,'Hoja 3'!$A$1:$AD$1, 0))</f>
        <v>CERRADA</v>
      </c>
      <c r="M49" s="32" t="str">
        <f t="array" ref="M49">INDEX('Hoja 3'!$A$2:$AD$628, ROW(M49)-5, MATCH(M$2,'Hoja 3'!$A$1:$AD$1, 0))</f>
        <v>Solicitud</v>
      </c>
      <c r="N49" s="28"/>
      <c r="O49" s="28"/>
      <c r="P49" s="28"/>
      <c r="Q49" s="42"/>
      <c r="R49" s="42"/>
      <c r="S49" s="42"/>
      <c r="T49" s="28"/>
      <c r="U49" s="28"/>
      <c r="V49" s="24" t="str">
        <f t="shared" si="2"/>
        <v/>
      </c>
      <c r="W49" s="24" t="str">
        <f t="shared" si="3"/>
        <v/>
      </c>
      <c r="X49" s="25">
        <f t="shared" si="4"/>
        <v>23</v>
      </c>
      <c r="Y49" s="25" t="str">
        <f t="shared" si="5"/>
        <v>✅</v>
      </c>
      <c r="Z49" s="26" t="str">
        <f t="shared" si="6"/>
        <v>✅</v>
      </c>
      <c r="AA49" s="27" t="str">
        <f t="shared" si="7"/>
        <v>📩 Enviado tarde</v>
      </c>
      <c r="AB49" s="28"/>
      <c r="AC49" s="29"/>
      <c r="AD49" s="29"/>
      <c r="AE49" s="29"/>
    </row>
    <row r="50" spans="1:31" ht="13.8">
      <c r="A50" s="12" t="str">
        <f t="shared" si="0"/>
        <v>8185495PATRICIA OCHOA LUBINOFF</v>
      </c>
      <c r="B50" s="30" t="s">
        <v>27</v>
      </c>
      <c r="C50" s="38">
        <f t="array" ref="C50">INDEX('Hoja 3'!$A$2:$AD$628, ROW(C50)-5, MATCH(C$2,'Hoja 3'!$A$1:$AD$1, 0))</f>
        <v>8185495</v>
      </c>
      <c r="D50" s="38" t="str">
        <f t="array" ref="D50">INDEX('Hoja 3'!$A$2:$AD$628, ROW(D50)-5, MATCH(D$2,'Hoja 3'!$A$1:$AD$1, 0))</f>
        <v>PATRICIA OCHOA LUBINOFF</v>
      </c>
      <c r="E50" s="38">
        <f t="array" ref="E50">INDEX('Hoja 3'!$A$2:$AD$628, ROW(E50)-5, MATCH(E$2,'Hoja 3'!$A$1:$AD$1, 0))</f>
        <v>969608702</v>
      </c>
      <c r="F50" s="38" t="str">
        <f t="array" ref="F50">INDEX('Hoja 3'!$A$2:$AD$628, ROW(F50)-5, MATCH(F$2,'Hoja 3'!$A$1:$AD$1, 0))</f>
        <v>NO ASIGNACIÓN DE CITA</v>
      </c>
      <c r="G50" s="39">
        <f t="array" ref="G50">INDEX('Hoja 3'!$A$2:$AD$628, ROW(G50)-5, MATCH(G$2,'Hoja 3'!$A$1:$AD$1, 0))</f>
        <v>45727</v>
      </c>
      <c r="H50" s="38" t="str">
        <f t="array" ref="H50">INDEX('Hoja 3'!$A$2:$AD$628, ROW(H50)-5, MATCH(H$2,'Hoja 3'!$A$1:$AD$1, 0))</f>
        <v>Buenos días, estimados,
 Reciban un cordial saludo de parte de VIVA 1A Centro Médico. En respuesta a su consulta, informamos que la Sra. Lucy Patricia Ochoa Lubinoff (DNI: 08185495) ha sido agendada para el día 10 de abril de 2025 a las 19:00 p.m. con el Dr. Antonio Moncada en el servicio de Medicina Familiar - Teleconsulta. La paciente se encuentra satisfecha con la atención recibida.
 Saludos cordiales,</v>
      </c>
      <c r="I50" s="39">
        <f t="array" ref="I50">INDEX('Hoja 3'!$A$2:$AD$628, ROW(I50)-5, MATCH(I$2,'Hoja 3'!$A$1:$AD$1, 0))</f>
        <v>45749</v>
      </c>
      <c r="J50" s="32"/>
      <c r="K50" s="32" t="str">
        <f t="array" ref="K50">INDEX('Hoja 3'!$A$2:$AD$628, ROW(K50)-5, MATCH(K$2,'Hoja 3'!$A$1:$AD$1, 0))</f>
        <v>CERRADA</v>
      </c>
      <c r="L50" s="32" t="str">
        <f t="array" ref="L50">INDEX('Hoja 3'!$A$2:$AD$628, ROW(L50)-5, MATCH(L$2,'Hoja 3'!$A$1:$AD$1, 0))</f>
        <v>CERRADA</v>
      </c>
      <c r="M50" s="32" t="str">
        <f t="array" ref="M50">INDEX('Hoja 3'!$A$2:$AD$628, ROW(M50)-5, MATCH(M$2,'Hoja 3'!$A$1:$AD$1, 0))</f>
        <v>Acceso</v>
      </c>
      <c r="N50" s="28"/>
      <c r="O50" s="28"/>
      <c r="P50" s="28"/>
      <c r="Q50" s="42"/>
      <c r="R50" s="42"/>
      <c r="S50" s="42"/>
      <c r="T50" s="28"/>
      <c r="U50" s="28"/>
      <c r="V50" s="24" t="str">
        <f t="shared" si="2"/>
        <v/>
      </c>
      <c r="W50" s="24" t="str">
        <f t="shared" si="3"/>
        <v/>
      </c>
      <c r="X50" s="36">
        <f t="shared" si="4"/>
        <v>22</v>
      </c>
      <c r="Y50" s="36" t="str">
        <f t="shared" si="5"/>
        <v>✅</v>
      </c>
      <c r="Z50" s="26" t="str">
        <f t="shared" si="6"/>
        <v>✅</v>
      </c>
      <c r="AA50" s="27" t="str">
        <f t="shared" si="7"/>
        <v>📩 Enviado tarde</v>
      </c>
      <c r="AB50" s="28"/>
      <c r="AC50" s="29"/>
      <c r="AD50" s="29"/>
      <c r="AE50" s="29"/>
    </row>
    <row r="51" spans="1:31" ht="13.8">
      <c r="A51" s="12" t="str">
        <f t="shared" si="0"/>
        <v>46674191VERONICA ANDREA TAMARIZ VALENTIN</v>
      </c>
      <c r="B51" s="30" t="s">
        <v>27</v>
      </c>
      <c r="C51" s="38">
        <f t="array" ref="C51">INDEX('Hoja 3'!$A$2:$AD$628, ROW(C51)-5, MATCH(C$2,'Hoja 3'!$A$1:$AD$1, 0))</f>
        <v>46674191</v>
      </c>
      <c r="D51" s="38" t="str">
        <f t="array" ref="D51">INDEX('Hoja 3'!$A$2:$AD$628, ROW(D51)-5, MATCH(D$2,'Hoja 3'!$A$1:$AD$1, 0))</f>
        <v>VERONICA ANDREA TAMARIZ VALENTIN</v>
      </c>
      <c r="E51" s="38">
        <f t="array" ref="E51">INDEX('Hoja 3'!$A$2:$AD$628, ROW(E51)-5, MATCH(E$2,'Hoja 3'!$A$1:$AD$1, 0))</f>
        <v>959354515</v>
      </c>
      <c r="F51" s="38" t="str">
        <f t="array" ref="F51">INDEX('Hoja 3'!$A$2:$AD$628, ROW(F51)-5, MATCH(F$2,'Hoja 3'!$A$1:$AD$1, 0))</f>
        <v>NO ASIGNACIÓN DE CITA</v>
      </c>
      <c r="G51" s="39">
        <f t="array" ref="G51">INDEX('Hoja 3'!$A$2:$AD$628, ROW(G51)-5, MATCH(G$2,'Hoja 3'!$A$1:$AD$1, 0))</f>
        <v>45728</v>
      </c>
      <c r="H51" s="38" t="str">
        <f t="array" ref="H51">INDEX('Hoja 3'!$A$2:$AD$628, ROW(H51)-5, MATCH(H$2,'Hoja 3'!$A$1:$AD$1, 0))</f>
        <v>Buenos días, estimados,
 Reciban un cordial saludo de parte de VIVA 1A Centro Médico. En respuesta a su consulta, informamos que la Sra. Verónica Andrea Tamariz Valentín (DNI: 46674191) fue atendida el día de ayer, 01 de abril de 2025, por el Dr. Gerson Jacob Siura Trevejo de la especialidad de Endocrinología - Teleconsulta.Asi mismo informar que los exámenes solicitados en su anterior consulta médica fueron realizados el día 27/03/2025. 
 Seguimos trabajando para ofrecer un servicio de excelencia, y por ello, mantenemos nuestro compromiso de mejorar nuestros tiempos de respuesta.
 Saludos cordiales,</v>
      </c>
      <c r="I51" s="39">
        <f t="array" ref="I51">INDEX('Hoja 3'!$A$2:$AD$628, ROW(I51)-5, MATCH(I$2,'Hoja 3'!$A$1:$AD$1, 0))</f>
        <v>45749</v>
      </c>
      <c r="J51" s="32"/>
      <c r="K51" s="32" t="str">
        <f t="array" ref="K51">INDEX('Hoja 3'!$A$2:$AD$628, ROW(K51)-5, MATCH(K$2,'Hoja 3'!$A$1:$AD$1, 0))</f>
        <v>CERRADA</v>
      </c>
      <c r="L51" s="32" t="str">
        <f t="array" ref="L51">INDEX('Hoja 3'!$A$2:$AD$628, ROW(L51)-5, MATCH(L$2,'Hoja 3'!$A$1:$AD$1, 0))</f>
        <v>CERRADA</v>
      </c>
      <c r="M51" s="32" t="str">
        <f t="array" ref="M51">INDEX('Hoja 3'!$A$2:$AD$628, ROW(M51)-5, MATCH(M$2,'Hoja 3'!$A$1:$AD$1, 0))</f>
        <v>Acceso</v>
      </c>
      <c r="N51" s="28"/>
      <c r="O51" s="28"/>
      <c r="P51" s="28"/>
      <c r="Q51" s="42"/>
      <c r="R51" s="42"/>
      <c r="S51" s="42"/>
      <c r="T51" s="28"/>
      <c r="U51" s="28"/>
      <c r="V51" s="24" t="str">
        <f t="shared" si="2"/>
        <v/>
      </c>
      <c r="W51" s="24" t="str">
        <f t="shared" si="3"/>
        <v/>
      </c>
      <c r="X51" s="25">
        <f t="shared" si="4"/>
        <v>21</v>
      </c>
      <c r="Y51" s="25" t="str">
        <f t="shared" si="5"/>
        <v>✅</v>
      </c>
      <c r="Z51" s="26" t="str">
        <f t="shared" si="6"/>
        <v>✅</v>
      </c>
      <c r="AA51" s="27" t="str">
        <f t="shared" si="7"/>
        <v>📩 Enviado tarde</v>
      </c>
      <c r="AB51" s="28"/>
      <c r="AC51" s="29"/>
      <c r="AD51" s="29"/>
      <c r="AE51" s="29"/>
    </row>
    <row r="52" spans="1:31" ht="13.8">
      <c r="A52" s="12" t="str">
        <f t="shared" si="0"/>
        <v>6040784JULIO RAFAEL MARTIN CAMPOS</v>
      </c>
      <c r="B52" s="30" t="s">
        <v>27</v>
      </c>
      <c r="C52" s="38">
        <f t="array" ref="C52">INDEX('Hoja 3'!$A$2:$AD$628, ROW(C52)-5, MATCH(C$2,'Hoja 3'!$A$1:$AD$1, 0))</f>
        <v>6040784</v>
      </c>
      <c r="D52" s="38" t="str">
        <f t="array" ref="D52">INDEX('Hoja 3'!$A$2:$AD$628, ROW(D52)-5, MATCH(D$2,'Hoja 3'!$A$1:$AD$1, 0))</f>
        <v>JULIO RAFAEL MARTIN CAMPOS</v>
      </c>
      <c r="E52" s="38">
        <f t="array" ref="E52">INDEX('Hoja 3'!$A$2:$AD$628, ROW(E52)-5, MATCH(E$2,'Hoja 3'!$A$1:$AD$1, 0))</f>
        <v>997500213</v>
      </c>
      <c r="F52" s="38" t="str">
        <f t="array" ref="F52">INDEX('Hoja 3'!$A$2:$AD$628, ROW(F52)-5, MATCH(F$2,'Hoja 3'!$A$1:$AD$1, 0))</f>
        <v>NO ASIGNACIÓN DE CITA</v>
      </c>
      <c r="G52" s="39">
        <f t="array" ref="G52">INDEX('Hoja 3'!$A$2:$AD$628, ROW(G52)-5, MATCH(G$2,'Hoja 3'!$A$1:$AD$1, 0))</f>
        <v>45728</v>
      </c>
      <c r="H52" s="38" t="str">
        <f t="array" ref="H52">INDEX('Hoja 3'!$A$2:$AD$628, ROW(H52)-5, MATCH(H$2,'Hoja 3'!$A$1:$AD$1, 0))</f>
        <v>Buenos días, estimados,
 Reciban un cordial saludo de parte de VIVA 1A Centro Médico. En respuesta a su consulta, informamos que el Sr. Julio Rafael Martín (DNI 06040784) y la Sra. Mariana Sole Vargas (DNI 08275667) fueron atendidos el día 13 de marzo de 2025 con el médico Antonio David Moncada.
 Seguimos trabajando para ofrecer un servicio de excelencia, y por ello, mantenemos nuestro compromiso de mejorar nuestros tiempos de respuesta.
 Saludos cordiales,</v>
      </c>
      <c r="I52" s="39">
        <f t="array" ref="I52">INDEX('Hoja 3'!$A$2:$AD$628, ROW(I52)-5, MATCH(I$2,'Hoja 3'!$A$1:$AD$1, 0))</f>
        <v>45749</v>
      </c>
      <c r="J52" s="32"/>
      <c r="K52" s="32" t="str">
        <f t="array" ref="K52">INDEX('Hoja 3'!$A$2:$AD$628, ROW(K52)-5, MATCH(K$2,'Hoja 3'!$A$1:$AD$1, 0))</f>
        <v>CERRADA</v>
      </c>
      <c r="L52" s="32" t="str">
        <f t="array" ref="L52">INDEX('Hoja 3'!$A$2:$AD$628, ROW(L52)-5, MATCH(L$2,'Hoja 3'!$A$1:$AD$1, 0))</f>
        <v>CERRADA</v>
      </c>
      <c r="M52" s="32" t="str">
        <f t="array" ref="M52">INDEX('Hoja 3'!$A$2:$AD$628, ROW(M52)-5, MATCH(M$2,'Hoja 3'!$A$1:$AD$1, 0))</f>
        <v>Acceso</v>
      </c>
      <c r="N52" s="28"/>
      <c r="O52" s="28"/>
      <c r="P52" s="28"/>
      <c r="Q52" s="42"/>
      <c r="R52" s="42"/>
      <c r="S52" s="42"/>
      <c r="T52" s="28"/>
      <c r="U52" s="28"/>
      <c r="V52" s="24" t="str">
        <f t="shared" si="2"/>
        <v/>
      </c>
      <c r="W52" s="24" t="str">
        <f t="shared" si="3"/>
        <v/>
      </c>
      <c r="X52" s="36">
        <f t="shared" si="4"/>
        <v>21</v>
      </c>
      <c r="Y52" s="36" t="str">
        <f t="shared" si="5"/>
        <v>✅</v>
      </c>
      <c r="Z52" s="26" t="str">
        <f t="shared" si="6"/>
        <v>✅</v>
      </c>
      <c r="AA52" s="27" t="str">
        <f t="shared" si="7"/>
        <v>📩 Enviado tarde</v>
      </c>
      <c r="AB52" s="28"/>
      <c r="AC52" s="29"/>
      <c r="AD52" s="29"/>
      <c r="AE52" s="29"/>
    </row>
    <row r="53" spans="1:31" ht="13.8">
      <c r="A53" s="12" t="str">
        <f t="shared" si="0"/>
        <v>8275667MARIANA SOLE VARGAS</v>
      </c>
      <c r="B53" s="30" t="s">
        <v>27</v>
      </c>
      <c r="C53" s="38">
        <f t="array" ref="C53">INDEX('Hoja 3'!$A$2:$AD$628, ROW(C53)-5, MATCH(C$2,'Hoja 3'!$A$1:$AD$1, 0))</f>
        <v>8275667</v>
      </c>
      <c r="D53" s="38" t="str">
        <f t="array" ref="D53">INDEX('Hoja 3'!$A$2:$AD$628, ROW(D53)-5, MATCH(D$2,'Hoja 3'!$A$1:$AD$1, 0))</f>
        <v>MARIANA SOLE VARGAS</v>
      </c>
      <c r="E53" s="38">
        <f t="array" ref="E53">INDEX('Hoja 3'!$A$2:$AD$628, ROW(E53)-5, MATCH(E$2,'Hoja 3'!$A$1:$AD$1, 0))</f>
        <v>997500213</v>
      </c>
      <c r="F53" s="38" t="str">
        <f t="array" ref="F53">INDEX('Hoja 3'!$A$2:$AD$628, ROW(F53)-5, MATCH(F$2,'Hoja 3'!$A$1:$AD$1, 0))</f>
        <v>NO ASIGNACIÓN DE CITA</v>
      </c>
      <c r="G53" s="39">
        <f t="array" ref="G53">INDEX('Hoja 3'!$A$2:$AD$628, ROW(G53)-5, MATCH(G$2,'Hoja 3'!$A$1:$AD$1, 0))</f>
        <v>45728</v>
      </c>
      <c r="H53" s="38" t="str">
        <f t="array" ref="H53">INDEX('Hoja 3'!$A$2:$AD$628, ROW(H53)-5, MATCH(H$2,'Hoja 3'!$A$1:$AD$1, 0))</f>
        <v>Buenos días, estimados,
 Reciban un cordial saludo de parte de VIVA 1A Centro Médico. En respuesta a su consulta, informamos que el Sr. Julio Rafael Martín (DNI 06040784) y la Sra. Mariana Sole Vargas (DNI 08275667) fueron atendidos el día 13 de marzo de 2025 con el médico Antonio David Moncada.
 Seguimos trabajando para ofrecer un servicio de excelencia, y por ello, mantenemos nuestro compromiso de mejorar nuestros tiempos de respuesta.
 Saludos cordiales,</v>
      </c>
      <c r="I53" s="39">
        <f t="array" ref="I53">INDEX('Hoja 3'!$A$2:$AD$628, ROW(I53)-5, MATCH(I$2,'Hoja 3'!$A$1:$AD$1, 0))</f>
        <v>45749</v>
      </c>
      <c r="J53" s="32"/>
      <c r="K53" s="32" t="str">
        <f t="array" ref="K53">INDEX('Hoja 3'!$A$2:$AD$628, ROW(K53)-5, MATCH(K$2,'Hoja 3'!$A$1:$AD$1, 0))</f>
        <v>CERRADA</v>
      </c>
      <c r="L53" s="32" t="str">
        <f t="array" ref="L53">INDEX('Hoja 3'!$A$2:$AD$628, ROW(L53)-5, MATCH(L$2,'Hoja 3'!$A$1:$AD$1, 0))</f>
        <v>CERRADA</v>
      </c>
      <c r="M53" s="32" t="str">
        <f t="array" ref="M53">INDEX('Hoja 3'!$A$2:$AD$628, ROW(M53)-5, MATCH(M$2,'Hoja 3'!$A$1:$AD$1, 0))</f>
        <v>Acceso</v>
      </c>
      <c r="N53" s="28"/>
      <c r="O53" s="28"/>
      <c r="P53" s="28"/>
      <c r="Q53" s="42"/>
      <c r="R53" s="42"/>
      <c r="S53" s="42"/>
      <c r="T53" s="28"/>
      <c r="U53" s="28"/>
      <c r="V53" s="24" t="str">
        <f t="shared" si="2"/>
        <v/>
      </c>
      <c r="W53" s="24" t="str">
        <f t="shared" si="3"/>
        <v/>
      </c>
      <c r="X53" s="25">
        <f t="shared" si="4"/>
        <v>21</v>
      </c>
      <c r="Y53" s="25" t="str">
        <f t="shared" si="5"/>
        <v>✅</v>
      </c>
      <c r="Z53" s="26" t="str">
        <f t="shared" si="6"/>
        <v>✅</v>
      </c>
      <c r="AA53" s="27" t="str">
        <f t="shared" si="7"/>
        <v>📩 Enviado tarde</v>
      </c>
      <c r="AB53" s="28"/>
      <c r="AC53" s="29"/>
      <c r="AD53" s="29"/>
      <c r="AE53" s="29"/>
    </row>
    <row r="54" spans="1:31" ht="13.8">
      <c r="A54" s="12" t="str">
        <f t="shared" si="0"/>
        <v>25616130PAULA ZARELA MATTA VDA DE RAMOS</v>
      </c>
      <c r="B54" s="30" t="s">
        <v>27</v>
      </c>
      <c r="C54" s="38">
        <f t="array" ref="C54">INDEX('Hoja 3'!$A$2:$AD$628, ROW(C54)-5, MATCH(C$2,'Hoja 3'!$A$1:$AD$1, 0))</f>
        <v>25616130</v>
      </c>
      <c r="D54" s="38" t="str">
        <f t="array" ref="D54">INDEX('Hoja 3'!$A$2:$AD$628, ROW(D54)-5, MATCH(D$2,'Hoja 3'!$A$1:$AD$1, 0))</f>
        <v>PAULA ZARELA MATTA VDA DE RAMOS</v>
      </c>
      <c r="E54" s="38">
        <f t="array" ref="E54">INDEX('Hoja 3'!$A$2:$AD$628, ROW(E54)-5, MATCH(E$2,'Hoja 3'!$A$1:$AD$1, 0))</f>
        <v>0</v>
      </c>
      <c r="F54" s="38" t="str">
        <f t="array" ref="F54">INDEX('Hoja 3'!$A$2:$AD$628, ROW(F54)-5, MATCH(F$2,'Hoja 3'!$A$1:$AD$1, 0))</f>
        <v>DEMORA EN LA ATENCION ASISTENCIAL</v>
      </c>
      <c r="G54" s="39">
        <f t="array" ref="G54">INDEX('Hoja 3'!$A$2:$AD$628, ROW(G54)-5, MATCH(G$2,'Hoja 3'!$A$1:$AD$1, 0))</f>
        <v>45727</v>
      </c>
      <c r="H54" s="38" t="str">
        <f t="array" ref="H54">INDEX('Hoja 3'!$A$2:$AD$628, ROW(H54)-5, MATCH(H$2,'Hoja 3'!$A$1:$AD$1, 0))</f>
        <v>Pcte perteneciente al programa Diamante, con asignación de ocho (8) terapias físicas. Hija de paciente Srta Roxana solicita que la atención se realice con teapeuta mujer, personal no se encontraba dentro de la planilla, se contrata personal y se inicia atención de terapias dentro de las fechas y rango horario solicitado en coordinación con la Srta Roxana. Las fechas que no se dieron las atenciones es a razón de fuerza mayor por temas de salud del personal, teniendo como contingencia personal masculino que no es acorde al requerimiento de paciente; ya que, la preferencia de la paciente refiere que el personal terapeuta sea femenino. Se confirma que en este momento las terapias físicas se está dando la continuidad con la Lic. Kelly Dávila.</v>
      </c>
      <c r="I54" s="39">
        <f t="array" ref="I54">INDEX('Hoja 3'!$A$2:$AD$628, ROW(I54)-5, MATCH(I$2,'Hoja 3'!$A$1:$AD$1, 0))</f>
        <v>45748</v>
      </c>
      <c r="J54" s="32"/>
      <c r="K54" s="32" t="str">
        <f t="array" ref="K54">INDEX('Hoja 3'!$A$2:$AD$628, ROW(K54)-5, MATCH(K$2,'Hoja 3'!$A$1:$AD$1, 0))</f>
        <v>CERRADA</v>
      </c>
      <c r="L54" s="32" t="str">
        <f t="array" ref="L54">INDEX('Hoja 3'!$A$2:$AD$628, ROW(L54)-5, MATCH(L$2,'Hoja 3'!$A$1:$AD$1, 0))</f>
        <v>CERRADA</v>
      </c>
      <c r="M54" s="32" t="str">
        <f t="array" ref="M54">INDEX('Hoja 3'!$A$2:$AD$628, ROW(M54)-5, MATCH(M$2,'Hoja 3'!$A$1:$AD$1, 0))</f>
        <v>Demora en atencion</v>
      </c>
      <c r="N54" s="28"/>
      <c r="O54" s="28"/>
      <c r="P54" s="28"/>
      <c r="Q54" s="42"/>
      <c r="R54" s="42"/>
      <c r="S54" s="42"/>
      <c r="T54" s="28"/>
      <c r="U54" s="28"/>
      <c r="V54" s="24" t="str">
        <f t="shared" si="2"/>
        <v/>
      </c>
      <c r="W54" s="24" t="str">
        <f t="shared" si="3"/>
        <v/>
      </c>
      <c r="X54" s="36">
        <f t="shared" si="4"/>
        <v>21</v>
      </c>
      <c r="Y54" s="36" t="str">
        <f t="shared" si="5"/>
        <v>✅</v>
      </c>
      <c r="Z54" s="26" t="str">
        <f t="shared" si="6"/>
        <v>✅</v>
      </c>
      <c r="AA54" s="27" t="str">
        <f t="shared" si="7"/>
        <v>📩 Enviado tarde</v>
      </c>
      <c r="AB54" s="28"/>
      <c r="AC54" s="29"/>
      <c r="AD54" s="29"/>
      <c r="AE54" s="29"/>
    </row>
    <row r="55" spans="1:31" ht="13.8">
      <c r="A55" s="12" t="str">
        <f t="shared" si="0"/>
        <v>25677282.ROXANA ESPERANZA TAVERA D ANGELO</v>
      </c>
      <c r="B55" s="30" t="s">
        <v>27</v>
      </c>
      <c r="C55" s="38" t="str">
        <f t="array" ref="C55">INDEX('Hoja 3'!$A$2:$AD$628, ROW(C55)-5, MATCH(C$2,'Hoja 3'!$A$1:$AD$1, 0))</f>
        <v>25677282.</v>
      </c>
      <c r="D55" s="38" t="str">
        <f t="array" ref="D55">INDEX('Hoja 3'!$A$2:$AD$628, ROW(D55)-5, MATCH(D$2,'Hoja 3'!$A$1:$AD$1, 0))</f>
        <v>ROXANA ESPERANZA TAVERA D ANGELO</v>
      </c>
      <c r="E55" s="38">
        <f t="array" ref="E55">INDEX('Hoja 3'!$A$2:$AD$628, ROW(E55)-5, MATCH(E$2,'Hoja 3'!$A$1:$AD$1, 0))</f>
        <v>991888565</v>
      </c>
      <c r="F55" s="38" t="str">
        <f t="array" ref="F55">INDEX('Hoja 3'!$A$2:$AD$628, ROW(F55)-5, MATCH(F$2,'Hoja 3'!$A$1:$AD$1, 0))</f>
        <v>NO ASIGNACIÓN DE CITA</v>
      </c>
      <c r="G55" s="39">
        <f t="array" ref="G55">INDEX('Hoja 3'!$A$2:$AD$628, ROW(G55)-5, MATCH(G$2,'Hoja 3'!$A$1:$AD$1, 0))</f>
        <v>45729</v>
      </c>
      <c r="H55" s="38" t="str">
        <f t="array" ref="H55">INDEX('Hoja 3'!$A$2:$AD$628, ROW(H55)-5, MATCH(H$2,'Hoja 3'!$A$1:$AD$1, 0))</f>
        <v>Saludos 
 Estimada Guisela 
 La paciente fue atendida por el especialista 
 Medicamentos entregados según la cobertura del programa RCV 
 Los exámenes del protocolo, RCV se programaron con previa información a la paciente el cual no fue aceptado por el copago correspondiente. 
 cordialmente</v>
      </c>
      <c r="I55" s="39">
        <f t="array" ref="I55">INDEX('Hoja 3'!$A$2:$AD$628, ROW(I55)-5, MATCH(I$2,'Hoja 3'!$A$1:$AD$1, 0))</f>
        <v>45735</v>
      </c>
      <c r="J55" s="32"/>
      <c r="K55" s="32" t="str">
        <f t="array" ref="K55">INDEX('Hoja 3'!$A$2:$AD$628, ROW(K55)-5, MATCH(K$2,'Hoja 3'!$A$1:$AD$1, 0))</f>
        <v>CERRADA</v>
      </c>
      <c r="L55" s="32" t="str">
        <f t="array" ref="L55">INDEX('Hoja 3'!$A$2:$AD$628, ROW(L55)-5, MATCH(L$2,'Hoja 3'!$A$1:$AD$1, 0))</f>
        <v>CERRADA</v>
      </c>
      <c r="M55" s="32" t="str">
        <f t="array" ref="M55">INDEX('Hoja 3'!$A$2:$AD$628, ROW(M55)-5, MATCH(M$2,'Hoja 3'!$A$1:$AD$1, 0))</f>
        <v>Acceso</v>
      </c>
      <c r="N55" s="28"/>
      <c r="O55" s="28"/>
      <c r="P55" s="28"/>
      <c r="Q55" s="42"/>
      <c r="R55" s="42"/>
      <c r="S55" s="42"/>
      <c r="T55" s="28"/>
      <c r="U55" s="28"/>
      <c r="V55" s="24" t="str">
        <f t="shared" si="2"/>
        <v/>
      </c>
      <c r="W55" s="24" t="str">
        <f t="shared" si="3"/>
        <v/>
      </c>
      <c r="X55" s="25">
        <f t="shared" si="4"/>
        <v>6</v>
      </c>
      <c r="Y55" s="25" t="str">
        <f t="shared" si="5"/>
        <v>✅</v>
      </c>
      <c r="Z55" s="26" t="str">
        <f t="shared" si="6"/>
        <v>✅</v>
      </c>
      <c r="AA55" s="27" t="str">
        <f t="shared" si="7"/>
        <v>📩 Enviado tarde</v>
      </c>
      <c r="AB55" s="28"/>
      <c r="AC55" s="29"/>
      <c r="AD55" s="29"/>
      <c r="AE55" s="29"/>
    </row>
    <row r="56" spans="1:31" ht="13.8">
      <c r="A56" s="12" t="str">
        <f t="shared" si="0"/>
        <v>6698348DANIEL AUGUSTO REYES HUERTA</v>
      </c>
      <c r="B56" s="30" t="s">
        <v>27</v>
      </c>
      <c r="C56" s="38">
        <f t="array" ref="C56">INDEX('Hoja 3'!$A$2:$AD$628, ROW(C56)-5, MATCH(C$2,'Hoja 3'!$A$1:$AD$1, 0))</f>
        <v>6698348</v>
      </c>
      <c r="D56" s="38" t="str">
        <f t="array" ref="D56">INDEX('Hoja 3'!$A$2:$AD$628, ROW(D56)-5, MATCH(D$2,'Hoja 3'!$A$1:$AD$1, 0))</f>
        <v>DANIEL AUGUSTO REYES HUERTA</v>
      </c>
      <c r="E56" s="38">
        <f t="array" ref="E56">INDEX('Hoja 3'!$A$2:$AD$628, ROW(E56)-5, MATCH(E$2,'Hoja 3'!$A$1:$AD$1, 0))</f>
        <v>992731147</v>
      </c>
      <c r="F56" s="38" t="str">
        <f t="array" ref="F56">INDEX('Hoja 3'!$A$2:$AD$628, ROW(F56)-5, MATCH(F$2,'Hoja 3'!$A$1:$AD$1, 0))</f>
        <v>INGRESO A PROGRAMA</v>
      </c>
      <c r="G56" s="39">
        <f t="array" ref="G56">INDEX('Hoja 3'!$A$2:$AD$628, ROW(G56)-5, MATCH(G$2,'Hoja 3'!$A$1:$AD$1, 0))</f>
        <v>45729</v>
      </c>
      <c r="H56" s="38" t="str">
        <f t="array" ref="H56">INDEX('Hoja 3'!$A$2:$AD$628, ROW(H56)-5, MATCH(H$2,'Hoja 3'!$A$1:$AD$1, 0))</f>
        <v>Estimados, buen día:
 Se contacta esposa de paciente indicando que ya cancelaron la deuda pendiente del seguro y que desea retornar a las atenciones de su esposo en Cl Internacional con el Dr Linares.
 Contacto esposa Carmela Juscamaita: 990398487
 Saludos Cordiales,</v>
      </c>
      <c r="I56" s="39">
        <f t="array" ref="I56">INDEX('Hoja 3'!$A$2:$AD$628, ROW(I56)-5, MATCH(I$2,'Hoja 3'!$A$1:$AD$1, 0))</f>
        <v>45741</v>
      </c>
      <c r="J56" s="32"/>
      <c r="K56" s="32" t="str">
        <f t="array" ref="K56">INDEX('Hoja 3'!$A$2:$AD$628, ROW(K56)-5, MATCH(K$2,'Hoja 3'!$A$1:$AD$1, 0))</f>
        <v>TRASLADADA</v>
      </c>
      <c r="L56" s="32" t="str">
        <f t="array" ref="L56">INDEX('Hoja 3'!$A$2:$AD$628, ROW(L56)-5, MATCH(L$2,'Hoja 3'!$A$1:$AD$1, 0))</f>
        <v>CERRADA</v>
      </c>
      <c r="M56" s="32" t="str">
        <f t="array" ref="M56">INDEX('Hoja 3'!$A$2:$AD$628, ROW(M56)-5, MATCH(M$2,'Hoja 3'!$A$1:$AD$1, 0))</f>
        <v>Solicitud</v>
      </c>
      <c r="N56" s="28"/>
      <c r="O56" s="28"/>
      <c r="P56" s="28"/>
      <c r="Q56" s="42"/>
      <c r="R56" s="42"/>
      <c r="S56" s="42"/>
      <c r="T56" s="28"/>
      <c r="U56" s="28"/>
      <c r="V56" s="24" t="str">
        <f t="shared" si="2"/>
        <v/>
      </c>
      <c r="W56" s="24" t="str">
        <f t="shared" si="3"/>
        <v/>
      </c>
      <c r="X56" s="36">
        <f t="shared" si="4"/>
        <v>12</v>
      </c>
      <c r="Y56" s="36" t="str">
        <f t="shared" si="5"/>
        <v>🟠</v>
      </c>
      <c r="Z56" s="26" t="str">
        <f t="shared" si="6"/>
        <v>✅</v>
      </c>
      <c r="AA56" s="27" t="str">
        <f t="shared" si="7"/>
        <v>📩 Enviado tarde</v>
      </c>
      <c r="AB56" s="28"/>
      <c r="AC56" s="29"/>
      <c r="AD56" s="29"/>
      <c r="AE56" s="29"/>
    </row>
    <row r="57" spans="1:31" ht="13.8">
      <c r="A57" s="12" t="str">
        <f t="shared" si="0"/>
        <v>7803703SERGIO GONZALES VIGIL PINILLO</v>
      </c>
      <c r="B57" s="30" t="s">
        <v>27</v>
      </c>
      <c r="C57" s="38">
        <f t="array" ref="C57">INDEX('Hoja 3'!$A$2:$AD$628, ROW(C57)-5, MATCH(C$2,'Hoja 3'!$A$1:$AD$1, 0))</f>
        <v>7803703</v>
      </c>
      <c r="D57" s="38" t="str">
        <f t="array" ref="D57">INDEX('Hoja 3'!$A$2:$AD$628, ROW(D57)-5, MATCH(D$2,'Hoja 3'!$A$1:$AD$1, 0))</f>
        <v>SERGIO GONZALES VIGIL PINILLO</v>
      </c>
      <c r="E57" s="38">
        <f t="array" ref="E57">INDEX('Hoja 3'!$A$2:$AD$628, ROW(E57)-5, MATCH(E$2,'Hoja 3'!$A$1:$AD$1, 0))</f>
        <v>0</v>
      </c>
      <c r="F57" s="38" t="str">
        <f t="array" ref="F57">INDEX('Hoja 3'!$A$2:$AD$628, ROW(F57)-5, MATCH(F$2,'Hoja 3'!$A$1:$AD$1, 0))</f>
        <v>INGRESO A PROGRAMA</v>
      </c>
      <c r="G57" s="39">
        <f t="array" ref="G57">INDEX('Hoja 3'!$A$2:$AD$628, ROW(G57)-5, MATCH(G$2,'Hoja 3'!$A$1:$AD$1, 0))</f>
        <v>45720</v>
      </c>
      <c r="H57" s="38" t="str">
        <f t="array" ref="H57">INDEX('Hoja 3'!$A$2:$AD$628, ROW(H57)-5, MATCH(H$2,'Hoja 3'!$A$1:$AD$1, 0))</f>
        <v>En relación a paciente en referencia, recientemente caracterizado del programa RCV, enviamos los Dx adicionales de los cuales el paciente tiene conocimiento y tratamiento previo para los mismos.
 En el histórico del correo se valida un subregistro de los diagnósticos.
 Adjunto screen de los diagnósticos y medicamentos indicados por nuestra especialista en la evaluación del presente mes.
 Se validó cobertura con equipo de back Rimac, Srta. Gabriela, indicando que efectivamente va con copago.
 Ante ello se gestionó el envío de medicamentos bajo los lineamientos de copago en base a las condiciones del programa.
 Adicional a ello, la esposa del paciente indicó no desear la atención cuando nuestra especialista culminó la atención con el Sr Pinillos, ante lo cual se procedió con la cancelación del servicio.
 Quedo a su disposición para cualquier consulta adicional.
 Saludos Cordiales,</v>
      </c>
      <c r="I57" s="39">
        <f t="array" ref="I57">INDEX('Hoja 3'!$A$2:$AD$628, ROW(I57)-5, MATCH(I$2,'Hoja 3'!$A$1:$AD$1, 0))</f>
        <v>45728</v>
      </c>
      <c r="J57" s="32"/>
      <c r="K57" s="32" t="str">
        <f t="array" ref="K57">INDEX('Hoja 3'!$A$2:$AD$628, ROW(K57)-5, MATCH(K$2,'Hoja 3'!$A$1:$AD$1, 0))</f>
        <v>CERRADA</v>
      </c>
      <c r="L57" s="32" t="str">
        <f t="array" ref="L57">INDEX('Hoja 3'!$A$2:$AD$628, ROW(L57)-5, MATCH(L$2,'Hoja 3'!$A$1:$AD$1, 0))</f>
        <v>CERRADA</v>
      </c>
      <c r="M57" s="32" t="str">
        <f t="array" ref="M57">INDEX('Hoja 3'!$A$2:$AD$628, ROW(M57)-5, MATCH(M$2,'Hoja 3'!$A$1:$AD$1, 0))</f>
        <v>Solicitud</v>
      </c>
      <c r="N57" s="28"/>
      <c r="O57" s="28"/>
      <c r="P57" s="28"/>
      <c r="Q57" s="42"/>
      <c r="R57" s="42"/>
      <c r="S57" s="42"/>
      <c r="T57" s="28"/>
      <c r="U57" s="28"/>
      <c r="V57" s="24" t="str">
        <f t="shared" si="2"/>
        <v/>
      </c>
      <c r="W57" s="24" t="str">
        <f t="shared" si="3"/>
        <v/>
      </c>
      <c r="X57" s="25">
        <f t="shared" si="4"/>
        <v>8</v>
      </c>
      <c r="Y57" s="25" t="str">
        <f t="shared" si="5"/>
        <v>✅</v>
      </c>
      <c r="Z57" s="26" t="str">
        <f t="shared" si="6"/>
        <v>✅</v>
      </c>
      <c r="AA57" s="27" t="str">
        <f t="shared" si="7"/>
        <v>📩 Enviado tarde</v>
      </c>
      <c r="AB57" s="28"/>
      <c r="AC57" s="29"/>
      <c r="AD57" s="29"/>
      <c r="AE57" s="29"/>
    </row>
    <row r="58" spans="1:31" ht="13.8">
      <c r="A58" s="12" t="str">
        <f t="shared" si="0"/>
        <v>2009433ESMEIDA ODILA SUBERO DE HERNANDEZ</v>
      </c>
      <c r="B58" s="30" t="s">
        <v>27</v>
      </c>
      <c r="C58" s="38">
        <f t="array" ref="C58">INDEX('Hoja 3'!$A$2:$AD$628, ROW(C58)-5, MATCH(C$2,'Hoja 3'!$A$1:$AD$1, 0))</f>
        <v>2009433</v>
      </c>
      <c r="D58" s="38" t="str">
        <f t="array" ref="D58">INDEX('Hoja 3'!$A$2:$AD$628, ROW(D58)-5, MATCH(D$2,'Hoja 3'!$A$1:$AD$1, 0))</f>
        <v>ESMEIDA ODILA SUBERO DE HERNANDEZ</v>
      </c>
      <c r="E58" s="38">
        <f t="array" ref="E58">INDEX('Hoja 3'!$A$2:$AD$628, ROW(E58)-5, MATCH(E$2,'Hoja 3'!$A$1:$AD$1, 0))</f>
        <v>0</v>
      </c>
      <c r="F58" s="38" t="str">
        <f t="array" ref="F58">INDEX('Hoja 3'!$A$2:$AD$628, ROW(F58)-5, MATCH(F$2,'Hoja 3'!$A$1:$AD$1, 0))</f>
        <v>DEMORA EN LA ENTREGA DE MEDICAMENTOS</v>
      </c>
      <c r="G58" s="39">
        <f t="array" ref="G58">INDEX('Hoja 3'!$A$2:$AD$628, ROW(G58)-5, MATCH(G$2,'Hoja 3'!$A$1:$AD$1, 0))</f>
        <v>45728</v>
      </c>
      <c r="H58" s="38" t="str">
        <f t="array" ref="H58">INDEX('Hoja 3'!$A$2:$AD$628, ROW(H58)-5, MATCH(H$2,'Hoja 3'!$A$1:$AD$1, 0))</f>
        <v>Buenas noches estimados,
 Reciba un cordial saludo por parte de VIVA 1A Centro médico, en relación a lo descrito en el correo del paciente ESMEIDA ODILA SUBERO DE HERNANDEZ, se detalla lo siguiente:
 El paciente fue atendido el 17-02-2025 a las 8:00 pm con la Dr. Antonio David Moncada Catalán de la especialidad de Medicina Familiar - Teleconsulta.
 El médico le prescribe los siguientes medicamentos: tramadol 50 mg tableta, betahistina 16 mg tableta y bromazepam 3mg tableta, los cuáles fueron entregados el 18-02-2025. La paciente refiere que le falta los siguientes medicamentos: Aci tip jarabe, pantoprazol y simeticona. 
 Médico se contacta con el paciente el 07-03-2025 y reformula receta con los siguientes medicamentos; acido acetilsalicilico 81 mg, pantoprazol 40 mg, simeticona 200 mg y magaldrato + simeitcona 800 mg + 60 mg/10 ml liquido oral.
 Farmacia se comunica con el paciente para la entrega de medicamentos el 08-03-2025 y paciente no responde. El 11-03-2025 nos contactamos con el paciente y se coordina la entrega de medicamentos el mismo día. Nuevamente la paciente refiere que le falta los siguientes medicamentos: microser 16mg, tramadol 50 mg y bromazepam 3mg.
 Paciente pasa atención el 21-03-2025 con la Dr. Antonio David Moncada Catalán de la especialidad de Medicina Familiar - Teleconsulta.
  Farmacia se comunica con el paciente para la entrega de medicamentos el 21-03-2025 y paciente no responde. El 24-03-2025 nos contactamos con el paciente y se coordina la entrega de medicamentos el mismo día. Todo conforme.</v>
      </c>
      <c r="I58" s="39">
        <f t="array" ref="I58">INDEX('Hoja 3'!$A$2:$AD$628, ROW(I58)-5, MATCH(I$2,'Hoja 3'!$A$1:$AD$1, 0))</f>
        <v>45750</v>
      </c>
      <c r="J58" s="32"/>
      <c r="K58" s="32" t="str">
        <f t="array" ref="K58">INDEX('Hoja 3'!$A$2:$AD$628, ROW(K58)-5, MATCH(K$2,'Hoja 3'!$A$1:$AD$1, 0))</f>
        <v>CERRADA</v>
      </c>
      <c r="L58" s="32" t="str">
        <f t="array" ref="L58">INDEX('Hoja 3'!$A$2:$AD$628, ROW(L58)-5, MATCH(L$2,'Hoja 3'!$A$1:$AD$1, 0))</f>
        <v>CERRADA</v>
      </c>
      <c r="M58" s="32" t="str">
        <f t="array" ref="M58">INDEX('Hoja 3'!$A$2:$AD$628, ROW(M58)-5, MATCH(M$2,'Hoja 3'!$A$1:$AD$1, 0))</f>
        <v>Medicamentos</v>
      </c>
      <c r="N58" s="28"/>
      <c r="O58" s="28"/>
      <c r="P58" s="28"/>
      <c r="Q58" s="42"/>
      <c r="R58" s="42"/>
      <c r="S58" s="42"/>
      <c r="T58" s="28"/>
      <c r="U58" s="28"/>
      <c r="V58" s="24" t="str">
        <f t="shared" si="2"/>
        <v/>
      </c>
      <c r="W58" s="24" t="str">
        <f t="shared" si="3"/>
        <v/>
      </c>
      <c r="X58" s="36">
        <f t="shared" si="4"/>
        <v>22</v>
      </c>
      <c r="Y58" s="36" t="str">
        <f t="shared" si="5"/>
        <v>✅</v>
      </c>
      <c r="Z58" s="26" t="str">
        <f t="shared" si="6"/>
        <v>✅</v>
      </c>
      <c r="AA58" s="27" t="str">
        <f t="shared" si="7"/>
        <v>📩 Enviado tarde</v>
      </c>
      <c r="AB58" s="28"/>
      <c r="AC58" s="29"/>
      <c r="AD58" s="29"/>
      <c r="AE58" s="29"/>
    </row>
    <row r="59" spans="1:31" ht="13.8">
      <c r="A59" s="12" t="str">
        <f t="shared" si="0"/>
        <v>8515037ISMAEL BLAS MIRANDA</v>
      </c>
      <c r="B59" s="30" t="s">
        <v>27</v>
      </c>
      <c r="C59" s="38">
        <f t="array" ref="C59">INDEX('Hoja 3'!$A$2:$AD$628, ROW(C59)-5, MATCH(C$2,'Hoja 3'!$A$1:$AD$1, 0))</f>
        <v>8515037</v>
      </c>
      <c r="D59" s="38" t="str">
        <f t="array" ref="D59">INDEX('Hoja 3'!$A$2:$AD$628, ROW(D59)-5, MATCH(D$2,'Hoja 3'!$A$1:$AD$1, 0))</f>
        <v>ISMAEL BLAS MIRANDA</v>
      </c>
      <c r="E59" s="38">
        <f t="array" ref="E59">INDEX('Hoja 3'!$A$2:$AD$628, ROW(E59)-5, MATCH(E$2,'Hoja 3'!$A$1:$AD$1, 0))</f>
        <v>949317479</v>
      </c>
      <c r="F59" s="38" t="str">
        <f t="array" ref="F59">INDEX('Hoja 3'!$A$2:$AD$628, ROW(F59)-5, MATCH(F$2,'Hoja 3'!$A$1:$AD$1, 0))</f>
        <v>NO ASIGNACIÓN DE CITA</v>
      </c>
      <c r="G59" s="39">
        <f t="array" ref="G59">INDEX('Hoja 3'!$A$2:$AD$628, ROW(G59)-5, MATCH(G$2,'Hoja 3'!$A$1:$AD$1, 0))</f>
        <v>45728</v>
      </c>
      <c r="H59" s="38" t="str">
        <f t="array" ref="H59">INDEX('Hoja 3'!$A$2:$AD$628, ROW(H59)-5, MATCH(H$2,'Hoja 3'!$A$1:$AD$1, 0))</f>
        <v>AGENDADO 13/03 DR MONCADA</v>
      </c>
      <c r="I59" s="39">
        <f t="array" ref="I59">INDEX('Hoja 3'!$A$2:$AD$628, ROW(I59)-5, MATCH(I$2,'Hoja 3'!$A$1:$AD$1, 0))</f>
        <v>45729</v>
      </c>
      <c r="J59" s="32"/>
      <c r="K59" s="32" t="str">
        <f t="array" ref="K59">INDEX('Hoja 3'!$A$2:$AD$628, ROW(K59)-5, MATCH(K$2,'Hoja 3'!$A$1:$AD$1, 0))</f>
        <v>CERRADA</v>
      </c>
      <c r="L59" s="32" t="str">
        <f t="array" ref="L59">INDEX('Hoja 3'!$A$2:$AD$628, ROW(L59)-5, MATCH(L$2,'Hoja 3'!$A$1:$AD$1, 0))</f>
        <v>CERRADA</v>
      </c>
      <c r="M59" s="32" t="str">
        <f t="array" ref="M59">INDEX('Hoja 3'!$A$2:$AD$628, ROW(M59)-5, MATCH(M$2,'Hoja 3'!$A$1:$AD$1, 0))</f>
        <v>Acceso</v>
      </c>
      <c r="N59" s="28"/>
      <c r="O59" s="28"/>
      <c r="P59" s="28"/>
      <c r="Q59" s="42"/>
      <c r="R59" s="42"/>
      <c r="S59" s="42"/>
      <c r="T59" s="28"/>
      <c r="U59" s="28"/>
      <c r="V59" s="24" t="str">
        <f t="shared" si="2"/>
        <v/>
      </c>
      <c r="W59" s="24" t="str">
        <f t="shared" si="3"/>
        <v/>
      </c>
      <c r="X59" s="25">
        <f t="shared" si="4"/>
        <v>1</v>
      </c>
      <c r="Y59" s="25" t="str">
        <f t="shared" si="5"/>
        <v>✅</v>
      </c>
      <c r="Z59" s="26" t="str">
        <f t="shared" si="6"/>
        <v>✅</v>
      </c>
      <c r="AA59" s="27" t="str">
        <f t="shared" si="7"/>
        <v>📩 Enviado tarde</v>
      </c>
      <c r="AB59" s="28"/>
      <c r="AC59" s="29"/>
      <c r="AD59" s="29"/>
      <c r="AE59" s="29"/>
    </row>
    <row r="60" spans="1:31" ht="13.8">
      <c r="A60" s="12" t="str">
        <f t="shared" si="0"/>
        <v>8610196JOSEFINA OLVIER ROSAS</v>
      </c>
      <c r="B60" s="30" t="s">
        <v>27</v>
      </c>
      <c r="C60" s="38">
        <f t="array" ref="C60">INDEX('Hoja 3'!$A$2:$AD$628, ROW(C60)-5, MATCH(C$2,'Hoja 3'!$A$1:$AD$1, 0))</f>
        <v>8610196</v>
      </c>
      <c r="D60" s="38" t="str">
        <f t="array" ref="D60">INDEX('Hoja 3'!$A$2:$AD$628, ROW(D60)-5, MATCH(D$2,'Hoja 3'!$A$1:$AD$1, 0))</f>
        <v>JOSEFINA OLVIER ROSAS</v>
      </c>
      <c r="E60" s="38">
        <f t="array" ref="E60">INDEX('Hoja 3'!$A$2:$AD$628, ROW(E60)-5, MATCH(E$2,'Hoja 3'!$A$1:$AD$1, 0))</f>
        <v>939392604</v>
      </c>
      <c r="F60" s="38" t="str">
        <f t="array" ref="F60">INDEX('Hoja 3'!$A$2:$AD$628, ROW(F60)-5, MATCH(F$2,'Hoja 3'!$A$1:$AD$1, 0))</f>
        <v>NO ASIGNACIÓN DE CITA</v>
      </c>
      <c r="G60" s="39">
        <f t="array" ref="G60">INDEX('Hoja 3'!$A$2:$AD$628, ROW(G60)-5, MATCH(G$2,'Hoja 3'!$A$1:$AD$1, 0))</f>
        <v>45728</v>
      </c>
      <c r="H60" s="38" t="str">
        <f t="array" ref="H60">INDEX('Hoja 3'!$A$2:$AD$628, ROW(H60)-5, MATCH(H$2,'Hoja 3'!$A$1:$AD$1, 0))</f>
        <v>AGENDADO 13/03 DR MONCADA</v>
      </c>
      <c r="I60" s="39">
        <f t="array" ref="I60">INDEX('Hoja 3'!$A$2:$AD$628, ROW(I60)-5, MATCH(I$2,'Hoja 3'!$A$1:$AD$1, 0))</f>
        <v>45729</v>
      </c>
      <c r="J60" s="32"/>
      <c r="K60" s="32" t="str">
        <f t="array" ref="K60">INDEX('Hoja 3'!$A$2:$AD$628, ROW(K60)-5, MATCH(K$2,'Hoja 3'!$A$1:$AD$1, 0))</f>
        <v>CERRADA</v>
      </c>
      <c r="L60" s="32" t="str">
        <f t="array" ref="L60">INDEX('Hoja 3'!$A$2:$AD$628, ROW(L60)-5, MATCH(L$2,'Hoja 3'!$A$1:$AD$1, 0))</f>
        <v>CERRADA</v>
      </c>
      <c r="M60" s="32" t="str">
        <f t="array" ref="M60">INDEX('Hoja 3'!$A$2:$AD$628, ROW(M60)-5, MATCH(M$2,'Hoja 3'!$A$1:$AD$1, 0))</f>
        <v>Acceso</v>
      </c>
      <c r="N60" s="28"/>
      <c r="O60" s="28"/>
      <c r="P60" s="28"/>
      <c r="Q60" s="42"/>
      <c r="R60" s="42"/>
      <c r="S60" s="42"/>
      <c r="T60" s="28"/>
      <c r="U60" s="28"/>
      <c r="V60" s="24" t="str">
        <f t="shared" si="2"/>
        <v/>
      </c>
      <c r="W60" s="24" t="str">
        <f t="shared" si="3"/>
        <v/>
      </c>
      <c r="X60" s="36">
        <f t="shared" si="4"/>
        <v>1</v>
      </c>
      <c r="Y60" s="36" t="str">
        <f t="shared" si="5"/>
        <v>✅</v>
      </c>
      <c r="Z60" s="26" t="str">
        <f t="shared" si="6"/>
        <v>✅</v>
      </c>
      <c r="AA60" s="27" t="str">
        <f t="shared" si="7"/>
        <v>📩 Enviado tarde</v>
      </c>
      <c r="AB60" s="28"/>
      <c r="AC60" s="29"/>
      <c r="AD60" s="29"/>
      <c r="AE60" s="29"/>
    </row>
    <row r="61" spans="1:31" ht="13.8">
      <c r="A61" s="12" t="str">
        <f t="shared" si="0"/>
        <v>6976007ISABEL SIFUENTES CABANA</v>
      </c>
      <c r="B61" s="30" t="s">
        <v>27</v>
      </c>
      <c r="C61" s="38">
        <f t="array" ref="C61">INDEX('Hoja 3'!$A$2:$AD$628, ROW(C61)-5, MATCH(C$2,'Hoja 3'!$A$1:$AD$1, 0))</f>
        <v>6976007</v>
      </c>
      <c r="D61" s="38" t="str">
        <f t="array" ref="D61">INDEX('Hoja 3'!$A$2:$AD$628, ROW(D61)-5, MATCH(D$2,'Hoja 3'!$A$1:$AD$1, 0))</f>
        <v>ISABEL SIFUENTES CABANA</v>
      </c>
      <c r="E61" s="38">
        <f t="array" ref="E61">INDEX('Hoja 3'!$A$2:$AD$628, ROW(E61)-5, MATCH(E$2,'Hoja 3'!$A$1:$AD$1, 0))</f>
        <v>0</v>
      </c>
      <c r="F61" s="38" t="str">
        <f t="array" ref="F61">INDEX('Hoja 3'!$A$2:$AD$628, ROW(F61)-5, MATCH(F$2,'Hoja 3'!$A$1:$AD$1, 0))</f>
        <v>DEMORA EN LA ENTREGA DE MEDICAMENTOS</v>
      </c>
      <c r="G61" s="39">
        <f t="array" ref="G61">INDEX('Hoja 3'!$A$2:$AD$628, ROW(G61)-5, MATCH(G$2,'Hoja 3'!$A$1:$AD$1, 0))</f>
        <v>45728</v>
      </c>
      <c r="H61" s="38" t="str">
        <f t="array" ref="H61">INDEX('Hoja 3'!$A$2:$AD$628, ROW(H61)-5, MATCH(H$2,'Hoja 3'!$A$1:$AD$1, 0))</f>
        <v>Segun el estado de las atenciones a la pcte . Isabel Sifuentes es para informar que dentro del mes de marzo la señorita en mencion pudo ser atendida en manera de teleconsulta por la Dra Virginia Cuevas del area de Medicina Familiar a horas 15:00, con seguimiento de atencion de medicamentos .</v>
      </c>
      <c r="I61" s="39">
        <f t="array" ref="I61">INDEX('Hoja 3'!$A$2:$AD$628, ROW(I61)-5, MATCH(I$2,'Hoja 3'!$A$1:$AD$1, 0))</f>
        <v>45731</v>
      </c>
      <c r="J61" s="32"/>
      <c r="K61" s="32" t="str">
        <f t="array" ref="K61">INDEX('Hoja 3'!$A$2:$AD$628, ROW(K61)-5, MATCH(K$2,'Hoja 3'!$A$1:$AD$1, 0))</f>
        <v>CERRADA</v>
      </c>
      <c r="L61" s="32" t="str">
        <f t="array" ref="L61">INDEX('Hoja 3'!$A$2:$AD$628, ROW(L61)-5, MATCH(L$2,'Hoja 3'!$A$1:$AD$1, 0))</f>
        <v>CERRADA</v>
      </c>
      <c r="M61" s="32" t="str">
        <f t="array" ref="M61">INDEX('Hoja 3'!$A$2:$AD$628, ROW(M61)-5, MATCH(M$2,'Hoja 3'!$A$1:$AD$1, 0))</f>
        <v>Medicamentos</v>
      </c>
      <c r="N61" s="28"/>
      <c r="O61" s="28"/>
      <c r="P61" s="28"/>
      <c r="Q61" s="42"/>
      <c r="R61" s="42"/>
      <c r="S61" s="42"/>
      <c r="T61" s="28"/>
      <c r="U61" s="28"/>
      <c r="V61" s="24" t="str">
        <f t="shared" si="2"/>
        <v/>
      </c>
      <c r="W61" s="24" t="str">
        <f t="shared" si="3"/>
        <v/>
      </c>
      <c r="X61" s="25">
        <f t="shared" si="4"/>
        <v>3</v>
      </c>
      <c r="Y61" s="25" t="str">
        <f t="shared" si="5"/>
        <v>✅</v>
      </c>
      <c r="Z61" s="26" t="str">
        <f t="shared" si="6"/>
        <v>✅</v>
      </c>
      <c r="AA61" s="27" t="str">
        <f t="shared" si="7"/>
        <v>📩 Enviado tarde</v>
      </c>
      <c r="AB61" s="28"/>
      <c r="AC61" s="29"/>
      <c r="AD61" s="29"/>
      <c r="AE61" s="29"/>
    </row>
    <row r="62" spans="1:31" ht="13.8">
      <c r="A62" s="12" t="str">
        <f t="shared" si="0"/>
        <v>3855774BETTINA SOTO</v>
      </c>
      <c r="B62" s="30" t="s">
        <v>27</v>
      </c>
      <c r="C62" s="38">
        <f t="array" ref="C62">INDEX('Hoja 3'!$A$2:$AD$628, ROW(C62)-5, MATCH(C$2,'Hoja 3'!$A$1:$AD$1, 0))</f>
        <v>3855774</v>
      </c>
      <c r="D62" s="38" t="str">
        <f t="array" ref="D62">INDEX('Hoja 3'!$A$2:$AD$628, ROW(D62)-5, MATCH(D$2,'Hoja 3'!$A$1:$AD$1, 0))</f>
        <v>BETTINA SOTO</v>
      </c>
      <c r="E62" s="38">
        <f t="array" ref="E62">INDEX('Hoja 3'!$A$2:$AD$628, ROW(E62)-5, MATCH(E$2,'Hoja 3'!$A$1:$AD$1, 0))</f>
        <v>0</v>
      </c>
      <c r="F62" s="38" t="str">
        <f t="array" ref="F62">INDEX('Hoja 3'!$A$2:$AD$628, ROW(F62)-5, MATCH(F$2,'Hoja 3'!$A$1:$AD$1, 0))</f>
        <v>NO ASIGNACIÓN DE CITA</v>
      </c>
      <c r="G62" s="39">
        <f t="array" ref="G62">INDEX('Hoja 3'!$A$2:$AD$628, ROW(G62)-5, MATCH(G$2,'Hoja 3'!$A$1:$AD$1, 0))</f>
        <v>45728</v>
      </c>
      <c r="H62" s="38" t="str">
        <f t="array" ref="H62">INDEX('Hoja 3'!$A$2:$AD$628, ROW(H62)-5, MATCH(H$2,'Hoja 3'!$A$1:$AD$1, 0))</f>
        <v>ATENDIDO POR EL DR MONCADA EL 12/03</v>
      </c>
      <c r="I62" s="39">
        <f t="array" ref="I62">INDEX('Hoja 3'!$A$2:$AD$628, ROW(I62)-5, MATCH(I$2,'Hoja 3'!$A$1:$AD$1, 0))</f>
        <v>45729</v>
      </c>
      <c r="J62" s="32"/>
      <c r="K62" s="32" t="str">
        <f t="array" ref="K62">INDEX('Hoja 3'!$A$2:$AD$628, ROW(K62)-5, MATCH(K$2,'Hoja 3'!$A$1:$AD$1, 0))</f>
        <v>CERRADA</v>
      </c>
      <c r="L62" s="32" t="str">
        <f t="array" ref="L62">INDEX('Hoja 3'!$A$2:$AD$628, ROW(L62)-5, MATCH(L$2,'Hoja 3'!$A$1:$AD$1, 0))</f>
        <v>CERRADA</v>
      </c>
      <c r="M62" s="32" t="str">
        <f t="array" ref="M62">INDEX('Hoja 3'!$A$2:$AD$628, ROW(M62)-5, MATCH(M$2,'Hoja 3'!$A$1:$AD$1, 0))</f>
        <v>Acceso</v>
      </c>
      <c r="N62" s="28"/>
      <c r="O62" s="28"/>
      <c r="P62" s="28"/>
      <c r="Q62" s="42"/>
      <c r="R62" s="42"/>
      <c r="S62" s="42"/>
      <c r="T62" s="28"/>
      <c r="U62" s="28"/>
      <c r="V62" s="24" t="str">
        <f t="shared" si="2"/>
        <v/>
      </c>
      <c r="W62" s="24" t="str">
        <f t="shared" si="3"/>
        <v/>
      </c>
      <c r="X62" s="36">
        <f t="shared" si="4"/>
        <v>1</v>
      </c>
      <c r="Y62" s="36" t="str">
        <f t="shared" si="5"/>
        <v>✅</v>
      </c>
      <c r="Z62" s="26" t="str">
        <f t="shared" si="6"/>
        <v>✅</v>
      </c>
      <c r="AA62" s="27" t="str">
        <f t="shared" si="7"/>
        <v>📩 Enviado tarde</v>
      </c>
      <c r="AB62" s="28"/>
      <c r="AC62" s="29"/>
      <c r="AD62" s="29"/>
      <c r="AE62" s="29"/>
    </row>
    <row r="63" spans="1:31" ht="13.8">
      <c r="A63" s="12" t="str">
        <f t="shared" si="0"/>
        <v>7805048JAVIER CARLOS SUAREZ HELFER</v>
      </c>
      <c r="B63" s="30" t="s">
        <v>27</v>
      </c>
      <c r="C63" s="38">
        <f t="array" ref="C63">INDEX('Hoja 3'!$A$2:$AD$628, ROW(C63)-5, MATCH(C$2,'Hoja 3'!$A$1:$AD$1, 0))</f>
        <v>7805048</v>
      </c>
      <c r="D63" s="38" t="str">
        <f t="array" ref="D63">INDEX('Hoja 3'!$A$2:$AD$628, ROW(D63)-5, MATCH(D$2,'Hoja 3'!$A$1:$AD$1, 0))</f>
        <v>JAVIER CARLOS SUAREZ HELFER</v>
      </c>
      <c r="E63" s="38">
        <f t="array" ref="E63">INDEX('Hoja 3'!$A$2:$AD$628, ROW(E63)-5, MATCH(E$2,'Hoja 3'!$A$1:$AD$1, 0))</f>
        <v>0</v>
      </c>
      <c r="F63" s="38" t="str">
        <f t="array" ref="F63">INDEX('Hoja 3'!$A$2:$AD$628, ROW(F63)-5, MATCH(F$2,'Hoja 3'!$A$1:$AD$1, 0))</f>
        <v>INGRESO A PROGRAMA</v>
      </c>
      <c r="G63" s="39">
        <f t="array" ref="G63">INDEX('Hoja 3'!$A$2:$AD$628, ROW(G63)-5, MATCH(G$2,'Hoja 3'!$A$1:$AD$1, 0))</f>
        <v>45730</v>
      </c>
      <c r="H63" s="38" t="str">
        <f t="array" ref="H63">INDEX('Hoja 3'!$A$2:$AD$628, ROW(H63)-5, MATCH(H$2,'Hoja 3'!$A$1:$AD$1, 0))</f>
        <v>Estimada Sra. Bedon Guissela,
 Reciba un cordial saludo de parte de VIVA 1A Centro Médico. En relación con lo señalado en el comunicado, nos permitimos dar respuesta al seguimiento del caso y confirmar las atenciones recibidas por el Sr. Javier Carlos Suárez Helfer (DNI: 46094728).
 El Sr. Suárez recibió atención el 19 de marzo de 2025 por el Dr. Antonio David Moncada Catalán en el servicio de Medicina Familiar - Teleconsulta. Durante la consulta, se solicitó la realización de exámenes de laboratorio, los cuales han sido agendados para el jueves 03 de abril de 2025, a las 8:00 a.m., por el proveedor Multilab.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63" s="39">
        <f t="array" ref="I63">INDEX('Hoja 3'!$A$2:$AD$628, ROW(I63)-5, MATCH(I$2,'Hoja 3'!$A$1:$AD$1, 0))</f>
        <v>45748</v>
      </c>
      <c r="J63" s="32"/>
      <c r="K63" s="32" t="str">
        <f t="array" ref="K63">INDEX('Hoja 3'!$A$2:$AD$628, ROW(K63)-5, MATCH(K$2,'Hoja 3'!$A$1:$AD$1, 0))</f>
        <v>CERRADA</v>
      </c>
      <c r="L63" s="32" t="str">
        <f t="array" ref="L63">INDEX('Hoja 3'!$A$2:$AD$628, ROW(L63)-5, MATCH(L$2,'Hoja 3'!$A$1:$AD$1, 0))</f>
        <v>CERRADA</v>
      </c>
      <c r="M63" s="32" t="str">
        <f t="array" ref="M63">INDEX('Hoja 3'!$A$2:$AD$628, ROW(M63)-5, MATCH(M$2,'Hoja 3'!$A$1:$AD$1, 0))</f>
        <v>Solicitud</v>
      </c>
      <c r="N63" s="28"/>
      <c r="O63" s="28"/>
      <c r="P63" s="28"/>
      <c r="Q63" s="42"/>
      <c r="R63" s="42"/>
      <c r="S63" s="42"/>
      <c r="T63" s="28"/>
      <c r="U63" s="28"/>
      <c r="V63" s="24" t="str">
        <f t="shared" si="2"/>
        <v/>
      </c>
      <c r="W63" s="24" t="str">
        <f t="shared" si="3"/>
        <v/>
      </c>
      <c r="X63" s="25">
        <f t="shared" si="4"/>
        <v>18</v>
      </c>
      <c r="Y63" s="25" t="str">
        <f t="shared" si="5"/>
        <v>✅</v>
      </c>
      <c r="Z63" s="26" t="str">
        <f t="shared" si="6"/>
        <v>✅</v>
      </c>
      <c r="AA63" s="27" t="str">
        <f t="shared" si="7"/>
        <v>📩 Enviado tarde</v>
      </c>
      <c r="AB63" s="28"/>
      <c r="AC63" s="29"/>
      <c r="AD63" s="29"/>
      <c r="AE63" s="29"/>
    </row>
    <row r="64" spans="1:31" ht="13.8">
      <c r="A64" s="12" t="str">
        <f t="shared" si="0"/>
        <v>9338292PEDRO FERNANDO CARDENAS CARRASCAL</v>
      </c>
      <c r="B64" s="30" t="s">
        <v>27</v>
      </c>
      <c r="C64" s="38">
        <f t="array" ref="C64">INDEX('Hoja 3'!$A$2:$AD$628, ROW(C64)-5, MATCH(C$2,'Hoja 3'!$A$1:$AD$1, 0))</f>
        <v>9338292</v>
      </c>
      <c r="D64" s="38" t="str">
        <f t="array" ref="D64">INDEX('Hoja 3'!$A$2:$AD$628, ROW(D64)-5, MATCH(D$2,'Hoja 3'!$A$1:$AD$1, 0))</f>
        <v>PEDRO FERNANDO CARDENAS CARRASCAL</v>
      </c>
      <c r="E64" s="38">
        <f t="array" ref="E64">INDEX('Hoja 3'!$A$2:$AD$628, ROW(E64)-5, MATCH(E$2,'Hoja 3'!$A$1:$AD$1, 0))</f>
        <v>964101985</v>
      </c>
      <c r="F64" s="38" t="str">
        <f t="array" ref="F64">INDEX('Hoja 3'!$A$2:$AD$628, ROW(F64)-5, MATCH(F$2,'Hoja 3'!$A$1:$AD$1, 0))</f>
        <v>INGRESO A PROGRAMA</v>
      </c>
      <c r="G64" s="39">
        <f t="array" ref="G64">INDEX('Hoja 3'!$A$2:$AD$628, ROW(G64)-5, MATCH(G$2,'Hoja 3'!$A$1:$AD$1, 0))</f>
        <v>45727</v>
      </c>
      <c r="H64" s="38" t="str">
        <f t="array" ref="H64">INDEX('Hoja 3'!$A$2:$AD$628, ROW(H64)-5, MATCH(H$2,'Hoja 3'!$A$1:$AD$1, 0))</f>
        <v>es para informar que si se llego a contactar con el pcte para su programacion de cita por el area correspondiente con la Dra Monica Proano , para el dia 20 /3/2025 a horas 9 Am por teleconsulta, como se precisa en imagen a continuacion .</v>
      </c>
      <c r="I64" s="39">
        <f t="array" ref="I64">INDEX('Hoja 3'!$A$2:$AD$628, ROW(I64)-5, MATCH(I$2,'Hoja 3'!$A$1:$AD$1, 0))</f>
        <v>45731</v>
      </c>
      <c r="J64" s="32"/>
      <c r="K64" s="32" t="str">
        <f t="array" ref="K64">INDEX('Hoja 3'!$A$2:$AD$628, ROW(K64)-5, MATCH(K$2,'Hoja 3'!$A$1:$AD$1, 0))</f>
        <v>CERRADA</v>
      </c>
      <c r="L64" s="32" t="str">
        <f t="array" ref="L64">INDEX('Hoja 3'!$A$2:$AD$628, ROW(L64)-5, MATCH(L$2,'Hoja 3'!$A$1:$AD$1, 0))</f>
        <v>CERRADA</v>
      </c>
      <c r="M64" s="32" t="str">
        <f t="array" ref="M64">INDEX('Hoja 3'!$A$2:$AD$628, ROW(M64)-5, MATCH(M$2,'Hoja 3'!$A$1:$AD$1, 0))</f>
        <v>Solicitud</v>
      </c>
      <c r="N64" s="28"/>
      <c r="O64" s="28"/>
      <c r="P64" s="28"/>
      <c r="Q64" s="42"/>
      <c r="R64" s="42"/>
      <c r="S64" s="42"/>
      <c r="T64" s="28"/>
      <c r="U64" s="28"/>
      <c r="V64" s="24" t="str">
        <f t="shared" si="2"/>
        <v/>
      </c>
      <c r="W64" s="24" t="str">
        <f t="shared" si="3"/>
        <v/>
      </c>
      <c r="X64" s="36">
        <f t="shared" si="4"/>
        <v>4</v>
      </c>
      <c r="Y64" s="36" t="str">
        <f t="shared" si="5"/>
        <v>✅</v>
      </c>
      <c r="Z64" s="26" t="str">
        <f t="shared" si="6"/>
        <v>✅</v>
      </c>
      <c r="AA64" s="27" t="str">
        <f t="shared" si="7"/>
        <v>📩 Enviado tarde</v>
      </c>
      <c r="AB64" s="28"/>
      <c r="AC64" s="29"/>
      <c r="AD64" s="29"/>
      <c r="AE64" s="29"/>
    </row>
    <row r="65" spans="1:31" ht="13.8">
      <c r="A65" s="12" t="str">
        <f t="shared" si="0"/>
        <v>7718946MARIO JESÚS ROJAS SALAS</v>
      </c>
      <c r="B65" s="30" t="s">
        <v>27</v>
      </c>
      <c r="C65" s="38">
        <f t="array" ref="C65">INDEX('Hoja 3'!$A$2:$AD$628, ROW(C65)-5, MATCH(C$2,'Hoja 3'!$A$1:$AD$1, 0))</f>
        <v>7718946</v>
      </c>
      <c r="D65" s="38" t="str">
        <f t="array" ref="D65">INDEX('Hoja 3'!$A$2:$AD$628, ROW(D65)-5, MATCH(D$2,'Hoja 3'!$A$1:$AD$1, 0))</f>
        <v>MARIO JESÚS ROJAS SALAS</v>
      </c>
      <c r="E65" s="38">
        <f t="array" ref="E65">INDEX('Hoja 3'!$A$2:$AD$628, ROW(E65)-5, MATCH(E$2,'Hoja 3'!$A$1:$AD$1, 0))</f>
        <v>0</v>
      </c>
      <c r="F65" s="38" t="str">
        <f t="array" ref="F65">INDEX('Hoja 3'!$A$2:$AD$628, ROW(F65)-5, MATCH(F$2,'Hoja 3'!$A$1:$AD$1, 0))</f>
        <v>SOLICITUD DE CITA</v>
      </c>
      <c r="G65" s="39">
        <f t="array" ref="G65">INDEX('Hoja 3'!$A$2:$AD$628, ROW(G65)-5, MATCH(G$2,'Hoja 3'!$A$1:$AD$1, 0))</f>
        <v>45726</v>
      </c>
      <c r="H65" s="38" t="str">
        <f t="array" ref="H65">INDEX('Hoja 3'!$A$2:$AD$628, ROW(H65)-5, MATCH(H$2,'Hoja 3'!$A$1:$AD$1, 0))</f>
        <v>Buenas tardes estimados,
 Paciente paso atención el día 
 El dia 04/03 a las 5:40 PM con el Dr Antonio Moncada 
 saludos</v>
      </c>
      <c r="I65" s="39">
        <f t="array" ref="I65">INDEX('Hoja 3'!$A$2:$AD$628, ROW(I65)-5, MATCH(I$2,'Hoja 3'!$A$1:$AD$1, 0))</f>
        <v>45733</v>
      </c>
      <c r="J65" s="32"/>
      <c r="K65" s="32" t="str">
        <f t="array" ref="K65">INDEX('Hoja 3'!$A$2:$AD$628, ROW(K65)-5, MATCH(K$2,'Hoja 3'!$A$1:$AD$1, 0))</f>
        <v>CERRADA</v>
      </c>
      <c r="L65" s="32" t="str">
        <f t="array" ref="L65">INDEX('Hoja 3'!$A$2:$AD$628, ROW(L65)-5, MATCH(L$2,'Hoja 3'!$A$1:$AD$1, 0))</f>
        <v>CERRADA</v>
      </c>
      <c r="M65" s="32" t="str">
        <f t="array" ref="M65">INDEX('Hoja 3'!$A$2:$AD$628, ROW(M65)-5, MATCH(M$2,'Hoja 3'!$A$1:$AD$1, 0))</f>
        <v>Solicitud</v>
      </c>
      <c r="N65" s="28"/>
      <c r="O65" s="28"/>
      <c r="P65" s="28"/>
      <c r="Q65" s="42"/>
      <c r="R65" s="42"/>
      <c r="S65" s="42"/>
      <c r="T65" s="28"/>
      <c r="U65" s="28"/>
      <c r="V65" s="24" t="str">
        <f t="shared" si="2"/>
        <v/>
      </c>
      <c r="W65" s="24" t="str">
        <f t="shared" si="3"/>
        <v/>
      </c>
      <c r="X65" s="25">
        <f t="shared" si="4"/>
        <v>7</v>
      </c>
      <c r="Y65" s="25" t="str">
        <f t="shared" si="5"/>
        <v>✅</v>
      </c>
      <c r="Z65" s="26" t="str">
        <f t="shared" si="6"/>
        <v>✅</v>
      </c>
      <c r="AA65" s="27" t="str">
        <f t="shared" si="7"/>
        <v>📩 Enviado tarde</v>
      </c>
      <c r="AB65" s="28"/>
      <c r="AC65" s="29"/>
      <c r="AD65" s="29"/>
      <c r="AE65" s="29"/>
    </row>
    <row r="66" spans="1:31" ht="13.8">
      <c r="A66" s="12" t="str">
        <f t="shared" si="0"/>
        <v>46921366GLORIA KEREN ORELLANA ROJAS</v>
      </c>
      <c r="B66" s="30" t="s">
        <v>27</v>
      </c>
      <c r="C66" s="38">
        <f t="array" ref="C66">INDEX('Hoja 3'!$A$2:$AD$628, ROW(C66)-5, MATCH(C$2,'Hoja 3'!$A$1:$AD$1, 0))</f>
        <v>46921366</v>
      </c>
      <c r="D66" s="38" t="str">
        <f t="array" ref="D66">INDEX('Hoja 3'!$A$2:$AD$628, ROW(D66)-5, MATCH(D$2,'Hoja 3'!$A$1:$AD$1, 0))</f>
        <v>GLORIA KEREN ORELLANA ROJAS</v>
      </c>
      <c r="E66" s="38">
        <f t="array" ref="E66">INDEX('Hoja 3'!$A$2:$AD$628, ROW(E66)-5, MATCH(E$2,'Hoja 3'!$A$1:$AD$1, 0))</f>
        <v>979172658</v>
      </c>
      <c r="F66" s="38" t="str">
        <f t="array" ref="F66">INDEX('Hoja 3'!$A$2:$AD$628, ROW(F66)-5, MATCH(F$2,'Hoja 3'!$A$1:$AD$1, 0))</f>
        <v>INGRESO A PROGRAMA</v>
      </c>
      <c r="G66" s="39">
        <f t="array" ref="G66">INDEX('Hoja 3'!$A$2:$AD$628, ROW(G66)-5, MATCH(G$2,'Hoja 3'!$A$1:$AD$1, 0))</f>
        <v>45733</v>
      </c>
      <c r="H66" s="38" t="str">
        <f t="array" ref="H66">INDEX('Hoja 3'!$A$2:$AD$628, ROW(H66)-5, MATCH(H$2,'Hoja 3'!$A$1:$AD$1, 0))</f>
        <v>Buenas tardes estimados,
 Se agenda cita con el paciente 
 El día 21/03 a las 08:00 AM con el Dra Virginia Cueva
 saludos</v>
      </c>
      <c r="I66" s="39">
        <f t="array" ref="I66">INDEX('Hoja 3'!$A$2:$AD$628, ROW(I66)-5, MATCH(I$2,'Hoja 3'!$A$1:$AD$1, 0))</f>
        <v>45733</v>
      </c>
      <c r="J66" s="32"/>
      <c r="K66" s="32" t="str">
        <f t="array" ref="K66">INDEX('Hoja 3'!$A$2:$AD$628, ROW(K66)-5, MATCH(K$2,'Hoja 3'!$A$1:$AD$1, 0))</f>
        <v>CERRADA</v>
      </c>
      <c r="L66" s="32" t="str">
        <f t="array" ref="L66">INDEX('Hoja 3'!$A$2:$AD$628, ROW(L66)-5, MATCH(L$2,'Hoja 3'!$A$1:$AD$1, 0))</f>
        <v>CERRADA</v>
      </c>
      <c r="M66" s="32" t="str">
        <f t="array" ref="M66">INDEX('Hoja 3'!$A$2:$AD$628, ROW(M66)-5, MATCH(M$2,'Hoja 3'!$A$1:$AD$1, 0))</f>
        <v>Solicitud</v>
      </c>
      <c r="N66" s="28"/>
      <c r="O66" s="28"/>
      <c r="P66" s="28"/>
      <c r="Q66" s="42"/>
      <c r="R66" s="42"/>
      <c r="S66" s="42"/>
      <c r="T66" s="28"/>
      <c r="U66" s="28"/>
      <c r="V66" s="24" t="str">
        <f t="shared" si="2"/>
        <v/>
      </c>
      <c r="W66" s="24" t="str">
        <f t="shared" si="3"/>
        <v/>
      </c>
      <c r="X66" s="36">
        <f t="shared" si="4"/>
        <v>0</v>
      </c>
      <c r="Y66" s="36" t="str">
        <f t="shared" si="5"/>
        <v>✅</v>
      </c>
      <c r="Z66" s="26" t="str">
        <f t="shared" si="6"/>
        <v>✅</v>
      </c>
      <c r="AA66" s="27" t="str">
        <f t="shared" si="7"/>
        <v>⏰ Enviado a tiempo</v>
      </c>
      <c r="AB66" s="28"/>
      <c r="AC66" s="29"/>
      <c r="AD66" s="29"/>
      <c r="AE66" s="29"/>
    </row>
    <row r="67" spans="1:31" ht="13.8">
      <c r="A67" s="12" t="str">
        <f t="shared" si="0"/>
        <v>0MARIANA SALAVERRY LLOSA</v>
      </c>
      <c r="B67" s="30" t="s">
        <v>27</v>
      </c>
      <c r="C67" s="38">
        <f t="array" ref="C67">INDEX('Hoja 3'!$A$2:$AD$628, ROW(C67)-5, MATCH(C$2,'Hoja 3'!$A$1:$AD$1, 0))</f>
        <v>0</v>
      </c>
      <c r="D67" s="38" t="str">
        <f t="array" ref="D67">INDEX('Hoja 3'!$A$2:$AD$628, ROW(D67)-5, MATCH(D$2,'Hoja 3'!$A$1:$AD$1, 0))</f>
        <v>MARIANA SALAVERRY LLOSA</v>
      </c>
      <c r="E67" s="38">
        <f t="array" ref="E67">INDEX('Hoja 3'!$A$2:$AD$628, ROW(E67)-5, MATCH(E$2,'Hoja 3'!$A$1:$AD$1, 0))</f>
        <v>0</v>
      </c>
      <c r="F67" s="38" t="str">
        <f t="array" ref="F67">INDEX('Hoja 3'!$A$2:$AD$628, ROW(F67)-5, MATCH(F$2,'Hoja 3'!$A$1:$AD$1, 0))</f>
        <v>DEMORA EN LA ENTREGA DE MEDICAMENTOS</v>
      </c>
      <c r="G67" s="39">
        <f t="array" ref="G67">INDEX('Hoja 3'!$A$2:$AD$628, ROW(G67)-5, MATCH(G$2,'Hoja 3'!$A$1:$AD$1, 0))</f>
        <v>45727</v>
      </c>
      <c r="H67" s="38" t="str">
        <f t="array" ref="H67">INDEX('Hoja 3'!$A$2:$AD$628, ROW(H67)-5, MATCH(H$2,'Hoja 3'!$A$1:$AD$1, 0))</f>
        <v>Estimados, 
 Previo cordial saludo y las disculpas por la demora, se informa sobre paciente que:
 La atención médica se brindó el día 14/3/25
 De la receta indicada queda pendiente entrega de medicamento Pradaxa, el cual se encuentra agotado, nuestra área de farmacia se encuentra en la gestión, se reportará en cuanto tengamos la respuesta final.</v>
      </c>
      <c r="I67" s="39">
        <f t="array" ref="I67">INDEX('Hoja 3'!$A$2:$AD$628, ROW(I67)-5, MATCH(I$2,'Hoja 3'!$A$1:$AD$1, 0))</f>
        <v>45733</v>
      </c>
      <c r="J67" s="32"/>
      <c r="K67" s="32" t="str">
        <f t="array" ref="K67">INDEX('Hoja 3'!$A$2:$AD$628, ROW(K67)-5, MATCH(K$2,'Hoja 3'!$A$1:$AD$1, 0))</f>
        <v>CERRADA</v>
      </c>
      <c r="L67" s="32" t="str">
        <f t="array" ref="L67">INDEX('Hoja 3'!$A$2:$AD$628, ROW(L67)-5, MATCH(L$2,'Hoja 3'!$A$1:$AD$1, 0))</f>
        <v>CERRADA</v>
      </c>
      <c r="M67" s="32" t="str">
        <f t="array" ref="M67">INDEX('Hoja 3'!$A$2:$AD$628, ROW(M67)-5, MATCH(M$2,'Hoja 3'!$A$1:$AD$1, 0))</f>
        <v>Medicamentos</v>
      </c>
      <c r="N67" s="28"/>
      <c r="O67" s="28"/>
      <c r="P67" s="28"/>
      <c r="Q67" s="42"/>
      <c r="R67" s="42"/>
      <c r="S67" s="42"/>
      <c r="T67" s="28"/>
      <c r="U67" s="28"/>
      <c r="V67" s="24" t="str">
        <f t="shared" si="2"/>
        <v/>
      </c>
      <c r="W67" s="24" t="str">
        <f t="shared" si="3"/>
        <v/>
      </c>
      <c r="X67" s="25">
        <f t="shared" si="4"/>
        <v>6</v>
      </c>
      <c r="Y67" s="25" t="str">
        <f t="shared" si="5"/>
        <v>✅</v>
      </c>
      <c r="Z67" s="26" t="str">
        <f t="shared" si="6"/>
        <v>✅</v>
      </c>
      <c r="AA67" s="27" t="str">
        <f t="shared" si="7"/>
        <v>📩 Enviado tarde</v>
      </c>
      <c r="AB67" s="28"/>
      <c r="AC67" s="29"/>
      <c r="AD67" s="29"/>
      <c r="AE67" s="29"/>
    </row>
    <row r="68" spans="1:31" ht="13.8">
      <c r="A68" s="12" t="str">
        <f t="shared" si="0"/>
        <v>74244021LUIS RIVERA PINO</v>
      </c>
      <c r="B68" s="30" t="s">
        <v>27</v>
      </c>
      <c r="C68" s="38">
        <f t="array" ref="C68">INDEX('Hoja 3'!$A$2:$AD$628, ROW(C68)-5, MATCH(C$2,'Hoja 3'!$A$1:$AD$1, 0))</f>
        <v>74244021</v>
      </c>
      <c r="D68" s="38" t="str">
        <f t="array" ref="D68">INDEX('Hoja 3'!$A$2:$AD$628, ROW(D68)-5, MATCH(D$2,'Hoja 3'!$A$1:$AD$1, 0))</f>
        <v>LUIS RIVERA PINO</v>
      </c>
      <c r="E68" s="38">
        <f t="array" ref="E68">INDEX('Hoja 3'!$A$2:$AD$628, ROW(E68)-5, MATCH(E$2,'Hoja 3'!$A$1:$AD$1, 0))</f>
        <v>946549712</v>
      </c>
      <c r="F68" s="38" t="str">
        <f t="array" ref="F68">INDEX('Hoja 3'!$A$2:$AD$628, ROW(F68)-5, MATCH(F$2,'Hoja 3'!$A$1:$AD$1, 0))</f>
        <v>NO ATENCIÓN DE CITA PROGRAMADA</v>
      </c>
      <c r="G68" s="39">
        <f t="array" ref="G68">INDEX('Hoja 3'!$A$2:$AD$628, ROW(G68)-5, MATCH(G$2,'Hoja 3'!$A$1:$AD$1, 0))</f>
        <v>45730</v>
      </c>
      <c r="H68" s="38" t="str">
        <f t="array" ref="H68">INDEX('Hoja 3'!$A$2:$AD$628, ROW(H68)-5, MATCH(H$2,'Hoja 3'!$A$1:$AD$1, 0))</f>
        <v>Saludos
 El asegurado Luis Rivera Pino DNI 74244021
 Fue valorado por Cardiología Der Hilton 13 marzo 2025 
 Dx de Ingreso
 HTA controlada 
 Hiperlipidemia 
 Tratamiento 
 Amlodipino 
 Atorvastatina 
 se pacto entrega de medicamentos con el paciente para el día de hoy en las horas de la tarde. 
 Hoy ya fue valorado para seguimiento del programa 
 Durante la atención se solicito prueba de esfuerzo que ya esta en gestión para asignación de cita y proveedor. 
 se programara control con resultados de la prueba de esfuerzo.
 Estimada.
 Se adjunta la respuesta del prestador usuario atendido el 11.03 ya cuenta con coordinación del estudio de prueba de esfuerzo.</v>
      </c>
      <c r="I68" s="39">
        <f t="array" ref="I68">INDEX('Hoja 3'!$A$2:$AD$628, ROW(I68)-5, MATCH(I$2,'Hoja 3'!$A$1:$AD$1, 0))</f>
        <v>45733</v>
      </c>
      <c r="J68" s="32"/>
      <c r="K68" s="32" t="str">
        <f t="array" ref="K68">INDEX('Hoja 3'!$A$2:$AD$628, ROW(K68)-5, MATCH(K$2,'Hoja 3'!$A$1:$AD$1, 0))</f>
        <v>CERRADA</v>
      </c>
      <c r="L68" s="32" t="str">
        <f t="array" ref="L68">INDEX('Hoja 3'!$A$2:$AD$628, ROW(L68)-5, MATCH(L$2,'Hoja 3'!$A$1:$AD$1, 0))</f>
        <v>CERRADA</v>
      </c>
      <c r="M68" s="32" t="str">
        <f t="array" ref="M68">INDEX('Hoja 3'!$A$2:$AD$628, ROW(M68)-5, MATCH(M$2,'Hoja 3'!$A$1:$AD$1, 0))</f>
        <v>Acceso</v>
      </c>
      <c r="N68" s="28"/>
      <c r="O68" s="28"/>
      <c r="P68" s="28"/>
      <c r="Q68" s="42"/>
      <c r="R68" s="42"/>
      <c r="S68" s="42"/>
      <c r="T68" s="28"/>
      <c r="U68" s="28"/>
      <c r="V68" s="24" t="str">
        <f t="shared" si="2"/>
        <v/>
      </c>
      <c r="W68" s="24" t="str">
        <f t="shared" si="3"/>
        <v/>
      </c>
      <c r="X68" s="36">
        <f t="shared" si="4"/>
        <v>3</v>
      </c>
      <c r="Y68" s="36" t="str">
        <f t="shared" si="5"/>
        <v>✅</v>
      </c>
      <c r="Z68" s="26" t="str">
        <f t="shared" si="6"/>
        <v>✅</v>
      </c>
      <c r="AA68" s="27" t="str">
        <f t="shared" si="7"/>
        <v>📩 Enviado tarde</v>
      </c>
      <c r="AB68" s="28"/>
      <c r="AC68" s="29"/>
      <c r="AD68" s="29"/>
      <c r="AE68" s="29"/>
    </row>
    <row r="69" spans="1:31" ht="13.8">
      <c r="A69" s="12" t="str">
        <f t="shared" si="0"/>
        <v>43989642JACKELINE YETZUKO LAVADO BECERRA</v>
      </c>
      <c r="B69" s="30" t="s">
        <v>27</v>
      </c>
      <c r="C69" s="38">
        <f t="array" ref="C69">INDEX('Hoja 3'!$A$2:$AD$628, ROW(C69)-5, MATCH(C$2,'Hoja 3'!$A$1:$AD$1, 0))</f>
        <v>43989642</v>
      </c>
      <c r="D69" s="38" t="str">
        <f t="array" ref="D69">INDEX('Hoja 3'!$A$2:$AD$628, ROW(D69)-5, MATCH(D$2,'Hoja 3'!$A$1:$AD$1, 0))</f>
        <v>JACKELINE YETZUKO LAVADO BECERRA</v>
      </c>
      <c r="E69" s="38">
        <f t="array" ref="E69">INDEX('Hoja 3'!$A$2:$AD$628, ROW(E69)-5, MATCH(E$2,'Hoja 3'!$A$1:$AD$1, 0))</f>
        <v>949202327</v>
      </c>
      <c r="F69" s="38" t="str">
        <f t="array" ref="F69">INDEX('Hoja 3'!$A$2:$AD$628, ROW(F69)-5, MATCH(F$2,'Hoja 3'!$A$1:$AD$1, 0))</f>
        <v>NO ASIGNACIÓN DE CITA</v>
      </c>
      <c r="G69" s="39">
        <f t="array" ref="G69">INDEX('Hoja 3'!$A$2:$AD$628, ROW(G69)-5, MATCH(G$2,'Hoja 3'!$A$1:$AD$1, 0))</f>
        <v>45733</v>
      </c>
      <c r="H69" s="38" t="str">
        <f t="array" ref="H69">INDEX('Hoja 3'!$A$2:$AD$628, ROW(H69)-5, MATCH(H$2,'Hoja 3'!$A$1:$AD$1, 0))</f>
        <v>Buenas tardes estimados,
 Se agenda cita con el paciente 
 El día 19/03 a las 10:30 AM con el Dr Nilda Noriko Kawamura 
 saludos Buenos días estimados,
  Referente al paciente JACKELINE YETZUKO LAVADO BECERRA (DNI: 43989642)se confirma que se realizaron exámenes de laboratorio el 28 /03/2025, se procedió a llamar al paciente para agendamiento de su cita, pero no responde, se deja mensaje de WhatsApp, estaremos actualizando el caso.
 saludos cordiales.</v>
      </c>
      <c r="I69" s="39">
        <f t="array" ref="I69">INDEX('Hoja 3'!$A$2:$AD$628, ROW(I69)-5, MATCH(I$2,'Hoja 3'!$A$1:$AD$1, 0))</f>
        <v>45754</v>
      </c>
      <c r="J69" s="32"/>
      <c r="K69" s="32" t="str">
        <f t="array" ref="K69">INDEX('Hoja 3'!$A$2:$AD$628, ROW(K69)-5, MATCH(K$2,'Hoja 3'!$A$1:$AD$1, 0))</f>
        <v>CERRADA</v>
      </c>
      <c r="L69" s="32" t="str">
        <f t="array" ref="L69">INDEX('Hoja 3'!$A$2:$AD$628, ROW(L69)-5, MATCH(L$2,'Hoja 3'!$A$1:$AD$1, 0))</f>
        <v>CERRADA</v>
      </c>
      <c r="M69" s="32" t="str">
        <f t="array" ref="M69">INDEX('Hoja 3'!$A$2:$AD$628, ROW(M69)-5, MATCH(M$2,'Hoja 3'!$A$1:$AD$1, 0))</f>
        <v>Acceso</v>
      </c>
      <c r="N69" s="28"/>
      <c r="O69" s="28"/>
      <c r="P69" s="28"/>
      <c r="Q69" s="42"/>
      <c r="R69" s="42"/>
      <c r="S69" s="42"/>
      <c r="T69" s="28"/>
      <c r="U69" s="28"/>
      <c r="V69" s="24" t="str">
        <f t="shared" si="2"/>
        <v/>
      </c>
      <c r="W69" s="24" t="str">
        <f t="shared" si="3"/>
        <v/>
      </c>
      <c r="X69" s="25">
        <f t="shared" si="4"/>
        <v>21</v>
      </c>
      <c r="Y69" s="25" t="str">
        <f t="shared" si="5"/>
        <v>✅</v>
      </c>
      <c r="Z69" s="26" t="str">
        <f t="shared" si="6"/>
        <v>✅</v>
      </c>
      <c r="AA69" s="27" t="str">
        <f t="shared" si="7"/>
        <v>📩 Enviado tarde</v>
      </c>
      <c r="AB69" s="28"/>
      <c r="AC69" s="29"/>
      <c r="AD69" s="29"/>
      <c r="AE69" s="29"/>
    </row>
    <row r="70" spans="1:31" ht="13.8">
      <c r="A70" s="12" t="str">
        <f t="shared" si="0"/>
        <v>72844745DIEGO VASQUEZ IGLESIAS</v>
      </c>
      <c r="B70" s="30" t="s">
        <v>27</v>
      </c>
      <c r="C70" s="38">
        <f t="array" ref="C70">INDEX('Hoja 3'!$A$2:$AD$628, ROW(C70)-5, MATCH(C$2,'Hoja 3'!$A$1:$AD$1, 0))</f>
        <v>72844745</v>
      </c>
      <c r="D70" s="38" t="str">
        <f t="array" ref="D70">INDEX('Hoja 3'!$A$2:$AD$628, ROW(D70)-5, MATCH(D$2,'Hoja 3'!$A$1:$AD$1, 0))</f>
        <v>DIEGO VASQUEZ IGLESIAS</v>
      </c>
      <c r="E70" s="38">
        <f t="array" ref="E70">INDEX('Hoja 3'!$A$2:$AD$628, ROW(E70)-5, MATCH(E$2,'Hoja 3'!$A$1:$AD$1, 0))</f>
        <v>0</v>
      </c>
      <c r="F70" s="38" t="str">
        <f t="array" ref="F70">INDEX('Hoja 3'!$A$2:$AD$628, ROW(F70)-5, MATCH(F$2,'Hoja 3'!$A$1:$AD$1, 0))</f>
        <v>DEMORA EN LA ENTREGA DE MEDICAMENTOS</v>
      </c>
      <c r="G70" s="39">
        <f t="array" ref="G70">INDEX('Hoja 3'!$A$2:$AD$628, ROW(G70)-5, MATCH(G$2,'Hoja 3'!$A$1:$AD$1, 0))</f>
        <v>45727</v>
      </c>
      <c r="H70" s="38" t="str">
        <f t="array" ref="H70">INDEX('Hoja 3'!$A$2:$AD$628, ROW(H70)-5, MATCH(H$2,'Hoja 3'!$A$1:$AD$1, 0))</f>
        <v>Estimados 
  Pcte Diego Alejandro paso su consulta con el cardiólogo el dia 26/3 a horas 6 pm , con entrega de medicamentos por el provedor ASTAH como se puede apreciar en el siguiente screen 
  Seguiremos brindando las atenciones correspondientes 
 Saludos cordiales 
 Katherine ochoa 
 Centro de experiencia</v>
      </c>
      <c r="I70" s="39">
        <f t="array" ref="I70">INDEX('Hoja 3'!$A$2:$AD$628, ROW(I70)-5, MATCH(I$2,'Hoja 3'!$A$1:$AD$1, 0))</f>
        <v>45747</v>
      </c>
      <c r="J70" s="32"/>
      <c r="K70" s="32" t="str">
        <f t="array" ref="K70">INDEX('Hoja 3'!$A$2:$AD$628, ROW(K70)-5, MATCH(K$2,'Hoja 3'!$A$1:$AD$1, 0))</f>
        <v>CERRADA</v>
      </c>
      <c r="L70" s="32" t="str">
        <f t="array" ref="L70">INDEX('Hoja 3'!$A$2:$AD$628, ROW(L70)-5, MATCH(L$2,'Hoja 3'!$A$1:$AD$1, 0))</f>
        <v>CERRADA</v>
      </c>
      <c r="M70" s="32" t="str">
        <f t="array" ref="M70">INDEX('Hoja 3'!$A$2:$AD$628, ROW(M70)-5, MATCH(M$2,'Hoja 3'!$A$1:$AD$1, 0))</f>
        <v>Medicamentos</v>
      </c>
      <c r="N70" s="28"/>
      <c r="O70" s="28"/>
      <c r="P70" s="28"/>
      <c r="Q70" s="42"/>
      <c r="R70" s="42"/>
      <c r="S70" s="42"/>
      <c r="T70" s="28"/>
      <c r="U70" s="28"/>
      <c r="V70" s="24" t="str">
        <f t="shared" si="2"/>
        <v/>
      </c>
      <c r="W70" s="24" t="str">
        <f t="shared" si="3"/>
        <v/>
      </c>
      <c r="X70" s="36">
        <f t="shared" si="4"/>
        <v>20</v>
      </c>
      <c r="Y70" s="36" t="str">
        <f t="shared" si="5"/>
        <v>✅</v>
      </c>
      <c r="Z70" s="26" t="str">
        <f t="shared" si="6"/>
        <v>✅</v>
      </c>
      <c r="AA70" s="27" t="str">
        <f t="shared" si="7"/>
        <v>📩 Enviado tarde</v>
      </c>
      <c r="AB70" s="28"/>
      <c r="AC70" s="29"/>
      <c r="AD70" s="29"/>
      <c r="AE70" s="29"/>
    </row>
    <row r="71" spans="1:31" ht="13.8">
      <c r="A71" s="12" t="str">
        <f t="shared" si="0"/>
        <v>79971601THIAGO PORTUGAL QUISPE</v>
      </c>
      <c r="B71" s="30" t="s">
        <v>27</v>
      </c>
      <c r="C71" s="38">
        <f t="array" ref="C71">INDEX('Hoja 3'!$A$2:$AD$628, ROW(C71)-5, MATCH(C$2,'Hoja 3'!$A$1:$AD$1, 0))</f>
        <v>79971601</v>
      </c>
      <c r="D71" s="38" t="str">
        <f t="array" ref="D71">INDEX('Hoja 3'!$A$2:$AD$628, ROW(D71)-5, MATCH(D$2,'Hoja 3'!$A$1:$AD$1, 0))</f>
        <v>THIAGO PORTUGAL QUISPE</v>
      </c>
      <c r="E71" s="38">
        <f t="array" ref="E71">INDEX('Hoja 3'!$A$2:$AD$628, ROW(E71)-5, MATCH(E$2,'Hoja 3'!$A$1:$AD$1, 0))</f>
        <v>952309456</v>
      </c>
      <c r="F71" s="38" t="str">
        <f t="array" ref="F71">INDEX('Hoja 3'!$A$2:$AD$628, ROW(F71)-5, MATCH(F$2,'Hoja 3'!$A$1:$AD$1, 0))</f>
        <v>SERVICIO NO CONTRATADO</v>
      </c>
      <c r="G71" s="39">
        <f t="array" ref="G71">INDEX('Hoja 3'!$A$2:$AD$628, ROW(G71)-5, MATCH(G$2,'Hoja 3'!$A$1:$AD$1, 0))</f>
        <v>45722</v>
      </c>
      <c r="H71" s="38" t="str">
        <f t="array" ref="H71">INDEX('Hoja 3'!$A$2:$AD$628, ROW(H71)-5, MATCH(H$2,'Hoja 3'!$A$1:$AD$1, 0))</f>
        <v>Estimados, buenas tardes 
 Nos contactamos con mamá del paciente y nos indicó que por medio de Rimac solicitaba una atención por un Neumopediatra ya que adicional a su Dx crónico también tiene un tratamiento por la Leucopenia que lo estaba haciendo mediante la clínica Vallesur de Arequipa.
 Mamá indica que solo desea seguir pasando las atenciones por la clínica y con el neumólogo de dicha clínica y solicita que le den soporte para las citas que ella está solicitando en la clínica.
 Mamá de paciente conforme con la indicación, no acepta ingresar ningún programa con Viva 1A.
 Quedo atento a sus comentarios.
 Saludos cordiales</v>
      </c>
      <c r="I71" s="39">
        <f t="array" ref="I71">INDEX('Hoja 3'!$A$2:$AD$628, ROW(I71)-5, MATCH(I$2,'Hoja 3'!$A$1:$AD$1, 0))</f>
        <v>45723</v>
      </c>
      <c r="J71" s="32"/>
      <c r="K71" s="32" t="str">
        <f t="array" ref="K71">INDEX('Hoja 3'!$A$2:$AD$628, ROW(K71)-5, MATCH(K$2,'Hoja 3'!$A$1:$AD$1, 0))</f>
        <v>TRASLADADA</v>
      </c>
      <c r="L71" s="32" t="str">
        <f t="array" ref="L71">INDEX('Hoja 3'!$A$2:$AD$628, ROW(L71)-5, MATCH(L$2,'Hoja 3'!$A$1:$AD$1, 0))</f>
        <v>CERRADA</v>
      </c>
      <c r="M71" s="32" t="str">
        <f t="array" ref="M71">INDEX('Hoja 3'!$A$2:$AD$628, ROW(M71)-5, MATCH(M$2,'Hoja 3'!$A$1:$AD$1, 0))</f>
        <v>Eps</v>
      </c>
      <c r="N71" s="28"/>
      <c r="O71" s="28"/>
      <c r="P71" s="28"/>
      <c r="Q71" s="42"/>
      <c r="R71" s="42"/>
      <c r="S71" s="42"/>
      <c r="T71" s="28"/>
      <c r="U71" s="28"/>
      <c r="V71" s="24" t="str">
        <f t="shared" si="2"/>
        <v/>
      </c>
      <c r="W71" s="24" t="str">
        <f t="shared" si="3"/>
        <v/>
      </c>
      <c r="X71" s="25">
        <f t="shared" si="4"/>
        <v>1</v>
      </c>
      <c r="Y71" s="25" t="str">
        <f t="shared" si="5"/>
        <v>🟠</v>
      </c>
      <c r="Z71" s="26" t="str">
        <f t="shared" si="6"/>
        <v>✅</v>
      </c>
      <c r="AA71" s="27" t="str">
        <f t="shared" si="7"/>
        <v>📩 Enviado tarde</v>
      </c>
      <c r="AB71" s="28"/>
      <c r="AC71" s="29"/>
      <c r="AD71" s="29"/>
      <c r="AE71" s="29"/>
    </row>
    <row r="72" spans="1:31" ht="13.8">
      <c r="A72" s="12" t="str">
        <f t="shared" si="0"/>
        <v>10796964WALTER RONALD GARCIA BECERRA</v>
      </c>
      <c r="B72" s="30" t="s">
        <v>27</v>
      </c>
      <c r="C72" s="38">
        <f t="array" ref="C72">INDEX('Hoja 3'!$A$2:$AD$628, ROW(C72)-5, MATCH(C$2,'Hoja 3'!$A$1:$AD$1, 0))</f>
        <v>10796964</v>
      </c>
      <c r="D72" s="38" t="str">
        <f t="array" ref="D72">INDEX('Hoja 3'!$A$2:$AD$628, ROW(D72)-5, MATCH(D$2,'Hoja 3'!$A$1:$AD$1, 0))</f>
        <v>WALTER RONALD GARCIA BECERRA</v>
      </c>
      <c r="E72" s="38">
        <f t="array" ref="E72">INDEX('Hoja 3'!$A$2:$AD$628, ROW(E72)-5, MATCH(E$2,'Hoja 3'!$A$1:$AD$1, 0))</f>
        <v>992757135</v>
      </c>
      <c r="F72" s="38" t="str">
        <f t="array" ref="F72">INDEX('Hoja 3'!$A$2:$AD$628, ROW(F72)-5, MATCH(F$2,'Hoja 3'!$A$1:$AD$1, 0))</f>
        <v>INGRESO A PROGRAMA</v>
      </c>
      <c r="G72" s="39">
        <f t="array" ref="G72">INDEX('Hoja 3'!$A$2:$AD$628, ROW(G72)-5, MATCH(G$2,'Hoja 3'!$A$1:$AD$1, 0))</f>
        <v>45733</v>
      </c>
      <c r="H72" s="38" t="str">
        <f t="array" ref="H72">INDEX('Hoja 3'!$A$2:$AD$628, ROW(H72)-5, MATCH(H$2,'Hoja 3'!$A$1:$AD$1, 0))</f>
        <v>Buenas tardes estimados,
 Reciba un cordial saludo por parte de VIVA 1A Centro médico, en relación a lo descrito en el correo damos como respuesta que el paciente WALTER RONALD GARCIA BECERRA fue atendido el 25/03/2025 a las 9:45 am con la Dra. Virginia Cueva Riveros de la especialidad de Medicina Familiar. Así mismo mencionamos, que el paciente tiene prescripción de medicamentos, el cuál fue entregado el 26/03/2025.
 Todo conforme.</v>
      </c>
      <c r="I72" s="39">
        <f t="array" ref="I72">INDEX('Hoja 3'!$A$2:$AD$628, ROW(I72)-5, MATCH(I$2,'Hoja 3'!$A$1:$AD$1, 0))</f>
        <v>45747</v>
      </c>
      <c r="J72" s="32"/>
      <c r="K72" s="32" t="str">
        <f t="array" ref="K72">INDEX('Hoja 3'!$A$2:$AD$628, ROW(K72)-5, MATCH(K$2,'Hoja 3'!$A$1:$AD$1, 0))</f>
        <v>CERRADA</v>
      </c>
      <c r="L72" s="32" t="str">
        <f t="array" ref="L72">INDEX('Hoja 3'!$A$2:$AD$628, ROW(L72)-5, MATCH(L$2,'Hoja 3'!$A$1:$AD$1, 0))</f>
        <v>CERRADA</v>
      </c>
      <c r="M72" s="32" t="str">
        <f t="array" ref="M72">INDEX('Hoja 3'!$A$2:$AD$628, ROW(M72)-5, MATCH(M$2,'Hoja 3'!$A$1:$AD$1, 0))</f>
        <v>Solicitud</v>
      </c>
      <c r="N72" s="28"/>
      <c r="O72" s="28"/>
      <c r="P72" s="28"/>
      <c r="Q72" s="42"/>
      <c r="R72" s="42"/>
      <c r="S72" s="42"/>
      <c r="T72" s="28"/>
      <c r="U72" s="28"/>
      <c r="V72" s="24" t="str">
        <f t="shared" si="2"/>
        <v/>
      </c>
      <c r="W72" s="24" t="str">
        <f t="shared" si="3"/>
        <v/>
      </c>
      <c r="X72" s="36">
        <f t="shared" si="4"/>
        <v>14</v>
      </c>
      <c r="Y72" s="36" t="str">
        <f t="shared" si="5"/>
        <v>✅</v>
      </c>
      <c r="Z72" s="26" t="str">
        <f t="shared" si="6"/>
        <v>✅</v>
      </c>
      <c r="AA72" s="27" t="str">
        <f t="shared" si="7"/>
        <v>📩 Enviado tarde</v>
      </c>
      <c r="AB72" s="28"/>
      <c r="AC72" s="29"/>
      <c r="AD72" s="29"/>
      <c r="AE72" s="29"/>
    </row>
    <row r="73" spans="1:31" ht="13.8">
      <c r="A73" s="12" t="str">
        <f t="shared" si="0"/>
        <v>3506981JUAN MANUEL RIVAS CASTILLO</v>
      </c>
      <c r="B73" s="30" t="s">
        <v>27</v>
      </c>
      <c r="C73" s="38">
        <f t="array" ref="C73">INDEX('Hoja 3'!$A$2:$AD$628, ROW(C73)-5, MATCH(C$2,'Hoja 3'!$A$1:$AD$1, 0))</f>
        <v>3506981</v>
      </c>
      <c r="D73" s="38" t="str">
        <f t="array" ref="D73">INDEX('Hoja 3'!$A$2:$AD$628, ROW(D73)-5, MATCH(D$2,'Hoja 3'!$A$1:$AD$1, 0))</f>
        <v>JUAN MANUEL RIVAS CASTILLO</v>
      </c>
      <c r="E73" s="38">
        <f t="array" ref="E73">INDEX('Hoja 3'!$A$2:$AD$628, ROW(E73)-5, MATCH(E$2,'Hoja 3'!$A$1:$AD$1, 0))</f>
        <v>940148591</v>
      </c>
      <c r="F73" s="38" t="str">
        <f t="array" ref="F73">INDEX('Hoja 3'!$A$2:$AD$628, ROW(F73)-5, MATCH(F$2,'Hoja 3'!$A$1:$AD$1, 0))</f>
        <v>INGRESO A PROGRAMA</v>
      </c>
      <c r="G73" s="39">
        <f t="array" ref="G73">INDEX('Hoja 3'!$A$2:$AD$628, ROW(G73)-5, MATCH(G$2,'Hoja 3'!$A$1:$AD$1, 0))</f>
        <v>45722</v>
      </c>
      <c r="H73" s="38" t="str">
        <f t="array" ref="H73">INDEX('Hoja 3'!$A$2:$AD$628, ROW(H73)-5, MATCH(H$2,'Hoja 3'!$A$1:$AD$1, 0))</f>
        <v>Estimada Guissela, buena noche:
 Se contacta con paciente Juan Manuel Rivas Castillo, quien no puede atender llamada y solicita nos contactemos el día de mañana.
 Se reintentará comunicación.
 Saludos Cordiales,</v>
      </c>
      <c r="I73" s="39">
        <f t="array" ref="I73">INDEX('Hoja 3'!$A$2:$AD$628, ROW(I73)-5, MATCH(I$2,'Hoja 3'!$A$1:$AD$1, 0))</f>
        <v>45733</v>
      </c>
      <c r="J73" s="32"/>
      <c r="K73" s="32" t="str">
        <f t="array" ref="K73">INDEX('Hoja 3'!$A$2:$AD$628, ROW(K73)-5, MATCH(K$2,'Hoja 3'!$A$1:$AD$1, 0))</f>
        <v>CERRADA</v>
      </c>
      <c r="L73" s="32" t="str">
        <f t="array" ref="L73">INDEX('Hoja 3'!$A$2:$AD$628, ROW(L73)-5, MATCH(L$2,'Hoja 3'!$A$1:$AD$1, 0))</f>
        <v>CERRADA</v>
      </c>
      <c r="M73" s="32" t="str">
        <f t="array" ref="M73">INDEX('Hoja 3'!$A$2:$AD$628, ROW(M73)-5, MATCH(M$2,'Hoja 3'!$A$1:$AD$1, 0))</f>
        <v>Solicitud</v>
      </c>
      <c r="N73" s="28"/>
      <c r="O73" s="28"/>
      <c r="P73" s="28"/>
      <c r="Q73" s="42"/>
      <c r="R73" s="42"/>
      <c r="S73" s="42"/>
      <c r="T73" s="28"/>
      <c r="U73" s="28"/>
      <c r="V73" s="24" t="str">
        <f t="shared" si="2"/>
        <v/>
      </c>
      <c r="W73" s="24" t="str">
        <f t="shared" si="3"/>
        <v/>
      </c>
      <c r="X73" s="25">
        <f t="shared" si="4"/>
        <v>11</v>
      </c>
      <c r="Y73" s="25" t="str">
        <f t="shared" si="5"/>
        <v>✅</v>
      </c>
      <c r="Z73" s="26" t="str">
        <f t="shared" si="6"/>
        <v>✅</v>
      </c>
      <c r="AA73" s="27" t="str">
        <f t="shared" si="7"/>
        <v>📩 Enviado tarde</v>
      </c>
      <c r="AB73" s="28"/>
      <c r="AC73" s="29"/>
      <c r="AD73" s="29"/>
      <c r="AE73" s="29"/>
    </row>
    <row r="74" spans="1:31" ht="13.8">
      <c r="A74" s="12" t="str">
        <f t="shared" si="0"/>
        <v>8714637CLAUDIA NATALIA COSSIO CATTER</v>
      </c>
      <c r="B74" s="30" t="s">
        <v>27</v>
      </c>
      <c r="C74" s="38">
        <f t="array" ref="C74">INDEX('Hoja 3'!$A$2:$AD$628, ROW(C74)-5, MATCH(C$2,'Hoja 3'!$A$1:$AD$1, 0))</f>
        <v>8714637</v>
      </c>
      <c r="D74" s="38" t="str">
        <f t="array" ref="D74">INDEX('Hoja 3'!$A$2:$AD$628, ROW(D74)-5, MATCH(D$2,'Hoja 3'!$A$1:$AD$1, 0))</f>
        <v>CLAUDIA NATALIA COSSIO CATTER</v>
      </c>
      <c r="E74" s="38">
        <f t="array" ref="E74">INDEX('Hoja 3'!$A$2:$AD$628, ROW(E74)-5, MATCH(E$2,'Hoja 3'!$A$1:$AD$1, 0))</f>
        <v>0</v>
      </c>
      <c r="F74" s="38" t="str">
        <f t="array" ref="F74">INDEX('Hoja 3'!$A$2:$AD$628, ROW(F74)-5, MATCH(F$2,'Hoja 3'!$A$1:$AD$1, 0))</f>
        <v>PROBLEMAS DE COMUNICACIÓN</v>
      </c>
      <c r="G74" s="39">
        <f t="array" ref="G74">INDEX('Hoja 3'!$A$2:$AD$628, ROW(G74)-5, MATCH(G$2,'Hoja 3'!$A$1:$AD$1, 0))</f>
        <v>45734</v>
      </c>
      <c r="H74" s="38" t="str">
        <f t="array" ref="H74">INDEX('Hoja 3'!$A$2:$AD$628, ROW(H74)-5, MATCH(H$2,'Hoja 3'!$A$1:$AD$1, 0))</f>
        <v>Buenas días estimados,
 Nos comunicamos con paciente para realizar la programación de exámenes correspondiente
 saludos.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v>
      </c>
      <c r="I74" s="39">
        <f t="array" ref="I74">INDEX('Hoja 3'!$A$2:$AD$628, ROW(I74)-5, MATCH(I$2,'Hoja 3'!$A$1:$AD$1, 0))</f>
        <v>45734</v>
      </c>
      <c r="J74" s="32"/>
      <c r="K74" s="32" t="str">
        <f t="array" ref="K74">INDEX('Hoja 3'!$A$2:$AD$628, ROW(K74)-5, MATCH(K$2,'Hoja 3'!$A$1:$AD$1, 0))</f>
        <v>CERRADA</v>
      </c>
      <c r="L74" s="32" t="str">
        <f t="array" ref="L74">INDEX('Hoja 3'!$A$2:$AD$628, ROW(L74)-5, MATCH(L$2,'Hoja 3'!$A$1:$AD$1, 0))</f>
        <v>CERRADA</v>
      </c>
      <c r="M74" s="32" t="str">
        <f t="array" ref="M74">INDEX('Hoja 3'!$A$2:$AD$628, ROW(M74)-5, MATCH(M$2,'Hoja 3'!$A$1:$AD$1, 0))</f>
        <v>Fallas TICS</v>
      </c>
      <c r="N74" s="28"/>
      <c r="O74" s="28"/>
      <c r="P74" s="28"/>
      <c r="Q74" s="42"/>
      <c r="R74" s="42"/>
      <c r="S74" s="42"/>
      <c r="T74" s="28"/>
      <c r="U74" s="28"/>
      <c r="V74" s="24" t="str">
        <f t="shared" si="2"/>
        <v/>
      </c>
      <c r="W74" s="24" t="str">
        <f t="shared" si="3"/>
        <v/>
      </c>
      <c r="X74" s="36">
        <f t="shared" si="4"/>
        <v>0</v>
      </c>
      <c r="Y74" s="36" t="str">
        <f t="shared" si="5"/>
        <v>✅</v>
      </c>
      <c r="Z74" s="26" t="str">
        <f t="shared" si="6"/>
        <v>✅</v>
      </c>
      <c r="AA74" s="27" t="str">
        <f t="shared" si="7"/>
        <v>⏰ Enviado a tiempo</v>
      </c>
      <c r="AB74" s="28"/>
      <c r="AC74" s="29"/>
      <c r="AD74" s="29"/>
      <c r="AE74" s="29"/>
    </row>
    <row r="75" spans="1:31" ht="13.8">
      <c r="A75" s="12" t="str">
        <f t="shared" si="0"/>
        <v>10001118IVAN ERNESTO PALACIOS RODRIGUEZ</v>
      </c>
      <c r="B75" s="30" t="s">
        <v>27</v>
      </c>
      <c r="C75" s="38">
        <f t="array" ref="C75">INDEX('Hoja 3'!$A$2:$AD$628, ROW(C75)-5, MATCH(C$2,'Hoja 3'!$A$1:$AD$1, 0))</f>
        <v>10001118</v>
      </c>
      <c r="D75" s="38" t="str">
        <f t="array" ref="D75">INDEX('Hoja 3'!$A$2:$AD$628, ROW(D75)-5, MATCH(D$2,'Hoja 3'!$A$1:$AD$1, 0))</f>
        <v>IVAN ERNESTO PALACIOS RODRIGUEZ</v>
      </c>
      <c r="E75" s="38">
        <f t="array" ref="E75">INDEX('Hoja 3'!$A$2:$AD$628, ROW(E75)-5, MATCH(E$2,'Hoja 3'!$A$1:$AD$1, 0))</f>
        <v>0</v>
      </c>
      <c r="F75" s="38" t="str">
        <f t="array" ref="F75">INDEX('Hoja 3'!$A$2:$AD$628, ROW(F75)-5, MATCH(F$2,'Hoja 3'!$A$1:$AD$1, 0))</f>
        <v>SOLICITUD DE CITA</v>
      </c>
      <c r="G75" s="39">
        <f t="array" ref="G75">INDEX('Hoja 3'!$A$2:$AD$628, ROW(G75)-5, MATCH(G$2,'Hoja 3'!$A$1:$AD$1, 0))</f>
        <v>45734</v>
      </c>
      <c r="H75" s="38" t="str">
        <f t="array" ref="H75">INDEX('Hoja 3'!$A$2:$AD$628, ROW(H75)-5, MATCH(H$2,'Hoja 3'!$A$1:$AD$1, 0))</f>
        <v>Buenas tardes estimados,
 Se agenda cita con el paciente 
 El día 18/03 a las 14:00 PM con el Dr Antonio Moncada
 paciente conforme con el agendamiento
 saludos
 Pedro Bereche 
 Gestor de atención de experiencia al usuario</v>
      </c>
      <c r="I75" s="39">
        <f t="array" ref="I75">INDEX('Hoja 3'!$A$2:$AD$628, ROW(I75)-5, MATCH(I$2,'Hoja 3'!$A$1:$AD$1, 0))</f>
        <v>45734</v>
      </c>
      <c r="J75" s="32"/>
      <c r="K75" s="32" t="str">
        <f t="array" ref="K75">INDEX('Hoja 3'!$A$2:$AD$628, ROW(K75)-5, MATCH(K$2,'Hoja 3'!$A$1:$AD$1, 0))</f>
        <v>CERRADA</v>
      </c>
      <c r="L75" s="32" t="str">
        <f t="array" ref="L75">INDEX('Hoja 3'!$A$2:$AD$628, ROW(L75)-5, MATCH(L$2,'Hoja 3'!$A$1:$AD$1, 0))</f>
        <v>CERRADA</v>
      </c>
      <c r="M75" s="32" t="str">
        <f t="array" ref="M75">INDEX('Hoja 3'!$A$2:$AD$628, ROW(M75)-5, MATCH(M$2,'Hoja 3'!$A$1:$AD$1, 0))</f>
        <v>Solicitud</v>
      </c>
      <c r="N75" s="28"/>
      <c r="O75" s="28"/>
      <c r="P75" s="28"/>
      <c r="Q75" s="42"/>
      <c r="R75" s="42"/>
      <c r="S75" s="42"/>
      <c r="T75" s="28"/>
      <c r="U75" s="28"/>
      <c r="V75" s="24" t="str">
        <f t="shared" si="2"/>
        <v/>
      </c>
      <c r="W75" s="24" t="str">
        <f t="shared" si="3"/>
        <v/>
      </c>
      <c r="X75" s="25">
        <f t="shared" si="4"/>
        <v>0</v>
      </c>
      <c r="Y75" s="25" t="str">
        <f t="shared" si="5"/>
        <v>✅</v>
      </c>
      <c r="Z75" s="26" t="str">
        <f t="shared" si="6"/>
        <v>✅</v>
      </c>
      <c r="AA75" s="27" t="str">
        <f t="shared" si="7"/>
        <v>⏰ Enviado a tiempo</v>
      </c>
      <c r="AB75" s="28"/>
      <c r="AC75" s="29"/>
      <c r="AD75" s="29"/>
      <c r="AE75" s="29"/>
    </row>
    <row r="76" spans="1:31" ht="13.8">
      <c r="A76" s="12" t="str">
        <f t="shared" si="0"/>
        <v>9273082MARTA COSSIO CORDOVA DE CATTER</v>
      </c>
      <c r="B76" s="30" t="s">
        <v>27</v>
      </c>
      <c r="C76" s="38">
        <f t="array" ref="C76">INDEX('Hoja 3'!$A$2:$AD$628, ROW(C76)-5, MATCH(C$2,'Hoja 3'!$A$1:$AD$1, 0))</f>
        <v>9273082</v>
      </c>
      <c r="D76" s="38" t="str">
        <f t="array" ref="D76">INDEX('Hoja 3'!$A$2:$AD$628, ROW(D76)-5, MATCH(D$2,'Hoja 3'!$A$1:$AD$1, 0))</f>
        <v>MARTA COSSIO CORDOVA DE CATTER</v>
      </c>
      <c r="E76" s="38">
        <f t="array" ref="E76">INDEX('Hoja 3'!$A$2:$AD$628, ROW(E76)-5, MATCH(E$2,'Hoja 3'!$A$1:$AD$1, 0))</f>
        <v>0</v>
      </c>
      <c r="F76" s="38" t="str">
        <f t="array" ref="F76">INDEX('Hoja 3'!$A$2:$AD$628, ROW(F76)-5, MATCH(F$2,'Hoja 3'!$A$1:$AD$1, 0))</f>
        <v>DEMORA EN LA ENTREGA DE RESULTADOS</v>
      </c>
      <c r="G76" s="39">
        <f t="array" ref="G76">INDEX('Hoja 3'!$A$2:$AD$628, ROW(G76)-5, MATCH(G$2,'Hoja 3'!$A$1:$AD$1, 0))</f>
        <v>45734</v>
      </c>
      <c r="H76" s="38" t="str">
        <f t="array" ref="H76">INDEX('Hoja 3'!$A$2:$AD$628, ROW(H76)-5, MATCH(H$2,'Hoja 3'!$A$1:$AD$1, 0))</f>
        <v>Buenas tardes Estimados,
 Confirmo que ya se gestiono la programacion de examenes de la paciente
 Cossio Córdova de Catter Marta, se le ha indicado la hora estimada de toma de muestra.
 Estamos tomando las medidas necesarias para asegurar una adecuada gestión del servicio y evitar futuros reclamos.
 Saludos cordiales,
 Pedro Bereche 
 Gestor de atención de experiencia al usuario 
 Centro Medico Viva 1A.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v>
      </c>
      <c r="I76" s="39">
        <f t="array" ref="I76">INDEX('Hoja 3'!$A$2:$AD$628, ROW(I76)-5, MATCH(I$2,'Hoja 3'!$A$1:$AD$1, 0))</f>
        <v>45734</v>
      </c>
      <c r="J76" s="32"/>
      <c r="K76" s="32" t="str">
        <f t="array" ref="K76">INDEX('Hoja 3'!$A$2:$AD$628, ROW(K76)-5, MATCH(K$2,'Hoja 3'!$A$1:$AD$1, 0))</f>
        <v>CERRADA</v>
      </c>
      <c r="L76" s="32" t="str">
        <f t="array" ref="L76">INDEX('Hoja 3'!$A$2:$AD$628, ROW(L76)-5, MATCH(L$2,'Hoja 3'!$A$1:$AD$1, 0))</f>
        <v>CERRADA</v>
      </c>
      <c r="M76" s="32" t="str">
        <f t="array" ref="M76">INDEX('Hoja 3'!$A$2:$AD$628, ROW(M76)-5, MATCH(M$2,'Hoja 3'!$A$1:$AD$1, 0))</f>
        <v>Demora en atencion</v>
      </c>
      <c r="N76" s="28"/>
      <c r="O76" s="28"/>
      <c r="P76" s="28"/>
      <c r="Q76" s="42"/>
      <c r="R76" s="42"/>
      <c r="S76" s="42"/>
      <c r="T76" s="28"/>
      <c r="U76" s="28"/>
      <c r="V76" s="24" t="str">
        <f t="shared" si="2"/>
        <v/>
      </c>
      <c r="W76" s="24" t="str">
        <f t="shared" si="3"/>
        <v/>
      </c>
      <c r="X76" s="36">
        <f t="shared" si="4"/>
        <v>0</v>
      </c>
      <c r="Y76" s="36" t="str">
        <f t="shared" si="5"/>
        <v>✅</v>
      </c>
      <c r="Z76" s="26" t="str">
        <f t="shared" si="6"/>
        <v>✅</v>
      </c>
      <c r="AA76" s="27" t="str">
        <f t="shared" si="7"/>
        <v>⏰ Enviado a tiempo</v>
      </c>
      <c r="AB76" s="28"/>
      <c r="AC76" s="29"/>
      <c r="AD76" s="29"/>
      <c r="AE76" s="29"/>
    </row>
    <row r="77" spans="1:31" ht="13.8">
      <c r="A77" s="12" t="str">
        <f t="shared" si="0"/>
        <v>40874229JOSE MIGUEL BALLON MENACHO</v>
      </c>
      <c r="B77" s="30" t="s">
        <v>27</v>
      </c>
      <c r="C77" s="38">
        <f t="array" ref="C77">INDEX('Hoja 3'!$A$2:$AD$628, ROW(C77)-5, MATCH(C$2,'Hoja 3'!$A$1:$AD$1, 0))</f>
        <v>40874229</v>
      </c>
      <c r="D77" s="38" t="str">
        <f t="array" ref="D77">INDEX('Hoja 3'!$A$2:$AD$628, ROW(D77)-5, MATCH(D$2,'Hoja 3'!$A$1:$AD$1, 0))</f>
        <v>JOSE MIGUEL BALLON MENACHO</v>
      </c>
      <c r="E77" s="38">
        <f t="array" ref="E77">INDEX('Hoja 3'!$A$2:$AD$628, ROW(E77)-5, MATCH(E$2,'Hoja 3'!$A$1:$AD$1, 0))</f>
        <v>0</v>
      </c>
      <c r="F77" s="38" t="str">
        <f t="array" ref="F77">INDEX('Hoja 3'!$A$2:$AD$628, ROW(F77)-5, MATCH(F$2,'Hoja 3'!$A$1:$AD$1, 0))</f>
        <v>INFORMACION DE COBERTURA</v>
      </c>
      <c r="G77" s="39">
        <f t="array" ref="G77">INDEX('Hoja 3'!$A$2:$AD$628, ROW(G77)-5, MATCH(G$2,'Hoja 3'!$A$1:$AD$1, 0))</f>
        <v>45734</v>
      </c>
      <c r="H77" s="38" t="str">
        <f t="array" ref="H77">INDEX('Hoja 3'!$A$2:$AD$628, ROW(H77)-5, MATCH(H$2,'Hoja 3'!$A$1:$AD$1, 0))</f>
        <v>Estimada Guissela, buena tarde:
 Paciente en referencia indica que se comunicó a la central de Rimac en la cual le indicaron que la cobertura para sus diagnósticos de HTA|DLP es al 100%.
 Se valida en correo de derivación que efectivamente paciente fue captado por la Troncal, con lo cual, concuerda el tema de que se le informara la cobertura.
 En ese escenario, luego de la atención médica se identifica que cuenta con Dx adicional de hipotiroidismo, siendo caracterizado como RCV; sin embargo, consideramos que por un tema de servicio al tener la información directamente de Rimac, se considere en esta oporunidad la cobertura como RCV continuador, salvo mejor parecer.
 Adjunto screen de derivación.</v>
      </c>
      <c r="I77" s="39">
        <f t="array" ref="I77">INDEX('Hoja 3'!$A$2:$AD$628, ROW(I77)-5, MATCH(I$2,'Hoja 3'!$A$1:$AD$1, 0))</f>
        <v>45734</v>
      </c>
      <c r="J77" s="32"/>
      <c r="K77" s="32" t="str">
        <f t="array" ref="K77">INDEX('Hoja 3'!$A$2:$AD$628, ROW(K77)-5, MATCH(K$2,'Hoja 3'!$A$1:$AD$1, 0))</f>
        <v>TRASLADADA</v>
      </c>
      <c r="L77" s="32" t="str">
        <f t="array" ref="L77">INDEX('Hoja 3'!$A$2:$AD$628, ROW(L77)-5, MATCH(L$2,'Hoja 3'!$A$1:$AD$1, 0))</f>
        <v>CERRADA</v>
      </c>
      <c r="M77" s="32" t="str">
        <f t="array" ref="M77">INDEX('Hoja 3'!$A$2:$AD$628, ROW(M77)-5, MATCH(M$2,'Hoja 3'!$A$1:$AD$1, 0))</f>
        <v>Eps</v>
      </c>
      <c r="N77" s="28"/>
      <c r="O77" s="28"/>
      <c r="P77" s="28"/>
      <c r="Q77" s="42"/>
      <c r="R77" s="42"/>
      <c r="S77" s="42"/>
      <c r="T77" s="28"/>
      <c r="U77" s="28"/>
      <c r="V77" s="24" t="str">
        <f t="shared" si="2"/>
        <v/>
      </c>
      <c r="W77" s="24" t="str">
        <f t="shared" si="3"/>
        <v/>
      </c>
      <c r="X77" s="25">
        <f t="shared" si="4"/>
        <v>0</v>
      </c>
      <c r="Y77" s="25" t="str">
        <f t="shared" si="5"/>
        <v>🟠</v>
      </c>
      <c r="Z77" s="26" t="str">
        <f t="shared" si="6"/>
        <v>✅</v>
      </c>
      <c r="AA77" s="27" t="str">
        <f t="shared" si="7"/>
        <v>⏰ Enviado a tiempo</v>
      </c>
      <c r="AB77" s="28"/>
      <c r="AC77" s="29"/>
      <c r="AD77" s="29"/>
      <c r="AE77" s="29"/>
    </row>
    <row r="78" spans="1:31" ht="13.8">
      <c r="A78" s="12" t="str">
        <f t="shared" si="0"/>
        <v>8268085NORA EMMA GARCIA CASTILLO</v>
      </c>
      <c r="B78" s="30" t="s">
        <v>27</v>
      </c>
      <c r="C78" s="38">
        <f t="array" ref="C78">INDEX('Hoja 3'!$A$2:$AD$628, ROW(C78)-5, MATCH(C$2,'Hoja 3'!$A$1:$AD$1, 0))</f>
        <v>8268085</v>
      </c>
      <c r="D78" s="38" t="str">
        <f t="array" ref="D78">INDEX('Hoja 3'!$A$2:$AD$628, ROW(D78)-5, MATCH(D$2,'Hoja 3'!$A$1:$AD$1, 0))</f>
        <v>NORA EMMA GARCIA CASTILLO</v>
      </c>
      <c r="E78" s="38">
        <f t="array" ref="E78">INDEX('Hoja 3'!$A$2:$AD$628, ROW(E78)-5, MATCH(E$2,'Hoja 3'!$A$1:$AD$1, 0))</f>
        <v>0</v>
      </c>
      <c r="F78" s="38" t="str">
        <f t="array" ref="F78">INDEX('Hoja 3'!$A$2:$AD$628, ROW(F78)-5, MATCH(F$2,'Hoja 3'!$A$1:$AD$1, 0))</f>
        <v>NO ASIGNACIÓN DE CITA</v>
      </c>
      <c r="G78" s="39">
        <f t="array" ref="G78">INDEX('Hoja 3'!$A$2:$AD$628, ROW(G78)-5, MATCH(G$2,'Hoja 3'!$A$1:$AD$1, 0))</f>
        <v>45721</v>
      </c>
      <c r="H78" s="38" t="str">
        <f t="array" ref="H78">INDEX('Hoja 3'!$A$2:$AD$628, ROW(H78)-5, MATCH(H$2,'Hoja 3'!$A$1:$AD$1, 0))</f>
        <v>Estimada Guissela, previo cordial saludo para informarte que teníamos un número de contacto ya establecimos contacto con la usuaria, para programarle la cita correspondiente.
 Cabe adicionar que paciente indica estar en programa de dislipidemia, pero también nos solicita medicación de fluoxetina y clonazepam, indicando que los tomo por los diagnósticos de fibromialgia y ansiedad, manifestando que el antiguo proveedor brindaba su cobertura al 100%.
 De ser el caso, indicarnos bajo que programa la incluiríamos y el copago correspondiente por estos diagnósticos.
 Saludos,</v>
      </c>
      <c r="I78" s="39">
        <f t="array" ref="I78">INDEX('Hoja 3'!$A$2:$AD$628, ROW(I78)-5, MATCH(I$2,'Hoja 3'!$A$1:$AD$1, 0))</f>
        <v>45726</v>
      </c>
      <c r="J78" s="32"/>
      <c r="K78" s="32" t="str">
        <f t="array" ref="K78">INDEX('Hoja 3'!$A$2:$AD$628, ROW(K78)-5, MATCH(K$2,'Hoja 3'!$A$1:$AD$1, 0))</f>
        <v>CERRADA</v>
      </c>
      <c r="L78" s="32" t="str">
        <f t="array" ref="L78">INDEX('Hoja 3'!$A$2:$AD$628, ROW(L78)-5, MATCH(L$2,'Hoja 3'!$A$1:$AD$1, 0))</f>
        <v>CERRADA</v>
      </c>
      <c r="M78" s="32" t="str">
        <f t="array" ref="M78">INDEX('Hoja 3'!$A$2:$AD$628, ROW(M78)-5, MATCH(M$2,'Hoja 3'!$A$1:$AD$1, 0))</f>
        <v>Acceso</v>
      </c>
      <c r="N78" s="28"/>
      <c r="O78" s="28"/>
      <c r="P78" s="28"/>
      <c r="Q78" s="42"/>
      <c r="R78" s="42"/>
      <c r="S78" s="42"/>
      <c r="T78" s="28"/>
      <c r="U78" s="28"/>
      <c r="V78" s="24" t="str">
        <f t="shared" si="2"/>
        <v/>
      </c>
      <c r="W78" s="24" t="str">
        <f t="shared" si="3"/>
        <v/>
      </c>
      <c r="X78" s="36">
        <f t="shared" si="4"/>
        <v>5</v>
      </c>
      <c r="Y78" s="36" t="str">
        <f t="shared" si="5"/>
        <v>✅</v>
      </c>
      <c r="Z78" s="26" t="str">
        <f t="shared" si="6"/>
        <v>✅</v>
      </c>
      <c r="AA78" s="27" t="str">
        <f t="shared" si="7"/>
        <v>📩 Enviado tarde</v>
      </c>
      <c r="AB78" s="28"/>
      <c r="AC78" s="29"/>
      <c r="AD78" s="29"/>
      <c r="AE78" s="29"/>
    </row>
    <row r="79" spans="1:31" ht="13.8">
      <c r="A79" s="12" t="str">
        <f t="shared" si="0"/>
        <v>29222292JORGE ADALBERTO PACHECO TEJADA</v>
      </c>
      <c r="B79" s="30" t="s">
        <v>27</v>
      </c>
      <c r="C79" s="38">
        <f t="array" ref="C79">INDEX('Hoja 3'!$A$2:$AD$628, ROW(C79)-5, MATCH(C$2,'Hoja 3'!$A$1:$AD$1, 0))</f>
        <v>29222292</v>
      </c>
      <c r="D79" s="38" t="str">
        <f t="array" ref="D79">INDEX('Hoja 3'!$A$2:$AD$628, ROW(D79)-5, MATCH(D$2,'Hoja 3'!$A$1:$AD$1, 0))</f>
        <v>JORGE ADALBERTO PACHECO TEJADA</v>
      </c>
      <c r="E79" s="38">
        <f t="array" ref="E79">INDEX('Hoja 3'!$A$2:$AD$628, ROW(E79)-5, MATCH(E$2,'Hoja 3'!$A$1:$AD$1, 0))</f>
        <v>0</v>
      </c>
      <c r="F79" s="38" t="str">
        <f t="array" ref="F79">INDEX('Hoja 3'!$A$2:$AD$628, ROW(F79)-5, MATCH(F$2,'Hoja 3'!$A$1:$AD$1, 0))</f>
        <v>DEMORA EN LA ENTREGA DE MEDICAMENTOS</v>
      </c>
      <c r="G79" s="39">
        <f t="array" ref="G79">INDEX('Hoja 3'!$A$2:$AD$628, ROW(G79)-5, MATCH(G$2,'Hoja 3'!$A$1:$AD$1, 0))</f>
        <v>45734</v>
      </c>
      <c r="H79" s="38" t="str">
        <f t="array" ref="H79">INDEX('Hoja 3'!$A$2:$AD$628, ROW(H79)-5, MATCH(H$2,'Hoja 3'!$A$1:$AD$1, 0))</f>
        <v>Estimada Sra. Bedon Guissela,
 Reciba un cordial saludo de parte de VIVA 1A Centro Médico. En relación con la información sobre la recepción de medicamentos del Sr. Jorge Pacheco Tejeda (DNI: 29222292), con dirección en Urb. La Melgariana A12, Arequipa, le informamos que los medicamentos fueron entregados.
 A través de una llamada telefónica realizada el día 01 de abril de 2025., el paciente confirmó la recepción de los mismos y expresó su conformidad con el proceso.
 Cordialmente,</v>
      </c>
      <c r="I79" s="39">
        <f t="array" ref="I79">INDEX('Hoja 3'!$A$2:$AD$628, ROW(I79)-5, MATCH(I$2,'Hoja 3'!$A$1:$AD$1, 0))</f>
        <v>45750</v>
      </c>
      <c r="J79" s="32"/>
      <c r="K79" s="32" t="str">
        <f t="array" ref="K79">INDEX('Hoja 3'!$A$2:$AD$628, ROW(K79)-5, MATCH(K$2,'Hoja 3'!$A$1:$AD$1, 0))</f>
        <v>CERRADA</v>
      </c>
      <c r="L79" s="32" t="str">
        <f t="array" ref="L79">INDEX('Hoja 3'!$A$2:$AD$628, ROW(L79)-5, MATCH(L$2,'Hoja 3'!$A$1:$AD$1, 0))</f>
        <v>CERRADA</v>
      </c>
      <c r="M79" s="32" t="str">
        <f t="array" ref="M79">INDEX('Hoja 3'!$A$2:$AD$628, ROW(M79)-5, MATCH(M$2,'Hoja 3'!$A$1:$AD$1, 0))</f>
        <v>Medicamentos</v>
      </c>
      <c r="N79" s="28"/>
      <c r="O79" s="28"/>
      <c r="P79" s="28"/>
      <c r="Q79" s="42"/>
      <c r="R79" s="42"/>
      <c r="S79" s="42"/>
      <c r="T79" s="28"/>
      <c r="U79" s="28"/>
      <c r="V79" s="24" t="str">
        <f t="shared" si="2"/>
        <v/>
      </c>
      <c r="W79" s="24" t="str">
        <f t="shared" si="3"/>
        <v/>
      </c>
      <c r="X79" s="25">
        <f t="shared" si="4"/>
        <v>16</v>
      </c>
      <c r="Y79" s="25" t="str">
        <f t="shared" si="5"/>
        <v>✅</v>
      </c>
      <c r="Z79" s="26" t="str">
        <f t="shared" si="6"/>
        <v>✅</v>
      </c>
      <c r="AA79" s="27" t="str">
        <f t="shared" si="7"/>
        <v>📩 Enviado tarde</v>
      </c>
      <c r="AB79" s="28"/>
      <c r="AC79" s="29"/>
      <c r="AD79" s="29"/>
      <c r="AE79" s="29"/>
    </row>
    <row r="80" spans="1:31" ht="13.8">
      <c r="A80" s="12" t="str">
        <f t="shared" si="0"/>
        <v>41612470KARLA KNIZE ESTRADA</v>
      </c>
      <c r="B80" s="30" t="s">
        <v>27</v>
      </c>
      <c r="C80" s="38">
        <f t="array" ref="C80">INDEX('Hoja 3'!$A$2:$AD$628, ROW(C80)-5, MATCH(C$2,'Hoja 3'!$A$1:$AD$1, 0))</f>
        <v>41612470</v>
      </c>
      <c r="D80" s="38" t="str">
        <f t="array" ref="D80">INDEX('Hoja 3'!$A$2:$AD$628, ROW(D80)-5, MATCH(D$2,'Hoja 3'!$A$1:$AD$1, 0))</f>
        <v>KARLA KNIZE ESTRADA</v>
      </c>
      <c r="E80" s="38">
        <f t="array" ref="E80">INDEX('Hoja 3'!$A$2:$AD$628, ROW(E80)-5, MATCH(E$2,'Hoja 3'!$A$1:$AD$1, 0))</f>
        <v>0</v>
      </c>
      <c r="F80" s="38" t="str">
        <f t="array" ref="F80">INDEX('Hoja 3'!$A$2:$AD$628, ROW(F80)-5, MATCH(F$2,'Hoja 3'!$A$1:$AD$1, 0))</f>
        <v>DEMORA EN LA ENTREGA DE MEDICAMENTOS</v>
      </c>
      <c r="G80" s="39">
        <f t="array" ref="G80">INDEX('Hoja 3'!$A$2:$AD$628, ROW(G80)-5, MATCH(G$2,'Hoja 3'!$A$1:$AD$1, 0))</f>
        <v>45735</v>
      </c>
      <c r="H80" s="38" t="str">
        <f t="array" ref="H80">INDEX('Hoja 3'!$A$2:$AD$628, ROW(H80)-5, MATCH(H$2,'Hoja 3'!$A$1:$AD$1, 0))</f>
        <v>Buenas tardes Estimados,
 Confirmo que ya se esta gestionando con el area de farmacia, la entrega de los medicamentos.
 a su vez se le agendo cita cone le Dr Siura para el 27/03, paciente conforme 
 Saludos cordiales,</v>
      </c>
      <c r="I80" s="39">
        <f t="array" ref="I80">INDEX('Hoja 3'!$A$2:$AD$628, ROW(I80)-5, MATCH(I$2,'Hoja 3'!$A$1:$AD$1, 0))</f>
        <v>45735</v>
      </c>
      <c r="J80" s="32"/>
      <c r="K80" s="32" t="str">
        <f t="array" ref="K80">INDEX('Hoja 3'!$A$2:$AD$628, ROW(K80)-5, MATCH(K$2,'Hoja 3'!$A$1:$AD$1, 0))</f>
        <v>CERRADA</v>
      </c>
      <c r="L80" s="32" t="str">
        <f t="array" ref="L80">INDEX('Hoja 3'!$A$2:$AD$628, ROW(L80)-5, MATCH(L$2,'Hoja 3'!$A$1:$AD$1, 0))</f>
        <v>CERRADA</v>
      </c>
      <c r="M80" s="32" t="str">
        <f t="array" ref="M80">INDEX('Hoja 3'!$A$2:$AD$628, ROW(M80)-5, MATCH(M$2,'Hoja 3'!$A$1:$AD$1, 0))</f>
        <v>Medicamentos</v>
      </c>
      <c r="N80" s="28"/>
      <c r="O80" s="28"/>
      <c r="P80" s="28"/>
      <c r="Q80" s="42"/>
      <c r="R80" s="42"/>
      <c r="S80" s="42"/>
      <c r="T80" s="28"/>
      <c r="U80" s="28"/>
      <c r="V80" s="24" t="str">
        <f t="shared" si="2"/>
        <v/>
      </c>
      <c r="W80" s="24" t="str">
        <f t="shared" si="3"/>
        <v/>
      </c>
      <c r="X80" s="36">
        <f t="shared" si="4"/>
        <v>0</v>
      </c>
      <c r="Y80" s="36" t="str">
        <f t="shared" si="5"/>
        <v>✅</v>
      </c>
      <c r="Z80" s="26" t="str">
        <f t="shared" si="6"/>
        <v>✅</v>
      </c>
      <c r="AA80" s="27" t="str">
        <f t="shared" si="7"/>
        <v>⏰ Enviado a tiempo</v>
      </c>
      <c r="AB80" s="28"/>
      <c r="AC80" s="29"/>
      <c r="AD80" s="29"/>
      <c r="AE80" s="29"/>
    </row>
    <row r="81" spans="1:31" ht="13.8">
      <c r="A81" s="12" t="str">
        <f t="shared" si="0"/>
        <v>44841514CARINA MIRANDA LAZO</v>
      </c>
      <c r="B81" s="30" t="s">
        <v>27</v>
      </c>
      <c r="C81" s="38">
        <f t="array" ref="C81">INDEX('Hoja 3'!$A$2:$AD$628, ROW(C81)-5, MATCH(C$2,'Hoja 3'!$A$1:$AD$1, 0))</f>
        <v>44841514</v>
      </c>
      <c r="D81" s="38" t="str">
        <f t="array" ref="D81">INDEX('Hoja 3'!$A$2:$AD$628, ROW(D81)-5, MATCH(D$2,'Hoja 3'!$A$1:$AD$1, 0))</f>
        <v>CARINA MIRANDA LAZO</v>
      </c>
      <c r="E81" s="38">
        <f t="array" ref="E81">INDEX('Hoja 3'!$A$2:$AD$628, ROW(E81)-5, MATCH(E$2,'Hoja 3'!$A$1:$AD$1, 0))</f>
        <v>0</v>
      </c>
      <c r="F81" s="38" t="str">
        <f t="array" ref="F81">INDEX('Hoja 3'!$A$2:$AD$628, ROW(F81)-5, MATCH(F$2,'Hoja 3'!$A$1:$AD$1, 0))</f>
        <v>NO ASIGNACIÓN DE CITA</v>
      </c>
      <c r="G81" s="39">
        <f t="array" ref="G81">INDEX('Hoja 3'!$A$2:$AD$628, ROW(G81)-5, MATCH(G$2,'Hoja 3'!$A$1:$AD$1, 0))</f>
        <v>45735</v>
      </c>
      <c r="H81" s="38" t="str">
        <f t="array" ref="H81">INDEX('Hoja 3'!$A$2:$AD$628, ROW(H81)-5, MATCH(H$2,'Hoja 3'!$A$1:$AD$1, 0))</f>
        <v>Estimada Sra. Bedon Guissela,
 Reciba un cordial saludo de parte de VIVA 1A Centro Médico. En respuesta a lo solicitado respecto al asegurado Carina Miranda Lazo (DNI: 44841514), le informamos que tuvo cita el día 20 de marzo de 2025 con el Dr. Gerson Jacob Siura Trevejo en el servicio de Endocrinología - Teleconsulta. Además, estaremos al pendiente del agendamiento de su próxima cita correspondiente al mes.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81" s="39">
        <f t="array" ref="I81">INDEX('Hoja 3'!$A$2:$AD$628, ROW(I81)-5, MATCH(I$2,'Hoja 3'!$A$1:$AD$1, 0))</f>
        <v>45748</v>
      </c>
      <c r="J81" s="32"/>
      <c r="K81" s="32" t="str">
        <f t="array" ref="K81">INDEX('Hoja 3'!$A$2:$AD$628, ROW(K81)-5, MATCH(K$2,'Hoja 3'!$A$1:$AD$1, 0))</f>
        <v>CERRADA</v>
      </c>
      <c r="L81" s="32" t="str">
        <f t="array" ref="L81">INDEX('Hoja 3'!$A$2:$AD$628, ROW(L81)-5, MATCH(L$2,'Hoja 3'!$A$1:$AD$1, 0))</f>
        <v>CERRADA</v>
      </c>
      <c r="M81" s="32" t="str">
        <f t="array" ref="M81">INDEX('Hoja 3'!$A$2:$AD$628, ROW(M81)-5, MATCH(M$2,'Hoja 3'!$A$1:$AD$1, 0))</f>
        <v>Acceso</v>
      </c>
      <c r="N81" s="28"/>
      <c r="O81" s="28"/>
      <c r="P81" s="28"/>
      <c r="Q81" s="42"/>
      <c r="R81" s="42"/>
      <c r="S81" s="42"/>
      <c r="T81" s="28"/>
      <c r="U81" s="28"/>
      <c r="V81" s="24" t="str">
        <f t="shared" si="2"/>
        <v/>
      </c>
      <c r="W81" s="24" t="str">
        <f t="shared" si="3"/>
        <v/>
      </c>
      <c r="X81" s="25">
        <f t="shared" si="4"/>
        <v>13</v>
      </c>
      <c r="Y81" s="25" t="str">
        <f t="shared" si="5"/>
        <v>✅</v>
      </c>
      <c r="Z81" s="26" t="str">
        <f t="shared" si="6"/>
        <v>✅</v>
      </c>
      <c r="AA81" s="27" t="str">
        <f t="shared" si="7"/>
        <v>📩 Enviado tarde</v>
      </c>
      <c r="AB81" s="28"/>
      <c r="AC81" s="29"/>
      <c r="AD81" s="29"/>
      <c r="AE81" s="29"/>
    </row>
    <row r="82" spans="1:31" ht="13.8">
      <c r="A82" s="12" t="str">
        <f t="shared" si="0"/>
        <v>8160842YOLANDA YESENIA MILAGROS YACILA CUYA DE VALDIVIA</v>
      </c>
      <c r="B82" s="30" t="s">
        <v>27</v>
      </c>
      <c r="C82" s="38">
        <f t="array" ref="C82">INDEX('Hoja 3'!$A$2:$AD$628, ROW(C82)-5, MATCH(C$2,'Hoja 3'!$A$1:$AD$1, 0))</f>
        <v>8160842</v>
      </c>
      <c r="D82" s="38" t="str">
        <f t="array" ref="D82">INDEX('Hoja 3'!$A$2:$AD$628, ROW(D82)-5, MATCH(D$2,'Hoja 3'!$A$1:$AD$1, 0))</f>
        <v>YOLANDA YESENIA MILAGROS YACILA CUYA DE VALDIVIA</v>
      </c>
      <c r="E82" s="38">
        <f t="array" ref="E82">INDEX('Hoja 3'!$A$2:$AD$628, ROW(E82)-5, MATCH(E$2,'Hoja 3'!$A$1:$AD$1, 0))</f>
        <v>998722960</v>
      </c>
      <c r="F82" s="38" t="str">
        <f t="array" ref="F82">INDEX('Hoja 3'!$A$2:$AD$628, ROW(F82)-5, MATCH(F$2,'Hoja 3'!$A$1:$AD$1, 0))</f>
        <v>INGRESO A PROGRAMA</v>
      </c>
      <c r="G82" s="39">
        <f t="array" ref="G82">INDEX('Hoja 3'!$A$2:$AD$628, ROW(G82)-5, MATCH(G$2,'Hoja 3'!$A$1:$AD$1, 0))</f>
        <v>45712</v>
      </c>
      <c r="H82" s="38" t="str">
        <f t="array" ref="H82">INDEX('Hoja 3'!$A$2:$AD$628, ROW(H82)-5, MATCH(H$2,'Hoja 3'!$A$1:$AD$1, 0))</f>
        <v>Estimada Guissela, buena noche:
 Previo cordial saludo y las disculpas del caso por la demora en responder se informa sobre paciente que, la atención fue efectiva el día 5 del presente, con entrega de farmacia conforme.
 Saludos Cordiales,</v>
      </c>
      <c r="I82" s="39">
        <f t="array" ref="I82">INDEX('Hoja 3'!$A$2:$AD$628, ROW(I82)-5, MATCH(I$2,'Hoja 3'!$A$1:$AD$1, 0))</f>
        <v>45735</v>
      </c>
      <c r="J82" s="32"/>
      <c r="K82" s="32" t="str">
        <f t="array" ref="K82">INDEX('Hoja 3'!$A$2:$AD$628, ROW(K82)-5, MATCH(K$2,'Hoja 3'!$A$1:$AD$1, 0))</f>
        <v>CERRADA</v>
      </c>
      <c r="L82" s="32" t="str">
        <f t="array" ref="L82">INDEX('Hoja 3'!$A$2:$AD$628, ROW(L82)-5, MATCH(L$2,'Hoja 3'!$A$1:$AD$1, 0))</f>
        <v>CERRADA</v>
      </c>
      <c r="M82" s="32" t="str">
        <f t="array" ref="M82">INDEX('Hoja 3'!$A$2:$AD$628, ROW(M82)-5, MATCH(M$2,'Hoja 3'!$A$1:$AD$1, 0))</f>
        <v>Solicitud</v>
      </c>
      <c r="N82" s="28"/>
      <c r="O82" s="28"/>
      <c r="P82" s="28"/>
      <c r="Q82" s="42"/>
      <c r="R82" s="42"/>
      <c r="S82" s="42"/>
      <c r="T82" s="28"/>
      <c r="U82" s="28"/>
      <c r="V82" s="24" t="str">
        <f t="shared" si="2"/>
        <v/>
      </c>
      <c r="W82" s="24" t="str">
        <f t="shared" si="3"/>
        <v/>
      </c>
      <c r="X82" s="36">
        <f t="shared" si="4"/>
        <v>23</v>
      </c>
      <c r="Y82" s="36" t="str">
        <f t="shared" si="5"/>
        <v>✅</v>
      </c>
      <c r="Z82" s="26" t="str">
        <f t="shared" si="6"/>
        <v>✅</v>
      </c>
      <c r="AA82" s="27" t="str">
        <f t="shared" si="7"/>
        <v>📩 Enviado tarde</v>
      </c>
      <c r="AB82" s="28"/>
      <c r="AC82" s="29"/>
      <c r="AD82" s="29"/>
      <c r="AE82" s="29"/>
    </row>
    <row r="83" spans="1:31" ht="13.8">
      <c r="A83" s="12" t="str">
        <f t="shared" si="0"/>
        <v>10808635SANDRA URBINA PEREZ</v>
      </c>
      <c r="B83" s="30" t="s">
        <v>27</v>
      </c>
      <c r="C83" s="38">
        <f t="array" ref="C83">INDEX('Hoja 3'!$A$2:$AD$628, ROW(C83)-5, MATCH(C$2,'Hoja 3'!$A$1:$AD$1, 0))</f>
        <v>10808635</v>
      </c>
      <c r="D83" s="38" t="str">
        <f t="array" ref="D83">INDEX('Hoja 3'!$A$2:$AD$628, ROW(D83)-5, MATCH(D$2,'Hoja 3'!$A$1:$AD$1, 0))</f>
        <v>SANDRA URBINA PEREZ</v>
      </c>
      <c r="E83" s="38">
        <f t="array" ref="E83">INDEX('Hoja 3'!$A$2:$AD$628, ROW(E83)-5, MATCH(E$2,'Hoja 3'!$A$1:$AD$1, 0))</f>
        <v>945277012</v>
      </c>
      <c r="F83" s="38" t="str">
        <f t="array" ref="F83">INDEX('Hoja 3'!$A$2:$AD$628, ROW(F83)-5, MATCH(F$2,'Hoja 3'!$A$1:$AD$1, 0))</f>
        <v>DEMORA EN LA ENTREGA DE MEDICAMENTOS</v>
      </c>
      <c r="G83" s="39">
        <f t="array" ref="G83">INDEX('Hoja 3'!$A$2:$AD$628, ROW(G83)-5, MATCH(G$2,'Hoja 3'!$A$1:$AD$1, 0))</f>
        <v>45736</v>
      </c>
      <c r="H83" s="38" t="str">
        <f t="array" ref="H83">INDEX('Hoja 3'!$A$2:$AD$628, ROW(H83)-5, MATCH(H$2,'Hoja 3'!$A$1:$AD$1, 0))</f>
        <v>Estimada Sra. Bedon Guissela,
 Reciba un cordial saludo de parte de VIVA 1A Centro Médico. En relación con el envío de la receta médica, le informamos que este fue realizado el 31 de marzo de 2025. Además, la entrega del medicamento se concretará el día de hoy.
 Se estableció comunicación telefónica con la Sra. Sandra Urbina Pérez (DNI: 10808635) al número de teléfono 945 277 012, quien ha confirmado que se acercará al establecimiento en el transcurso del día para recoger el medicamento.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83" s="39">
        <f t="array" ref="I83">INDEX('Hoja 3'!$A$2:$AD$628, ROW(I83)-5, MATCH(I$2,'Hoja 3'!$A$1:$AD$1, 0))</f>
        <v>45748</v>
      </c>
      <c r="J83" s="32"/>
      <c r="K83" s="32" t="str">
        <f t="array" ref="K83">INDEX('Hoja 3'!$A$2:$AD$628, ROW(K83)-5, MATCH(K$2,'Hoja 3'!$A$1:$AD$1, 0))</f>
        <v>CERRADA</v>
      </c>
      <c r="L83" s="32" t="str">
        <f t="array" ref="L83">INDEX('Hoja 3'!$A$2:$AD$628, ROW(L83)-5, MATCH(L$2,'Hoja 3'!$A$1:$AD$1, 0))</f>
        <v>CERRADA</v>
      </c>
      <c r="M83" s="32" t="str">
        <f t="array" ref="M83">INDEX('Hoja 3'!$A$2:$AD$628, ROW(M83)-5, MATCH(M$2,'Hoja 3'!$A$1:$AD$1, 0))</f>
        <v>Medicamentos</v>
      </c>
      <c r="N83" s="28"/>
      <c r="O83" s="28"/>
      <c r="P83" s="28"/>
      <c r="Q83" s="42"/>
      <c r="R83" s="42"/>
      <c r="S83" s="42"/>
      <c r="T83" s="28"/>
      <c r="U83" s="28"/>
      <c r="V83" s="24" t="str">
        <f t="shared" si="2"/>
        <v/>
      </c>
      <c r="W83" s="24" t="str">
        <f t="shared" si="3"/>
        <v/>
      </c>
      <c r="X83" s="25">
        <f t="shared" si="4"/>
        <v>12</v>
      </c>
      <c r="Y83" s="25" t="str">
        <f t="shared" si="5"/>
        <v>✅</v>
      </c>
      <c r="Z83" s="26" t="str">
        <f t="shared" si="6"/>
        <v>✅</v>
      </c>
      <c r="AA83" s="27" t="str">
        <f t="shared" si="7"/>
        <v>📩 Enviado tarde</v>
      </c>
      <c r="AB83" s="28"/>
      <c r="AC83" s="29"/>
      <c r="AD83" s="29"/>
      <c r="AE83" s="29"/>
    </row>
    <row r="84" spans="1:31" ht="13.8">
      <c r="A84" s="12" t="str">
        <f t="shared" si="0"/>
        <v>0MARIA GRAZIA BASSINO BELLACIO DE VELI</v>
      </c>
      <c r="B84" s="30" t="s">
        <v>27</v>
      </c>
      <c r="C84" s="38">
        <f t="array" ref="C84">INDEX('Hoja 3'!$A$2:$AD$628, ROW(C84)-5, MATCH(C$2,'Hoja 3'!$A$1:$AD$1, 0))</f>
        <v>0</v>
      </c>
      <c r="D84" s="38" t="str">
        <f t="array" ref="D84">INDEX('Hoja 3'!$A$2:$AD$628, ROW(D84)-5, MATCH(D$2,'Hoja 3'!$A$1:$AD$1, 0))</f>
        <v>MARIA GRAZIA BASSINO BELLACIO DE VELI</v>
      </c>
      <c r="E84" s="38">
        <f t="array" ref="E84">INDEX('Hoja 3'!$A$2:$AD$628, ROW(E84)-5, MATCH(E$2,'Hoja 3'!$A$1:$AD$1, 0))</f>
        <v>0</v>
      </c>
      <c r="F84" s="38" t="str">
        <f t="array" ref="F84">INDEX('Hoja 3'!$A$2:$AD$628, ROW(F84)-5, MATCH(F$2,'Hoja 3'!$A$1:$AD$1, 0))</f>
        <v>INGRESO A PROGRAMA</v>
      </c>
      <c r="G84" s="39">
        <f t="array" ref="G84">INDEX('Hoja 3'!$A$2:$AD$628, ROW(G84)-5, MATCH(G$2,'Hoja 3'!$A$1:$AD$1, 0))</f>
        <v>45736</v>
      </c>
      <c r="H84" s="38" t="str">
        <f t="array" ref="H84">INDEX('Hoja 3'!$A$2:$AD$628, ROW(H84)-5, MATCH(H$2,'Hoja 3'!$A$1:$AD$1, 0))</f>
        <v>Buenas tardes estimados 
 Se contacto a paciente ya que este vino dentro de la base de paciente del 25/02
 De todas formas, se informará al área respectiva que no se contacten con paciente
 Saludos cordiales,</v>
      </c>
      <c r="I84" s="39">
        <f t="array" ref="I84">INDEX('Hoja 3'!$A$2:$AD$628, ROW(I84)-5, MATCH(I$2,'Hoja 3'!$A$1:$AD$1, 0))</f>
        <v>45736</v>
      </c>
      <c r="J84" s="32"/>
      <c r="K84" s="32" t="str">
        <f t="array" ref="K84">INDEX('Hoja 3'!$A$2:$AD$628, ROW(K84)-5, MATCH(K$2,'Hoja 3'!$A$1:$AD$1, 0))</f>
        <v>CERRADA</v>
      </c>
      <c r="L84" s="32" t="str">
        <f t="array" ref="L84">INDEX('Hoja 3'!$A$2:$AD$628, ROW(L84)-5, MATCH(L$2,'Hoja 3'!$A$1:$AD$1, 0))</f>
        <v>CERRADA</v>
      </c>
      <c r="M84" s="32" t="str">
        <f t="array" ref="M84">INDEX('Hoja 3'!$A$2:$AD$628, ROW(M84)-5, MATCH(M$2,'Hoja 3'!$A$1:$AD$1, 0))</f>
        <v>Solicitud</v>
      </c>
      <c r="N84" s="28"/>
      <c r="O84" s="28"/>
      <c r="P84" s="28"/>
      <c r="Q84" s="42"/>
      <c r="R84" s="42"/>
      <c r="S84" s="42"/>
      <c r="T84" s="28"/>
      <c r="U84" s="28"/>
      <c r="V84" s="24" t="str">
        <f t="shared" si="2"/>
        <v/>
      </c>
      <c r="W84" s="24" t="str">
        <f t="shared" si="3"/>
        <v/>
      </c>
      <c r="X84" s="36">
        <f t="shared" si="4"/>
        <v>0</v>
      </c>
      <c r="Y84" s="36" t="str">
        <f t="shared" si="5"/>
        <v>✅</v>
      </c>
      <c r="Z84" s="26" t="str">
        <f t="shared" si="6"/>
        <v>✅</v>
      </c>
      <c r="AA84" s="27" t="str">
        <f t="shared" si="7"/>
        <v>⏰ Enviado a tiempo</v>
      </c>
      <c r="AB84" s="28"/>
      <c r="AC84" s="29"/>
      <c r="AD84" s="29"/>
      <c r="AE84" s="29"/>
    </row>
    <row r="85" spans="1:31" ht="13.8">
      <c r="A85" s="12" t="str">
        <f t="shared" si="0"/>
        <v>40204963.OLGA TATIANA CUADROS BASIS</v>
      </c>
      <c r="B85" s="30" t="s">
        <v>27</v>
      </c>
      <c r="C85" s="38" t="str">
        <f t="array" ref="C85">INDEX('Hoja 3'!$A$2:$AD$628, ROW(C85)-5, MATCH(C$2,'Hoja 3'!$A$1:$AD$1, 0))</f>
        <v>40204963.</v>
      </c>
      <c r="D85" s="38" t="str">
        <f t="array" ref="D85">INDEX('Hoja 3'!$A$2:$AD$628, ROW(D85)-5, MATCH(D$2,'Hoja 3'!$A$1:$AD$1, 0))</f>
        <v>OLGA TATIANA CUADROS BASIS</v>
      </c>
      <c r="E85" s="38">
        <f t="array" ref="E85">INDEX('Hoja 3'!$A$2:$AD$628, ROW(E85)-5, MATCH(E$2,'Hoja 3'!$A$1:$AD$1, 0))</f>
        <v>999203060</v>
      </c>
      <c r="F85" s="38" t="str">
        <f t="array" ref="F85">INDEX('Hoja 3'!$A$2:$AD$628, ROW(F85)-5, MATCH(F$2,'Hoja 3'!$A$1:$AD$1, 0))</f>
        <v>INGRESO A PROGRAMA</v>
      </c>
      <c r="G85" s="39">
        <f t="array" ref="G85">INDEX('Hoja 3'!$A$2:$AD$628, ROW(G85)-5, MATCH(G$2,'Hoja 3'!$A$1:$AD$1, 0))</f>
        <v>45736</v>
      </c>
      <c r="H85" s="38" t="str">
        <f t="array" ref="H85">INDEX('Hoja 3'!$A$2:$AD$628, ROW(H85)-5, MATCH(H$2,'Hoja 3'!$A$1:$AD$1, 0))</f>
        <v>Estimada guissela, las disculpas por la reciente respuesta. La paciente ya se encuentra en el programa diamante. Saludos.
 Antonio Torres Director Medico</v>
      </c>
      <c r="I85" s="39">
        <f t="array" ref="I85">INDEX('Hoja 3'!$A$2:$AD$628, ROW(I85)-5, MATCH(I$2,'Hoja 3'!$A$1:$AD$1, 0))</f>
        <v>45741</v>
      </c>
      <c r="J85" s="32"/>
      <c r="K85" s="32" t="str">
        <f t="array" ref="K85">INDEX('Hoja 3'!$A$2:$AD$628, ROW(K85)-5, MATCH(K$2,'Hoja 3'!$A$1:$AD$1, 0))</f>
        <v>CERRADA</v>
      </c>
      <c r="L85" s="32" t="str">
        <f t="array" ref="L85">INDEX('Hoja 3'!$A$2:$AD$628, ROW(L85)-5, MATCH(L$2,'Hoja 3'!$A$1:$AD$1, 0))</f>
        <v>CERRADA</v>
      </c>
      <c r="M85" s="32" t="str">
        <f t="array" ref="M85">INDEX('Hoja 3'!$A$2:$AD$628, ROW(M85)-5, MATCH(M$2,'Hoja 3'!$A$1:$AD$1, 0))</f>
        <v>Solicitud</v>
      </c>
      <c r="N85" s="28"/>
      <c r="O85" s="28"/>
      <c r="P85" s="28"/>
      <c r="Q85" s="42"/>
      <c r="R85" s="42"/>
      <c r="S85" s="42"/>
      <c r="T85" s="28"/>
      <c r="U85" s="28"/>
      <c r="V85" s="24" t="str">
        <f t="shared" si="2"/>
        <v/>
      </c>
      <c r="W85" s="24" t="str">
        <f t="shared" si="3"/>
        <v/>
      </c>
      <c r="X85" s="25">
        <f t="shared" si="4"/>
        <v>5</v>
      </c>
      <c r="Y85" s="25" t="str">
        <f t="shared" si="5"/>
        <v>✅</v>
      </c>
      <c r="Z85" s="26" t="str">
        <f t="shared" si="6"/>
        <v>✅</v>
      </c>
      <c r="AA85" s="27" t="str">
        <f t="shared" si="7"/>
        <v>📩 Enviado tarde</v>
      </c>
      <c r="AB85" s="28"/>
      <c r="AC85" s="29"/>
      <c r="AD85" s="29"/>
      <c r="AE85" s="29"/>
    </row>
    <row r="86" spans="1:31" ht="13.8">
      <c r="A86" s="12" t="str">
        <f t="shared" si="0"/>
        <v>7806297BARUA ALZAMORA FERNANDO VICTOR</v>
      </c>
      <c r="B86" s="30" t="s">
        <v>27</v>
      </c>
      <c r="C86" s="38">
        <f t="array" ref="C86">INDEX('Hoja 3'!$A$2:$AD$628, ROW(C86)-5, MATCH(C$2,'Hoja 3'!$A$1:$AD$1, 0))</f>
        <v>7806297</v>
      </c>
      <c r="D86" s="38" t="str">
        <f t="array" ref="D86">INDEX('Hoja 3'!$A$2:$AD$628, ROW(D86)-5, MATCH(D$2,'Hoja 3'!$A$1:$AD$1, 0))</f>
        <v>BARUA ALZAMORA FERNANDO VICTOR</v>
      </c>
      <c r="E86" s="38">
        <f t="array" ref="E86">INDEX('Hoja 3'!$A$2:$AD$628, ROW(E86)-5, MATCH(E$2,'Hoja 3'!$A$1:$AD$1, 0))</f>
        <v>0</v>
      </c>
      <c r="F86" s="38" t="str">
        <f t="array" ref="F86">INDEX('Hoja 3'!$A$2:$AD$628, ROW(F86)-5, MATCH(F$2,'Hoja 3'!$A$1:$AD$1, 0))</f>
        <v>NO ASIGNACIÓN DE CITA</v>
      </c>
      <c r="G86" s="39">
        <f t="array" ref="G86">INDEX('Hoja 3'!$A$2:$AD$628, ROW(G86)-5, MATCH(G$2,'Hoja 3'!$A$1:$AD$1, 0))</f>
        <v>45736</v>
      </c>
      <c r="H86" s="38" t="str">
        <f t="array" ref="H86">INDEX('Hoja 3'!$A$2:$AD$628, ROW(H86)-5, MATCH(H$2,'Hoja 3'!$A$1:$AD$1, 0))</f>
        <v>Buenos días, estimados,
 Reciban un cordial saludo de parte de VIVA 1A Centro Médico. En respuesta a su consulta, informamos que el Sr. Fernando Víctor Barúa Alzamora (DNI: 07806297) pasó consulta el día 19 de marzo de 2025 a las 16:00 p.m. con la Dra. Anahí Angélica Seijas Arveláez.
 Estamos al pendiente del próximo agendamiento de su cita correspondiente al mes.
 Seguimos trabajando para ofrecer un servicio de excelencia, y por ello, mantenemos nuestro compromiso de mejorar nuestros tiempos de respuesta.
 Saludos cordiales,</v>
      </c>
      <c r="I86" s="39">
        <f t="array" ref="I86">INDEX('Hoja 3'!$A$2:$AD$628, ROW(I86)-5, MATCH(I$2,'Hoja 3'!$A$1:$AD$1, 0))</f>
        <v>45749</v>
      </c>
      <c r="J86" s="32"/>
      <c r="K86" s="32" t="str">
        <f t="array" ref="K86">INDEX('Hoja 3'!$A$2:$AD$628, ROW(K86)-5, MATCH(K$2,'Hoja 3'!$A$1:$AD$1, 0))</f>
        <v>CERRADA</v>
      </c>
      <c r="L86" s="32" t="str">
        <f t="array" ref="L86">INDEX('Hoja 3'!$A$2:$AD$628, ROW(L86)-5, MATCH(L$2,'Hoja 3'!$A$1:$AD$1, 0))</f>
        <v>CERRADA</v>
      </c>
      <c r="M86" s="32" t="str">
        <f t="array" ref="M86">INDEX('Hoja 3'!$A$2:$AD$628, ROW(M86)-5, MATCH(M$2,'Hoja 3'!$A$1:$AD$1, 0))</f>
        <v>Acceso</v>
      </c>
      <c r="N86" s="28"/>
      <c r="O86" s="28"/>
      <c r="P86" s="28"/>
      <c r="Q86" s="42"/>
      <c r="R86" s="42"/>
      <c r="S86" s="42"/>
      <c r="T86" s="28"/>
      <c r="U86" s="28"/>
      <c r="V86" s="24" t="str">
        <f t="shared" si="2"/>
        <v/>
      </c>
      <c r="W86" s="24" t="str">
        <f t="shared" si="3"/>
        <v/>
      </c>
      <c r="X86" s="36">
        <f t="shared" si="4"/>
        <v>13</v>
      </c>
      <c r="Y86" s="36" t="str">
        <f t="shared" si="5"/>
        <v>✅</v>
      </c>
      <c r="Z86" s="26" t="str">
        <f t="shared" si="6"/>
        <v>✅</v>
      </c>
      <c r="AA86" s="27" t="str">
        <f t="shared" si="7"/>
        <v>📩 Enviado tarde</v>
      </c>
      <c r="AB86" s="28"/>
      <c r="AC86" s="29"/>
      <c r="AD86" s="29"/>
      <c r="AE86" s="29"/>
    </row>
    <row r="87" spans="1:31" ht="13.8">
      <c r="A87" s="12" t="str">
        <f t="shared" si="0"/>
        <v>9449815MARIELA CELESTINA MARQUEZ NINALAYA</v>
      </c>
      <c r="B87" s="30" t="s">
        <v>27</v>
      </c>
      <c r="C87" s="38">
        <f t="array" ref="C87">INDEX('Hoja 3'!$A$2:$AD$628, ROW(C87)-5, MATCH(C$2,'Hoja 3'!$A$1:$AD$1, 0))</f>
        <v>9449815</v>
      </c>
      <c r="D87" s="38" t="str">
        <f t="array" ref="D87">INDEX('Hoja 3'!$A$2:$AD$628, ROW(D87)-5, MATCH(D$2,'Hoja 3'!$A$1:$AD$1, 0))</f>
        <v>MARIELA CELESTINA MARQUEZ NINALAYA</v>
      </c>
      <c r="E87" s="38">
        <f t="array" ref="E87">INDEX('Hoja 3'!$A$2:$AD$628, ROW(E87)-5, MATCH(E$2,'Hoja 3'!$A$1:$AD$1, 0))</f>
        <v>0</v>
      </c>
      <c r="F87" s="38" t="str">
        <f t="array" ref="F87">INDEX('Hoja 3'!$A$2:$AD$628, ROW(F87)-5, MATCH(F$2,'Hoja 3'!$A$1:$AD$1, 0))</f>
        <v>NO ASIGNACIÓN DE CITA</v>
      </c>
      <c r="G87" s="39">
        <f t="array" ref="G87">INDEX('Hoja 3'!$A$2:$AD$628, ROW(G87)-5, MATCH(G$2,'Hoja 3'!$A$1:$AD$1, 0))</f>
        <v>45737</v>
      </c>
      <c r="H87" s="38" t="str">
        <f t="array" ref="H87">INDEX('Hoja 3'!$A$2:$AD$628, ROW(H87)-5, MATCH(H$2,'Hoja 3'!$A$1:$AD$1, 0))</f>
        <v>Buenas noches estimados,
 se programa atención para examen de toroide
 con la Radióloga Jackeliine Atencia para el día 25/03 a las 18:15PM,
 paciente conforme.
 Saludos cordiales,
 Buenos días estimados,
 Reciba un cordial saludo por parte de VIVA 1A Centro médico, Referente al paciente MARIELA CELESTINA MARQUEZ NINALAYA
 DNI: 09449815, Se realizo los exámenes de laboratorio el día 25 de marzo y el examen de ecografía de tiroides el 26 de marzo. 
 Lamentamos sinceramente los inconvenientes ocasionados, valoramos sus comentarios y estamos comprometidos con la mejora continua de nuestros servicios.
 saludo cordiales.
 Pedro Bereche</v>
      </c>
      <c r="I87" s="39">
        <f t="array" ref="I87">INDEX('Hoja 3'!$A$2:$AD$628, ROW(I87)-5, MATCH(I$2,'Hoja 3'!$A$1:$AD$1, 0))</f>
        <v>45738</v>
      </c>
      <c r="J87" s="32"/>
      <c r="K87" s="32" t="str">
        <f t="array" ref="K87">INDEX('Hoja 3'!$A$2:$AD$628, ROW(K87)-5, MATCH(K$2,'Hoja 3'!$A$1:$AD$1, 0))</f>
        <v>CERRADA</v>
      </c>
      <c r="L87" s="32" t="str">
        <f t="array" ref="L87">INDEX('Hoja 3'!$A$2:$AD$628, ROW(L87)-5, MATCH(L$2,'Hoja 3'!$A$1:$AD$1, 0))</f>
        <v>CERRADA</v>
      </c>
      <c r="M87" s="32" t="str">
        <f t="array" ref="M87">INDEX('Hoja 3'!$A$2:$AD$628, ROW(M87)-5, MATCH(M$2,'Hoja 3'!$A$1:$AD$1, 0))</f>
        <v>Acceso</v>
      </c>
      <c r="N87" s="28"/>
      <c r="O87" s="28"/>
      <c r="P87" s="28"/>
      <c r="Q87" s="42"/>
      <c r="R87" s="42"/>
      <c r="S87" s="42"/>
      <c r="T87" s="28"/>
      <c r="U87" s="28"/>
      <c r="V87" s="24" t="str">
        <f t="shared" si="2"/>
        <v/>
      </c>
      <c r="W87" s="24" t="str">
        <f t="shared" si="3"/>
        <v/>
      </c>
      <c r="X87" s="25">
        <f t="shared" si="4"/>
        <v>1</v>
      </c>
      <c r="Y87" s="25" t="str">
        <f t="shared" si="5"/>
        <v>✅</v>
      </c>
      <c r="Z87" s="26" t="str">
        <f t="shared" si="6"/>
        <v>✅</v>
      </c>
      <c r="AA87" s="27" t="str">
        <f t="shared" si="7"/>
        <v>📩 Enviado tarde</v>
      </c>
      <c r="AB87" s="28"/>
      <c r="AC87" s="29"/>
      <c r="AD87" s="29"/>
      <c r="AE87" s="29"/>
    </row>
    <row r="88" spans="1:31" ht="13.8">
      <c r="A88" s="12" t="str">
        <f t="shared" si="0"/>
        <v>9875344SILVANA ESTHER ESPINOZA MORALES</v>
      </c>
      <c r="B88" s="30" t="s">
        <v>27</v>
      </c>
      <c r="C88" s="38">
        <f t="array" ref="C88">INDEX('Hoja 3'!$A$2:$AD$628, ROW(C88)-5, MATCH(C$2,'Hoja 3'!$A$1:$AD$1, 0))</f>
        <v>9875344</v>
      </c>
      <c r="D88" s="38" t="str">
        <f t="array" ref="D88">INDEX('Hoja 3'!$A$2:$AD$628, ROW(D88)-5, MATCH(D$2,'Hoja 3'!$A$1:$AD$1, 0))</f>
        <v>SILVANA ESTHER ESPINOZA MORALES</v>
      </c>
      <c r="E88" s="38">
        <f t="array" ref="E88">INDEX('Hoja 3'!$A$2:$AD$628, ROW(E88)-5, MATCH(E$2,'Hoja 3'!$A$1:$AD$1, 0))</f>
        <v>943511757</v>
      </c>
      <c r="F88" s="38" t="str">
        <f t="array" ref="F88">INDEX('Hoja 3'!$A$2:$AD$628, ROW(F88)-5, MATCH(F$2,'Hoja 3'!$A$1:$AD$1, 0))</f>
        <v>INGRESO A PROGRAMA</v>
      </c>
      <c r="G88" s="39">
        <f t="array" ref="G88">INDEX('Hoja 3'!$A$2:$AD$628, ROW(G88)-5, MATCH(G$2,'Hoja 3'!$A$1:$AD$1, 0))</f>
        <v>45737</v>
      </c>
      <c r="H88" s="38" t="str">
        <f t="array" ref="H88">INDEX('Hoja 3'!$A$2:$AD$628, ROW(H88)-5, MATCH(H$2,'Hoja 3'!$A$1:$AD$1, 0))</f>
        <v>Estimados 
  Pcte contactado y agendado para el dia de hoy 21 / 3 con el Dr. Siura 
  Saludos cordiales 
  Katherine Ochoa</v>
      </c>
      <c r="I88" s="39">
        <f t="array" ref="I88">INDEX('Hoja 3'!$A$2:$AD$628, ROW(I88)-5, MATCH(I$2,'Hoja 3'!$A$1:$AD$1, 0))</f>
        <v>45737</v>
      </c>
      <c r="J88" s="32"/>
      <c r="K88" s="32" t="str">
        <f t="array" ref="K88">INDEX('Hoja 3'!$A$2:$AD$628, ROW(K88)-5, MATCH(K$2,'Hoja 3'!$A$1:$AD$1, 0))</f>
        <v>CERRADA</v>
      </c>
      <c r="L88" s="32" t="str">
        <f t="array" ref="L88">INDEX('Hoja 3'!$A$2:$AD$628, ROW(L88)-5, MATCH(L$2,'Hoja 3'!$A$1:$AD$1, 0))</f>
        <v>CERRADA</v>
      </c>
      <c r="M88" s="32" t="str">
        <f t="array" ref="M88">INDEX('Hoja 3'!$A$2:$AD$628, ROW(M88)-5, MATCH(M$2,'Hoja 3'!$A$1:$AD$1, 0))</f>
        <v>Solicitud</v>
      </c>
      <c r="N88" s="28"/>
      <c r="O88" s="28"/>
      <c r="P88" s="28"/>
      <c r="Q88" s="42"/>
      <c r="R88" s="42"/>
      <c r="S88" s="42"/>
      <c r="T88" s="28"/>
      <c r="U88" s="28"/>
      <c r="V88" s="24" t="str">
        <f t="shared" si="2"/>
        <v/>
      </c>
      <c r="W88" s="24" t="str">
        <f t="shared" si="3"/>
        <v/>
      </c>
      <c r="X88" s="36">
        <f t="shared" si="4"/>
        <v>0</v>
      </c>
      <c r="Y88" s="36" t="str">
        <f t="shared" si="5"/>
        <v>✅</v>
      </c>
      <c r="Z88" s="26" t="str">
        <f t="shared" si="6"/>
        <v>✅</v>
      </c>
      <c r="AA88" s="27" t="str">
        <f t="shared" si="7"/>
        <v>⏰ Enviado a tiempo</v>
      </c>
      <c r="AB88" s="28"/>
      <c r="AC88" s="29"/>
      <c r="AD88" s="29"/>
      <c r="AE88" s="29"/>
    </row>
    <row r="89" spans="1:31" ht="13.8">
      <c r="A89" s="12" t="str">
        <f t="shared" si="0"/>
        <v>71625444ALLISON CAROLINA BENITES LUDEÑA</v>
      </c>
      <c r="B89" s="30" t="s">
        <v>27</v>
      </c>
      <c r="C89" s="38">
        <f t="array" ref="C89">INDEX('Hoja 3'!$A$2:$AD$628, ROW(C89)-5, MATCH(C$2,'Hoja 3'!$A$1:$AD$1, 0))</f>
        <v>71625444</v>
      </c>
      <c r="D89" s="38" t="str">
        <f t="array" ref="D89">INDEX('Hoja 3'!$A$2:$AD$628, ROW(D89)-5, MATCH(D$2,'Hoja 3'!$A$1:$AD$1, 0))</f>
        <v>ALLISON CAROLINA BENITES LUDEÑA</v>
      </c>
      <c r="E89" s="38">
        <f t="array" ref="E89">INDEX('Hoja 3'!$A$2:$AD$628, ROW(E89)-5, MATCH(E$2,'Hoja 3'!$A$1:$AD$1, 0))</f>
        <v>937548572</v>
      </c>
      <c r="F89" s="38" t="str">
        <f t="array" ref="F89">INDEX('Hoja 3'!$A$2:$AD$628, ROW(F89)-5, MATCH(F$2,'Hoja 3'!$A$1:$AD$1, 0))</f>
        <v>INGRESO A PROGRAMA</v>
      </c>
      <c r="G89" s="39">
        <f t="array" ref="G89">INDEX('Hoja 3'!$A$2:$AD$628, ROW(G89)-5, MATCH(G$2,'Hoja 3'!$A$1:$AD$1, 0))</f>
        <v>45737</v>
      </c>
      <c r="H89" s="38" t="str">
        <f t="array" ref="H89">INDEX('Hoja 3'!$A$2:$AD$628, ROW(H89)-5, MATCH(H$2,'Hoja 3'!$A$1:$AD$1, 0))</f>
        <v>Buenas tardes Estimados,
 se agenda cita con el Dr Moncada 
 para el dia 22/03 13:00PM, paciente conforme 
 Saludos cordiales,</v>
      </c>
      <c r="I89" s="39">
        <f t="array" ref="I89">INDEX('Hoja 3'!$A$2:$AD$628, ROW(I89)-5, MATCH(I$2,'Hoja 3'!$A$1:$AD$1, 0))</f>
        <v>45737</v>
      </c>
      <c r="J89" s="32"/>
      <c r="K89" s="32" t="str">
        <f t="array" ref="K89">INDEX('Hoja 3'!$A$2:$AD$628, ROW(K89)-5, MATCH(K$2,'Hoja 3'!$A$1:$AD$1, 0))</f>
        <v>CERRADA</v>
      </c>
      <c r="L89" s="32" t="str">
        <f t="array" ref="L89">INDEX('Hoja 3'!$A$2:$AD$628, ROW(L89)-5, MATCH(L$2,'Hoja 3'!$A$1:$AD$1, 0))</f>
        <v>CERRADA</v>
      </c>
      <c r="M89" s="32" t="str">
        <f t="array" ref="M89">INDEX('Hoja 3'!$A$2:$AD$628, ROW(M89)-5, MATCH(M$2,'Hoja 3'!$A$1:$AD$1, 0))</f>
        <v>Solicitud</v>
      </c>
      <c r="N89" s="28"/>
      <c r="O89" s="28"/>
      <c r="P89" s="28"/>
      <c r="Q89" s="42"/>
      <c r="R89" s="42"/>
      <c r="S89" s="42"/>
      <c r="T89" s="28"/>
      <c r="U89" s="28"/>
      <c r="V89" s="24" t="str">
        <f t="shared" si="2"/>
        <v/>
      </c>
      <c r="W89" s="24" t="str">
        <f t="shared" si="3"/>
        <v/>
      </c>
      <c r="X89" s="25">
        <f t="shared" si="4"/>
        <v>0</v>
      </c>
      <c r="Y89" s="25" t="str">
        <f t="shared" si="5"/>
        <v>✅</v>
      </c>
      <c r="Z89" s="26" t="str">
        <f t="shared" si="6"/>
        <v>✅</v>
      </c>
      <c r="AA89" s="27" t="str">
        <f t="shared" si="7"/>
        <v>⏰ Enviado a tiempo</v>
      </c>
      <c r="AB89" s="28"/>
      <c r="AC89" s="29"/>
      <c r="AD89" s="29"/>
      <c r="AE89" s="29"/>
    </row>
    <row r="90" spans="1:31" ht="13.8">
      <c r="A90" s="12" t="str">
        <f t="shared" si="0"/>
        <v>23993607ALDO REINOSO RIVALDO</v>
      </c>
      <c r="B90" s="30" t="s">
        <v>27</v>
      </c>
      <c r="C90" s="38">
        <f t="array" ref="C90">INDEX('Hoja 3'!$A$2:$AD$628, ROW(C90)-5, MATCH(C$2,'Hoja 3'!$A$1:$AD$1, 0))</f>
        <v>23993607</v>
      </c>
      <c r="D90" s="38" t="str">
        <f t="array" ref="D90">INDEX('Hoja 3'!$A$2:$AD$628, ROW(D90)-5, MATCH(D$2,'Hoja 3'!$A$1:$AD$1, 0))</f>
        <v>ALDO REINOSO RIVALDO</v>
      </c>
      <c r="E90" s="38">
        <f t="array" ref="E90">INDEX('Hoja 3'!$A$2:$AD$628, ROW(E90)-5, MATCH(E$2,'Hoja 3'!$A$1:$AD$1, 0))</f>
        <v>0</v>
      </c>
      <c r="F90" s="38" t="str">
        <f t="array" ref="F90">INDEX('Hoja 3'!$A$2:$AD$628, ROW(F90)-5, MATCH(F$2,'Hoja 3'!$A$1:$AD$1, 0))</f>
        <v>INGRESO A PROGRAMA</v>
      </c>
      <c r="G90" s="39">
        <f t="array" ref="G90">INDEX('Hoja 3'!$A$2:$AD$628, ROW(G90)-5, MATCH(G$2,'Hoja 3'!$A$1:$AD$1, 0))</f>
        <v>45740</v>
      </c>
      <c r="H90" s="38" t="str">
        <f t="array" ref="H90">INDEX('Hoja 3'!$A$2:$AD$628, ROW(H90)-5, MATCH(H$2,'Hoja 3'!$A$1:$AD$1, 0))</f>
        <v>Estimada
 Bedon Guissela
 Reciba un cordial saludo por parte de VIVA 1A Centro médico, con relación a lo descrito en el comunicado damos respuesta a la solicitud del Sr Aldo Reinoso Rivas con Nro. DNI 23993607, cita programada para el día 01/04/2025 en horario de 17:10pm con el Dr. Gerson Jacob Siura Trevejo Trevejoen el servicio de ENDOCRINOLOGÍA - TELECONSULTA.
 Usuario agradece y queda Satisfecho con la gestión realizada.
 Cordialmente
 Saludos.</v>
      </c>
      <c r="I90" s="39">
        <f t="array" ref="I90">INDEX('Hoja 3'!$A$2:$AD$628, ROW(I90)-5, MATCH(I$2,'Hoja 3'!$A$1:$AD$1, 0))</f>
        <v>45747</v>
      </c>
      <c r="J90" s="32"/>
      <c r="K90" s="32" t="str">
        <f t="array" ref="K90">INDEX('Hoja 3'!$A$2:$AD$628, ROW(K90)-5, MATCH(K$2,'Hoja 3'!$A$1:$AD$1, 0))</f>
        <v>CERRADA</v>
      </c>
      <c r="L90" s="32" t="str">
        <f t="array" ref="L90">INDEX('Hoja 3'!$A$2:$AD$628, ROW(L90)-5, MATCH(L$2,'Hoja 3'!$A$1:$AD$1, 0))</f>
        <v>CERRADA</v>
      </c>
      <c r="M90" s="32" t="str">
        <f t="array" ref="M90">INDEX('Hoja 3'!$A$2:$AD$628, ROW(M90)-5, MATCH(M$2,'Hoja 3'!$A$1:$AD$1, 0))</f>
        <v>Solicitud</v>
      </c>
      <c r="N90" s="28"/>
      <c r="O90" s="28"/>
      <c r="P90" s="28"/>
      <c r="Q90" s="42"/>
      <c r="R90" s="42"/>
      <c r="S90" s="42"/>
      <c r="T90" s="28"/>
      <c r="U90" s="28"/>
      <c r="V90" s="24" t="str">
        <f t="shared" si="2"/>
        <v/>
      </c>
      <c r="W90" s="24" t="str">
        <f t="shared" si="3"/>
        <v/>
      </c>
      <c r="X90" s="36">
        <f t="shared" si="4"/>
        <v>7</v>
      </c>
      <c r="Y90" s="36" t="str">
        <f t="shared" si="5"/>
        <v>✅</v>
      </c>
      <c r="Z90" s="26" t="str">
        <f t="shared" si="6"/>
        <v>✅</v>
      </c>
      <c r="AA90" s="27" t="str">
        <f t="shared" si="7"/>
        <v>📩 Enviado tarde</v>
      </c>
      <c r="AB90" s="28"/>
      <c r="AC90" s="29"/>
      <c r="AD90" s="29"/>
      <c r="AE90" s="29"/>
    </row>
    <row r="91" spans="1:31" ht="13.8">
      <c r="A91" s="12" t="str">
        <f t="shared" si="0"/>
        <v>42764761HENRY WILLIAM CASTILLO JARA</v>
      </c>
      <c r="B91" s="30" t="s">
        <v>27</v>
      </c>
      <c r="C91" s="38">
        <f t="array" ref="C91">INDEX('Hoja 3'!$A$2:$AD$628, ROW(C91)-5, MATCH(C$2,'Hoja 3'!$A$1:$AD$1, 0))</f>
        <v>42764761</v>
      </c>
      <c r="D91" s="38" t="str">
        <f t="array" ref="D91">INDEX('Hoja 3'!$A$2:$AD$628, ROW(D91)-5, MATCH(D$2,'Hoja 3'!$A$1:$AD$1, 0))</f>
        <v>HENRY WILLIAM CASTILLO JARA</v>
      </c>
      <c r="E91" s="38">
        <f t="array" ref="E91">INDEX('Hoja 3'!$A$2:$AD$628, ROW(E91)-5, MATCH(E$2,'Hoja 3'!$A$1:$AD$1, 0))</f>
        <v>0</v>
      </c>
      <c r="F91" s="38" t="str">
        <f t="array" ref="F91">INDEX('Hoja 3'!$A$2:$AD$628, ROW(F91)-5, MATCH(F$2,'Hoja 3'!$A$1:$AD$1, 0))</f>
        <v>NO ASIGNACIÓN DE CITA</v>
      </c>
      <c r="G91" s="39">
        <f t="array" ref="G91">INDEX('Hoja 3'!$A$2:$AD$628, ROW(G91)-5, MATCH(G$2,'Hoja 3'!$A$1:$AD$1, 0))</f>
        <v>45740</v>
      </c>
      <c r="H91" s="38" t="str">
        <f t="array" ref="H91">INDEX('Hoja 3'!$A$2:$AD$628, ROW(H91)-5, MATCH(H$2,'Hoja 3'!$A$1:$AD$1, 0))</f>
        <v>Buenos días, estimados,
 Reciban un cordial saludo de parte de VIVA 1A Centro Médico. En respuesta a su consulta, informamos que el Sr. HENRY WILLIAM CASTILLO JARA (DNI:42764761 ) fue atendido por el servicio de laboratorio el día 26 de marzo de 2025 con envió de resultados el día 01 de abril del 2025
 Seguimos trabajando para ofrecer un servicio de excelencia, y por ello, mantenemos nuestro compromiso de mejorar nuestros tiempos de respuesta.
 CONSIDERAR ESTE CORREO.
 Saludos cordiales,</v>
      </c>
      <c r="I91" s="39">
        <f t="array" ref="I91">INDEX('Hoja 3'!$A$2:$AD$628, ROW(I91)-5, MATCH(I$2,'Hoja 3'!$A$1:$AD$1, 0))</f>
        <v>45749</v>
      </c>
      <c r="J91" s="32"/>
      <c r="K91" s="32" t="str">
        <f t="array" ref="K91">INDEX('Hoja 3'!$A$2:$AD$628, ROW(K91)-5, MATCH(K$2,'Hoja 3'!$A$1:$AD$1, 0))</f>
        <v>CERRADA</v>
      </c>
      <c r="L91" s="32" t="str">
        <f t="array" ref="L91">INDEX('Hoja 3'!$A$2:$AD$628, ROW(L91)-5, MATCH(L$2,'Hoja 3'!$A$1:$AD$1, 0))</f>
        <v>CERRADA</v>
      </c>
      <c r="M91" s="32" t="str">
        <f t="array" ref="M91">INDEX('Hoja 3'!$A$2:$AD$628, ROW(M91)-5, MATCH(M$2,'Hoja 3'!$A$1:$AD$1, 0))</f>
        <v>Acceso</v>
      </c>
      <c r="N91" s="28"/>
      <c r="O91" s="28"/>
      <c r="P91" s="28"/>
      <c r="Q91" s="42"/>
      <c r="R91" s="42"/>
      <c r="S91" s="42"/>
      <c r="T91" s="28"/>
      <c r="U91" s="28"/>
      <c r="V91" s="24" t="str">
        <f t="shared" si="2"/>
        <v/>
      </c>
      <c r="W91" s="24" t="str">
        <f t="shared" si="3"/>
        <v/>
      </c>
      <c r="X91" s="25">
        <f t="shared" si="4"/>
        <v>9</v>
      </c>
      <c r="Y91" s="25" t="str">
        <f t="shared" si="5"/>
        <v>✅</v>
      </c>
      <c r="Z91" s="26" t="str">
        <f t="shared" si="6"/>
        <v>✅</v>
      </c>
      <c r="AA91" s="27" t="str">
        <f t="shared" si="7"/>
        <v>📩 Enviado tarde</v>
      </c>
      <c r="AB91" s="28"/>
      <c r="AC91" s="29"/>
      <c r="AD91" s="29"/>
      <c r="AE91" s="29"/>
    </row>
    <row r="92" spans="1:31" ht="13.8">
      <c r="A92" s="12" t="str">
        <f t="shared" si="0"/>
        <v>16174582JAVIER FRANCISCO VILCAS PAREDES</v>
      </c>
      <c r="B92" s="30" t="s">
        <v>27</v>
      </c>
      <c r="C92" s="38">
        <f t="array" ref="C92">INDEX('Hoja 3'!$A$2:$AD$628, ROW(C92)-5, MATCH(C$2,'Hoja 3'!$A$1:$AD$1, 0))</f>
        <v>16174582</v>
      </c>
      <c r="D92" s="38" t="str">
        <f t="array" ref="D92">INDEX('Hoja 3'!$A$2:$AD$628, ROW(D92)-5, MATCH(D$2,'Hoja 3'!$A$1:$AD$1, 0))</f>
        <v>JAVIER FRANCISCO VILCAS PAREDES</v>
      </c>
      <c r="E92" s="38">
        <f t="array" ref="E92">INDEX('Hoja 3'!$A$2:$AD$628, ROW(E92)-5, MATCH(E$2,'Hoja 3'!$A$1:$AD$1, 0))</f>
        <v>0</v>
      </c>
      <c r="F92" s="38" t="str">
        <f t="array" ref="F92">INDEX('Hoja 3'!$A$2:$AD$628, ROW(F92)-5, MATCH(F$2,'Hoja 3'!$A$1:$AD$1, 0))</f>
        <v>INGRESO A PROGRAMA</v>
      </c>
      <c r="G92" s="39">
        <f t="array" ref="G92">INDEX('Hoja 3'!$A$2:$AD$628, ROW(G92)-5, MATCH(G$2,'Hoja 3'!$A$1:$AD$1, 0))</f>
        <v>45740</v>
      </c>
      <c r="H92" s="38" t="str">
        <f t="array" ref="H92">INDEX('Hoja 3'!$A$2:$AD$628, ROW(H92)-5, MATCH(H$2,'Hoja 3'!$A$1:$AD$1,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c r="I92" s="39">
        <f t="array" ref="I92">INDEX('Hoja 3'!$A$2:$AD$628, ROW(I92)-5, MATCH(I$2,'Hoja 3'!$A$1:$AD$1, 0))</f>
        <v>45749</v>
      </c>
      <c r="J92" s="32"/>
      <c r="K92" s="32" t="str">
        <f t="array" ref="K92">INDEX('Hoja 3'!$A$2:$AD$628, ROW(K92)-5, MATCH(K$2,'Hoja 3'!$A$1:$AD$1, 0))</f>
        <v>CERRADA</v>
      </c>
      <c r="L92" s="32" t="str">
        <f t="array" ref="L92">INDEX('Hoja 3'!$A$2:$AD$628, ROW(L92)-5, MATCH(L$2,'Hoja 3'!$A$1:$AD$1, 0))</f>
        <v>CERRADA</v>
      </c>
      <c r="M92" s="32" t="str">
        <f t="array" ref="M92">INDEX('Hoja 3'!$A$2:$AD$628, ROW(M92)-5, MATCH(M$2,'Hoja 3'!$A$1:$AD$1, 0))</f>
        <v>Solicitud</v>
      </c>
      <c r="N92" s="28"/>
      <c r="O92" s="28"/>
      <c r="P92" s="28"/>
      <c r="Q92" s="42"/>
      <c r="R92" s="42"/>
      <c r="S92" s="42"/>
      <c r="T92" s="28"/>
      <c r="U92" s="28"/>
      <c r="V92" s="24" t="str">
        <f t="shared" si="2"/>
        <v/>
      </c>
      <c r="W92" s="24" t="str">
        <f t="shared" si="3"/>
        <v/>
      </c>
      <c r="X92" s="36">
        <f t="shared" si="4"/>
        <v>9</v>
      </c>
      <c r="Y92" s="36" t="str">
        <f t="shared" si="5"/>
        <v>✅</v>
      </c>
      <c r="Z92" s="26" t="str">
        <f t="shared" si="6"/>
        <v>✅</v>
      </c>
      <c r="AA92" s="27" t="str">
        <f t="shared" si="7"/>
        <v>📩 Enviado tarde</v>
      </c>
      <c r="AB92" s="28"/>
      <c r="AC92" s="29"/>
      <c r="AD92" s="29"/>
      <c r="AE92" s="29"/>
    </row>
    <row r="93" spans="1:31" ht="13.8">
      <c r="A93" s="12" t="str">
        <f t="shared" si="0"/>
        <v>15735597NILA LOAYDA GRANADOS CLAROS</v>
      </c>
      <c r="B93" s="30" t="s">
        <v>27</v>
      </c>
      <c r="C93" s="38">
        <f t="array" ref="C93">INDEX('Hoja 3'!$A$2:$AD$628, ROW(C93)-5, MATCH(C$2,'Hoja 3'!$A$1:$AD$1, 0))</f>
        <v>15735597</v>
      </c>
      <c r="D93" s="38" t="str">
        <f t="array" ref="D93">INDEX('Hoja 3'!$A$2:$AD$628, ROW(D93)-5, MATCH(D$2,'Hoja 3'!$A$1:$AD$1, 0))</f>
        <v>NILA LOAYDA GRANADOS CLAROS</v>
      </c>
      <c r="E93" s="38">
        <f t="array" ref="E93">INDEX('Hoja 3'!$A$2:$AD$628, ROW(E93)-5, MATCH(E$2,'Hoja 3'!$A$1:$AD$1, 0))</f>
        <v>0</v>
      </c>
      <c r="F93" s="38" t="str">
        <f t="array" ref="F93">INDEX('Hoja 3'!$A$2:$AD$628, ROW(F93)-5, MATCH(F$2,'Hoja 3'!$A$1:$AD$1, 0))</f>
        <v>INGRESO A PROGRAMA</v>
      </c>
      <c r="G93" s="39">
        <f t="array" ref="G93">INDEX('Hoja 3'!$A$2:$AD$628, ROW(G93)-5, MATCH(G$2,'Hoja 3'!$A$1:$AD$1, 0))</f>
        <v>45740</v>
      </c>
      <c r="H93" s="38" t="str">
        <f t="array" ref="H93">INDEX('Hoja 3'!$A$2:$AD$628, ROW(H93)-5, MATCH(H$2,'Hoja 3'!$A$1:$AD$1,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c r="I93" s="39">
        <f t="array" ref="I93">INDEX('Hoja 3'!$A$2:$AD$628, ROW(I93)-5, MATCH(I$2,'Hoja 3'!$A$1:$AD$1, 0))</f>
        <v>45770</v>
      </c>
      <c r="J93" s="32"/>
      <c r="K93" s="32" t="str">
        <f t="array" ref="K93">INDEX('Hoja 3'!$A$2:$AD$628, ROW(K93)-5, MATCH(K$2,'Hoja 3'!$A$1:$AD$1, 0))</f>
        <v>CERRADA</v>
      </c>
      <c r="L93" s="32" t="str">
        <f t="array" ref="L93">INDEX('Hoja 3'!$A$2:$AD$628, ROW(L93)-5, MATCH(L$2,'Hoja 3'!$A$1:$AD$1, 0))</f>
        <v>CERRADA</v>
      </c>
      <c r="M93" s="32" t="str">
        <f t="array" ref="M93">INDEX('Hoja 3'!$A$2:$AD$628, ROW(M93)-5, MATCH(M$2,'Hoja 3'!$A$1:$AD$1, 0))</f>
        <v>Solicitud</v>
      </c>
      <c r="N93" s="28"/>
      <c r="O93" s="28"/>
      <c r="P93" s="28"/>
      <c r="Q93" s="42"/>
      <c r="R93" s="42"/>
      <c r="S93" s="42"/>
      <c r="T93" s="28"/>
      <c r="U93" s="28"/>
      <c r="V93" s="24" t="str">
        <f t="shared" si="2"/>
        <v/>
      </c>
      <c r="W93" s="24" t="str">
        <f t="shared" si="3"/>
        <v/>
      </c>
      <c r="X93" s="25">
        <f t="shared" si="4"/>
        <v>30</v>
      </c>
      <c r="Y93" s="25" t="str">
        <f t="shared" si="5"/>
        <v>✅</v>
      </c>
      <c r="Z93" s="26" t="str">
        <f t="shared" si="6"/>
        <v>✅</v>
      </c>
      <c r="AA93" s="27" t="str">
        <f t="shared" si="7"/>
        <v>📩 Enviado tarde</v>
      </c>
      <c r="AB93" s="28"/>
      <c r="AC93" s="29"/>
      <c r="AD93" s="29"/>
      <c r="AE93" s="29"/>
    </row>
    <row r="94" spans="1:31" ht="13.8">
      <c r="A94" s="12" t="str">
        <f t="shared" si="0"/>
        <v>73167013JAVIER NICOLAS VILCAS GRANADOS</v>
      </c>
      <c r="B94" s="30" t="s">
        <v>27</v>
      </c>
      <c r="C94" s="38">
        <f t="array" ref="C94">INDEX('Hoja 3'!$A$2:$AD$628, ROW(C94)-5, MATCH(C$2,'Hoja 3'!$A$1:$AD$1, 0))</f>
        <v>73167013</v>
      </c>
      <c r="D94" s="38" t="str">
        <f t="array" ref="D94">INDEX('Hoja 3'!$A$2:$AD$628, ROW(D94)-5, MATCH(D$2,'Hoja 3'!$A$1:$AD$1, 0))</f>
        <v>JAVIER NICOLAS VILCAS GRANADOS</v>
      </c>
      <c r="E94" s="38">
        <f t="array" ref="E94">INDEX('Hoja 3'!$A$2:$AD$628, ROW(E94)-5, MATCH(E$2,'Hoja 3'!$A$1:$AD$1, 0))</f>
        <v>0</v>
      </c>
      <c r="F94" s="38" t="str">
        <f t="array" ref="F94">INDEX('Hoja 3'!$A$2:$AD$628, ROW(F94)-5, MATCH(F$2,'Hoja 3'!$A$1:$AD$1, 0))</f>
        <v>INGRESO A PROGRAMA</v>
      </c>
      <c r="G94" s="39">
        <f t="array" ref="G94">INDEX('Hoja 3'!$A$2:$AD$628, ROW(G94)-5, MATCH(G$2,'Hoja 3'!$A$1:$AD$1, 0))</f>
        <v>45740</v>
      </c>
      <c r="H94" s="38" t="str">
        <f t="array" ref="H94">INDEX('Hoja 3'!$A$2:$AD$628, ROW(H94)-5, MATCH(H$2,'Hoja 3'!$A$1:$AD$1,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c r="I94" s="39">
        <f t="array" ref="I94">INDEX('Hoja 3'!$A$2:$AD$628, ROW(I94)-5, MATCH(I$2,'Hoja 3'!$A$1:$AD$1, 0))</f>
        <v>45770</v>
      </c>
      <c r="J94" s="32"/>
      <c r="K94" s="32" t="str">
        <f t="array" ref="K94">INDEX('Hoja 3'!$A$2:$AD$628, ROW(K94)-5, MATCH(K$2,'Hoja 3'!$A$1:$AD$1, 0))</f>
        <v>CERRADA</v>
      </c>
      <c r="L94" s="32" t="str">
        <f t="array" ref="L94">INDEX('Hoja 3'!$A$2:$AD$628, ROW(L94)-5, MATCH(L$2,'Hoja 3'!$A$1:$AD$1, 0))</f>
        <v>CERRADA</v>
      </c>
      <c r="M94" s="32" t="str">
        <f t="array" ref="M94">INDEX('Hoja 3'!$A$2:$AD$628, ROW(M94)-5, MATCH(M$2,'Hoja 3'!$A$1:$AD$1, 0))</f>
        <v>Solicitud</v>
      </c>
      <c r="N94" s="28"/>
      <c r="O94" s="28"/>
      <c r="P94" s="28"/>
      <c r="Q94" s="42"/>
      <c r="R94" s="42"/>
      <c r="S94" s="42"/>
      <c r="T94" s="28"/>
      <c r="U94" s="28"/>
      <c r="V94" s="24" t="str">
        <f t="shared" si="2"/>
        <v/>
      </c>
      <c r="W94" s="24" t="str">
        <f t="shared" si="3"/>
        <v/>
      </c>
      <c r="X94" s="36">
        <f t="shared" si="4"/>
        <v>30</v>
      </c>
      <c r="Y94" s="36" t="str">
        <f t="shared" si="5"/>
        <v>✅</v>
      </c>
      <c r="Z94" s="26" t="str">
        <f t="shared" si="6"/>
        <v>✅</v>
      </c>
      <c r="AA94" s="27" t="str">
        <f t="shared" si="7"/>
        <v>📩 Enviado tarde</v>
      </c>
      <c r="AB94" s="28"/>
      <c r="AC94" s="29"/>
      <c r="AD94" s="29"/>
      <c r="AE94" s="29"/>
    </row>
    <row r="95" spans="1:31" ht="13.8">
      <c r="A95" s="12" t="str">
        <f t="shared" si="0"/>
        <v>73327752JANIE ABIGAIL VILCAS GRANADOS</v>
      </c>
      <c r="B95" s="30" t="s">
        <v>27</v>
      </c>
      <c r="C95" s="38">
        <f t="array" ref="C95">INDEX('Hoja 3'!$A$2:$AD$628, ROW(C95)-5, MATCH(C$2,'Hoja 3'!$A$1:$AD$1, 0))</f>
        <v>73327752</v>
      </c>
      <c r="D95" s="38" t="str">
        <f t="array" ref="D95">INDEX('Hoja 3'!$A$2:$AD$628, ROW(D95)-5, MATCH(D$2,'Hoja 3'!$A$1:$AD$1, 0))</f>
        <v>JANIE ABIGAIL VILCAS GRANADOS</v>
      </c>
      <c r="E95" s="38">
        <f t="array" ref="E95">INDEX('Hoja 3'!$A$2:$AD$628, ROW(E95)-5, MATCH(E$2,'Hoja 3'!$A$1:$AD$1, 0))</f>
        <v>0</v>
      </c>
      <c r="F95" s="38" t="str">
        <f t="array" ref="F95">INDEX('Hoja 3'!$A$2:$AD$628, ROW(F95)-5, MATCH(F$2,'Hoja 3'!$A$1:$AD$1, 0))</f>
        <v>INGRESO A PROGRAMA</v>
      </c>
      <c r="G95" s="39">
        <f t="array" ref="G95">INDEX('Hoja 3'!$A$2:$AD$628, ROW(G95)-5, MATCH(G$2,'Hoja 3'!$A$1:$AD$1, 0))</f>
        <v>45740</v>
      </c>
      <c r="H95" s="38" t="str">
        <f t="array" ref="H95">INDEX('Hoja 3'!$A$2:$AD$628, ROW(H95)-5, MATCH(H$2,'Hoja 3'!$A$1:$AD$1,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c r="I95" s="39">
        <f t="array" ref="I95">INDEX('Hoja 3'!$A$2:$AD$628, ROW(I95)-5, MATCH(I$2,'Hoja 3'!$A$1:$AD$1, 0))</f>
        <v>45770</v>
      </c>
      <c r="J95" s="32"/>
      <c r="K95" s="32" t="str">
        <f t="array" ref="K95">INDEX('Hoja 3'!$A$2:$AD$628, ROW(K95)-5, MATCH(K$2,'Hoja 3'!$A$1:$AD$1, 0))</f>
        <v>CERRADA</v>
      </c>
      <c r="L95" s="32" t="str">
        <f t="array" ref="L95">INDEX('Hoja 3'!$A$2:$AD$628, ROW(L95)-5, MATCH(L$2,'Hoja 3'!$A$1:$AD$1, 0))</f>
        <v>CERRADA</v>
      </c>
      <c r="M95" s="32" t="str">
        <f t="array" ref="M95">INDEX('Hoja 3'!$A$2:$AD$628, ROW(M95)-5, MATCH(M$2,'Hoja 3'!$A$1:$AD$1, 0))</f>
        <v>Solicitud</v>
      </c>
      <c r="N95" s="28"/>
      <c r="O95" s="28"/>
      <c r="P95" s="28"/>
      <c r="Q95" s="42"/>
      <c r="R95" s="42"/>
      <c r="S95" s="42"/>
      <c r="T95" s="28"/>
      <c r="U95" s="28"/>
      <c r="V95" s="24" t="str">
        <f t="shared" si="2"/>
        <v/>
      </c>
      <c r="W95" s="24" t="str">
        <f t="shared" si="3"/>
        <v/>
      </c>
      <c r="X95" s="25">
        <f t="shared" si="4"/>
        <v>30</v>
      </c>
      <c r="Y95" s="25" t="str">
        <f t="shared" si="5"/>
        <v>✅</v>
      </c>
      <c r="Z95" s="26" t="str">
        <f t="shared" si="6"/>
        <v>✅</v>
      </c>
      <c r="AA95" s="27" t="str">
        <f t="shared" si="7"/>
        <v>📩 Enviado tarde</v>
      </c>
      <c r="AB95" s="28"/>
      <c r="AC95" s="29"/>
      <c r="AD95" s="29"/>
      <c r="AE95" s="29"/>
    </row>
    <row r="96" spans="1:31" ht="13.8">
      <c r="A96" s="12" t="str">
        <f t="shared" si="0"/>
        <v>1157636NOE ANTONIO MOGOLLON INFANTE</v>
      </c>
      <c r="B96" s="30" t="s">
        <v>27</v>
      </c>
      <c r="C96" s="38">
        <f t="array" ref="C96">INDEX('Hoja 3'!$A$2:$AD$628, ROW(C96)-5, MATCH(C$2,'Hoja 3'!$A$1:$AD$1, 0))</f>
        <v>1157636</v>
      </c>
      <c r="D96" s="38" t="str">
        <f t="array" ref="D96">INDEX('Hoja 3'!$A$2:$AD$628, ROW(D96)-5, MATCH(D$2,'Hoja 3'!$A$1:$AD$1, 0))</f>
        <v>NOE ANTONIO MOGOLLON INFANTE</v>
      </c>
      <c r="E96" s="38">
        <f t="array" ref="E96">INDEX('Hoja 3'!$A$2:$AD$628, ROW(E96)-5, MATCH(E$2,'Hoja 3'!$A$1:$AD$1, 0))</f>
        <v>0</v>
      </c>
      <c r="F96" s="38" t="str">
        <f t="array" ref="F96">INDEX('Hoja 3'!$A$2:$AD$628, ROW(F96)-5, MATCH(F$2,'Hoja 3'!$A$1:$AD$1, 0))</f>
        <v>INGRESO A PROGRAMA</v>
      </c>
      <c r="G96" s="39">
        <f t="array" ref="G96">INDEX('Hoja 3'!$A$2:$AD$628, ROW(G96)-5, MATCH(G$2,'Hoja 3'!$A$1:$AD$1, 0))</f>
        <v>45740</v>
      </c>
      <c r="H96" s="38" t="str">
        <f t="array" ref="H96">INDEX('Hoja 3'!$A$2:$AD$628, ROW(H96)-5, MATCH(H$2,'Hoja 3'!$A$1:$AD$1,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c r="I96" s="39">
        <f t="array" ref="I96">INDEX('Hoja 3'!$A$2:$AD$628, ROW(I96)-5, MATCH(I$2,'Hoja 3'!$A$1:$AD$1, 0))</f>
        <v>45749</v>
      </c>
      <c r="J96" s="32"/>
      <c r="K96" s="32" t="str">
        <f t="array" ref="K96">INDEX('Hoja 3'!$A$2:$AD$628, ROW(K96)-5, MATCH(K$2,'Hoja 3'!$A$1:$AD$1, 0))</f>
        <v>CERRADA</v>
      </c>
      <c r="L96" s="32" t="str">
        <f t="array" ref="L96">INDEX('Hoja 3'!$A$2:$AD$628, ROW(L96)-5, MATCH(L$2,'Hoja 3'!$A$1:$AD$1, 0))</f>
        <v>CERRADA</v>
      </c>
      <c r="M96" s="32" t="str">
        <f t="array" ref="M96">INDEX('Hoja 3'!$A$2:$AD$628, ROW(M96)-5, MATCH(M$2,'Hoja 3'!$A$1:$AD$1, 0))</f>
        <v>Solicitud</v>
      </c>
      <c r="N96" s="28"/>
      <c r="O96" s="28"/>
      <c r="P96" s="28"/>
      <c r="Q96" s="42"/>
      <c r="R96" s="42"/>
      <c r="S96" s="42"/>
      <c r="T96" s="28"/>
      <c r="U96" s="28"/>
      <c r="V96" s="24" t="str">
        <f t="shared" si="2"/>
        <v/>
      </c>
      <c r="W96" s="24" t="str">
        <f t="shared" si="3"/>
        <v/>
      </c>
      <c r="X96" s="36">
        <f t="shared" si="4"/>
        <v>9</v>
      </c>
      <c r="Y96" s="36" t="str">
        <f t="shared" si="5"/>
        <v>✅</v>
      </c>
      <c r="Z96" s="26" t="str">
        <f t="shared" si="6"/>
        <v>✅</v>
      </c>
      <c r="AA96" s="27" t="str">
        <f t="shared" si="7"/>
        <v>📩 Enviado tarde</v>
      </c>
      <c r="AB96" s="28"/>
      <c r="AC96" s="29"/>
      <c r="AD96" s="29"/>
      <c r="AE96" s="29"/>
    </row>
    <row r="97" spans="1:31" ht="13.8">
      <c r="A97" s="12" t="str">
        <f t="shared" si="0"/>
        <v>1157635CECILIA ROSARIO RAMIREZ DE MOGOLLON</v>
      </c>
      <c r="B97" s="30" t="s">
        <v>27</v>
      </c>
      <c r="C97" s="38">
        <f t="array" ref="C97">INDEX('Hoja 3'!$A$2:$AD$628, ROW(C97)-5, MATCH(C$2,'Hoja 3'!$A$1:$AD$1, 0))</f>
        <v>1157635</v>
      </c>
      <c r="D97" s="38" t="str">
        <f t="array" ref="D97">INDEX('Hoja 3'!$A$2:$AD$628, ROW(D97)-5, MATCH(D$2,'Hoja 3'!$A$1:$AD$1, 0))</f>
        <v>CECILIA ROSARIO RAMIREZ DE MOGOLLON</v>
      </c>
      <c r="E97" s="38">
        <f t="array" ref="E97">INDEX('Hoja 3'!$A$2:$AD$628, ROW(E97)-5, MATCH(E$2,'Hoja 3'!$A$1:$AD$1, 0))</f>
        <v>0</v>
      </c>
      <c r="F97" s="38" t="str">
        <f t="array" ref="F97">INDEX('Hoja 3'!$A$2:$AD$628, ROW(F97)-5, MATCH(F$2,'Hoja 3'!$A$1:$AD$1, 0))</f>
        <v>INGRESO A PROGRAMA</v>
      </c>
      <c r="G97" s="39">
        <f t="array" ref="G97">INDEX('Hoja 3'!$A$2:$AD$628, ROW(G97)-5, MATCH(G$2,'Hoja 3'!$A$1:$AD$1, 0))</f>
        <v>45740</v>
      </c>
      <c r="H97" s="38" t="str">
        <f t="array" ref="H97">INDEX('Hoja 3'!$A$2:$AD$628, ROW(H97)-5, MATCH(H$2,'Hoja 3'!$A$1:$AD$1,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c r="I97" s="39">
        <f t="array" ref="I97">INDEX('Hoja 3'!$A$2:$AD$628, ROW(I97)-5, MATCH(I$2,'Hoja 3'!$A$1:$AD$1, 0))</f>
        <v>45749</v>
      </c>
      <c r="J97" s="32"/>
      <c r="K97" s="32" t="str">
        <f t="array" ref="K97">INDEX('Hoja 3'!$A$2:$AD$628, ROW(K97)-5, MATCH(K$2,'Hoja 3'!$A$1:$AD$1, 0))</f>
        <v>CERRADA</v>
      </c>
      <c r="L97" s="32" t="str">
        <f t="array" ref="L97">INDEX('Hoja 3'!$A$2:$AD$628, ROW(L97)-5, MATCH(L$2,'Hoja 3'!$A$1:$AD$1, 0))</f>
        <v>CERRADA</v>
      </c>
      <c r="M97" s="32" t="str">
        <f t="array" ref="M97">INDEX('Hoja 3'!$A$2:$AD$628, ROW(M97)-5, MATCH(M$2,'Hoja 3'!$A$1:$AD$1, 0))</f>
        <v>Solicitud</v>
      </c>
      <c r="N97" s="28"/>
      <c r="O97" s="28"/>
      <c r="P97" s="28"/>
      <c r="Q97" s="42"/>
      <c r="R97" s="42"/>
      <c r="S97" s="42"/>
      <c r="T97" s="28"/>
      <c r="U97" s="28"/>
      <c r="V97" s="24" t="str">
        <f t="shared" si="2"/>
        <v/>
      </c>
      <c r="W97" s="24" t="str">
        <f t="shared" si="3"/>
        <v/>
      </c>
      <c r="X97" s="25">
        <f t="shared" si="4"/>
        <v>9</v>
      </c>
      <c r="Y97" s="25" t="str">
        <f t="shared" si="5"/>
        <v>✅</v>
      </c>
      <c r="Z97" s="26" t="str">
        <f t="shared" si="6"/>
        <v>✅</v>
      </c>
      <c r="AA97" s="27" t="str">
        <f t="shared" si="7"/>
        <v>📩 Enviado tarde</v>
      </c>
      <c r="AB97" s="28"/>
      <c r="AC97" s="29"/>
      <c r="AD97" s="29"/>
      <c r="AE97" s="29"/>
    </row>
    <row r="98" spans="1:31" ht="13.8">
      <c r="A98" s="12" t="str">
        <f t="shared" si="0"/>
        <v>74913321GEOFFREY NOE MOGOLLON RAMIREZ</v>
      </c>
      <c r="B98" s="30" t="s">
        <v>27</v>
      </c>
      <c r="C98" s="38">
        <f t="array" ref="C98">INDEX('Hoja 3'!$A$2:$AD$628, ROW(C98)-5, MATCH(C$2,'Hoja 3'!$A$1:$AD$1, 0))</f>
        <v>74913321</v>
      </c>
      <c r="D98" s="38" t="str">
        <f t="array" ref="D98">INDEX('Hoja 3'!$A$2:$AD$628, ROW(D98)-5, MATCH(D$2,'Hoja 3'!$A$1:$AD$1, 0))</f>
        <v>GEOFFREY NOE MOGOLLON RAMIREZ</v>
      </c>
      <c r="E98" s="38">
        <f t="array" ref="E98">INDEX('Hoja 3'!$A$2:$AD$628, ROW(E98)-5, MATCH(E$2,'Hoja 3'!$A$1:$AD$1, 0))</f>
        <v>0</v>
      </c>
      <c r="F98" s="38" t="str">
        <f t="array" ref="F98">INDEX('Hoja 3'!$A$2:$AD$628, ROW(F98)-5, MATCH(F$2,'Hoja 3'!$A$1:$AD$1, 0))</f>
        <v>INGRESO A PROGRAMA</v>
      </c>
      <c r="G98" s="39">
        <f t="array" ref="G98">INDEX('Hoja 3'!$A$2:$AD$628, ROW(G98)-5, MATCH(G$2,'Hoja 3'!$A$1:$AD$1, 0))</f>
        <v>45740</v>
      </c>
      <c r="H98" s="38" t="str">
        <f t="array" ref="H98">INDEX('Hoja 3'!$A$2:$AD$628, ROW(H98)-5, MATCH(H$2,'Hoja 3'!$A$1:$AD$1,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c r="I98" s="39">
        <f t="array" ref="I98">INDEX('Hoja 3'!$A$2:$AD$628, ROW(I98)-5, MATCH(I$2,'Hoja 3'!$A$1:$AD$1, 0))</f>
        <v>45749</v>
      </c>
      <c r="J98" s="32"/>
      <c r="K98" s="32" t="str">
        <f t="array" ref="K98">INDEX('Hoja 3'!$A$2:$AD$628, ROW(K98)-5, MATCH(K$2,'Hoja 3'!$A$1:$AD$1, 0))</f>
        <v>CERRADA</v>
      </c>
      <c r="L98" s="32" t="str">
        <f t="array" ref="L98">INDEX('Hoja 3'!$A$2:$AD$628, ROW(L98)-5, MATCH(L$2,'Hoja 3'!$A$1:$AD$1, 0))</f>
        <v>CERRADA</v>
      </c>
      <c r="M98" s="32" t="str">
        <f t="array" ref="M98">INDEX('Hoja 3'!$A$2:$AD$628, ROW(M98)-5, MATCH(M$2,'Hoja 3'!$A$1:$AD$1, 0))</f>
        <v>Solicitud</v>
      </c>
      <c r="N98" s="28"/>
      <c r="O98" s="28"/>
      <c r="P98" s="28"/>
      <c r="Q98" s="42"/>
      <c r="R98" s="42"/>
      <c r="S98" s="42"/>
      <c r="T98" s="28"/>
      <c r="U98" s="28"/>
      <c r="V98" s="24" t="str">
        <f t="shared" si="2"/>
        <v/>
      </c>
      <c r="W98" s="24" t="str">
        <f t="shared" si="3"/>
        <v/>
      </c>
      <c r="X98" s="36">
        <f t="shared" si="4"/>
        <v>9</v>
      </c>
      <c r="Y98" s="36" t="str">
        <f t="shared" si="5"/>
        <v>✅</v>
      </c>
      <c r="Z98" s="26" t="str">
        <f t="shared" si="6"/>
        <v>✅</v>
      </c>
      <c r="AA98" s="27" t="str">
        <f t="shared" si="7"/>
        <v>📩 Enviado tarde</v>
      </c>
      <c r="AB98" s="28"/>
      <c r="AC98" s="29"/>
      <c r="AD98" s="29"/>
      <c r="AE98" s="29"/>
    </row>
    <row r="99" spans="1:31" ht="13.8">
      <c r="A99" s="12" t="str">
        <f t="shared" si="0"/>
        <v>72479331LESLY ALONDRA MOGOLLON RAMIREZ</v>
      </c>
      <c r="B99" s="30" t="s">
        <v>27</v>
      </c>
      <c r="C99" s="38">
        <f t="array" ref="C99">INDEX('Hoja 3'!$A$2:$AD$628, ROW(C99)-5, MATCH(C$2,'Hoja 3'!$A$1:$AD$1, 0))</f>
        <v>72479331</v>
      </c>
      <c r="D99" s="38" t="str">
        <f t="array" ref="D99">INDEX('Hoja 3'!$A$2:$AD$628, ROW(D99)-5, MATCH(D$2,'Hoja 3'!$A$1:$AD$1, 0))</f>
        <v>LESLY ALONDRA MOGOLLON RAMIREZ</v>
      </c>
      <c r="E99" s="38">
        <f t="array" ref="E99">INDEX('Hoja 3'!$A$2:$AD$628, ROW(E99)-5, MATCH(E$2,'Hoja 3'!$A$1:$AD$1, 0))</f>
        <v>0</v>
      </c>
      <c r="F99" s="38" t="str">
        <f t="array" ref="F99">INDEX('Hoja 3'!$A$2:$AD$628, ROW(F99)-5, MATCH(F$2,'Hoja 3'!$A$1:$AD$1, 0))</f>
        <v>INGRESO A PROGRAMA</v>
      </c>
      <c r="G99" s="39">
        <f t="array" ref="G99">INDEX('Hoja 3'!$A$2:$AD$628, ROW(G99)-5, MATCH(G$2,'Hoja 3'!$A$1:$AD$1, 0))</f>
        <v>45740</v>
      </c>
      <c r="H99" s="38" t="str">
        <f t="array" ref="H99">INDEX('Hoja 3'!$A$2:$AD$628, ROW(H99)-5, MATCH(H$2,'Hoja 3'!$A$1:$AD$1,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c r="I99" s="39">
        <f t="array" ref="I99">INDEX('Hoja 3'!$A$2:$AD$628, ROW(I99)-5, MATCH(I$2,'Hoja 3'!$A$1:$AD$1, 0))</f>
        <v>45749</v>
      </c>
      <c r="J99" s="32"/>
      <c r="K99" s="32" t="str">
        <f t="array" ref="K99">INDEX('Hoja 3'!$A$2:$AD$628, ROW(K99)-5, MATCH(K$2,'Hoja 3'!$A$1:$AD$1, 0))</f>
        <v>CERRADA</v>
      </c>
      <c r="L99" s="32" t="str">
        <f t="array" ref="L99">INDEX('Hoja 3'!$A$2:$AD$628, ROW(L99)-5, MATCH(L$2,'Hoja 3'!$A$1:$AD$1, 0))</f>
        <v>CERRADA</v>
      </c>
      <c r="M99" s="32" t="str">
        <f t="array" ref="M99">INDEX('Hoja 3'!$A$2:$AD$628, ROW(M99)-5, MATCH(M$2,'Hoja 3'!$A$1:$AD$1, 0))</f>
        <v>Solicitud</v>
      </c>
      <c r="N99" s="28"/>
      <c r="O99" s="28"/>
      <c r="P99" s="28"/>
      <c r="Q99" s="42"/>
      <c r="R99" s="42"/>
      <c r="S99" s="42"/>
      <c r="T99" s="28"/>
      <c r="U99" s="28"/>
      <c r="V99" s="24" t="str">
        <f t="shared" si="2"/>
        <v/>
      </c>
      <c r="W99" s="24" t="str">
        <f t="shared" si="3"/>
        <v/>
      </c>
      <c r="X99" s="25">
        <f t="shared" si="4"/>
        <v>9</v>
      </c>
      <c r="Y99" s="25" t="str">
        <f t="shared" si="5"/>
        <v>✅</v>
      </c>
      <c r="Z99" s="26" t="str">
        <f t="shared" si="6"/>
        <v>✅</v>
      </c>
      <c r="AA99" s="27" t="str">
        <f t="shared" si="7"/>
        <v>📩 Enviado tarde</v>
      </c>
      <c r="AB99" s="28"/>
      <c r="AC99" s="29"/>
      <c r="AD99" s="29"/>
      <c r="AE99" s="29"/>
    </row>
    <row r="100" spans="1:31" ht="13.8">
      <c r="A100" s="12" t="str">
        <f t="shared" si="0"/>
        <v>8743921YOLANDA MOSCOL AREVALO</v>
      </c>
      <c r="B100" s="30" t="s">
        <v>27</v>
      </c>
      <c r="C100" s="38">
        <f t="array" ref="C100">INDEX('Hoja 3'!$A$2:$AD$628, ROW(C100)-5, MATCH(C$2,'Hoja 3'!$A$1:$AD$1, 0))</f>
        <v>8743921</v>
      </c>
      <c r="D100" s="38" t="str">
        <f t="array" ref="D100">INDEX('Hoja 3'!$A$2:$AD$628, ROW(D100)-5, MATCH(D$2,'Hoja 3'!$A$1:$AD$1, 0))</f>
        <v>YOLANDA MOSCOL AREVALO</v>
      </c>
      <c r="E100" s="38">
        <f t="array" ref="E100">INDEX('Hoja 3'!$A$2:$AD$628, ROW(E100)-5, MATCH(E$2,'Hoja 3'!$A$1:$AD$1, 0))</f>
        <v>993353690</v>
      </c>
      <c r="F100" s="38" t="str">
        <f t="array" ref="F100">INDEX('Hoja 3'!$A$2:$AD$628, ROW(F100)-5, MATCH(F$2,'Hoja 3'!$A$1:$AD$1, 0))</f>
        <v>DEMORA EN LA ENTREGA DE MEDICAMENTOS</v>
      </c>
      <c r="G100" s="39">
        <f t="array" ref="G100">INDEX('Hoja 3'!$A$2:$AD$628, ROW(G100)-5, MATCH(G$2,'Hoja 3'!$A$1:$AD$1, 0))</f>
        <v>45738</v>
      </c>
      <c r="H100" s="38" t="str">
        <f t="array" ref="H100">INDEX('Hoja 3'!$A$2:$AD$628, ROW(H100)-5, MATCH(H$2,'Hoja 3'!$A$1:$AD$1, 0))</f>
        <v>Buenas tardes estimados,
 Reciba un cordial saludo por parte de VIVA 1A Centro médico, en relación a lo descrito en el correo damos como respuesta que el paciente YOLANDA MOSCOL AREVALO recibió sus medicamentos restantes el 28-03-2025.
 En relación a sus terapias físicas, nos comunicaremos con la paciente para su programación. Saludos
 Paciente: YOLANDA MOSCOL AREVALO
 DNI: 08743921
 En relación a la solicitud, ya fue valorada por la especialidad de rehabilitación en el mes de abril ya se informó a la paciente la programación de las terapias física, el 12 de abril.
 cordialmente 
 Jhon Fredy Garzon 
 GG</v>
      </c>
      <c r="I100" s="39">
        <f t="array" ref="I100">INDEX('Hoja 3'!$A$2:$AD$628, ROW(I100)-5, MATCH(I$2,'Hoja 3'!$A$1:$AD$1, 0))</f>
        <v>45758</v>
      </c>
      <c r="J100" s="32"/>
      <c r="K100" s="32" t="str">
        <f t="array" ref="K100">INDEX('Hoja 3'!$A$2:$AD$628, ROW(K100)-5, MATCH(K$2,'Hoja 3'!$A$1:$AD$1, 0))</f>
        <v>CERRADA</v>
      </c>
      <c r="L100" s="32" t="str">
        <f t="array" ref="L100">INDEX('Hoja 3'!$A$2:$AD$628, ROW(L100)-5, MATCH(L$2,'Hoja 3'!$A$1:$AD$1, 0))</f>
        <v>CERRADA</v>
      </c>
      <c r="M100" s="32" t="str">
        <f t="array" ref="M100">INDEX('Hoja 3'!$A$2:$AD$628, ROW(M100)-5, MATCH(M$2,'Hoja 3'!$A$1:$AD$1, 0))</f>
        <v>Medicamentos</v>
      </c>
      <c r="N100" s="28"/>
      <c r="O100" s="28"/>
      <c r="P100" s="28"/>
      <c r="Q100" s="42"/>
      <c r="R100" s="42"/>
      <c r="S100" s="42"/>
      <c r="T100" s="28"/>
      <c r="U100" s="28"/>
      <c r="V100" s="24" t="str">
        <f t="shared" si="2"/>
        <v/>
      </c>
      <c r="W100" s="24" t="str">
        <f t="shared" si="3"/>
        <v/>
      </c>
      <c r="X100" s="36">
        <f t="shared" si="4"/>
        <v>20</v>
      </c>
      <c r="Y100" s="36" t="str">
        <f t="shared" si="5"/>
        <v>✅</v>
      </c>
      <c r="Z100" s="26" t="str">
        <f t="shared" si="6"/>
        <v>✅</v>
      </c>
      <c r="AA100" s="27" t="str">
        <f t="shared" si="7"/>
        <v>📩 Enviado tarde</v>
      </c>
      <c r="AB100" s="28"/>
      <c r="AC100" s="29"/>
      <c r="AD100" s="29"/>
      <c r="AE100" s="29"/>
    </row>
    <row r="101" spans="1:31" ht="13.8">
      <c r="A101" s="12" t="str">
        <f t="shared" si="0"/>
        <v>7274259ADOLFO MANUEL GONZALES SANCHEZ</v>
      </c>
      <c r="B101" s="30" t="s">
        <v>27</v>
      </c>
      <c r="C101" s="38">
        <f t="array" ref="C101">INDEX('Hoja 3'!$A$2:$AD$628, ROW(C101)-5, MATCH(C$2,'Hoja 3'!$A$1:$AD$1, 0))</f>
        <v>7274259</v>
      </c>
      <c r="D101" s="38" t="str">
        <f t="array" ref="D101">INDEX('Hoja 3'!$A$2:$AD$628, ROW(D101)-5, MATCH(D$2,'Hoja 3'!$A$1:$AD$1, 0))</f>
        <v>ADOLFO MANUEL GONZALES SANCHEZ</v>
      </c>
      <c r="E101" s="38">
        <f t="array" ref="E101">INDEX('Hoja 3'!$A$2:$AD$628, ROW(E101)-5, MATCH(E$2,'Hoja 3'!$A$1:$AD$1, 0))</f>
        <v>0</v>
      </c>
      <c r="F101" s="38" t="str">
        <f t="array" ref="F101">INDEX('Hoja 3'!$A$2:$AD$628, ROW(F101)-5, MATCH(F$2,'Hoja 3'!$A$1:$AD$1, 0))</f>
        <v>INGRESO A PROGRAMA</v>
      </c>
      <c r="G101" s="39">
        <f t="array" ref="G101">INDEX('Hoja 3'!$A$2:$AD$628, ROW(G101)-5, MATCH(G$2,'Hoja 3'!$A$1:$AD$1, 0))</f>
        <v>45740</v>
      </c>
      <c r="H101" s="38" t="str">
        <f t="array" ref="H101">INDEX('Hoja 3'!$A$2:$AD$628, ROW(H101)-5, MATCH(H$2,'Hoja 3'!$A$1:$AD$1,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c r="I101" s="39">
        <f t="array" ref="I101">INDEX('Hoja 3'!$A$2:$AD$628, ROW(I101)-5, MATCH(I$2,'Hoja 3'!$A$1:$AD$1, 0))</f>
        <v>45750</v>
      </c>
      <c r="J101" s="32"/>
      <c r="K101" s="32" t="str">
        <f t="array" ref="K101">INDEX('Hoja 3'!$A$2:$AD$628, ROW(K101)-5, MATCH(K$2,'Hoja 3'!$A$1:$AD$1, 0))</f>
        <v>CERRADA</v>
      </c>
      <c r="L101" s="32" t="str">
        <f t="array" ref="L101">INDEX('Hoja 3'!$A$2:$AD$628, ROW(L101)-5, MATCH(L$2,'Hoja 3'!$A$1:$AD$1, 0))</f>
        <v>CERRADA</v>
      </c>
      <c r="M101" s="32" t="str">
        <f t="array" ref="M101">INDEX('Hoja 3'!$A$2:$AD$628, ROW(M101)-5, MATCH(M$2,'Hoja 3'!$A$1:$AD$1, 0))</f>
        <v>Solicitud</v>
      </c>
      <c r="N101" s="28"/>
      <c r="O101" s="28"/>
      <c r="P101" s="28"/>
      <c r="Q101" s="42"/>
      <c r="R101" s="42"/>
      <c r="S101" s="42"/>
      <c r="T101" s="28"/>
      <c r="U101" s="28"/>
      <c r="V101" s="24" t="str">
        <f t="shared" si="2"/>
        <v/>
      </c>
      <c r="W101" s="24" t="str">
        <f t="shared" si="3"/>
        <v/>
      </c>
      <c r="X101" s="25">
        <f t="shared" si="4"/>
        <v>10</v>
      </c>
      <c r="Y101" s="25" t="str">
        <f t="shared" si="5"/>
        <v>✅</v>
      </c>
      <c r="Z101" s="26" t="str">
        <f t="shared" si="6"/>
        <v>✅</v>
      </c>
      <c r="AA101" s="27" t="str">
        <f t="shared" si="7"/>
        <v>📩 Enviado tarde</v>
      </c>
      <c r="AB101" s="28"/>
      <c r="AC101" s="29"/>
      <c r="AD101" s="29"/>
      <c r="AE101" s="29"/>
    </row>
    <row r="102" spans="1:31" ht="13.8">
      <c r="A102" s="12" t="str">
        <f t="shared" si="0"/>
        <v>25789059JUAN DELGADO DAVILA</v>
      </c>
      <c r="B102" s="30" t="s">
        <v>27</v>
      </c>
      <c r="C102" s="38">
        <f t="array" ref="C102">INDEX('Hoja 3'!$A$2:$AD$628, ROW(C102)-5, MATCH(C$2,'Hoja 3'!$A$1:$AD$1, 0))</f>
        <v>25789059</v>
      </c>
      <c r="D102" s="38" t="str">
        <f t="array" ref="D102">INDEX('Hoja 3'!$A$2:$AD$628, ROW(D102)-5, MATCH(D$2,'Hoja 3'!$A$1:$AD$1, 0))</f>
        <v>JUAN DELGADO DAVILA</v>
      </c>
      <c r="E102" s="38">
        <f t="array" ref="E102">INDEX('Hoja 3'!$A$2:$AD$628, ROW(E102)-5, MATCH(E$2,'Hoja 3'!$A$1:$AD$1, 0))</f>
        <v>0</v>
      </c>
      <c r="F102" s="38" t="str">
        <f t="array" ref="F102">INDEX('Hoja 3'!$A$2:$AD$628, ROW(F102)-5, MATCH(F$2,'Hoja 3'!$A$1:$AD$1, 0))</f>
        <v>INGRESO A PROGRAMA</v>
      </c>
      <c r="G102" s="39">
        <f t="array" ref="G102">INDEX('Hoja 3'!$A$2:$AD$628, ROW(G102)-5, MATCH(G$2,'Hoja 3'!$A$1:$AD$1, 0))</f>
        <v>45740</v>
      </c>
      <c r="H102" s="38" t="str">
        <f t="array" ref="H102">INDEX('Hoja 3'!$A$2:$AD$628, ROW(H102)-5, MATCH(H$2,'Hoja 3'!$A$1:$AD$1,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c r="I102" s="39">
        <f t="array" ref="I102">INDEX('Hoja 3'!$A$2:$AD$628, ROW(I102)-5, MATCH(I$2,'Hoja 3'!$A$1:$AD$1, 0))</f>
        <v>45750</v>
      </c>
      <c r="J102" s="32"/>
      <c r="K102" s="32" t="str">
        <f t="array" ref="K102">INDEX('Hoja 3'!$A$2:$AD$628, ROW(K102)-5, MATCH(K$2,'Hoja 3'!$A$1:$AD$1, 0))</f>
        <v>CERRADA</v>
      </c>
      <c r="L102" s="32" t="str">
        <f t="array" ref="L102">INDEX('Hoja 3'!$A$2:$AD$628, ROW(L102)-5, MATCH(L$2,'Hoja 3'!$A$1:$AD$1, 0))</f>
        <v>CERRADA</v>
      </c>
      <c r="M102" s="32" t="str">
        <f t="array" ref="M102">INDEX('Hoja 3'!$A$2:$AD$628, ROW(M102)-5, MATCH(M$2,'Hoja 3'!$A$1:$AD$1, 0))</f>
        <v>Solicitud</v>
      </c>
      <c r="N102" s="28"/>
      <c r="O102" s="28"/>
      <c r="P102" s="28"/>
      <c r="Q102" s="42"/>
      <c r="R102" s="42"/>
      <c r="S102" s="42"/>
      <c r="T102" s="28"/>
      <c r="U102" s="28"/>
      <c r="V102" s="24" t="str">
        <f t="shared" si="2"/>
        <v/>
      </c>
      <c r="W102" s="24" t="str">
        <f t="shared" si="3"/>
        <v/>
      </c>
      <c r="X102" s="36">
        <f t="shared" si="4"/>
        <v>10</v>
      </c>
      <c r="Y102" s="36" t="str">
        <f t="shared" si="5"/>
        <v>✅</v>
      </c>
      <c r="Z102" s="26" t="str">
        <f t="shared" si="6"/>
        <v>✅</v>
      </c>
      <c r="AA102" s="27" t="str">
        <f t="shared" si="7"/>
        <v>📩 Enviado tarde</v>
      </c>
      <c r="AB102" s="28"/>
      <c r="AC102" s="29"/>
      <c r="AD102" s="29"/>
      <c r="AE102" s="29"/>
    </row>
    <row r="103" spans="1:31" ht="13.8">
      <c r="A103" s="12" t="str">
        <f t="shared" si="0"/>
        <v>45372699MARIA SUSAN DEL ROSARIO AGUAYO CERNA</v>
      </c>
      <c r="B103" s="30" t="s">
        <v>27</v>
      </c>
      <c r="C103" s="38">
        <f t="array" ref="C103">INDEX('Hoja 3'!$A$2:$AD$628, ROW(C103)-5, MATCH(C$2,'Hoja 3'!$A$1:$AD$1, 0))</f>
        <v>45372699</v>
      </c>
      <c r="D103" s="38" t="str">
        <f t="array" ref="D103">INDEX('Hoja 3'!$A$2:$AD$628, ROW(D103)-5, MATCH(D$2,'Hoja 3'!$A$1:$AD$1, 0))</f>
        <v>MARIA SUSAN DEL ROSARIO AGUAYO CERNA</v>
      </c>
      <c r="E103" s="38">
        <f t="array" ref="E103">INDEX('Hoja 3'!$A$2:$AD$628, ROW(E103)-5, MATCH(E$2,'Hoja 3'!$A$1:$AD$1, 0))</f>
        <v>0</v>
      </c>
      <c r="F103" s="38" t="str">
        <f t="array" ref="F103">INDEX('Hoja 3'!$A$2:$AD$628, ROW(F103)-5, MATCH(F$2,'Hoja 3'!$A$1:$AD$1, 0))</f>
        <v>INGRESO A PROGRAMA</v>
      </c>
      <c r="G103" s="39">
        <f t="array" ref="G103">INDEX('Hoja 3'!$A$2:$AD$628, ROW(G103)-5, MATCH(G$2,'Hoja 3'!$A$1:$AD$1, 0))</f>
        <v>45740</v>
      </c>
      <c r="H103" s="38" t="str">
        <f t="array" ref="H103">INDEX('Hoja 3'!$A$2:$AD$628, ROW(H103)-5, MATCH(H$2,'Hoja 3'!$A$1:$AD$1,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c r="I103" s="39">
        <f t="array" ref="I103">INDEX('Hoja 3'!$A$2:$AD$628, ROW(I103)-5, MATCH(I$2,'Hoja 3'!$A$1:$AD$1, 0))</f>
        <v>45750</v>
      </c>
      <c r="J103" s="32"/>
      <c r="K103" s="32" t="str">
        <f t="array" ref="K103">INDEX('Hoja 3'!$A$2:$AD$628, ROW(K103)-5, MATCH(K$2,'Hoja 3'!$A$1:$AD$1, 0))</f>
        <v>CERRADA</v>
      </c>
      <c r="L103" s="32" t="str">
        <f t="array" ref="L103">INDEX('Hoja 3'!$A$2:$AD$628, ROW(L103)-5, MATCH(L$2,'Hoja 3'!$A$1:$AD$1, 0))</f>
        <v>CERRADA</v>
      </c>
      <c r="M103" s="32" t="str">
        <f t="array" ref="M103">INDEX('Hoja 3'!$A$2:$AD$628, ROW(M103)-5, MATCH(M$2,'Hoja 3'!$A$1:$AD$1, 0))</f>
        <v>Solicitud</v>
      </c>
      <c r="N103" s="28"/>
      <c r="O103" s="28"/>
      <c r="P103" s="28"/>
      <c r="Q103" s="42"/>
      <c r="R103" s="42"/>
      <c r="S103" s="42"/>
      <c r="T103" s="28"/>
      <c r="U103" s="28"/>
      <c r="V103" s="24" t="str">
        <f t="shared" si="2"/>
        <v/>
      </c>
      <c r="W103" s="24" t="str">
        <f t="shared" si="3"/>
        <v/>
      </c>
      <c r="X103" s="25">
        <f t="shared" si="4"/>
        <v>10</v>
      </c>
      <c r="Y103" s="25" t="str">
        <f t="shared" si="5"/>
        <v>✅</v>
      </c>
      <c r="Z103" s="26" t="str">
        <f t="shared" si="6"/>
        <v>✅</v>
      </c>
      <c r="AA103" s="27" t="str">
        <f t="shared" si="7"/>
        <v>📩 Enviado tarde</v>
      </c>
      <c r="AB103" s="28"/>
      <c r="AC103" s="29"/>
      <c r="AD103" s="29"/>
      <c r="AE103" s="29"/>
    </row>
    <row r="104" spans="1:31" ht="13.8">
      <c r="A104" s="12" t="str">
        <f t="shared" si="0"/>
        <v>6686347DAVID BALLARTA GUEVARA</v>
      </c>
      <c r="B104" s="30" t="s">
        <v>27</v>
      </c>
      <c r="C104" s="38">
        <f t="array" ref="C104">INDEX('Hoja 3'!$A$2:$AD$628, ROW(C104)-5, MATCH(C$2,'Hoja 3'!$A$1:$AD$1, 0))</f>
        <v>6686347</v>
      </c>
      <c r="D104" s="38" t="str">
        <f t="array" ref="D104">INDEX('Hoja 3'!$A$2:$AD$628, ROW(D104)-5, MATCH(D$2,'Hoja 3'!$A$1:$AD$1, 0))</f>
        <v>DAVID BALLARTA GUEVARA</v>
      </c>
      <c r="E104" s="38">
        <f t="array" ref="E104">INDEX('Hoja 3'!$A$2:$AD$628, ROW(E104)-5, MATCH(E$2,'Hoja 3'!$A$1:$AD$1, 0))</f>
        <v>996591237</v>
      </c>
      <c r="F104" s="38" t="str">
        <f t="array" ref="F104">INDEX('Hoja 3'!$A$2:$AD$628, ROW(F104)-5, MATCH(F$2,'Hoja 3'!$A$1:$AD$1, 0))</f>
        <v>INGRESO A PROGRAMA</v>
      </c>
      <c r="G104" s="39">
        <f t="array" ref="G104">INDEX('Hoja 3'!$A$2:$AD$628, ROW(G104)-5, MATCH(G$2,'Hoja 3'!$A$1:$AD$1, 0))</f>
        <v>45737</v>
      </c>
      <c r="H104" s="38" t="str">
        <f t="array" ref="H104">INDEX('Hoja 3'!$A$2:$AD$628, ROW(H104)-5, MATCH(H$2,'Hoja 3'!$A$1:$AD$1, 0))</f>
        <v>Estimada
 Bedon Guissela
 Reciba un cordial saludo por parte de VIVA 1A Centro médico, con relación a lo descrito en el comunicado damos respuesta a la solicitud de la inscripción al programa CUIDATE al afiliado DAVID BALLARTA GUEVARA con Nro. de DNI 06686347 con gran éxito.
 Por lo tanto, se agenda cita correspondiente al día 02/04/2025 a las 14:30pm con el profesional Dra. Virginia Cuevas Rivero en modalidad TELECONSULTA-MEDICA FAMILIAR , usuario acepta cita, agradece y queda Satisfecho con la gestión realizada.
 Agradecemos sus comentarios, los cuales son muy importantes para la mejora continua de nuestros procesos y la calidad en la prestación de nuestros servicios.
 Saludos Cordiales
 Maribel Zamora
 Centro de experiencia</v>
      </c>
      <c r="I104" s="39">
        <f t="array" ref="I104">INDEX('Hoja 3'!$A$2:$AD$628, ROW(I104)-5, MATCH(I$2,'Hoja 3'!$A$1:$AD$1, 0))</f>
        <v>45745</v>
      </c>
      <c r="J104" s="32"/>
      <c r="K104" s="32" t="str">
        <f t="array" ref="K104">INDEX('Hoja 3'!$A$2:$AD$628, ROW(K104)-5, MATCH(K$2,'Hoja 3'!$A$1:$AD$1, 0))</f>
        <v>CERRADA</v>
      </c>
      <c r="L104" s="32" t="str">
        <f t="array" ref="L104">INDEX('Hoja 3'!$A$2:$AD$628, ROW(L104)-5, MATCH(L$2,'Hoja 3'!$A$1:$AD$1, 0))</f>
        <v>CERRADA</v>
      </c>
      <c r="M104" s="32" t="str">
        <f t="array" ref="M104">INDEX('Hoja 3'!$A$2:$AD$628, ROW(M104)-5, MATCH(M$2,'Hoja 3'!$A$1:$AD$1, 0))</f>
        <v>Solicitud</v>
      </c>
      <c r="N104" s="28"/>
      <c r="O104" s="28"/>
      <c r="P104" s="28"/>
      <c r="Q104" s="42"/>
      <c r="R104" s="42"/>
      <c r="S104" s="42"/>
      <c r="T104" s="28"/>
      <c r="U104" s="28"/>
      <c r="V104" s="24" t="str">
        <f t="shared" si="2"/>
        <v/>
      </c>
      <c r="W104" s="24" t="str">
        <f t="shared" si="3"/>
        <v/>
      </c>
      <c r="X104" s="36">
        <f t="shared" si="4"/>
        <v>8</v>
      </c>
      <c r="Y104" s="36" t="str">
        <f t="shared" si="5"/>
        <v>✅</v>
      </c>
      <c r="Z104" s="26" t="str">
        <f t="shared" si="6"/>
        <v>✅</v>
      </c>
      <c r="AA104" s="27" t="str">
        <f t="shared" si="7"/>
        <v>📩 Enviado tarde</v>
      </c>
      <c r="AB104" s="28"/>
      <c r="AC104" s="29"/>
      <c r="AD104" s="29"/>
      <c r="AE104" s="29"/>
    </row>
    <row r="105" spans="1:31" ht="13.8">
      <c r="A105" s="12" t="str">
        <f t="shared" si="0"/>
        <v>79306316FABIANA NICOLE ARELLANO GUTIERREZ</v>
      </c>
      <c r="B105" s="30" t="s">
        <v>27</v>
      </c>
      <c r="C105" s="38">
        <f t="array" ref="C105">INDEX('Hoja 3'!$A$2:$AD$628, ROW(C105)-5, MATCH(C$2,'Hoja 3'!$A$1:$AD$1, 0))</f>
        <v>79306316</v>
      </c>
      <c r="D105" s="38" t="str">
        <f t="array" ref="D105">INDEX('Hoja 3'!$A$2:$AD$628, ROW(D105)-5, MATCH(D$2,'Hoja 3'!$A$1:$AD$1, 0))</f>
        <v>FABIANA NICOLE ARELLANO GUTIERREZ</v>
      </c>
      <c r="E105" s="38">
        <f t="array" ref="E105">INDEX('Hoja 3'!$A$2:$AD$628, ROW(E105)-5, MATCH(E$2,'Hoja 3'!$A$1:$AD$1, 0))</f>
        <v>0</v>
      </c>
      <c r="F105" s="38" t="str">
        <f t="array" ref="F105">INDEX('Hoja 3'!$A$2:$AD$628, ROW(F105)-5, MATCH(F$2,'Hoja 3'!$A$1:$AD$1, 0))</f>
        <v>DEMORA EN LA ENTREGA DE MEDICAMENTOS</v>
      </c>
      <c r="G105" s="39">
        <f t="array" ref="G105">INDEX('Hoja 3'!$A$2:$AD$628, ROW(G105)-5, MATCH(G$2,'Hoja 3'!$A$1:$AD$1, 0))</f>
        <v>45739</v>
      </c>
      <c r="H105" s="38" t="str">
        <f t="array" ref="H105">INDEX('Hoja 3'!$A$2:$AD$628, ROW(H105)-5, MATCH(H$2,'Hoja 3'!$A$1:$AD$1, 0))</f>
        <v>Medicamentos entregado 25/3/25</v>
      </c>
      <c r="I105" s="39">
        <f t="array" ref="I105">INDEX('Hoja 3'!$A$2:$AD$628, ROW(I105)-5, MATCH(I$2,'Hoja 3'!$A$1:$AD$1, 0))</f>
        <v>45741</v>
      </c>
      <c r="J105" s="32"/>
      <c r="K105" s="32" t="str">
        <f t="array" ref="K105">INDEX('Hoja 3'!$A$2:$AD$628, ROW(K105)-5, MATCH(K$2,'Hoja 3'!$A$1:$AD$1, 0))</f>
        <v>CERRADA</v>
      </c>
      <c r="L105" s="32" t="str">
        <f t="array" ref="L105">INDEX('Hoja 3'!$A$2:$AD$628, ROW(L105)-5, MATCH(L$2,'Hoja 3'!$A$1:$AD$1, 0))</f>
        <v>CERRADA</v>
      </c>
      <c r="M105" s="32" t="str">
        <f t="array" ref="M105">INDEX('Hoja 3'!$A$2:$AD$628, ROW(M105)-5, MATCH(M$2,'Hoja 3'!$A$1:$AD$1, 0))</f>
        <v>Medicamentos</v>
      </c>
      <c r="N105" s="28"/>
      <c r="O105" s="28"/>
      <c r="P105" s="28"/>
      <c r="Q105" s="42"/>
      <c r="R105" s="42"/>
      <c r="S105" s="42"/>
      <c r="T105" s="28"/>
      <c r="U105" s="28"/>
      <c r="V105" s="24" t="str">
        <f t="shared" si="2"/>
        <v/>
      </c>
      <c r="W105" s="24" t="str">
        <f t="shared" si="3"/>
        <v/>
      </c>
      <c r="X105" s="25">
        <f t="shared" si="4"/>
        <v>2</v>
      </c>
      <c r="Y105" s="25" t="str">
        <f t="shared" si="5"/>
        <v>✅</v>
      </c>
      <c r="Z105" s="26" t="str">
        <f t="shared" si="6"/>
        <v>✅</v>
      </c>
      <c r="AA105" s="27" t="str">
        <f t="shared" si="7"/>
        <v>📩 Enviado tarde</v>
      </c>
      <c r="AB105" s="28"/>
      <c r="AC105" s="29"/>
      <c r="AD105" s="29"/>
      <c r="AE105" s="29"/>
    </row>
    <row r="106" spans="1:31" ht="13.8">
      <c r="A106" s="12" t="str">
        <f t="shared" si="0"/>
        <v>48523992JANET DEL PILAR COVEÑAS LOPEZ</v>
      </c>
      <c r="B106" s="30" t="s">
        <v>27</v>
      </c>
      <c r="C106" s="38">
        <f t="array" ref="C106">INDEX('Hoja 3'!$A$2:$AD$628, ROW(C106)-5, MATCH(C$2,'Hoja 3'!$A$1:$AD$1, 0))</f>
        <v>48523992</v>
      </c>
      <c r="D106" s="38" t="str">
        <f t="array" ref="D106">INDEX('Hoja 3'!$A$2:$AD$628, ROW(D106)-5, MATCH(D$2,'Hoja 3'!$A$1:$AD$1, 0))</f>
        <v>JANET DEL PILAR COVEÑAS LOPEZ</v>
      </c>
      <c r="E106" s="38">
        <f t="array" ref="E106">INDEX('Hoja 3'!$A$2:$AD$628, ROW(E106)-5, MATCH(E$2,'Hoja 3'!$A$1:$AD$1, 0))</f>
        <v>0</v>
      </c>
      <c r="F106" s="38" t="str">
        <f t="array" ref="F106">INDEX('Hoja 3'!$A$2:$AD$628, ROW(F106)-5, MATCH(F$2,'Hoja 3'!$A$1:$AD$1, 0))</f>
        <v>DEMORA EN LA ENTREGA DE MEDICAMENTOS</v>
      </c>
      <c r="G106" s="39">
        <f t="array" ref="G106">INDEX('Hoja 3'!$A$2:$AD$628, ROW(G106)-5, MATCH(G$2,'Hoja 3'!$A$1:$AD$1, 0))</f>
        <v>45741</v>
      </c>
      <c r="H106" s="38" t="str">
        <f t="array" ref="H106">INDEX('Hoja 3'!$A$2:$AD$628, ROW(H106)-5, MATCH(H$2,'Hoja 3'!$A$1:$AD$1, 0))</f>
        <v>Medicamentos entregado 25/3/25</v>
      </c>
      <c r="I106" s="39">
        <f t="array" ref="I106">INDEX('Hoja 3'!$A$2:$AD$628, ROW(I106)-5, MATCH(I$2,'Hoja 3'!$A$1:$AD$1, 0))</f>
        <v>45741</v>
      </c>
      <c r="J106" s="32"/>
      <c r="K106" s="32" t="str">
        <f t="array" ref="K106">INDEX('Hoja 3'!$A$2:$AD$628, ROW(K106)-5, MATCH(K$2,'Hoja 3'!$A$1:$AD$1, 0))</f>
        <v>CERRADA</v>
      </c>
      <c r="L106" s="32" t="str">
        <f t="array" ref="L106">INDEX('Hoja 3'!$A$2:$AD$628, ROW(L106)-5, MATCH(L$2,'Hoja 3'!$A$1:$AD$1, 0))</f>
        <v>CERRADA</v>
      </c>
      <c r="M106" s="32" t="str">
        <f t="array" ref="M106">INDEX('Hoja 3'!$A$2:$AD$628, ROW(M106)-5, MATCH(M$2,'Hoja 3'!$A$1:$AD$1, 0))</f>
        <v>Medicamentos</v>
      </c>
      <c r="N106" s="28"/>
      <c r="O106" s="28"/>
      <c r="P106" s="28"/>
      <c r="Q106" s="42"/>
      <c r="R106" s="42"/>
      <c r="S106" s="42"/>
      <c r="T106" s="28"/>
      <c r="U106" s="28"/>
      <c r="V106" s="24" t="str">
        <f t="shared" si="2"/>
        <v/>
      </c>
      <c r="W106" s="24" t="str">
        <f t="shared" si="3"/>
        <v/>
      </c>
      <c r="X106" s="36">
        <f t="shared" si="4"/>
        <v>0</v>
      </c>
      <c r="Y106" s="36" t="str">
        <f t="shared" si="5"/>
        <v>✅</v>
      </c>
      <c r="Z106" s="26" t="str">
        <f t="shared" si="6"/>
        <v>✅</v>
      </c>
      <c r="AA106" s="27" t="str">
        <f t="shared" si="7"/>
        <v>⏰ Enviado a tiempo</v>
      </c>
      <c r="AB106" s="28"/>
      <c r="AC106" s="29"/>
      <c r="AD106" s="29"/>
      <c r="AE106" s="29"/>
    </row>
    <row r="107" spans="1:31" ht="13.8">
      <c r="A107" s="12" t="str">
        <f t="shared" si="0"/>
        <v>9764276ELIANA ROCÍO SORIA LIVIA</v>
      </c>
      <c r="B107" s="30" t="s">
        <v>27</v>
      </c>
      <c r="C107" s="38">
        <f t="array" ref="C107">INDEX('Hoja 3'!$A$2:$AD$628, ROW(C107)-5, MATCH(C$2,'Hoja 3'!$A$1:$AD$1, 0))</f>
        <v>9764276</v>
      </c>
      <c r="D107" s="38" t="str">
        <f t="array" ref="D107">INDEX('Hoja 3'!$A$2:$AD$628, ROW(D107)-5, MATCH(D$2,'Hoja 3'!$A$1:$AD$1, 0))</f>
        <v>ELIANA ROCÍO SORIA LIVIA</v>
      </c>
      <c r="E107" s="38">
        <f t="array" ref="E107">INDEX('Hoja 3'!$A$2:$AD$628, ROW(E107)-5, MATCH(E$2,'Hoja 3'!$A$1:$AD$1, 0))</f>
        <v>999113909</v>
      </c>
      <c r="F107" s="38" t="str">
        <f t="array" ref="F107">INDEX('Hoja 3'!$A$2:$AD$628, ROW(F107)-5, MATCH(F$2,'Hoja 3'!$A$1:$AD$1, 0))</f>
        <v>DEMORA EN LA ENTREGA DE MEDICAMENTOS</v>
      </c>
      <c r="G107" s="39">
        <f t="array" ref="G107">INDEX('Hoja 3'!$A$2:$AD$628, ROW(G107)-5, MATCH(G$2,'Hoja 3'!$A$1:$AD$1, 0))</f>
        <v>45741</v>
      </c>
      <c r="H107" s="38" t="str">
        <f t="array" ref="H107">INDEX('Hoja 3'!$A$2:$AD$628, ROW(H107)-5, MATCH(H$2,'Hoja 3'!$A$1:$AD$1, 0))</f>
        <v>Informe de Resultado del Reclamo
 1. Canal de Ingreso del Reclamo:
 Reclamo ingresado el 22 de marzo de 2025, a través del Libro de Reclamaciones
 Virtual (LRV) de RIMAC EPS, mediante la Hoja de Reclamación N°25-EPS002411; el
 cual nos fue trasladado el 03 de abril del 2025 y registramos como Reclamo
 N° LVR-5-000001
 2. Identificación del usuario afectado y de quien presenta el reclamo:
 El reclamo fue presentado por Eliana Rocío Soria Livia con DNI N°09764276.
 3. Descripción y causa del reclamo:
 “Hasta las 9:35 PM no me envían las medicinas de mi atención médica de las 6:40 PM
 ni se hna comunicado con mi persona.”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c r="I107" s="39">
        <f t="array" ref="I107">INDEX('Hoja 3'!$A$2:$AD$628, ROW(I107)-5, MATCH(I$2,'Hoja 3'!$A$1:$AD$1, 0))</f>
        <v>45758</v>
      </c>
      <c r="J107" s="32"/>
      <c r="K107" s="32" t="str">
        <f t="array" ref="K107">INDEX('Hoja 3'!$A$2:$AD$628, ROW(K107)-5, MATCH(K$2,'Hoja 3'!$A$1:$AD$1, 0))</f>
        <v>CERRADA</v>
      </c>
      <c r="L107" s="32" t="str">
        <f t="array" ref="L107">INDEX('Hoja 3'!$A$2:$AD$628, ROW(L107)-5, MATCH(L$2,'Hoja 3'!$A$1:$AD$1, 0))</f>
        <v>CERRADA</v>
      </c>
      <c r="M107" s="32" t="str">
        <f t="array" ref="M107">INDEX('Hoja 3'!$A$2:$AD$628, ROW(M107)-5, MATCH(M$2,'Hoja 3'!$A$1:$AD$1, 0))</f>
        <v>Medicamentos</v>
      </c>
      <c r="N107" s="28"/>
      <c r="O107" s="28"/>
      <c r="P107" s="28"/>
      <c r="Q107" s="42"/>
      <c r="R107" s="42"/>
      <c r="S107" s="42"/>
      <c r="T107" s="28"/>
      <c r="U107" s="28"/>
      <c r="V107" s="24" t="str">
        <f t="shared" si="2"/>
        <v/>
      </c>
      <c r="W107" s="24" t="str">
        <f t="shared" si="3"/>
        <v/>
      </c>
      <c r="X107" s="25">
        <f t="shared" si="4"/>
        <v>17</v>
      </c>
      <c r="Y107" s="25" t="str">
        <f t="shared" si="5"/>
        <v>✅</v>
      </c>
      <c r="Z107" s="26" t="str">
        <f t="shared" si="6"/>
        <v>✅</v>
      </c>
      <c r="AA107" s="27" t="str">
        <f t="shared" si="7"/>
        <v>📩 Enviado tarde</v>
      </c>
      <c r="AB107" s="28"/>
      <c r="AC107" s="29"/>
      <c r="AD107" s="29"/>
      <c r="AE107" s="29"/>
    </row>
    <row r="108" spans="1:31" ht="13.8">
      <c r="A108" s="12" t="str">
        <f t="shared" si="0"/>
        <v>79412498ISABELLA VILLANUEVA AREVALO</v>
      </c>
      <c r="B108" s="30" t="s">
        <v>27</v>
      </c>
      <c r="C108" s="38">
        <f t="array" ref="C108">INDEX('Hoja 3'!$A$2:$AD$628, ROW(C108)-5, MATCH(C$2,'Hoja 3'!$A$1:$AD$1, 0))</f>
        <v>79412498</v>
      </c>
      <c r="D108" s="38" t="str">
        <f t="array" ref="D108">INDEX('Hoja 3'!$A$2:$AD$628, ROW(D108)-5, MATCH(D$2,'Hoja 3'!$A$1:$AD$1, 0))</f>
        <v>ISABELLA VILLANUEVA AREVALO</v>
      </c>
      <c r="E108" s="38">
        <f t="array" ref="E108">INDEX('Hoja 3'!$A$2:$AD$628, ROW(E108)-5, MATCH(E$2,'Hoja 3'!$A$1:$AD$1, 0))</f>
        <v>0</v>
      </c>
      <c r="F108" s="38" t="str">
        <f t="array" ref="F108">INDEX('Hoja 3'!$A$2:$AD$628, ROW(F108)-5, MATCH(F$2,'Hoja 3'!$A$1:$AD$1, 0))</f>
        <v>DEMORA EN LA ENTREGA DE MEDICAMENTOS</v>
      </c>
      <c r="G108" s="39">
        <f t="array" ref="G108">INDEX('Hoja 3'!$A$2:$AD$628, ROW(G108)-5, MATCH(G$2,'Hoja 3'!$A$1:$AD$1, 0))</f>
        <v>45741</v>
      </c>
      <c r="H108" s="38" t="str">
        <f t="array" ref="H108">INDEX('Hoja 3'!$A$2:$AD$628, ROW(H108)-5, MATCH(H$2,'Hoja 3'!$A$1:$AD$1, 0))</f>
        <v>Medicamentos entregado 25/3/25</v>
      </c>
      <c r="I108" s="39">
        <f t="array" ref="I108">INDEX('Hoja 3'!$A$2:$AD$628, ROW(I108)-5, MATCH(I$2,'Hoja 3'!$A$1:$AD$1, 0))</f>
        <v>45741</v>
      </c>
      <c r="J108" s="32"/>
      <c r="K108" s="32" t="str">
        <f t="array" ref="K108">INDEX('Hoja 3'!$A$2:$AD$628, ROW(K108)-5, MATCH(K$2,'Hoja 3'!$A$1:$AD$1, 0))</f>
        <v>CERRADA</v>
      </c>
      <c r="L108" s="32" t="str">
        <f t="array" ref="L108">INDEX('Hoja 3'!$A$2:$AD$628, ROW(L108)-5, MATCH(L$2,'Hoja 3'!$A$1:$AD$1, 0))</f>
        <v>CERRADA</v>
      </c>
      <c r="M108" s="32" t="str">
        <f t="array" ref="M108">INDEX('Hoja 3'!$A$2:$AD$628, ROW(M108)-5, MATCH(M$2,'Hoja 3'!$A$1:$AD$1, 0))</f>
        <v>Medicamentos</v>
      </c>
      <c r="N108" s="28"/>
      <c r="O108" s="28"/>
      <c r="P108" s="28"/>
      <c r="Q108" s="42"/>
      <c r="R108" s="42"/>
      <c r="S108" s="42"/>
      <c r="T108" s="28"/>
      <c r="U108" s="28"/>
      <c r="V108" s="24" t="str">
        <f t="shared" si="2"/>
        <v/>
      </c>
      <c r="W108" s="24" t="str">
        <f t="shared" si="3"/>
        <v/>
      </c>
      <c r="X108" s="36">
        <f t="shared" si="4"/>
        <v>0</v>
      </c>
      <c r="Y108" s="36" t="str">
        <f t="shared" si="5"/>
        <v>✅</v>
      </c>
      <c r="Z108" s="26" t="str">
        <f t="shared" si="6"/>
        <v>✅</v>
      </c>
      <c r="AA108" s="27" t="str">
        <f t="shared" si="7"/>
        <v>⏰ Enviado a tiempo</v>
      </c>
      <c r="AB108" s="28"/>
      <c r="AC108" s="29"/>
      <c r="AD108" s="29"/>
      <c r="AE108" s="29"/>
    </row>
    <row r="109" spans="1:31" ht="13.8">
      <c r="A109" s="12" t="str">
        <f t="shared" si="0"/>
        <v>81652973ADRIAN EDUARDO HUAYAMIS MARTINEZ</v>
      </c>
      <c r="B109" s="30" t="s">
        <v>27</v>
      </c>
      <c r="C109" s="38">
        <f t="array" ref="C109">INDEX('Hoja 3'!$A$2:$AD$628, ROW(C109)-5, MATCH(C$2,'Hoja 3'!$A$1:$AD$1, 0))</f>
        <v>81652973</v>
      </c>
      <c r="D109" s="38" t="str">
        <f t="array" ref="D109">INDEX('Hoja 3'!$A$2:$AD$628, ROW(D109)-5, MATCH(D$2,'Hoja 3'!$A$1:$AD$1, 0))</f>
        <v>ADRIAN EDUARDO HUAYAMIS MARTINEZ</v>
      </c>
      <c r="E109" s="38">
        <f t="array" ref="E109">INDEX('Hoja 3'!$A$2:$AD$628, ROW(E109)-5, MATCH(E$2,'Hoja 3'!$A$1:$AD$1, 0))</f>
        <v>0</v>
      </c>
      <c r="F109" s="38" t="str">
        <f t="array" ref="F109">INDEX('Hoja 3'!$A$2:$AD$628, ROW(F109)-5, MATCH(F$2,'Hoja 3'!$A$1:$AD$1, 0))</f>
        <v>DEMORA EN LA ENTREGA DE MEDICAMENTOS</v>
      </c>
      <c r="G109" s="39">
        <f t="array" ref="G109">INDEX('Hoja 3'!$A$2:$AD$628, ROW(G109)-5, MATCH(G$2,'Hoja 3'!$A$1:$AD$1, 0))</f>
        <v>45740</v>
      </c>
      <c r="H109" s="38" t="str">
        <f t="array" ref="H109">INDEX('Hoja 3'!$A$2:$AD$628, ROW(H109)-5, MATCH(H$2,'Hoja 3'!$A$1:$AD$1, 0))</f>
        <v>Informe de Resultado del Reclamo
 1. Canal de Ingreso del Reclamo:
 Reclamo ingresado el 24 de marzo de 2025, a través del Libro de Reclamaciones Virtual
 (LRV) de RIMAC EPS, mediante la Hoja de Reclamación N°25-SBS014026; el cual nos
 fue trasladado el 25 de marzo del 2025 y registramos como Reclamo N° LVR5-000006
 2. Identificación del usuario afectado y de quien presenta el reclamo:
 El reclamo fue presentado por Eduardo Alcides Huayamis Malpartida DNI N°10687479
 en representación de ADRIAN EDUARDO HUAYAMIS MARTÍNEZ con DNI
 N°81652973.
 3. Descripción y causa del reclamo:
 “Paciente: ADRIAN EDUARDO HUAYAMIS MARTÍNEZ Fecha de atención: 23/03 El
 motivo del reclamo es la falta de entrega de medicamentos, han transcurrido más de 24
 horas desde la cita y hasta el momento no se le ha hecho entrega de los medicamentos.
 La atención ha sido pésima. No ha recibido ninguna llamada.”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realizaron las llamadas al
 número de celular 994 373 188 con el fin de llegar a un acuerdo referente al envío del
 medicamento. A pesar de los intentos de comunicación, no se logró establecer contacto
 efectivo en ese momento.
 Posterior a ello nos contactamos con la aseguradora Rímac para reportar la no
 comunicación efectiva, quien brindó nuevamente el mismo número telefónico
 proporcionado. Finalmente, se logró establecer la comunicación el día 25/03/2025,
 momento en el cual el solicitante declinó el envío de los medicamentos debido al tiempo
 transcurrido.
 Lamentamos los inconvenientes ocasionados y reiteramos nuestro compromiso con
 brindar un servicio de calidad y atención oportuna a todos nuestros usuarios.
 5. Conclusiones
 Avenida Faustino Sánchez
 Carrión 230.
 viva1a.com.pe (01)6183000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v>
      </c>
      <c r="I109" s="39">
        <f t="array" ref="I109">INDEX('Hoja 3'!$A$2:$AD$628, ROW(I109)-5, MATCH(I$2,'Hoja 3'!$A$1:$AD$1, 0))</f>
        <v>45758</v>
      </c>
      <c r="J109" s="32"/>
      <c r="K109" s="32" t="str">
        <f t="array" ref="K109">INDEX('Hoja 3'!$A$2:$AD$628, ROW(K109)-5, MATCH(K$2,'Hoja 3'!$A$1:$AD$1, 0))</f>
        <v>CERRADA</v>
      </c>
      <c r="L109" s="32" t="str">
        <f t="array" ref="L109">INDEX('Hoja 3'!$A$2:$AD$628, ROW(L109)-5, MATCH(L$2,'Hoja 3'!$A$1:$AD$1, 0))</f>
        <v>CERRADA</v>
      </c>
      <c r="M109" s="32" t="str">
        <f t="array" ref="M109">INDEX('Hoja 3'!$A$2:$AD$628, ROW(M109)-5, MATCH(M$2,'Hoja 3'!$A$1:$AD$1, 0))</f>
        <v>Medicamentos</v>
      </c>
      <c r="N109" s="28"/>
      <c r="O109" s="28"/>
      <c r="P109" s="28"/>
      <c r="Q109" s="42"/>
      <c r="R109" s="42"/>
      <c r="S109" s="42"/>
      <c r="T109" s="28"/>
      <c r="U109" s="28"/>
      <c r="V109" s="24" t="str">
        <f t="shared" si="2"/>
        <v/>
      </c>
      <c r="W109" s="24" t="str">
        <f t="shared" si="3"/>
        <v/>
      </c>
      <c r="X109" s="25">
        <f t="shared" si="4"/>
        <v>18</v>
      </c>
      <c r="Y109" s="25" t="str">
        <f t="shared" si="5"/>
        <v>✅</v>
      </c>
      <c r="Z109" s="26" t="str">
        <f t="shared" si="6"/>
        <v>✅</v>
      </c>
      <c r="AA109" s="27" t="str">
        <f t="shared" si="7"/>
        <v>📩 Enviado tarde</v>
      </c>
      <c r="AB109" s="28"/>
      <c r="AC109" s="29"/>
      <c r="AD109" s="29"/>
      <c r="AE109" s="29"/>
    </row>
    <row r="110" spans="1:31" ht="13.8">
      <c r="A110" s="12" t="str">
        <f t="shared" si="0"/>
        <v>90396572MAIA AMALIA CARPIO RODRIGUEZ</v>
      </c>
      <c r="B110" s="30" t="s">
        <v>27</v>
      </c>
      <c r="C110" s="38">
        <f t="array" ref="C110">INDEX('Hoja 3'!$A$2:$AD$628, ROW(C110)-5, MATCH(C$2,'Hoja 3'!$A$1:$AD$1, 0))</f>
        <v>90396572</v>
      </c>
      <c r="D110" s="38" t="str">
        <f t="array" ref="D110">INDEX('Hoja 3'!$A$2:$AD$628, ROW(D110)-5, MATCH(D$2,'Hoja 3'!$A$1:$AD$1, 0))</f>
        <v>MAIA AMALIA CARPIO RODRIGUEZ</v>
      </c>
      <c r="E110" s="38">
        <f t="array" ref="E110">INDEX('Hoja 3'!$A$2:$AD$628, ROW(E110)-5, MATCH(E$2,'Hoja 3'!$A$1:$AD$1, 0))</f>
        <v>0</v>
      </c>
      <c r="F110" s="38" t="str">
        <f t="array" ref="F110">INDEX('Hoja 3'!$A$2:$AD$628, ROW(F110)-5, MATCH(F$2,'Hoja 3'!$A$1:$AD$1, 0))</f>
        <v>DEMORA EN LA ENTREGA DE MEDICAMENTOS</v>
      </c>
      <c r="G110" s="39">
        <f t="array" ref="G110">INDEX('Hoja 3'!$A$2:$AD$628, ROW(G110)-5, MATCH(G$2,'Hoja 3'!$A$1:$AD$1, 0))</f>
        <v>45740</v>
      </c>
      <c r="H110" s="38" t="str">
        <f t="array" ref="H110">INDEX('Hoja 3'!$A$2:$AD$628, ROW(H110)-5, MATCH(H$2,'Hoja 3'!$A$1:$AD$1, 0))</f>
        <v>Informe de Resultado del Reclamo
 1. Canal de Ingreso del Reclamo:
 Reclamo ingresado el 24 de marzo de 2025, a través del Libro de Reclamaciones
 Virtual (LRV) de RIMAC EPS, mediante la Hoja de Reclamación N°25-EPS002416;
 el cual nos fue trasladado el 03 de abril del 2025 y registramos como Reclamo
 N° LVR-5-000004
 2. Identificación del usuario afectado y de quien presenta el reclamo:
 El reclamo fue presentado por VICTOR JACINTO CARPIO VIGIL DNI N° 25449052 en
 representación de Maia Amalia Carpio Rodriguez con DNI N°90396572.
 3. Descripción y causa del reclamo:
 “VICTOR JACINTO CARPIO VIGIL presento mi reclamo ya el mi menor hija MAIA
 AMALIA CARPIO RODRIGUEZ paso una atención medica virtual el sábado 22/03 con
 el proveedor Viva1a una vez pasada la atención al momento de la entrega de
 medicamentos el proveedor le indico que no tenían cobertura para despacho y le
 solicita el que realice la compra de los medicamentos y que genere una factura con el
 ruc del proveedor para que ellos se lo reembolsen lo cual no le parece aceptable ya
 que al encontrarse solo con sus menores no le era posible salir y realizar la compra y
 al final no tuvo una atención inmediata de entrega de medicamentos por parte del
 proveedor y posterior el tuvo que realizar la compra de manera particular .”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c r="I110" s="39">
        <f t="array" ref="I110">INDEX('Hoja 3'!$A$2:$AD$628, ROW(I110)-5, MATCH(I$2,'Hoja 3'!$A$1:$AD$1, 0))</f>
        <v>45758</v>
      </c>
      <c r="J110" s="32"/>
      <c r="K110" s="32" t="str">
        <f t="array" ref="K110">INDEX('Hoja 3'!$A$2:$AD$628, ROW(K110)-5, MATCH(K$2,'Hoja 3'!$A$1:$AD$1, 0))</f>
        <v>CERRADA</v>
      </c>
      <c r="L110" s="32" t="str">
        <f t="array" ref="L110">INDEX('Hoja 3'!$A$2:$AD$628, ROW(L110)-5, MATCH(L$2,'Hoja 3'!$A$1:$AD$1, 0))</f>
        <v>CERRADA</v>
      </c>
      <c r="M110" s="32" t="str">
        <f t="array" ref="M110">INDEX('Hoja 3'!$A$2:$AD$628, ROW(M110)-5, MATCH(M$2,'Hoja 3'!$A$1:$AD$1, 0))</f>
        <v>Medicamentos</v>
      </c>
      <c r="N110" s="28"/>
      <c r="O110" s="28"/>
      <c r="P110" s="28"/>
      <c r="Q110" s="42"/>
      <c r="R110" s="42"/>
      <c r="S110" s="42"/>
      <c r="T110" s="28"/>
      <c r="U110" s="28"/>
      <c r="V110" s="24" t="str">
        <f t="shared" si="2"/>
        <v/>
      </c>
      <c r="W110" s="24" t="str">
        <f t="shared" si="3"/>
        <v/>
      </c>
      <c r="X110" s="36">
        <f t="shared" si="4"/>
        <v>18</v>
      </c>
      <c r="Y110" s="36" t="str">
        <f t="shared" si="5"/>
        <v>✅</v>
      </c>
      <c r="Z110" s="26" t="str">
        <f t="shared" si="6"/>
        <v>✅</v>
      </c>
      <c r="AA110" s="27" t="str">
        <f t="shared" si="7"/>
        <v>📩 Enviado tarde</v>
      </c>
      <c r="AB110" s="28"/>
      <c r="AC110" s="29"/>
      <c r="AD110" s="29"/>
      <c r="AE110" s="29"/>
    </row>
    <row r="111" spans="1:31" ht="13.8">
      <c r="A111" s="12" t="str">
        <f t="shared" si="0"/>
        <v>40742999WILLIAM ALFONSO RENTERIA VILLAR</v>
      </c>
      <c r="B111" s="30" t="s">
        <v>27</v>
      </c>
      <c r="C111" s="38">
        <f t="array" ref="C111">INDEX('Hoja 3'!$A$2:$AD$628, ROW(C111)-5, MATCH(C$2,'Hoja 3'!$A$1:$AD$1, 0))</f>
        <v>40742999</v>
      </c>
      <c r="D111" s="38" t="str">
        <f t="array" ref="D111">INDEX('Hoja 3'!$A$2:$AD$628, ROW(D111)-5, MATCH(D$2,'Hoja 3'!$A$1:$AD$1, 0))</f>
        <v>WILLIAM ALFONSO RENTERIA VILLAR</v>
      </c>
      <c r="E111" s="38">
        <f t="array" ref="E111">INDEX('Hoja 3'!$A$2:$AD$628, ROW(E111)-5, MATCH(E$2,'Hoja 3'!$A$1:$AD$1, 0))</f>
        <v>0</v>
      </c>
      <c r="F111" s="38" t="str">
        <f t="array" ref="F111">INDEX('Hoja 3'!$A$2:$AD$628, ROW(F111)-5, MATCH(F$2,'Hoja 3'!$A$1:$AD$1, 0))</f>
        <v>DEMORA EN LA ENTREGA DE MEDICAMENTOS</v>
      </c>
      <c r="G111" s="39">
        <f t="array" ref="G111">INDEX('Hoja 3'!$A$2:$AD$628, ROW(G111)-5, MATCH(G$2,'Hoja 3'!$A$1:$AD$1, 0))</f>
        <v>45741</v>
      </c>
      <c r="H111" s="38" t="str">
        <f t="array" ref="H111">INDEX('Hoja 3'!$A$2:$AD$628, ROW(H111)-5, MATCH(H$2,'Hoja 3'!$A$1:$AD$1, 0))</f>
        <v>Medicamentos entregado 25/3/25</v>
      </c>
      <c r="I111" s="39">
        <f t="array" ref="I111">INDEX('Hoja 3'!$A$2:$AD$628, ROW(I111)-5, MATCH(I$2,'Hoja 3'!$A$1:$AD$1, 0))</f>
        <v>45743</v>
      </c>
      <c r="J111" s="32"/>
      <c r="K111" s="32" t="str">
        <f t="array" ref="K111">INDEX('Hoja 3'!$A$2:$AD$628, ROW(K111)-5, MATCH(K$2,'Hoja 3'!$A$1:$AD$1, 0))</f>
        <v>CERRADA</v>
      </c>
      <c r="L111" s="32" t="str">
        <f t="array" ref="L111">INDEX('Hoja 3'!$A$2:$AD$628, ROW(L111)-5, MATCH(L$2,'Hoja 3'!$A$1:$AD$1, 0))</f>
        <v>CERRADA</v>
      </c>
      <c r="M111" s="32" t="str">
        <f t="array" ref="M111">INDEX('Hoja 3'!$A$2:$AD$628, ROW(M111)-5, MATCH(M$2,'Hoja 3'!$A$1:$AD$1, 0))</f>
        <v>Medicamentos</v>
      </c>
      <c r="N111" s="28"/>
      <c r="O111" s="28"/>
      <c r="P111" s="28"/>
      <c r="Q111" s="42"/>
      <c r="R111" s="42"/>
      <c r="S111" s="42"/>
      <c r="T111" s="28"/>
      <c r="U111" s="28"/>
      <c r="V111" s="24" t="str">
        <f t="shared" si="2"/>
        <v/>
      </c>
      <c r="W111" s="24" t="str">
        <f t="shared" si="3"/>
        <v/>
      </c>
      <c r="X111" s="25">
        <f t="shared" si="4"/>
        <v>2</v>
      </c>
      <c r="Y111" s="25" t="str">
        <f t="shared" si="5"/>
        <v>✅</v>
      </c>
      <c r="Z111" s="26" t="str">
        <f t="shared" si="6"/>
        <v>✅</v>
      </c>
      <c r="AA111" s="27" t="str">
        <f t="shared" si="7"/>
        <v>📩 Enviado tarde</v>
      </c>
      <c r="AB111" s="28"/>
      <c r="AC111" s="29"/>
      <c r="AD111" s="29"/>
      <c r="AE111" s="29"/>
    </row>
    <row r="112" spans="1:31" ht="13.8">
      <c r="A112" s="12" t="str">
        <f t="shared" si="0"/>
        <v>10492096DAGMAR LEONOR PETERSEN RAMIREZ</v>
      </c>
      <c r="B112" s="30" t="s">
        <v>27</v>
      </c>
      <c r="C112" s="38">
        <f t="array" ref="C112">INDEX('Hoja 3'!$A$2:$AD$628, ROW(C112)-5, MATCH(C$2,'Hoja 3'!$A$1:$AD$1, 0))</f>
        <v>10492096</v>
      </c>
      <c r="D112" s="38" t="str">
        <f t="array" ref="D112">INDEX('Hoja 3'!$A$2:$AD$628, ROW(D112)-5, MATCH(D$2,'Hoja 3'!$A$1:$AD$1, 0))</f>
        <v>DAGMAR LEONOR PETERSEN RAMIREZ</v>
      </c>
      <c r="E112" s="38">
        <f t="array" ref="E112">INDEX('Hoja 3'!$A$2:$AD$628, ROW(E112)-5, MATCH(E$2,'Hoja 3'!$A$1:$AD$1, 0))</f>
        <v>998716661</v>
      </c>
      <c r="F112" s="38" t="str">
        <f t="array" ref="F112">INDEX('Hoja 3'!$A$2:$AD$628, ROW(F112)-5, MATCH(F$2,'Hoja 3'!$A$1:$AD$1, 0))</f>
        <v>INGRESO A PROGRAMA</v>
      </c>
      <c r="G112" s="39">
        <f t="array" ref="G112">INDEX('Hoja 3'!$A$2:$AD$628, ROW(G112)-5, MATCH(G$2,'Hoja 3'!$A$1:$AD$1, 0))</f>
        <v>45741</v>
      </c>
      <c r="H112" s="38" t="str">
        <f t="array" ref="H112">INDEX('Hoja 3'!$A$2:$AD$628, ROW(H112)-5, MATCH(H$2,'Hoja 3'!$A$1:$AD$1, 0))</f>
        <v>Buenos días, estimados:
 Reciban un cordial saludo de parte de VIVA 1A Centro Médico.
 En relación con la solicitud de ingreso al programa por parte de la paciente Dagmar Leonor Petersen Ramírez (DNI N.° 10492096), les informamos que ya se ha establecido contacto con la paciente y se está gestionando su atención para el día 09 de abril de 2025 a las 16:00 horas, con la Dra. Nilda Noriko Kawamura Murillo, a través del servicio de Endocrinología – Teleconsulta.
 Quedamos atentos y a disposición para cualquier otra consulta adicional.
 Saludos cordiales,</v>
      </c>
      <c r="I112" s="39">
        <f t="array" ref="I112">INDEX('Hoja 3'!$A$2:$AD$628, ROW(I112)-5, MATCH(I$2,'Hoja 3'!$A$1:$AD$1, 0))</f>
        <v>45752</v>
      </c>
      <c r="J112" s="32"/>
      <c r="K112" s="32" t="str">
        <f t="array" ref="K112">INDEX('Hoja 3'!$A$2:$AD$628, ROW(K112)-5, MATCH(K$2,'Hoja 3'!$A$1:$AD$1, 0))</f>
        <v>CERRADA</v>
      </c>
      <c r="L112" s="32" t="str">
        <f t="array" ref="L112">INDEX('Hoja 3'!$A$2:$AD$628, ROW(L112)-5, MATCH(L$2,'Hoja 3'!$A$1:$AD$1, 0))</f>
        <v>CERRADA</v>
      </c>
      <c r="M112" s="32" t="str">
        <f t="array" ref="M112">INDEX('Hoja 3'!$A$2:$AD$628, ROW(M112)-5, MATCH(M$2,'Hoja 3'!$A$1:$AD$1, 0))</f>
        <v>Solicitud</v>
      </c>
      <c r="N112" s="28"/>
      <c r="O112" s="28"/>
      <c r="P112" s="28"/>
      <c r="Q112" s="42"/>
      <c r="R112" s="42"/>
      <c r="S112" s="42"/>
      <c r="T112" s="28"/>
      <c r="U112" s="28"/>
      <c r="V112" s="24" t="str">
        <f t="shared" si="2"/>
        <v/>
      </c>
      <c r="W112" s="24" t="str">
        <f t="shared" si="3"/>
        <v/>
      </c>
      <c r="X112" s="36">
        <f t="shared" si="4"/>
        <v>11</v>
      </c>
      <c r="Y112" s="36" t="str">
        <f t="shared" si="5"/>
        <v>✅</v>
      </c>
      <c r="Z112" s="26" t="str">
        <f t="shared" si="6"/>
        <v>✅</v>
      </c>
      <c r="AA112" s="27" t="str">
        <f t="shared" si="7"/>
        <v>📩 Enviado tarde</v>
      </c>
      <c r="AB112" s="28"/>
      <c r="AC112" s="29"/>
      <c r="AD112" s="29"/>
      <c r="AE112" s="29"/>
    </row>
    <row r="113" spans="1:31" ht="13.8">
      <c r="A113" s="12" t="str">
        <f t="shared" si="0"/>
        <v>7823787DINA RAQUEL QUIROZ VELASQUEZ</v>
      </c>
      <c r="B113" s="30" t="s">
        <v>27</v>
      </c>
      <c r="C113" s="38">
        <f t="array" ref="C113">INDEX('Hoja 3'!$A$2:$AD$628, ROW(C113)-5, MATCH(C$2,'Hoja 3'!$A$1:$AD$1, 0))</f>
        <v>7823787</v>
      </c>
      <c r="D113" s="38" t="str">
        <f t="array" ref="D113">INDEX('Hoja 3'!$A$2:$AD$628, ROW(D113)-5, MATCH(D$2,'Hoja 3'!$A$1:$AD$1, 0))</f>
        <v>DINA RAQUEL QUIROZ VELASQUEZ</v>
      </c>
      <c r="E113" s="38">
        <f t="array" ref="E113">INDEX('Hoja 3'!$A$2:$AD$628, ROW(E113)-5, MATCH(E$2,'Hoja 3'!$A$1:$AD$1, 0))</f>
        <v>0</v>
      </c>
      <c r="F113" s="38" t="str">
        <f t="array" ref="F113">INDEX('Hoja 3'!$A$2:$AD$628, ROW(F113)-5, MATCH(F$2,'Hoja 3'!$A$1:$AD$1, 0))</f>
        <v>NO ASIGNACIÓN DE CITA</v>
      </c>
      <c r="G113" s="39">
        <f t="array" ref="G113">INDEX('Hoja 3'!$A$2:$AD$628, ROW(G113)-5, MATCH(G$2,'Hoja 3'!$A$1:$AD$1, 0))</f>
        <v>45741</v>
      </c>
      <c r="H113" s="38" t="str">
        <f t="array" ref="H113">INDEX('Hoja 3'!$A$2:$AD$628, ROW(H113)-5, MATCH(H$2,'Hoja 3'!$A$1:$AD$1, 0))</f>
        <v>Buenos días, estimados,
 Reciban un cordial saludo de parte de VIVA 1A Centro Médico.
 En relación con lo descrito en el correo, la Sra. . Dina Raquel Quiroz Velásquez (DNI: 07823787) paciente fue contactada y atendida el 02 de abril de 2025 a las 9:30 a.m. por la Dra. Virginia Cuevas, del servicio de Medicina Familiar - Teleconsulta así mismo informarle que estaremos pendiente de sus próximos controles,
 Quedamos a su disposición para cualquier consulta adicional.
 Saludos cordiales,</v>
      </c>
      <c r="I113" s="39">
        <f t="array" ref="I113">INDEX('Hoja 3'!$A$2:$AD$628, ROW(I113)-5, MATCH(I$2,'Hoja 3'!$A$1:$AD$1, 0))</f>
        <v>45751</v>
      </c>
      <c r="J113" s="32"/>
      <c r="K113" s="32" t="str">
        <f t="array" ref="K113">INDEX('Hoja 3'!$A$2:$AD$628, ROW(K113)-5, MATCH(K$2,'Hoja 3'!$A$1:$AD$1, 0))</f>
        <v>CERRADA</v>
      </c>
      <c r="L113" s="32" t="str">
        <f t="array" ref="L113">INDEX('Hoja 3'!$A$2:$AD$628, ROW(L113)-5, MATCH(L$2,'Hoja 3'!$A$1:$AD$1, 0))</f>
        <v>CERRADA</v>
      </c>
      <c r="M113" s="32" t="str">
        <f t="array" ref="M113">INDEX('Hoja 3'!$A$2:$AD$628, ROW(M113)-5, MATCH(M$2,'Hoja 3'!$A$1:$AD$1, 0))</f>
        <v>Acceso</v>
      </c>
      <c r="N113" s="28"/>
      <c r="O113" s="28"/>
      <c r="P113" s="28"/>
      <c r="Q113" s="42"/>
      <c r="R113" s="42"/>
      <c r="S113" s="42"/>
      <c r="T113" s="28"/>
      <c r="U113" s="28"/>
      <c r="V113" s="24" t="str">
        <f t="shared" si="2"/>
        <v/>
      </c>
      <c r="W113" s="24" t="str">
        <f t="shared" si="3"/>
        <v/>
      </c>
      <c r="X113" s="25">
        <f t="shared" si="4"/>
        <v>10</v>
      </c>
      <c r="Y113" s="25" t="str">
        <f t="shared" si="5"/>
        <v>✅</v>
      </c>
      <c r="Z113" s="26" t="str">
        <f t="shared" si="6"/>
        <v>✅</v>
      </c>
      <c r="AA113" s="27" t="str">
        <f t="shared" si="7"/>
        <v>📩 Enviado tarde</v>
      </c>
      <c r="AB113" s="28"/>
      <c r="AC113" s="29"/>
      <c r="AD113" s="29"/>
      <c r="AE113" s="29"/>
    </row>
    <row r="114" spans="1:31" ht="13.8">
      <c r="A114" s="12" t="str">
        <f t="shared" si="0"/>
        <v>74839971ALEJANDRO MIGUEL FIELD HERRERA</v>
      </c>
      <c r="B114" s="30" t="s">
        <v>27</v>
      </c>
      <c r="C114" s="38">
        <f t="array" ref="C114">INDEX('Hoja 3'!$A$2:$AD$628, ROW(C114)-5, MATCH(C$2,'Hoja 3'!$A$1:$AD$1, 0))</f>
        <v>74839971</v>
      </c>
      <c r="D114" s="38" t="str">
        <f t="array" ref="D114">INDEX('Hoja 3'!$A$2:$AD$628, ROW(D114)-5, MATCH(D$2,'Hoja 3'!$A$1:$AD$1, 0))</f>
        <v>ALEJANDRO MIGUEL FIELD HERRERA</v>
      </c>
      <c r="E114" s="38">
        <f t="array" ref="E114">INDEX('Hoja 3'!$A$2:$AD$628, ROW(E114)-5, MATCH(E$2,'Hoja 3'!$A$1:$AD$1, 0))</f>
        <v>0</v>
      </c>
      <c r="F114" s="38" t="str">
        <f t="array" ref="F114">INDEX('Hoja 3'!$A$2:$AD$628, ROW(F114)-5, MATCH(F$2,'Hoja 3'!$A$1:$AD$1, 0))</f>
        <v>INGRESO A PROGRAMA</v>
      </c>
      <c r="G114" s="39">
        <f t="array" ref="G114">INDEX('Hoja 3'!$A$2:$AD$628, ROW(G114)-5, MATCH(G$2,'Hoja 3'!$A$1:$AD$1, 0))</f>
        <v>45741</v>
      </c>
      <c r="H114" s="38" t="str">
        <f t="array" ref="H114">INDEX('Hoja 3'!$A$2:$AD$628, ROW(H114)-5, MATCH(H$2,'Hoja 3'!$A$1:$AD$1, 0))</f>
        <v>Estimada Sra. Bedon Guissela,
 Reciba un cordial saludo de parte de VIVA 1A Centro Médico. En relación con lo descrito en el comunicado, nos permitimos dar respuesta al ingreso del Sr. Alejandro Miguel Field Herrera (DNI: 74839971) al programa. Su cita ha sido agendada para el día 02 de abril de 2025 a las 8:45 a.m., con la Dra. Virginia Cueva, en el servicio de Medicina Familiar – Teleconsulta.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114" s="39">
        <f t="array" ref="I114">INDEX('Hoja 3'!$A$2:$AD$628, ROW(I114)-5, MATCH(I$2,'Hoja 3'!$A$1:$AD$1, 0))</f>
        <v>45748</v>
      </c>
      <c r="J114" s="32"/>
      <c r="K114" s="32" t="str">
        <f t="array" ref="K114">INDEX('Hoja 3'!$A$2:$AD$628, ROW(K114)-5, MATCH(K$2,'Hoja 3'!$A$1:$AD$1, 0))</f>
        <v>CERRADA</v>
      </c>
      <c r="L114" s="32" t="str">
        <f t="array" ref="L114">INDEX('Hoja 3'!$A$2:$AD$628, ROW(L114)-5, MATCH(L$2,'Hoja 3'!$A$1:$AD$1, 0))</f>
        <v>CERRADA</v>
      </c>
      <c r="M114" s="32" t="str">
        <f t="array" ref="M114">INDEX('Hoja 3'!$A$2:$AD$628, ROW(M114)-5, MATCH(M$2,'Hoja 3'!$A$1:$AD$1, 0))</f>
        <v>Solicitud</v>
      </c>
      <c r="N114" s="28"/>
      <c r="O114" s="28"/>
      <c r="P114" s="28"/>
      <c r="Q114" s="42"/>
      <c r="R114" s="42"/>
      <c r="S114" s="42"/>
      <c r="T114" s="28"/>
      <c r="U114" s="28"/>
      <c r="V114" s="24" t="str">
        <f t="shared" si="2"/>
        <v/>
      </c>
      <c r="W114" s="24" t="str">
        <f t="shared" si="3"/>
        <v/>
      </c>
      <c r="X114" s="36">
        <f t="shared" si="4"/>
        <v>7</v>
      </c>
      <c r="Y114" s="36" t="str">
        <f t="shared" si="5"/>
        <v>✅</v>
      </c>
      <c r="Z114" s="26" t="str">
        <f t="shared" si="6"/>
        <v>✅</v>
      </c>
      <c r="AA114" s="27" t="str">
        <f t="shared" si="7"/>
        <v>📩 Enviado tarde</v>
      </c>
      <c r="AB114" s="28"/>
      <c r="AC114" s="29"/>
      <c r="AD114" s="29"/>
      <c r="AE114" s="29"/>
    </row>
    <row r="115" spans="1:31" ht="13.8">
      <c r="A115" s="12" t="str">
        <f t="shared" si="0"/>
        <v>25677282ROXANA ESPERANZA TAVERA D ANGELO</v>
      </c>
      <c r="B115" s="30" t="s">
        <v>27</v>
      </c>
      <c r="C115" s="38">
        <f t="array" ref="C115">INDEX('Hoja 3'!$A$2:$AD$628, ROW(C115)-5, MATCH(C$2,'Hoja 3'!$A$1:$AD$1, 0))</f>
        <v>25677282</v>
      </c>
      <c r="D115" s="38" t="str">
        <f t="array" ref="D115">INDEX('Hoja 3'!$A$2:$AD$628, ROW(D115)-5, MATCH(D$2,'Hoja 3'!$A$1:$AD$1, 0))</f>
        <v>ROXANA ESPERANZA TAVERA D ANGELO</v>
      </c>
      <c r="E115" s="38">
        <f t="array" ref="E115">INDEX('Hoja 3'!$A$2:$AD$628, ROW(E115)-5, MATCH(E$2,'Hoja 3'!$A$1:$AD$1, 0))</f>
        <v>991888565</v>
      </c>
      <c r="F115" s="38" t="str">
        <f t="array" ref="F115">INDEX('Hoja 3'!$A$2:$AD$628, ROW(F115)-5, MATCH(F$2,'Hoja 3'!$A$1:$AD$1, 0))</f>
        <v>NO ASIGNACIÓN DE CITA</v>
      </c>
      <c r="G115" s="39">
        <f t="array" ref="G115">INDEX('Hoja 3'!$A$2:$AD$628, ROW(G115)-5, MATCH(G$2,'Hoja 3'!$A$1:$AD$1, 0))</f>
        <v>45741</v>
      </c>
      <c r="H115" s="38" t="str">
        <f t="array" ref="H115">INDEX('Hoja 3'!$A$2:$AD$628, ROW(H115)-5, MATCH(H$2,'Hoja 3'!$A$1:$AD$1, 0))</f>
        <v>Buenos días, estimados,
 Reciban un cordial saludo de parte de VIVA 1A Centro Médico. En respuesta a su consulta, informamos que la Sra. Roxana Esperanza Tavera fue contactada a través del número de WhatsApp el día 14 de marzo de 2025 para coordinar la toma de los exámenes, informándole sobre el copago correspondiente debido a que el programa no cobre todos los exámenes solicitados, el cual la paciente no aceptó.
 El día de ayer, 01 de abril, el personal de Call Center se comunicó nuevamente con la paciente para coordinar la toma de los exámenes y realizar los pagos, pero nuevamente la paciente no aceptó. Adjuntamos captura de la conversación.</v>
      </c>
      <c r="I115" s="39">
        <f t="array" ref="I115">INDEX('Hoja 3'!$A$2:$AD$628, ROW(I115)-5, MATCH(I$2,'Hoja 3'!$A$1:$AD$1, 0))</f>
        <v>45749</v>
      </c>
      <c r="J115" s="32"/>
      <c r="K115" s="32" t="str">
        <f t="array" ref="K115">INDEX('Hoja 3'!$A$2:$AD$628, ROW(K115)-5, MATCH(K$2,'Hoja 3'!$A$1:$AD$1, 0))</f>
        <v>CERRADA</v>
      </c>
      <c r="L115" s="32" t="str">
        <f t="array" ref="L115">INDEX('Hoja 3'!$A$2:$AD$628, ROW(L115)-5, MATCH(L$2,'Hoja 3'!$A$1:$AD$1, 0))</f>
        <v>CERRADA</v>
      </c>
      <c r="M115" s="32" t="str">
        <f t="array" ref="M115">INDEX('Hoja 3'!$A$2:$AD$628, ROW(M115)-5, MATCH(M$2,'Hoja 3'!$A$1:$AD$1, 0))</f>
        <v>Acceso</v>
      </c>
      <c r="N115" s="28"/>
      <c r="O115" s="28"/>
      <c r="P115" s="28"/>
      <c r="Q115" s="42"/>
      <c r="R115" s="42"/>
      <c r="S115" s="42"/>
      <c r="T115" s="28"/>
      <c r="U115" s="28"/>
      <c r="V115" s="24" t="str">
        <f t="shared" si="2"/>
        <v/>
      </c>
      <c r="W115" s="24" t="str">
        <f t="shared" si="3"/>
        <v/>
      </c>
      <c r="X115" s="25">
        <f t="shared" si="4"/>
        <v>8</v>
      </c>
      <c r="Y115" s="25" t="str">
        <f t="shared" si="5"/>
        <v>✅</v>
      </c>
      <c r="Z115" s="26" t="str">
        <f t="shared" si="6"/>
        <v>✅</v>
      </c>
      <c r="AA115" s="27" t="str">
        <f t="shared" si="7"/>
        <v>📩 Enviado tarde</v>
      </c>
      <c r="AB115" s="28"/>
      <c r="AC115" s="29"/>
      <c r="AD115" s="29"/>
      <c r="AE115" s="29"/>
    </row>
    <row r="116" spans="1:31" ht="13.8">
      <c r="A116" s="12" t="str">
        <f t="shared" si="0"/>
        <v>29561921LELIA ALVAREZ MONGE</v>
      </c>
      <c r="B116" s="30" t="s">
        <v>27</v>
      </c>
      <c r="C116" s="38">
        <f t="array" ref="C116">INDEX('Hoja 3'!$A$2:$AD$628, ROW(C116)-5, MATCH(C$2,'Hoja 3'!$A$1:$AD$1, 0))</f>
        <v>29561921</v>
      </c>
      <c r="D116" s="38" t="str">
        <f t="array" ref="D116">INDEX('Hoja 3'!$A$2:$AD$628, ROW(D116)-5, MATCH(D$2,'Hoja 3'!$A$1:$AD$1, 0))</f>
        <v>LELIA ALVAREZ MONGE</v>
      </c>
      <c r="E116" s="38">
        <f t="array" ref="E116">INDEX('Hoja 3'!$A$2:$AD$628, ROW(E116)-5, MATCH(E$2,'Hoja 3'!$A$1:$AD$1, 0))</f>
        <v>0</v>
      </c>
      <c r="F116" s="38" t="str">
        <f t="array" ref="F116">INDEX('Hoja 3'!$A$2:$AD$628, ROW(F116)-5, MATCH(F$2,'Hoja 3'!$A$1:$AD$1, 0))</f>
        <v>DEMORA EN LA ENTREGA DE MEDICAMENTOS</v>
      </c>
      <c r="G116" s="39">
        <f t="array" ref="G116">INDEX('Hoja 3'!$A$2:$AD$628, ROW(G116)-5, MATCH(G$2,'Hoja 3'!$A$1:$AD$1, 0))</f>
        <v>45741</v>
      </c>
      <c r="H116" s="38" t="str">
        <f t="array" ref="H116">INDEX('Hoja 3'!$A$2:$AD$628, ROW(H116)-5, MATCH(H$2,'Hoja 3'!$A$1:$AD$1, 0))</f>
        <v>Estimada Bedon Guísela,
 Reciba un cordial saludo de parte de VIVA 1A Centro Médico. En relación con lo descrito en el comunicado, damos respuesta al seguimiento del caso del SR. ÁLVAREZ MONGLE LELIA del agendamiento de cita (DNI:25639731), con dirección en AV. manco Cápac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c r="I116" s="39">
        <f t="array" ref="I116">INDEX('Hoja 3'!$A$2:$AD$628, ROW(I116)-5, MATCH(I$2,'Hoja 3'!$A$1:$AD$1, 0))</f>
        <v>45749</v>
      </c>
      <c r="J116" s="32"/>
      <c r="K116" s="32" t="str">
        <f t="array" ref="K116">INDEX('Hoja 3'!$A$2:$AD$628, ROW(K116)-5, MATCH(K$2,'Hoja 3'!$A$1:$AD$1, 0))</f>
        <v>CERRADA</v>
      </c>
      <c r="L116" s="32" t="str">
        <f t="array" ref="L116">INDEX('Hoja 3'!$A$2:$AD$628, ROW(L116)-5, MATCH(L$2,'Hoja 3'!$A$1:$AD$1, 0))</f>
        <v>CERRADA</v>
      </c>
      <c r="M116" s="32" t="str">
        <f t="array" ref="M116">INDEX('Hoja 3'!$A$2:$AD$628, ROW(M116)-5, MATCH(M$2,'Hoja 3'!$A$1:$AD$1, 0))</f>
        <v>Medicamentos</v>
      </c>
      <c r="N116" s="28"/>
      <c r="O116" s="28"/>
      <c r="P116" s="28"/>
      <c r="Q116" s="42"/>
      <c r="R116" s="42"/>
      <c r="S116" s="42"/>
      <c r="T116" s="28"/>
      <c r="U116" s="28"/>
      <c r="V116" s="24" t="str">
        <f t="shared" si="2"/>
        <v/>
      </c>
      <c r="W116" s="24" t="str">
        <f t="shared" si="3"/>
        <v/>
      </c>
      <c r="X116" s="36">
        <f t="shared" si="4"/>
        <v>8</v>
      </c>
      <c r="Y116" s="36" t="str">
        <f t="shared" si="5"/>
        <v>✅</v>
      </c>
      <c r="Z116" s="26" t="str">
        <f t="shared" si="6"/>
        <v>✅</v>
      </c>
      <c r="AA116" s="27" t="str">
        <f t="shared" si="7"/>
        <v>📩 Enviado tarde</v>
      </c>
      <c r="AB116" s="28"/>
      <c r="AC116" s="29"/>
      <c r="AD116" s="29"/>
      <c r="AE116" s="29"/>
    </row>
    <row r="117" spans="1:31" ht="13.8">
      <c r="A117" s="12" t="str">
        <f t="shared" si="0"/>
        <v>6769599RAUL ELADIO ALCOCER SANZ</v>
      </c>
      <c r="B117" s="30" t="s">
        <v>27</v>
      </c>
      <c r="C117" s="38">
        <f t="array" ref="C117">INDEX('Hoja 3'!$A$2:$AD$628, ROW(C117)-5, MATCH(C$2,'Hoja 3'!$A$1:$AD$1, 0))</f>
        <v>6769599</v>
      </c>
      <c r="D117" s="38" t="str">
        <f t="array" ref="D117">INDEX('Hoja 3'!$A$2:$AD$628, ROW(D117)-5, MATCH(D$2,'Hoja 3'!$A$1:$AD$1, 0))</f>
        <v>RAUL ELADIO ALCOCER SANZ</v>
      </c>
      <c r="E117" s="38">
        <f t="array" ref="E117">INDEX('Hoja 3'!$A$2:$AD$628, ROW(E117)-5, MATCH(E$2,'Hoja 3'!$A$1:$AD$1, 0))</f>
        <v>0</v>
      </c>
      <c r="F117" s="38" t="str">
        <f t="array" ref="F117">INDEX('Hoja 3'!$A$2:$AD$628, ROW(F117)-5, MATCH(F$2,'Hoja 3'!$A$1:$AD$1, 0))</f>
        <v>DEMORA EN LA ENTREGA DE MEDICAMENTOS</v>
      </c>
      <c r="G117" s="39">
        <f t="array" ref="G117">INDEX('Hoja 3'!$A$2:$AD$628, ROW(G117)-5, MATCH(G$2,'Hoja 3'!$A$1:$AD$1, 0))</f>
        <v>45741</v>
      </c>
      <c r="H117" s="38" t="str">
        <f t="array" ref="H117">INDEX('Hoja 3'!$A$2:$AD$628, ROW(H117)-5, MATCH(H$2,'Hoja 3'!$A$1:$AD$1, 0))</f>
        <v>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
 CAROL ROCIO GONZALEZ CARDENAS
 Líder Administrativa
 Viva 1ª</v>
      </c>
      <c r="I117" s="39">
        <f t="array" ref="I117">INDEX('Hoja 3'!$A$2:$AD$628, ROW(I117)-5, MATCH(I$2,'Hoja 3'!$A$1:$AD$1, 0))</f>
        <v>45754</v>
      </c>
      <c r="J117" s="32"/>
      <c r="K117" s="32" t="str">
        <f t="array" ref="K117">INDEX('Hoja 3'!$A$2:$AD$628, ROW(K117)-5, MATCH(K$2,'Hoja 3'!$A$1:$AD$1, 0))</f>
        <v>CERRADA</v>
      </c>
      <c r="L117" s="32" t="str">
        <f t="array" ref="L117">INDEX('Hoja 3'!$A$2:$AD$628, ROW(L117)-5, MATCH(L$2,'Hoja 3'!$A$1:$AD$1, 0))</f>
        <v>CERRADA</v>
      </c>
      <c r="M117" s="32" t="str">
        <f t="array" ref="M117">INDEX('Hoja 3'!$A$2:$AD$628, ROW(M117)-5, MATCH(M$2,'Hoja 3'!$A$1:$AD$1, 0))</f>
        <v>Medicamentos</v>
      </c>
      <c r="N117" s="28"/>
      <c r="O117" s="28"/>
      <c r="P117" s="28"/>
      <c r="Q117" s="42"/>
      <c r="R117" s="42"/>
      <c r="S117" s="42"/>
      <c r="T117" s="28"/>
      <c r="U117" s="28"/>
      <c r="V117" s="24" t="str">
        <f t="shared" si="2"/>
        <v/>
      </c>
      <c r="W117" s="24" t="str">
        <f t="shared" si="3"/>
        <v/>
      </c>
      <c r="X117" s="25">
        <f t="shared" si="4"/>
        <v>13</v>
      </c>
      <c r="Y117" s="25" t="str">
        <f t="shared" si="5"/>
        <v>✅</v>
      </c>
      <c r="Z117" s="26" t="str">
        <f t="shared" si="6"/>
        <v>✅</v>
      </c>
      <c r="AA117" s="27" t="str">
        <f t="shared" si="7"/>
        <v>📩 Enviado tarde</v>
      </c>
      <c r="AB117" s="28"/>
      <c r="AC117" s="29"/>
      <c r="AD117" s="29"/>
      <c r="AE117" s="29"/>
    </row>
    <row r="118" spans="1:31" ht="13.8">
      <c r="A118" s="12" t="str">
        <f t="shared" si="0"/>
        <v>6750936MARIA MERCEDES EMELIA TORRES SANTOS</v>
      </c>
      <c r="B118" s="30" t="s">
        <v>27</v>
      </c>
      <c r="C118" s="38">
        <f t="array" ref="C118">INDEX('Hoja 3'!$A$2:$AD$628, ROW(C118)-5, MATCH(C$2,'Hoja 3'!$A$1:$AD$1, 0))</f>
        <v>6750936</v>
      </c>
      <c r="D118" s="38" t="str">
        <f t="array" ref="D118">INDEX('Hoja 3'!$A$2:$AD$628, ROW(D118)-5, MATCH(D$2,'Hoja 3'!$A$1:$AD$1, 0))</f>
        <v>MARIA MERCEDES EMELIA TORRES SANTOS</v>
      </c>
      <c r="E118" s="38">
        <f t="array" ref="E118">INDEX('Hoja 3'!$A$2:$AD$628, ROW(E118)-5, MATCH(E$2,'Hoja 3'!$A$1:$AD$1, 0))</f>
        <v>0</v>
      </c>
      <c r="F118" s="38" t="str">
        <f t="array" ref="F118">INDEX('Hoja 3'!$A$2:$AD$628, ROW(F118)-5, MATCH(F$2,'Hoja 3'!$A$1:$AD$1, 0))</f>
        <v>DEMORA EN LA ENTREGA DE MEDICAMENTOS</v>
      </c>
      <c r="G118" s="39">
        <f t="array" ref="G118">INDEX('Hoja 3'!$A$2:$AD$628, ROW(G118)-5, MATCH(G$2,'Hoja 3'!$A$1:$AD$1, 0))</f>
        <v>45741</v>
      </c>
      <c r="H118" s="38" t="str">
        <f t="array" ref="H118">INDEX('Hoja 3'!$A$2:$AD$628, ROW(H118)-5, MATCH(H$2,'Hoja 3'!$A$1:$AD$1, 0))</f>
        <v>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v>
      </c>
      <c r="I118" s="39">
        <f t="array" ref="I118">INDEX('Hoja 3'!$A$2:$AD$628, ROW(I118)-5, MATCH(I$2,'Hoja 3'!$A$1:$AD$1, 0))</f>
        <v>45754</v>
      </c>
      <c r="J118" s="32"/>
      <c r="K118" s="32" t="str">
        <f t="array" ref="K118">INDEX('Hoja 3'!$A$2:$AD$628, ROW(K118)-5, MATCH(K$2,'Hoja 3'!$A$1:$AD$1, 0))</f>
        <v>CERRADA</v>
      </c>
      <c r="L118" s="32" t="str">
        <f t="array" ref="L118">INDEX('Hoja 3'!$A$2:$AD$628, ROW(L118)-5, MATCH(L$2,'Hoja 3'!$A$1:$AD$1, 0))</f>
        <v>CERRADA</v>
      </c>
      <c r="M118" s="32" t="str">
        <f t="array" ref="M118">INDEX('Hoja 3'!$A$2:$AD$628, ROW(M118)-5, MATCH(M$2,'Hoja 3'!$A$1:$AD$1, 0))</f>
        <v>Medicamentos</v>
      </c>
      <c r="N118" s="28"/>
      <c r="O118" s="28"/>
      <c r="P118" s="28"/>
      <c r="Q118" s="42"/>
      <c r="R118" s="42"/>
      <c r="S118" s="42"/>
      <c r="T118" s="28"/>
      <c r="U118" s="28"/>
      <c r="V118" s="24" t="str">
        <f t="shared" si="2"/>
        <v/>
      </c>
      <c r="W118" s="24" t="str">
        <f t="shared" si="3"/>
        <v/>
      </c>
      <c r="X118" s="36">
        <f t="shared" si="4"/>
        <v>13</v>
      </c>
      <c r="Y118" s="36" t="str">
        <f t="shared" si="5"/>
        <v>✅</v>
      </c>
      <c r="Z118" s="26" t="str">
        <f t="shared" si="6"/>
        <v>✅</v>
      </c>
      <c r="AA118" s="27" t="str">
        <f t="shared" si="7"/>
        <v>📩 Enviado tarde</v>
      </c>
      <c r="AB118" s="28"/>
      <c r="AC118" s="29"/>
      <c r="AD118" s="29"/>
      <c r="AE118" s="29"/>
    </row>
    <row r="119" spans="1:31" ht="13.8">
      <c r="A119" s="12" t="str">
        <f t="shared" si="0"/>
        <v>6134812MARK ANTHONY SILVA DELLAHA</v>
      </c>
      <c r="B119" s="30" t="s">
        <v>27</v>
      </c>
      <c r="C119" s="38">
        <f t="array" ref="C119">INDEX('Hoja 3'!$A$2:$AD$628, ROW(C119)-5, MATCH(C$2,'Hoja 3'!$A$1:$AD$1, 0))</f>
        <v>6134812</v>
      </c>
      <c r="D119" s="38" t="str">
        <f t="array" ref="D119">INDEX('Hoja 3'!$A$2:$AD$628, ROW(D119)-5, MATCH(D$2,'Hoja 3'!$A$1:$AD$1, 0))</f>
        <v>MARK ANTHONY SILVA DELLAHA</v>
      </c>
      <c r="E119" s="38">
        <f t="array" ref="E119">INDEX('Hoja 3'!$A$2:$AD$628, ROW(E119)-5, MATCH(E$2,'Hoja 3'!$A$1:$AD$1, 0))</f>
        <v>0</v>
      </c>
      <c r="F119" s="38" t="str">
        <f t="array" ref="F119">INDEX('Hoja 3'!$A$2:$AD$628, ROW(F119)-5, MATCH(F$2,'Hoja 3'!$A$1:$AD$1, 0))</f>
        <v>INGRESO A PROGRAMA</v>
      </c>
      <c r="G119" s="39">
        <f t="array" ref="G119">INDEX('Hoja 3'!$A$2:$AD$628, ROW(G119)-5, MATCH(G$2,'Hoja 3'!$A$1:$AD$1, 0))</f>
        <v>45741</v>
      </c>
      <c r="H119" s="38" t="str">
        <f t="array" ref="H119">INDEX('Hoja 3'!$A$2:$AD$628, ROW(H119)-5, MATCH(H$2,'Hoja 3'!$A$1:$AD$1, 0))</f>
        <v>Buenas tardes estimados, 
 Buenos días, estimados:
 Reciban un cordial saludo de parte de VIVA 1A Centro Médico.
 Lamentamos la demora en la atención correspondiente al paciente Mark Anthony Silva Dellaha (DNI 06134812). Nos permitimos informar que ya el día de hoy hemos tomado contacto con el paciente, quien ha confirmado su dirección. Asimismo, el área de laboratorio (Dayerlab) se encuentra realizando la coordinación respectiva para la toma de muestra.
 Cabe señalar que el paciente ha indicado no contar con disponibilidad los días lunes para la realización del examen de laboratorio, por lo que se está ajustando la programación de acuerdo con su disponibilidad.
 Lamentamos sinceramente los inconvenientes ocasionados y reiteramos nuestro compromiso con la mejora continua del servicio.
 Saludos cordiales,
  Reciban un cordial saludo de parte de VIVA 1A Centro Médico.
  Se actualiza información referente a los exámenes de laboratorio del paciente Mark Anthony Silva Dellaha las cuales fueron realizados el día 07/04/2025 en horario de 7am a 8am , los resultados fueron enviados al paciente, Todo conforme con la gestión.
 saludos cordiales.</v>
      </c>
      <c r="I119" s="39">
        <f t="array" ref="I119">INDEX('Hoja 3'!$A$2:$AD$628, ROW(I119)-5, MATCH(I$2,'Hoja 3'!$A$1:$AD$1, 0))</f>
        <v>45762</v>
      </c>
      <c r="J119" s="32"/>
      <c r="K119" s="32" t="str">
        <f t="array" ref="K119">INDEX('Hoja 3'!$A$2:$AD$628, ROW(K119)-5, MATCH(K$2,'Hoja 3'!$A$1:$AD$1, 0))</f>
        <v>CERRADA</v>
      </c>
      <c r="L119" s="32" t="str">
        <f t="array" ref="L119">INDEX('Hoja 3'!$A$2:$AD$628, ROW(L119)-5, MATCH(L$2,'Hoja 3'!$A$1:$AD$1, 0))</f>
        <v>CERRADA</v>
      </c>
      <c r="M119" s="32" t="str">
        <f t="array" ref="M119">INDEX('Hoja 3'!$A$2:$AD$628, ROW(M119)-5, MATCH(M$2,'Hoja 3'!$A$1:$AD$1, 0))</f>
        <v>Solicitud</v>
      </c>
      <c r="N119" s="28"/>
      <c r="O119" s="28"/>
      <c r="P119" s="28"/>
      <c r="Q119" s="42"/>
      <c r="R119" s="42"/>
      <c r="S119" s="42"/>
      <c r="T119" s="28"/>
      <c r="U119" s="28"/>
      <c r="V119" s="24" t="str">
        <f t="shared" si="2"/>
        <v/>
      </c>
      <c r="W119" s="24" t="str">
        <f t="shared" si="3"/>
        <v/>
      </c>
      <c r="X119" s="25">
        <f t="shared" si="4"/>
        <v>21</v>
      </c>
      <c r="Y119" s="25" t="str">
        <f t="shared" si="5"/>
        <v>✅</v>
      </c>
      <c r="Z119" s="26" t="str">
        <f t="shared" si="6"/>
        <v>✅</v>
      </c>
      <c r="AA119" s="27" t="str">
        <f t="shared" si="7"/>
        <v>📩 Enviado tarde</v>
      </c>
      <c r="AB119" s="28"/>
      <c r="AC119" s="29"/>
      <c r="AD119" s="29"/>
      <c r="AE119" s="29"/>
    </row>
    <row r="120" spans="1:31" ht="13.8">
      <c r="A120" s="12" t="str">
        <f t="shared" si="0"/>
        <v>8801044BASILIO ALFONSO CESARO STROBBE</v>
      </c>
      <c r="B120" s="30" t="s">
        <v>27</v>
      </c>
      <c r="C120" s="38">
        <f t="array" ref="C120">INDEX('Hoja 3'!$A$2:$AD$628, ROW(C120)-5, MATCH(C$2,'Hoja 3'!$A$1:$AD$1, 0))</f>
        <v>8801044</v>
      </c>
      <c r="D120" s="38" t="str">
        <f t="array" ref="D120">INDEX('Hoja 3'!$A$2:$AD$628, ROW(D120)-5, MATCH(D$2,'Hoja 3'!$A$1:$AD$1, 0))</f>
        <v>BASILIO ALFONSO CESARO STROBBE</v>
      </c>
      <c r="E120" s="38">
        <f t="array" ref="E120">INDEX('Hoja 3'!$A$2:$AD$628, ROW(E120)-5, MATCH(E$2,'Hoja 3'!$A$1:$AD$1, 0))</f>
        <v>0</v>
      </c>
      <c r="F120" s="38" t="str">
        <f t="array" ref="F120">INDEX('Hoja 3'!$A$2:$AD$628, ROW(F120)-5, MATCH(F$2,'Hoja 3'!$A$1:$AD$1, 0))</f>
        <v>NO ASIGNACIÓN DE CITA</v>
      </c>
      <c r="G120" s="39">
        <f t="array" ref="G120">INDEX('Hoja 3'!$A$2:$AD$628, ROW(G120)-5, MATCH(G$2,'Hoja 3'!$A$1:$AD$1, 0))</f>
        <v>45741</v>
      </c>
      <c r="H120" s="38" t="str">
        <f t="array" ref="H120">INDEX('Hoja 3'!$A$2:$AD$628, ROW(H120)-5, MATCH(H$2,'Hoja 3'!$A$1:$AD$1, 0))</f>
        <v>Buenas tardes estimado. 
 Reciba un cordial saludo del Centro Médico Viva 1A
 Actualización del caso del paciente BASILIO ALFONSO CESARO STROBBE (DNI 08801044) se logró contactar y recibió atención al día 15/04/2025 a las 6:00pm. En la cual se prescribió la recta médica, todo conforme con la atención.
 Saludos cordiales.</v>
      </c>
      <c r="I120" s="39">
        <f t="array" ref="I120">INDEX('Hoja 3'!$A$2:$AD$628, ROW(I120)-5, MATCH(I$2,'Hoja 3'!$A$1:$AD$1, 0))</f>
        <v>45768</v>
      </c>
      <c r="J120" s="32"/>
      <c r="K120" s="32" t="str">
        <f t="array" ref="K120">INDEX('Hoja 3'!$A$2:$AD$628, ROW(K120)-5, MATCH(K$2,'Hoja 3'!$A$1:$AD$1, 0))</f>
        <v>CERRADA</v>
      </c>
      <c r="L120" s="32" t="str">
        <f t="array" ref="L120">INDEX('Hoja 3'!$A$2:$AD$628, ROW(L120)-5, MATCH(L$2,'Hoja 3'!$A$1:$AD$1, 0))</f>
        <v>CERRADA</v>
      </c>
      <c r="M120" s="32" t="str">
        <f t="array" ref="M120">INDEX('Hoja 3'!$A$2:$AD$628, ROW(M120)-5, MATCH(M$2,'Hoja 3'!$A$1:$AD$1, 0))</f>
        <v>Acceso</v>
      </c>
      <c r="N120" s="28"/>
      <c r="O120" s="28"/>
      <c r="P120" s="28"/>
      <c r="Q120" s="42"/>
      <c r="R120" s="42"/>
      <c r="S120" s="42"/>
      <c r="T120" s="28"/>
      <c r="U120" s="28"/>
      <c r="V120" s="24" t="str">
        <f t="shared" si="2"/>
        <v/>
      </c>
      <c r="W120" s="24" t="str">
        <f t="shared" si="3"/>
        <v/>
      </c>
      <c r="X120" s="36">
        <f t="shared" si="4"/>
        <v>27</v>
      </c>
      <c r="Y120" s="36" t="str">
        <f t="shared" si="5"/>
        <v>✅</v>
      </c>
      <c r="Z120" s="26" t="str">
        <f t="shared" si="6"/>
        <v>✅</v>
      </c>
      <c r="AA120" s="27" t="str">
        <f t="shared" si="7"/>
        <v>📩 Enviado tarde</v>
      </c>
      <c r="AB120" s="28"/>
      <c r="AC120" s="29"/>
      <c r="AD120" s="29"/>
      <c r="AE120" s="29"/>
    </row>
    <row r="121" spans="1:31" ht="13.8">
      <c r="A121" s="12" t="str">
        <f t="shared" si="0"/>
        <v>48586898GUADALUPE TERESA LIP CURO</v>
      </c>
      <c r="B121" s="30" t="s">
        <v>27</v>
      </c>
      <c r="C121" s="38">
        <f t="array" ref="C121">INDEX('Hoja 3'!$A$2:$AD$628, ROW(C121)-5, MATCH(C$2,'Hoja 3'!$A$1:$AD$1, 0))</f>
        <v>48586898</v>
      </c>
      <c r="D121" s="38" t="str">
        <f t="array" ref="D121">INDEX('Hoja 3'!$A$2:$AD$628, ROW(D121)-5, MATCH(D$2,'Hoja 3'!$A$1:$AD$1, 0))</f>
        <v>GUADALUPE TERESA LIP CURO</v>
      </c>
      <c r="E121" s="38">
        <f t="array" ref="E121">INDEX('Hoja 3'!$A$2:$AD$628, ROW(E121)-5, MATCH(E$2,'Hoja 3'!$A$1:$AD$1, 0))</f>
        <v>0</v>
      </c>
      <c r="F121" s="38" t="str">
        <f t="array" ref="F121">INDEX('Hoja 3'!$A$2:$AD$628, ROW(F121)-5, MATCH(F$2,'Hoja 3'!$A$1:$AD$1, 0))</f>
        <v>INGRESO A PROGRAMA</v>
      </c>
      <c r="G121" s="39">
        <f t="array" ref="G121">INDEX('Hoja 3'!$A$2:$AD$628, ROW(G121)-5, MATCH(G$2,'Hoja 3'!$A$1:$AD$1, 0))</f>
        <v>45742</v>
      </c>
      <c r="H121" s="38" t="str">
        <f t="array" ref="H121">INDEX('Hoja 3'!$A$2:$AD$628, ROW(H121)-5, MATCH(H$2,'Hoja 3'!$A$1:$AD$1, 0))</f>
        <v>Buenas dias estimados,
 se programa atención con co el Dr Moncada 
 para el día 31/03 a las 20:00PM,paciente conforme.
 Saludos cordiales,
 Pedro Bereche 
 Gestor de atención de experiencia al usuario 
 Centro Medico Viva 1A</v>
      </c>
      <c r="I121" s="39">
        <f t="array" ref="I121">INDEX('Hoja 3'!$A$2:$AD$628, ROW(I121)-5, MATCH(I$2,'Hoja 3'!$A$1:$AD$1, 0))</f>
        <v>45742</v>
      </c>
      <c r="J121" s="32"/>
      <c r="K121" s="32" t="str">
        <f t="array" ref="K121">INDEX('Hoja 3'!$A$2:$AD$628, ROW(K121)-5, MATCH(K$2,'Hoja 3'!$A$1:$AD$1, 0))</f>
        <v>CERRADA</v>
      </c>
      <c r="L121" s="32" t="str">
        <f t="array" ref="L121">INDEX('Hoja 3'!$A$2:$AD$628, ROW(L121)-5, MATCH(L$2,'Hoja 3'!$A$1:$AD$1, 0))</f>
        <v>CERRADA</v>
      </c>
      <c r="M121" s="32" t="str">
        <f t="array" ref="M121">INDEX('Hoja 3'!$A$2:$AD$628, ROW(M121)-5, MATCH(M$2,'Hoja 3'!$A$1:$AD$1, 0))</f>
        <v>Solicitud</v>
      </c>
      <c r="N121" s="28"/>
      <c r="O121" s="28"/>
      <c r="P121" s="28"/>
      <c r="Q121" s="42"/>
      <c r="R121" s="42"/>
      <c r="S121" s="42"/>
      <c r="T121" s="28"/>
      <c r="U121" s="28"/>
      <c r="V121" s="24" t="str">
        <f t="shared" si="2"/>
        <v/>
      </c>
      <c r="W121" s="24" t="str">
        <f t="shared" si="3"/>
        <v/>
      </c>
      <c r="X121" s="25">
        <f t="shared" si="4"/>
        <v>0</v>
      </c>
      <c r="Y121" s="25" t="str">
        <f t="shared" si="5"/>
        <v>✅</v>
      </c>
      <c r="Z121" s="26" t="str">
        <f t="shared" si="6"/>
        <v>✅</v>
      </c>
      <c r="AA121" s="27" t="str">
        <f t="shared" si="7"/>
        <v>⏰ Enviado a tiempo</v>
      </c>
      <c r="AB121" s="28"/>
      <c r="AC121" s="29"/>
      <c r="AD121" s="29"/>
      <c r="AE121" s="29"/>
    </row>
    <row r="122" spans="1:31" ht="13.8">
      <c r="A122" s="12" t="str">
        <f t="shared" si="0"/>
        <v>73195424CHRISTY KAROLIE ANDRADE HERNANDEZ</v>
      </c>
      <c r="B122" s="30" t="s">
        <v>27</v>
      </c>
      <c r="C122" s="38">
        <f t="array" ref="C122">INDEX('Hoja 3'!$A$2:$AD$628, ROW(C122)-5, MATCH(C$2,'Hoja 3'!$A$1:$AD$1, 0))</f>
        <v>73195424</v>
      </c>
      <c r="D122" s="38" t="str">
        <f t="array" ref="D122">INDEX('Hoja 3'!$A$2:$AD$628, ROW(D122)-5, MATCH(D$2,'Hoja 3'!$A$1:$AD$1, 0))</f>
        <v>CHRISTY KAROLIE ANDRADE HERNANDEZ</v>
      </c>
      <c r="E122" s="38">
        <f t="array" ref="E122">INDEX('Hoja 3'!$A$2:$AD$628, ROW(E122)-5, MATCH(E$2,'Hoja 3'!$A$1:$AD$1, 0))</f>
        <v>0</v>
      </c>
      <c r="F122" s="38" t="str">
        <f t="array" ref="F122">INDEX('Hoja 3'!$A$2:$AD$628, ROW(F122)-5, MATCH(F$2,'Hoja 3'!$A$1:$AD$1, 0))</f>
        <v>INGRESO A PROGRAMA</v>
      </c>
      <c r="G122" s="39">
        <f t="array" ref="G122">INDEX('Hoja 3'!$A$2:$AD$628, ROW(G122)-5, MATCH(G$2,'Hoja 3'!$A$1:$AD$1, 0))</f>
        <v>45742</v>
      </c>
      <c r="H122" s="38" t="str">
        <f t="array" ref="H122">INDEX('Hoja 3'!$A$2:$AD$628, ROW(H122)-5, MATCH(H$2,'Hoja 3'!$A$1:$AD$1, 0))</f>
        <v>Buenas tardes estimados,
 En relación con la actualización del seguimiento del paciente Christy Karolie Andrade Hernández (DNI: 73195424) del programa CUIDATE, informamos que hemos logrado establecer contacto con la paciente. La atención está programada para el día 10/04/2025 a las 17:00 horas, con el Dr. Gerson Jacob Siura Trevejo, especialista en Endocrinología, mediante teleconsulta.
 Saludos cordiales,</v>
      </c>
      <c r="I122" s="39">
        <f t="array" ref="I122">INDEX('Hoja 3'!$A$2:$AD$628, ROW(I122)-5, MATCH(I$2,'Hoja 3'!$A$1:$AD$1, 0))</f>
        <v>45756</v>
      </c>
      <c r="J122" s="32"/>
      <c r="K122" s="32" t="str">
        <f t="array" ref="K122">INDEX('Hoja 3'!$A$2:$AD$628, ROW(K122)-5, MATCH(K$2,'Hoja 3'!$A$1:$AD$1, 0))</f>
        <v>CERRADA</v>
      </c>
      <c r="L122" s="32" t="str">
        <f t="array" ref="L122">INDEX('Hoja 3'!$A$2:$AD$628, ROW(L122)-5, MATCH(L$2,'Hoja 3'!$A$1:$AD$1, 0))</f>
        <v>CERRADA</v>
      </c>
      <c r="M122" s="32" t="str">
        <f t="array" ref="M122">INDEX('Hoja 3'!$A$2:$AD$628, ROW(M122)-5, MATCH(M$2,'Hoja 3'!$A$1:$AD$1, 0))</f>
        <v>Solicitud</v>
      </c>
      <c r="N122" s="28"/>
      <c r="O122" s="28"/>
      <c r="P122" s="28"/>
      <c r="Q122" s="42"/>
      <c r="R122" s="42"/>
      <c r="S122" s="42"/>
      <c r="T122" s="28"/>
      <c r="U122" s="28"/>
      <c r="V122" s="24" t="str">
        <f t="shared" si="2"/>
        <v/>
      </c>
      <c r="W122" s="24" t="str">
        <f t="shared" si="3"/>
        <v/>
      </c>
      <c r="X122" s="36">
        <f t="shared" si="4"/>
        <v>14</v>
      </c>
      <c r="Y122" s="36" t="str">
        <f t="shared" si="5"/>
        <v>✅</v>
      </c>
      <c r="Z122" s="26" t="str">
        <f t="shared" si="6"/>
        <v>✅</v>
      </c>
      <c r="AA122" s="27" t="str">
        <f t="shared" si="7"/>
        <v>📩 Enviado tarde</v>
      </c>
      <c r="AB122" s="28"/>
      <c r="AC122" s="29"/>
      <c r="AD122" s="29"/>
      <c r="AE122" s="29"/>
    </row>
    <row r="123" spans="1:31" ht="13.8">
      <c r="A123" s="12" t="str">
        <f t="shared" si="0"/>
        <v>72844745.DIEGO VASQUEZ IGLESIAS</v>
      </c>
      <c r="B123" s="30" t="s">
        <v>27</v>
      </c>
      <c r="C123" s="38" t="str">
        <f t="array" ref="C123">INDEX('Hoja 3'!$A$2:$AD$628, ROW(C123)-5, MATCH(C$2,'Hoja 3'!$A$1:$AD$1, 0))</f>
        <v>72844745.</v>
      </c>
      <c r="D123" s="38" t="str">
        <f t="array" ref="D123">INDEX('Hoja 3'!$A$2:$AD$628, ROW(D123)-5, MATCH(D$2,'Hoja 3'!$A$1:$AD$1, 0))</f>
        <v>DIEGO VASQUEZ IGLESIAS</v>
      </c>
      <c r="E123" s="38">
        <f t="array" ref="E123">INDEX('Hoja 3'!$A$2:$AD$628, ROW(E123)-5, MATCH(E$2,'Hoja 3'!$A$1:$AD$1, 0))</f>
        <v>0</v>
      </c>
      <c r="F123" s="38" t="str">
        <f t="array" ref="F123">INDEX('Hoja 3'!$A$2:$AD$628, ROW(F123)-5, MATCH(F$2,'Hoja 3'!$A$1:$AD$1, 0))</f>
        <v>SOLICITUD DE CITA</v>
      </c>
      <c r="G123" s="39">
        <f t="array" ref="G123">INDEX('Hoja 3'!$A$2:$AD$628, ROW(G123)-5, MATCH(G$2,'Hoja 3'!$A$1:$AD$1, 0))</f>
        <v>45742</v>
      </c>
      <c r="H123" s="38" t="str">
        <f t="array" ref="H123">INDEX('Hoja 3'!$A$2:$AD$628, ROW(H123)-5, MATCH(H$2,'Hoja 3'!$A$1:$AD$1, 0))</f>
        <v>Buenos días, estimados
 paciente paso atención
 con el Dr Hilton D Jango el día 26/03
 paciente conforme
 saludos
 Pedro Bereche
 Asesor del centro de experiencia al usuario
 Viva 1A</v>
      </c>
      <c r="I123" s="39">
        <f t="array" ref="I123">INDEX('Hoja 3'!$A$2:$AD$628, ROW(I123)-5, MATCH(I$2,'Hoja 3'!$A$1:$AD$1, 0))</f>
        <v>45745</v>
      </c>
      <c r="J123" s="32"/>
      <c r="K123" s="32" t="str">
        <f t="array" ref="K123">INDEX('Hoja 3'!$A$2:$AD$628, ROW(K123)-5, MATCH(K$2,'Hoja 3'!$A$1:$AD$1, 0))</f>
        <v>CERRADA</v>
      </c>
      <c r="L123" s="32" t="str">
        <f t="array" ref="L123">INDEX('Hoja 3'!$A$2:$AD$628, ROW(L123)-5, MATCH(L$2,'Hoja 3'!$A$1:$AD$1, 0))</f>
        <v>CERRADA</v>
      </c>
      <c r="M123" s="32" t="str">
        <f t="array" ref="M123">INDEX('Hoja 3'!$A$2:$AD$628, ROW(M123)-5, MATCH(M$2,'Hoja 3'!$A$1:$AD$1, 0))</f>
        <v>Solicitud</v>
      </c>
      <c r="N123" s="28"/>
      <c r="O123" s="28"/>
      <c r="P123" s="28"/>
      <c r="Q123" s="42"/>
      <c r="R123" s="42"/>
      <c r="S123" s="42"/>
      <c r="T123" s="28"/>
      <c r="U123" s="28"/>
      <c r="V123" s="24" t="str">
        <f t="shared" si="2"/>
        <v/>
      </c>
      <c r="W123" s="24" t="str">
        <f t="shared" si="3"/>
        <v/>
      </c>
      <c r="X123" s="25">
        <f t="shared" si="4"/>
        <v>3</v>
      </c>
      <c r="Y123" s="25" t="str">
        <f t="shared" si="5"/>
        <v>✅</v>
      </c>
      <c r="Z123" s="26" t="str">
        <f t="shared" si="6"/>
        <v>✅</v>
      </c>
      <c r="AA123" s="27" t="str">
        <f t="shared" si="7"/>
        <v>📩 Enviado tarde</v>
      </c>
      <c r="AB123" s="28"/>
      <c r="AC123" s="29"/>
      <c r="AD123" s="29"/>
      <c r="AE123" s="29"/>
    </row>
    <row r="124" spans="1:31" ht="13.8">
      <c r="A124" s="12" t="str">
        <f t="shared" si="0"/>
        <v>6769425LUZ VELASQUEZ MUÑOZ</v>
      </c>
      <c r="B124" s="30" t="s">
        <v>27</v>
      </c>
      <c r="C124" s="38">
        <f t="array" ref="C124">INDEX('Hoja 3'!$A$2:$AD$628, ROW(C124)-5, MATCH(C$2,'Hoja 3'!$A$1:$AD$1, 0))</f>
        <v>6769425</v>
      </c>
      <c r="D124" s="38" t="str">
        <f t="array" ref="D124">INDEX('Hoja 3'!$A$2:$AD$628, ROW(D124)-5, MATCH(D$2,'Hoja 3'!$A$1:$AD$1, 0))</f>
        <v>LUZ VELASQUEZ MUÑOZ</v>
      </c>
      <c r="E124" s="38">
        <f t="array" ref="E124">INDEX('Hoja 3'!$A$2:$AD$628, ROW(E124)-5, MATCH(E$2,'Hoja 3'!$A$1:$AD$1, 0))</f>
        <v>982491420</v>
      </c>
      <c r="F124" s="38" t="str">
        <f t="array" ref="F124">INDEX('Hoja 3'!$A$2:$AD$628, ROW(F124)-5, MATCH(F$2,'Hoja 3'!$A$1:$AD$1, 0))</f>
        <v>SOLICITUD DE CITA</v>
      </c>
      <c r="G124" s="39">
        <f t="array" ref="G124">INDEX('Hoja 3'!$A$2:$AD$628, ROW(G124)-5, MATCH(G$2,'Hoja 3'!$A$1:$AD$1, 0))</f>
        <v>45742</v>
      </c>
      <c r="H124" s="38" t="str">
        <f t="array" ref="H124">INDEX('Hoja 3'!$A$2:$AD$628, ROW(H124)-5, MATCH(H$2,'Hoja 3'!$A$1:$AD$1, 0))</f>
        <v>Buenas tardes, estimados:
 Reciban un cordial saludo de parte del Centro Médico Viva 1A.
 En atención al requerimiento relacionado con la paciente Luz Velásquez Muñoz (06769425), informamos que fue atendida el día 04 de abril de 2025 por el Dr. Antonio David Moncada Catalán, en el servicio de Medicina Familiar – Teleconsulta.
 Nos mantendremos atentos a su próximo agendamiento mensual, y estaremos a disposición para brindar el seguimiento correspondiente.
 Saludos cordiales,</v>
      </c>
      <c r="I124" s="39">
        <f t="array" ref="I124">INDEX('Hoja 3'!$A$2:$AD$628, ROW(I124)-5, MATCH(I$2,'Hoja 3'!$A$1:$AD$1, 0))</f>
        <v>45762</v>
      </c>
      <c r="J124" s="32"/>
      <c r="K124" s="32" t="str">
        <f t="array" ref="K124">INDEX('Hoja 3'!$A$2:$AD$628, ROW(K124)-5, MATCH(K$2,'Hoja 3'!$A$1:$AD$1, 0))</f>
        <v>CERRADA</v>
      </c>
      <c r="L124" s="32" t="str">
        <f t="array" ref="L124">INDEX('Hoja 3'!$A$2:$AD$628, ROW(L124)-5, MATCH(L$2,'Hoja 3'!$A$1:$AD$1, 0))</f>
        <v>CERRADA</v>
      </c>
      <c r="M124" s="32" t="str">
        <f t="array" ref="M124">INDEX('Hoja 3'!$A$2:$AD$628, ROW(M124)-5, MATCH(M$2,'Hoja 3'!$A$1:$AD$1, 0))</f>
        <v>Solicitud</v>
      </c>
      <c r="N124" s="28"/>
      <c r="O124" s="28"/>
      <c r="P124" s="28"/>
      <c r="Q124" s="42"/>
      <c r="R124" s="42"/>
      <c r="S124" s="42"/>
      <c r="T124" s="28"/>
      <c r="U124" s="28"/>
      <c r="V124" s="24" t="str">
        <f t="shared" si="2"/>
        <v/>
      </c>
      <c r="W124" s="24" t="str">
        <f t="shared" si="3"/>
        <v/>
      </c>
      <c r="X124" s="36">
        <f t="shared" si="4"/>
        <v>20</v>
      </c>
      <c r="Y124" s="36" t="str">
        <f t="shared" si="5"/>
        <v>✅</v>
      </c>
      <c r="Z124" s="26" t="str">
        <f t="shared" si="6"/>
        <v>✅</v>
      </c>
      <c r="AA124" s="27" t="str">
        <f t="shared" si="7"/>
        <v>📩 Enviado tarde</v>
      </c>
      <c r="AB124" s="28"/>
      <c r="AC124" s="29"/>
      <c r="AD124" s="29"/>
      <c r="AE124" s="29"/>
    </row>
    <row r="125" spans="1:31" ht="13.8">
      <c r="A125" s="12" t="str">
        <f t="shared" si="0"/>
        <v>7179015MARIA CAROLINA QUISPEZ ASIN ROSAS</v>
      </c>
      <c r="B125" s="30" t="s">
        <v>27</v>
      </c>
      <c r="C125" s="38">
        <f t="array" ref="C125">INDEX('Hoja 3'!$A$2:$AD$628, ROW(C125)-5, MATCH(C$2,'Hoja 3'!$A$1:$AD$1, 0))</f>
        <v>7179015</v>
      </c>
      <c r="D125" s="38" t="str">
        <f t="array" ref="D125">INDEX('Hoja 3'!$A$2:$AD$628, ROW(D125)-5, MATCH(D$2,'Hoja 3'!$A$1:$AD$1, 0))</f>
        <v>MARIA CAROLINA QUISPEZ ASIN ROSAS</v>
      </c>
      <c r="E125" s="38">
        <f t="array" ref="E125">INDEX('Hoja 3'!$A$2:$AD$628, ROW(E125)-5, MATCH(E$2,'Hoja 3'!$A$1:$AD$1, 0))</f>
        <v>949937571</v>
      </c>
      <c r="F125" s="38" t="str">
        <f t="array" ref="F125">INDEX('Hoja 3'!$A$2:$AD$628, ROW(F125)-5, MATCH(F$2,'Hoja 3'!$A$1:$AD$1, 0))</f>
        <v>INGRESO A PROGRAMA</v>
      </c>
      <c r="G125" s="39">
        <f t="array" ref="G125">INDEX('Hoja 3'!$A$2:$AD$628, ROW(G125)-5, MATCH(G$2,'Hoja 3'!$A$1:$AD$1, 0))</f>
        <v>45742</v>
      </c>
      <c r="H125" s="38" t="str">
        <f t="array" ref="H125">INDEX('Hoja 3'!$A$2:$AD$628, ROW(H125)-5, MATCH(H$2,'Hoja 3'!$A$1:$AD$1, 0))</f>
        <v>Estimada Guissela, buen día:
 Adjunto informe de caracterizacion solicitado.
 Cabe resaltar que paciente solicita toda su atención con cobertura al 100%, ello incluye análisis de TSH, T3, T4 bimestrales, medicamento Eutirox y todo lo relacionado a los controles mensuales por Endocrino.
 Adicional a ello refiere que su broker le ha indicado que la cobertura del programa Hipotiroidismo es todo al 100% no solo en la consulta mensual, sino en todo el protocolo del programa, en ese orden de ideas, solicita que personal directo de RIMAC se comunique con ella para validar la información brindada.
 Quedamos atentos a la confirmación de ingreso al programa Hipotiroidismo en caso de que la pcte acepte luego de conversar con uds. Estimada @CUI_Sofia Miguel Vargas
 Con respecto, al presente caso referenciado para inscripción. Se declina el ingreso motivo: la usuaria no acepta las condiciones de Copagos establecidos para el programa de Rcv. 
 En caso de que la usaría reconsidere su ingreso deberá realiza una nueva solicitud.</v>
      </c>
      <c r="I125" s="39">
        <f t="array" ref="I125">INDEX('Hoja 3'!$A$2:$AD$628, ROW(I125)-5, MATCH(I$2,'Hoja 3'!$A$1:$AD$1, 0))</f>
        <v>45755</v>
      </c>
      <c r="J125" s="32"/>
      <c r="K125" s="32" t="str">
        <f t="array" ref="K125">INDEX('Hoja 3'!$A$2:$AD$628, ROW(K125)-5, MATCH(K$2,'Hoja 3'!$A$1:$AD$1, 0))</f>
        <v>TRASLADADA</v>
      </c>
      <c r="L125" s="32" t="str">
        <f t="array" ref="L125">INDEX('Hoja 3'!$A$2:$AD$628, ROW(L125)-5, MATCH(L$2,'Hoja 3'!$A$1:$AD$1, 0))</f>
        <v>CERRADA</v>
      </c>
      <c r="M125" s="32" t="str">
        <f t="array" ref="M125">INDEX('Hoja 3'!$A$2:$AD$628, ROW(M125)-5, MATCH(M$2,'Hoja 3'!$A$1:$AD$1, 0))</f>
        <v>Solicitud</v>
      </c>
      <c r="N125" s="28"/>
      <c r="O125" s="28"/>
      <c r="P125" s="28"/>
      <c r="Q125" s="42"/>
      <c r="R125" s="42"/>
      <c r="S125" s="42"/>
      <c r="T125" s="28"/>
      <c r="U125" s="28"/>
      <c r="V125" s="24" t="str">
        <f t="shared" si="2"/>
        <v/>
      </c>
      <c r="W125" s="24" t="str">
        <f t="shared" si="3"/>
        <v/>
      </c>
      <c r="X125" s="25">
        <f t="shared" si="4"/>
        <v>13</v>
      </c>
      <c r="Y125" s="25" t="str">
        <f t="shared" si="5"/>
        <v>🟠</v>
      </c>
      <c r="Z125" s="26" t="str">
        <f t="shared" si="6"/>
        <v>✅</v>
      </c>
      <c r="AA125" s="27" t="str">
        <f t="shared" si="7"/>
        <v>📩 Enviado tarde</v>
      </c>
      <c r="AB125" s="28"/>
      <c r="AC125" s="29"/>
      <c r="AD125" s="29"/>
      <c r="AE125" s="29"/>
    </row>
    <row r="126" spans="1:31" ht="13.8">
      <c r="A126" s="12" t="str">
        <f t="shared" si="0"/>
        <v>8155039ELVA EDITH MIRANDA FALCONI</v>
      </c>
      <c r="B126" s="30" t="s">
        <v>27</v>
      </c>
      <c r="C126" s="38">
        <f t="array" ref="C126">INDEX('Hoja 3'!$A$2:$AD$628, ROW(C126)-5, MATCH(C$2,'Hoja 3'!$A$1:$AD$1, 0))</f>
        <v>8155039</v>
      </c>
      <c r="D126" s="38" t="str">
        <f t="array" ref="D126">INDEX('Hoja 3'!$A$2:$AD$628, ROW(D126)-5, MATCH(D$2,'Hoja 3'!$A$1:$AD$1, 0))</f>
        <v>ELVA EDITH MIRANDA FALCONI</v>
      </c>
      <c r="E126" s="38">
        <f t="array" ref="E126">INDEX('Hoja 3'!$A$2:$AD$628, ROW(E126)-5, MATCH(E$2,'Hoja 3'!$A$1:$AD$1, 0))</f>
        <v>0</v>
      </c>
      <c r="F126" s="38" t="str">
        <f t="array" ref="F126">INDEX('Hoja 3'!$A$2:$AD$628, ROW(F126)-5, MATCH(F$2,'Hoja 3'!$A$1:$AD$1, 0))</f>
        <v>DEMORA EN LA ENTREGA DE MEDICAMENTOS</v>
      </c>
      <c r="G126" s="39">
        <f t="array" ref="G126">INDEX('Hoja 3'!$A$2:$AD$628, ROW(G126)-5, MATCH(G$2,'Hoja 3'!$A$1:$AD$1, 0))</f>
        <v>45663</v>
      </c>
      <c r="H126" s="38" t="str">
        <f t="array" ref="H126">INDEX('Hoja 3'!$A$2:$AD$628, ROW(H126)-5, MATCH(H$2,'Hoja 3'!$A$1:$AD$1, 0))</f>
        <v>Informe de Resultado del Reclamo
 1. Canal de Ingreso del Reclamo:
 Reclamo ingresado el 03 de enero de 2025, a través del Libro de Reclamaciones
 Virtual (LRV) de RIMAC EPS, mediante la Hoja de Reclamación N°25- EPS001903;
 el cual nos fue trasladado el 22 de enero del 2025 y registramos como Reclamo
 N° LVR-25-000013.
 2. Identificación del usuario afectado y de quien presenta el reclamo:
 El reclamo fue presentado por Elva Edith Miranda Falconi con DNI N° 08155039.
 3. Descripción y causa del reclamo:
 “Yo ELVA EDITH MIRANDA FALCONI con DNI: 08155039 presento mi reclamo hacia
 el proveedor VIVA 1ª S.A.C., ya que es la segunda vez que me atienden y me informan
 que los medicamentos me los van a enviar después de 24 horas. Eso no ayuda en la
 mejora de mi salud. Solicito se tomen las medidas correspondientes.”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no se realizó la entrega el mismo día de la atención la cual se
 gestionó el despacho el día 3 de enero. No obstante, comprendemos su inquietud
 respecto a la percepción de demora y por ello lamentamos lo sucedido.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Mejorar la comunicación sobre rangos de entrega, especialmente en zonas
 alejadas o con limitaciones logísticas.
 b) Seguimiento personalizado post atención, para verificar la satisfacción del usuario
 con el servicio recibido.
 Quedamos atentos ante cualquier solicitud, prestos a servirle siempre.
 “EN VIVA 1A CUIDAMOS LA SALUD DE TU FAMILIA COMO SI FUERA LA NUESTRA”</v>
      </c>
      <c r="I126" s="39">
        <f t="array" ref="I126">INDEX('Hoja 3'!$A$2:$AD$628, ROW(I126)-5, MATCH(I$2,'Hoja 3'!$A$1:$AD$1, 0))</f>
        <v>45761</v>
      </c>
      <c r="J126" s="32"/>
      <c r="K126" s="32" t="str">
        <f t="array" ref="K126">INDEX('Hoja 3'!$A$2:$AD$628, ROW(K126)-5, MATCH(K$2,'Hoja 3'!$A$1:$AD$1, 0))</f>
        <v>CERRADA</v>
      </c>
      <c r="L126" s="32" t="str">
        <f t="array" ref="L126">INDEX('Hoja 3'!$A$2:$AD$628, ROW(L126)-5, MATCH(L$2,'Hoja 3'!$A$1:$AD$1, 0))</f>
        <v>CERRADA</v>
      </c>
      <c r="M126" s="32" t="str">
        <f t="array" ref="M126">INDEX('Hoja 3'!$A$2:$AD$628, ROW(M126)-5, MATCH(M$2,'Hoja 3'!$A$1:$AD$1, 0))</f>
        <v>Medicamentos</v>
      </c>
      <c r="N126" s="28"/>
      <c r="O126" s="28"/>
      <c r="P126" s="28"/>
      <c r="Q126" s="42"/>
      <c r="R126" s="42"/>
      <c r="S126" s="42"/>
      <c r="T126" s="28"/>
      <c r="U126" s="28"/>
      <c r="V126" s="24" t="str">
        <f t="shared" si="2"/>
        <v/>
      </c>
      <c r="W126" s="24" t="str">
        <f t="shared" si="3"/>
        <v/>
      </c>
      <c r="X126" s="36">
        <f t="shared" si="4"/>
        <v>98</v>
      </c>
      <c r="Y126" s="36" t="str">
        <f t="shared" si="5"/>
        <v>✅</v>
      </c>
      <c r="Z126" s="26" t="str">
        <f t="shared" si="6"/>
        <v>✅</v>
      </c>
      <c r="AA126" s="27" t="str">
        <f t="shared" si="7"/>
        <v>📩 Enviado tarde</v>
      </c>
      <c r="AB126" s="28"/>
      <c r="AC126" s="29"/>
      <c r="AD126" s="29"/>
      <c r="AE126" s="29"/>
    </row>
    <row r="127" spans="1:31" ht="13.8">
      <c r="A127" s="12" t="str">
        <f t="shared" si="0"/>
        <v>71528818VALERIA XIMENA AGUIRRE VALER</v>
      </c>
      <c r="B127" s="30" t="s">
        <v>27</v>
      </c>
      <c r="C127" s="38">
        <f t="array" ref="C127">INDEX('Hoja 3'!$A$2:$AD$628, ROW(C127)-5, MATCH(C$2,'Hoja 3'!$A$1:$AD$1, 0))</f>
        <v>71528818</v>
      </c>
      <c r="D127" s="38" t="str">
        <f t="array" ref="D127">INDEX('Hoja 3'!$A$2:$AD$628, ROW(D127)-5, MATCH(D$2,'Hoja 3'!$A$1:$AD$1, 0))</f>
        <v>VALERIA XIMENA AGUIRRE VALER</v>
      </c>
      <c r="E127" s="38">
        <f t="array" ref="E127">INDEX('Hoja 3'!$A$2:$AD$628, ROW(E127)-5, MATCH(E$2,'Hoja 3'!$A$1:$AD$1, 0))</f>
        <v>0</v>
      </c>
      <c r="F127" s="38" t="str">
        <f t="array" ref="F127">INDEX('Hoja 3'!$A$2:$AD$628, ROW(F127)-5, MATCH(F$2,'Hoja 3'!$A$1:$AD$1, 0))</f>
        <v>NO ASIGNACIÓN DE CITA</v>
      </c>
      <c r="G127" s="39">
        <f t="array" ref="G127">INDEX('Hoja 3'!$A$2:$AD$628, ROW(G127)-5, MATCH(G$2,'Hoja 3'!$A$1:$AD$1, 0))</f>
        <v>45737</v>
      </c>
      <c r="H127" s="38" t="str">
        <f t="array" ref="H127">INDEX('Hoja 3'!$A$2:$AD$628, ROW(H127)-5, MATCH(H$2,'Hoja 3'!$A$1:$AD$1, 0))</f>
        <v>Informe de Resultado del Reclamo
 1. Canal de Ingreso del Reclamo:
 Reclamo ingresado el 21 de marzo de 2025, a través del Libro de Reclamaciones
 Virtual (LRV) de RIMAC SBS, mediante la Hoja de Reclamación N°25- SBS013956;
 el cual nos fue trasladado el 02 de abril del 2025 y registramos como Reclamo
 N° LVR-25-000018.
 2. Identificación del usuario afectado y de quien presenta el reclamo:
 El reclamo fue presentado por Valeria Ximena Aguirre Valer con DNI N° 71528818.
 3. Descripción y causa del reclamo:
 “Asegurada manifiesta su incomodidad debido a que lleva ya 7 llamadas en las
 cuales solicita un médico virtual y hasta el momento no tiene respuesta alguna.
 Recipen el proveedor menciona que a partir de las 2pm van a poder atenderla.
 adicional a ella, no esta conforme con el proveedor aviva para proximas atenciones
 requiere a la clinica internacional.
 4. Análisis de los hechos que sustentan el reclamo:
 Habiendo solicitado el descargo respectivo a las áreas involucradas en su atención,
 como parte de las diligencias realizadas para atender su reclamo, cordialmente le
 informamos lo siguiente:
 Luego de revisar el caso y realizar las verificaciones correspondientes, se constató
 que el paciente fue programado para la atención médica a las 2:00 pm, según los
 procedimientos establecidos en nuestra plataforma de agendamiento, dicha hora fue
 efectuada, cumpliendose la atención en la hora programada.
 Lamentamos profundamente que su experiencia no haya sido satisfactoria, nuestro
 compromiso es mejorar cada día y sus comentarios son valiosos para lograrlo. Nos
 gustaría invitarla a brindarnos una nueva oportunidad para atenderla con el respeto,
 la calidez y la calidad que caracterizan a nuestra institución. Estamos a su
 disposición para escuchar, acompañar y trabajar en conjunto para recuperar su
 confianza.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 medida:
 Revisión y fortalecimiento del sistema logístico: Se está evaluando e
 implementando un plan de mejora para optimizar la asignación y cumplimiento
 de horarios de citas médicas
 Quedamos atentos ante cualquier solicitud, prestos a servirle siempre.
 “EN VIVA 1A CUIDAMOS LA SALUD DE TU FAMILIA COMO SI FUERA LA
 NUESTRA”</v>
      </c>
      <c r="I127" s="39">
        <f t="array" ref="I127">INDEX('Hoja 3'!$A$2:$AD$628, ROW(I127)-5, MATCH(I$2,'Hoja 3'!$A$1:$AD$1, 0))</f>
        <v>45770</v>
      </c>
      <c r="J127" s="32"/>
      <c r="K127" s="32" t="str">
        <f t="array" ref="K127">INDEX('Hoja 3'!$A$2:$AD$628, ROW(K127)-5, MATCH(K$2,'Hoja 3'!$A$1:$AD$1, 0))</f>
        <v>CERRADA</v>
      </c>
      <c r="L127" s="32" t="str">
        <f t="array" ref="L127">INDEX('Hoja 3'!$A$2:$AD$628, ROW(L127)-5, MATCH(L$2,'Hoja 3'!$A$1:$AD$1, 0))</f>
        <v>CERRADA</v>
      </c>
      <c r="M127" s="32" t="str">
        <f t="array" ref="M127">INDEX('Hoja 3'!$A$2:$AD$628, ROW(M127)-5, MATCH(M$2,'Hoja 3'!$A$1:$AD$1, 0))</f>
        <v>Acceso</v>
      </c>
      <c r="N127" s="28"/>
      <c r="O127" s="28"/>
      <c r="P127" s="28"/>
      <c r="Q127" s="42"/>
      <c r="R127" s="42"/>
      <c r="S127" s="42"/>
      <c r="T127" s="28"/>
      <c r="U127" s="28"/>
      <c r="V127" s="24" t="str">
        <f t="shared" si="2"/>
        <v/>
      </c>
      <c r="W127" s="24" t="str">
        <f t="shared" si="3"/>
        <v/>
      </c>
      <c r="X127" s="25">
        <f t="shared" si="4"/>
        <v>33</v>
      </c>
      <c r="Y127" s="25" t="str">
        <f t="shared" si="5"/>
        <v>✅</v>
      </c>
      <c r="Z127" s="26" t="str">
        <f t="shared" si="6"/>
        <v>✅</v>
      </c>
      <c r="AA127" s="27" t="str">
        <f t="shared" si="7"/>
        <v>📩 Enviado tarde</v>
      </c>
      <c r="AB127" s="28"/>
      <c r="AC127" s="29"/>
      <c r="AD127" s="29"/>
      <c r="AE127" s="29"/>
    </row>
    <row r="128" spans="1:31" ht="13.8">
      <c r="A128" s="12" t="str">
        <f t="shared" si="0"/>
        <v>78776891FRANCO SEBASTIAN ROMAN MARTINEZ</v>
      </c>
      <c r="B128" s="30" t="s">
        <v>27</v>
      </c>
      <c r="C128" s="38">
        <f t="array" ref="C128">INDEX('Hoja 3'!$A$2:$AD$628, ROW(C128)-5, MATCH(C$2,'Hoja 3'!$A$1:$AD$1, 0))</f>
        <v>78776891</v>
      </c>
      <c r="D128" s="38" t="str">
        <f t="array" ref="D128">INDEX('Hoja 3'!$A$2:$AD$628, ROW(D128)-5, MATCH(D$2,'Hoja 3'!$A$1:$AD$1, 0))</f>
        <v>FRANCO SEBASTIAN ROMAN MARTINEZ</v>
      </c>
      <c r="E128" s="38">
        <f t="array" ref="E128">INDEX('Hoja 3'!$A$2:$AD$628, ROW(E128)-5, MATCH(E$2,'Hoja 3'!$A$1:$AD$1, 0))</f>
        <v>0</v>
      </c>
      <c r="F128" s="38" t="str">
        <f t="array" ref="F128">INDEX('Hoja 3'!$A$2:$AD$628, ROW(F128)-5, MATCH(F$2,'Hoja 3'!$A$1:$AD$1, 0))</f>
        <v>DEMORA EN LA ENTREGA DE MEDICAMENTOS</v>
      </c>
      <c r="G128" s="39">
        <f t="array" ref="G128">INDEX('Hoja 3'!$A$2:$AD$628, ROW(G128)-5, MATCH(G$2,'Hoja 3'!$A$1:$AD$1, 0))</f>
        <v>45738</v>
      </c>
      <c r="H128" s="38" t="str">
        <f t="array" ref="H128">INDEX('Hoja 3'!$A$2:$AD$628, ROW(H128)-5, MATCH(H$2,'Hoja 3'!$A$1:$AD$1, 0))</f>
        <v>Informe de Resultado del Reclamo
 1. Canal de Ingreso del Reclamo:
 Reclamo ingresado el 22 de marzo de 2025, a través del Libro de Reclamaciones
 Virtual (LRV) de RIMAC EPS, mediante la Hoja de Reclamación N°25- EPS002410; el
 cual nos fue trasladado el 24 de marzo del 2025 y registramos como Reclamo
 N° LVR-25-000005.
 2. Identificación del usuario afectado y de quien presenta el reclamo:
 El reclamo fue presentado por Miluska Roxana Martínez Rose con DNI Nº 42041235,
 en representación del paciente Franco Sebastián Román con DNI N° 78776891.
 3. Descripción y causa del reclamo:
 “El proveedor de Salud Viva A1, me indica que no tienen cobertura de entrega de las
 medicinas a mi distrito Ate, y por ello me indican que yo debo de conseguirlas por mi
 cuenta, las mismas no deben de ser de marca, sino genéricas, pues caso contrario no
 procederán con mi reembolso. Estoy en desacuerdo, pues mi zona es urbana, céntrica,
 accesible, segura, no es barriada, es urbanización, hay luz, y no tendria porque no
 entregarme las medicinas como parte de la cobertura del segueo de salud. A la fecha
 no he comprado las medicinas ni tampoco las compraré, esperando que Rimac me de
 una solución.”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Avenida Faustino Sánchez
 Carrión 230.
 viva1a.com.pe (01)6183000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c r="I128" s="39">
        <f t="array" ref="I128">INDEX('Hoja 3'!$A$2:$AD$628, ROW(I128)-5, MATCH(I$2,'Hoja 3'!$A$1:$AD$1, 0))</f>
        <v>45758</v>
      </c>
      <c r="J128" s="32"/>
      <c r="K128" s="32" t="str">
        <f t="array" ref="K128">INDEX('Hoja 3'!$A$2:$AD$628, ROW(K128)-5, MATCH(K$2,'Hoja 3'!$A$1:$AD$1, 0))</f>
        <v>CERRADA</v>
      </c>
      <c r="L128" s="32" t="str">
        <f t="array" ref="L128">INDEX('Hoja 3'!$A$2:$AD$628, ROW(L128)-5, MATCH(L$2,'Hoja 3'!$A$1:$AD$1, 0))</f>
        <v>CERRADA</v>
      </c>
      <c r="M128" s="32" t="str">
        <f t="array" ref="M128">INDEX('Hoja 3'!$A$2:$AD$628, ROW(M128)-5, MATCH(M$2,'Hoja 3'!$A$1:$AD$1, 0))</f>
        <v>Medicamentos</v>
      </c>
      <c r="N128" s="28"/>
      <c r="O128" s="28"/>
      <c r="P128" s="28"/>
      <c r="Q128" s="42"/>
      <c r="R128" s="42"/>
      <c r="S128" s="42"/>
      <c r="T128" s="28"/>
      <c r="U128" s="28"/>
      <c r="V128" s="24" t="str">
        <f t="shared" si="2"/>
        <v/>
      </c>
      <c r="W128" s="24" t="str">
        <f t="shared" si="3"/>
        <v/>
      </c>
      <c r="X128" s="36">
        <f t="shared" si="4"/>
        <v>20</v>
      </c>
      <c r="Y128" s="36" t="str">
        <f t="shared" si="5"/>
        <v>✅</v>
      </c>
      <c r="Z128" s="26" t="str">
        <f t="shared" si="6"/>
        <v>✅</v>
      </c>
      <c r="AA128" s="27" t="str">
        <f t="shared" si="7"/>
        <v>📩 Enviado tarde</v>
      </c>
      <c r="AB128" s="28"/>
      <c r="AC128" s="29"/>
      <c r="AD128" s="29"/>
      <c r="AE128" s="29"/>
    </row>
    <row r="129" spans="1:31" ht="13.8">
      <c r="A129" s="12" t="str">
        <f t="shared" si="0"/>
        <v>41942502CARMEN DEL ROSARIO ESPINOZA CANAL</v>
      </c>
      <c r="B129" s="30" t="s">
        <v>27</v>
      </c>
      <c r="C129" s="38">
        <f t="array" ref="C129">INDEX('Hoja 3'!$A$2:$AD$628, ROW(C129)-5, MATCH(C$2,'Hoja 3'!$A$1:$AD$1, 0))</f>
        <v>41942502</v>
      </c>
      <c r="D129" s="38" t="str">
        <f t="array" ref="D129">INDEX('Hoja 3'!$A$2:$AD$628, ROW(D129)-5, MATCH(D$2,'Hoja 3'!$A$1:$AD$1, 0))</f>
        <v>CARMEN DEL ROSARIO ESPINOZA CANAL</v>
      </c>
      <c r="E129" s="38">
        <f t="array" ref="E129">INDEX('Hoja 3'!$A$2:$AD$628, ROW(E129)-5, MATCH(E$2,'Hoja 3'!$A$1:$AD$1, 0))</f>
        <v>0</v>
      </c>
      <c r="F129" s="38" t="str">
        <f t="array" ref="F129">INDEX('Hoja 3'!$A$2:$AD$628, ROW(F129)-5, MATCH(F$2,'Hoja 3'!$A$1:$AD$1, 0))</f>
        <v>INSATISFACCIÓN CON EL AREA ASISTENCIAL POR PERTINENCIA</v>
      </c>
      <c r="G129" s="39">
        <f t="array" ref="G129">INDEX('Hoja 3'!$A$2:$AD$628, ROW(G129)-5, MATCH(G$2,'Hoja 3'!$A$1:$AD$1, 0))</f>
        <v>45740</v>
      </c>
      <c r="H129" s="38" t="str">
        <f t="array" ref="H129">INDEX('Hoja 3'!$A$2:$AD$628, ROW(H129)-5, MATCH(H$2,'Hoja 3'!$A$1:$AD$1, 0))</f>
        <v>Se realiza contacto con el usuario el dia 26/3 para validar entrega de medicamentos, refiere que no le fueron entregados. Se ofrece envío el día hoy en un rango de 2 a 3horas o gestión de reembolso, paciente manifiesta que ya no requiere el medicamento.</v>
      </c>
      <c r="I129" s="39">
        <f t="array" ref="I129">INDEX('Hoja 3'!$A$2:$AD$628, ROW(I129)-5, MATCH(I$2,'Hoja 3'!$A$1:$AD$1, 0))</f>
        <v>45742</v>
      </c>
      <c r="J129" s="32"/>
      <c r="K129" s="32" t="str">
        <f t="array" ref="K129">INDEX('Hoja 3'!$A$2:$AD$628, ROW(K129)-5, MATCH(K$2,'Hoja 3'!$A$1:$AD$1, 0))</f>
        <v>CERRADA</v>
      </c>
      <c r="L129" s="32" t="str">
        <f t="array" ref="L129">INDEX('Hoja 3'!$A$2:$AD$628, ROW(L129)-5, MATCH(L$2,'Hoja 3'!$A$1:$AD$1, 0))</f>
        <v>CERRADA</v>
      </c>
      <c r="M129" s="32" t="str">
        <f t="array" ref="M129">INDEX('Hoja 3'!$A$2:$AD$628, ROW(M129)-5, MATCH(M$2,'Hoja 3'!$A$1:$AD$1, 0))</f>
        <v>Atencion Asistencial</v>
      </c>
      <c r="N129" s="28"/>
      <c r="O129" s="28"/>
      <c r="P129" s="28"/>
      <c r="Q129" s="42"/>
      <c r="R129" s="42"/>
      <c r="S129" s="42"/>
      <c r="T129" s="28"/>
      <c r="U129" s="28"/>
      <c r="V129" s="24" t="str">
        <f t="shared" si="2"/>
        <v/>
      </c>
      <c r="W129" s="24" t="str">
        <f t="shared" si="3"/>
        <v/>
      </c>
      <c r="X129" s="25">
        <f t="shared" si="4"/>
        <v>2</v>
      </c>
      <c r="Y129" s="25" t="str">
        <f t="shared" si="5"/>
        <v>✅</v>
      </c>
      <c r="Z129" s="26" t="str">
        <f t="shared" si="6"/>
        <v>✅</v>
      </c>
      <c r="AA129" s="27" t="str">
        <f t="shared" si="7"/>
        <v>📩 Enviado tarde</v>
      </c>
      <c r="AB129" s="28"/>
      <c r="AC129" s="29"/>
      <c r="AD129" s="29"/>
      <c r="AE129" s="29"/>
    </row>
    <row r="130" spans="1:31" ht="13.8">
      <c r="A130" s="12" t="str">
        <f t="shared" si="0"/>
        <v>43672701MAYRA ESPERANZA RODRIGUEZ DE LA ROSA RAMIREZ</v>
      </c>
      <c r="B130" s="30" t="s">
        <v>27</v>
      </c>
      <c r="C130" s="38">
        <f t="array" ref="C130">INDEX('Hoja 3'!$A$2:$AD$628, ROW(C130)-5, MATCH(C$2,'Hoja 3'!$A$1:$AD$1, 0))</f>
        <v>43672701</v>
      </c>
      <c r="D130" s="38" t="str">
        <f t="array" ref="D130">INDEX('Hoja 3'!$A$2:$AD$628, ROW(D130)-5, MATCH(D$2,'Hoja 3'!$A$1:$AD$1, 0))</f>
        <v>MAYRA ESPERANZA RODRIGUEZ DE LA ROSA RAMIREZ</v>
      </c>
      <c r="E130" s="38">
        <f t="array" ref="E130">INDEX('Hoja 3'!$A$2:$AD$628, ROW(E130)-5, MATCH(E$2,'Hoja 3'!$A$1:$AD$1, 0))</f>
        <v>0</v>
      </c>
      <c r="F130" s="38" t="str">
        <f t="array" ref="F130">INDEX('Hoja 3'!$A$2:$AD$628, ROW(F130)-5, MATCH(F$2,'Hoja 3'!$A$1:$AD$1, 0))</f>
        <v>DEMORA EN LA ENTREGA DE MEDICAMENTOS</v>
      </c>
      <c r="G130" s="39">
        <f t="array" ref="G130">INDEX('Hoja 3'!$A$2:$AD$628, ROW(G130)-5, MATCH(G$2,'Hoja 3'!$A$1:$AD$1, 0))</f>
        <v>45740</v>
      </c>
      <c r="H130" s="38" t="str">
        <f t="array" ref="H130">INDEX('Hoja 3'!$A$2:$AD$628, ROW(H130)-5, MATCH(H$2,'Hoja 3'!$A$1:$AD$1, 0))</f>
        <v>Informe de Resultado del Reclamo
 1. Canal de Ingreso del Reclamo:
 Reclamo ingresado el 24 de marzo de 2025, a través del Libro de Reclamaciones
 Virtual (LRV) de RIMAC EPS, mediante la Hoja de Reclamación N°25- EPS002427; el
 cual nos fue trasladado el 25 de marzo del 2025 y registramos como Reclamo
 N° LVR-25-000014.
 2. Identificación del usuario afectado y de quien presenta el reclamo:
 El reclamo fue presentado por Mayra Esperanza Rodriguez De La Rosa Ramirez con
 DNI N° 43672701.
 3. Descripción y causa del reclamo:
 “El sábado 22.03.25 pase consulta virtual 8:20pm en la cual me diagnosticaron infección
 estomacal, me pidieron mi dirección a fin de que me envíen los medicamentos
 recetados por la dra. Hasta la fecha 24.03.25 los medicamentos no llegan, llame a
 RIMAC y me informaron que a la hr de mi atención virtual ya se encontraban fuera de
 servicio Me parece de muy mal gusto que me lo digan recién el día de hoy y que no
 hayan tenido la delicadeza ni siquiera de enviar la receta para poder por lo menos hacer
 las compras en una farmacia.”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Avenida Faustino Sánchez
 Carrión 230.
 viva1a.com.pe (01)6183000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c r="I130" s="39">
        <f t="array" ref="I130">INDEX('Hoja 3'!$A$2:$AD$628, ROW(I130)-5, MATCH(I$2,'Hoja 3'!$A$1:$AD$1, 0))</f>
        <v>45759</v>
      </c>
      <c r="J130" s="32"/>
      <c r="K130" s="32" t="str">
        <f t="array" ref="K130">INDEX('Hoja 3'!$A$2:$AD$628, ROW(K130)-5, MATCH(K$2,'Hoja 3'!$A$1:$AD$1, 0))</f>
        <v>CERRADA</v>
      </c>
      <c r="L130" s="32" t="str">
        <f t="array" ref="L130">INDEX('Hoja 3'!$A$2:$AD$628, ROW(L130)-5, MATCH(L$2,'Hoja 3'!$A$1:$AD$1, 0))</f>
        <v>CERRADA</v>
      </c>
      <c r="M130" s="32" t="str">
        <f t="array" ref="M130">INDEX('Hoja 3'!$A$2:$AD$628, ROW(M130)-5, MATCH(M$2,'Hoja 3'!$A$1:$AD$1, 0))</f>
        <v>Medicamentos</v>
      </c>
      <c r="N130" s="28"/>
      <c r="O130" s="28"/>
      <c r="P130" s="28"/>
      <c r="Q130" s="42"/>
      <c r="R130" s="42"/>
      <c r="S130" s="42"/>
      <c r="T130" s="28"/>
      <c r="U130" s="28"/>
      <c r="V130" s="24" t="str">
        <f t="shared" si="2"/>
        <v/>
      </c>
      <c r="W130" s="24" t="str">
        <f t="shared" si="3"/>
        <v/>
      </c>
      <c r="X130" s="36">
        <f t="shared" si="4"/>
        <v>19</v>
      </c>
      <c r="Y130" s="36" t="str">
        <f t="shared" si="5"/>
        <v>✅</v>
      </c>
      <c r="Z130" s="26" t="str">
        <f t="shared" si="6"/>
        <v>✅</v>
      </c>
      <c r="AA130" s="27" t="str">
        <f t="shared" si="7"/>
        <v>📩 Enviado tarde</v>
      </c>
      <c r="AB130" s="28"/>
      <c r="AC130" s="29"/>
      <c r="AD130" s="29"/>
      <c r="AE130" s="29"/>
    </row>
    <row r="131" spans="1:31" ht="13.8">
      <c r="A131" s="12" t="str">
        <f t="shared" si="0"/>
        <v>76276026DIEGO MAURICIO CANEPA WEYRAUCH</v>
      </c>
      <c r="B131" s="30" t="s">
        <v>27</v>
      </c>
      <c r="C131" s="38">
        <f t="array" ref="C131">INDEX('Hoja 3'!$A$2:$AD$628, ROW(C131)-5, MATCH(C$2,'Hoja 3'!$A$1:$AD$1, 0))</f>
        <v>76276026</v>
      </c>
      <c r="D131" s="38" t="str">
        <f t="array" ref="D131">INDEX('Hoja 3'!$A$2:$AD$628, ROW(D131)-5, MATCH(D$2,'Hoja 3'!$A$1:$AD$1, 0))</f>
        <v>DIEGO MAURICIO CANEPA WEYRAUCH</v>
      </c>
      <c r="E131" s="38">
        <f t="array" ref="E131">INDEX('Hoja 3'!$A$2:$AD$628, ROW(E131)-5, MATCH(E$2,'Hoja 3'!$A$1:$AD$1, 0))</f>
        <v>0</v>
      </c>
      <c r="F131" s="38" t="str">
        <f t="array" ref="F131">INDEX('Hoja 3'!$A$2:$AD$628, ROW(F131)-5, MATCH(F$2,'Hoja 3'!$A$1:$AD$1, 0))</f>
        <v>DEMORA EN LA ENTREGA DE MEDICAMENTOS</v>
      </c>
      <c r="G131" s="39">
        <f t="array" ref="G131">INDEX('Hoja 3'!$A$2:$AD$628, ROW(G131)-5, MATCH(G$2,'Hoja 3'!$A$1:$AD$1, 0))</f>
        <v>45741</v>
      </c>
      <c r="H131" s="38" t="str">
        <f t="array" ref="H131">INDEX('Hoja 3'!$A$2:$AD$628, ROW(H131)-5, MATCH(H$2,'Hoja 3'!$A$1:$AD$1, 0))</f>
        <v>Medicamentos entregado 25/3/25</v>
      </c>
      <c r="I131" s="39">
        <f t="array" ref="I131">INDEX('Hoja 3'!$A$2:$AD$628, ROW(I131)-5, MATCH(I$2,'Hoja 3'!$A$1:$AD$1, 0))</f>
        <v>45741</v>
      </c>
      <c r="J131" s="32"/>
      <c r="K131" s="32" t="str">
        <f t="array" ref="K131">INDEX('Hoja 3'!$A$2:$AD$628, ROW(K131)-5, MATCH(K$2,'Hoja 3'!$A$1:$AD$1, 0))</f>
        <v>CERRADA</v>
      </c>
      <c r="L131" s="32" t="str">
        <f t="array" ref="L131">INDEX('Hoja 3'!$A$2:$AD$628, ROW(L131)-5, MATCH(L$2,'Hoja 3'!$A$1:$AD$1, 0))</f>
        <v>CERRADA</v>
      </c>
      <c r="M131" s="32" t="str">
        <f t="array" ref="M131">INDEX('Hoja 3'!$A$2:$AD$628, ROW(M131)-5, MATCH(M$2,'Hoja 3'!$A$1:$AD$1, 0))</f>
        <v>Medicamentos</v>
      </c>
      <c r="N131" s="28"/>
      <c r="O131" s="28"/>
      <c r="P131" s="28"/>
      <c r="Q131" s="42"/>
      <c r="R131" s="42"/>
      <c r="S131" s="42"/>
      <c r="T131" s="28"/>
      <c r="U131" s="28"/>
      <c r="V131" s="24" t="str">
        <f t="shared" si="2"/>
        <v/>
      </c>
      <c r="W131" s="24" t="str">
        <f t="shared" si="3"/>
        <v/>
      </c>
      <c r="X131" s="25">
        <f t="shared" si="4"/>
        <v>0</v>
      </c>
      <c r="Y131" s="25" t="str">
        <f t="shared" si="5"/>
        <v>✅</v>
      </c>
      <c r="Z131" s="26" t="str">
        <f t="shared" si="6"/>
        <v>✅</v>
      </c>
      <c r="AA131" s="27" t="str">
        <f t="shared" si="7"/>
        <v>⏰ Enviado a tiempo</v>
      </c>
      <c r="AB131" s="28"/>
      <c r="AC131" s="29"/>
      <c r="AD131" s="29"/>
      <c r="AE131" s="29"/>
    </row>
    <row r="132" spans="1:31" ht="13.8">
      <c r="A132" s="12" t="str">
        <f t="shared" si="0"/>
        <v>79185534SOFIA DA CUNHA ZEGARRA BALLON</v>
      </c>
      <c r="B132" s="30" t="s">
        <v>27</v>
      </c>
      <c r="C132" s="38">
        <f t="array" ref="C132">INDEX('Hoja 3'!$A$2:$AD$628, ROW(C132)-5, MATCH(C$2,'Hoja 3'!$A$1:$AD$1, 0))</f>
        <v>79185534</v>
      </c>
      <c r="D132" s="38" t="str">
        <f t="array" ref="D132">INDEX('Hoja 3'!$A$2:$AD$628, ROW(D132)-5, MATCH(D$2,'Hoja 3'!$A$1:$AD$1, 0))</f>
        <v>SOFIA DA CUNHA ZEGARRA BALLON</v>
      </c>
      <c r="E132" s="38">
        <f t="array" ref="E132">INDEX('Hoja 3'!$A$2:$AD$628, ROW(E132)-5, MATCH(E$2,'Hoja 3'!$A$1:$AD$1, 0))</f>
        <v>0</v>
      </c>
      <c r="F132" s="38" t="str">
        <f t="array" ref="F132">INDEX('Hoja 3'!$A$2:$AD$628, ROW(F132)-5, MATCH(F$2,'Hoja 3'!$A$1:$AD$1, 0))</f>
        <v>DEMORA EN LA ENTREGA DE MEDICAMENTOS</v>
      </c>
      <c r="G132" s="39">
        <f t="array" ref="G132">INDEX('Hoja 3'!$A$2:$AD$628, ROW(G132)-5, MATCH(G$2,'Hoja 3'!$A$1:$AD$1, 0))</f>
        <v>45741</v>
      </c>
      <c r="H132" s="38" t="str">
        <f t="array" ref="H132">INDEX('Hoja 3'!$A$2:$AD$628, ROW(H132)-5, MATCH(H$2,'Hoja 3'!$A$1:$AD$1, 0))</f>
        <v>Informe de Resultado del Reclamo
 1. Canal de Ingreso del Reclamo:
 Reclamo ingresado el 25 de marzo de 2025, a través del Libro de Reclamaciones
 Virtual (LRV) de RIMAC EPS, mediante la Hoja de Reclamación N°25- EPS002441; el
 cual nos fue trasladado el 03 de abril del 2025 y registramos como Reclamo
 N° LVR-25-000003.
 2. Identificación del usuario afectado y de quien presenta el reclamo:
 El reclamo fue presentado por Sofia Da Cunha Zegarra Ballon con DNI N°79185534.
 3. Descripción y causa del reclamo:
 “El día de hoy la asegurada SOFIA DA CUNHA ZEGARRA BALLON paso una cita virtual
 fue a las 8.37am. Me indicaron que en medio hora me llamaban para coordinar la
 entrega de los medicamentos. Llame a las 12.47pm porque no me habían llamado y
 ahora nuevamente siendo casi las 3pm tengo que volver a reclamar porque nadie me
 llama y no me dan los medicamentos.”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realizó las gestiones al
 número de contacto 984124304.
 A pesar de que hubo varios intentos de comunicación no se concretó la llamada,
 posterior a ello nos contactamos con la aseguradora Rímac para reportar la no
 comunicación efectiva proporcionándolo así el número de contacto 965381299,
 logrando así poder realizar las coordinaciones y dispensación de los medicamentos con
 éxito el día 25 de marzo de 2025.
 5. Conclusiones
 En consecuencia, de acuerdo con los fundamentos expuestos, nuestra institución
 declara infundado su reclamo.
 Avenida Faustino Sánchez
 Carrión 230.
 viva1a.com.pe (01)6183000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v>
      </c>
      <c r="I132" s="39">
        <f t="array" ref="I132">INDEX('Hoja 3'!$A$2:$AD$628, ROW(I132)-5, MATCH(I$2,'Hoja 3'!$A$1:$AD$1, 0))</f>
        <v>45758</v>
      </c>
      <c r="J132" s="32"/>
      <c r="K132" s="32" t="str">
        <f t="array" ref="K132">INDEX('Hoja 3'!$A$2:$AD$628, ROW(K132)-5, MATCH(K$2,'Hoja 3'!$A$1:$AD$1, 0))</f>
        <v>CERRADA</v>
      </c>
      <c r="L132" s="32" t="str">
        <f t="array" ref="L132">INDEX('Hoja 3'!$A$2:$AD$628, ROW(L132)-5, MATCH(L$2,'Hoja 3'!$A$1:$AD$1, 0))</f>
        <v>CERRADA</v>
      </c>
      <c r="M132" s="32" t="str">
        <f t="array" ref="M132">INDEX('Hoja 3'!$A$2:$AD$628, ROW(M132)-5, MATCH(M$2,'Hoja 3'!$A$1:$AD$1, 0))</f>
        <v>Medicamentos</v>
      </c>
      <c r="N132" s="28"/>
      <c r="O132" s="28"/>
      <c r="P132" s="28"/>
      <c r="Q132" s="42"/>
      <c r="R132" s="42"/>
      <c r="S132" s="42"/>
      <c r="T132" s="28"/>
      <c r="U132" s="28"/>
      <c r="V132" s="24" t="str">
        <f t="shared" si="2"/>
        <v/>
      </c>
      <c r="W132" s="24" t="str">
        <f t="shared" si="3"/>
        <v/>
      </c>
      <c r="X132" s="36">
        <f t="shared" si="4"/>
        <v>17</v>
      </c>
      <c r="Y132" s="36" t="str">
        <f t="shared" si="5"/>
        <v>✅</v>
      </c>
      <c r="Z132" s="26" t="str">
        <f t="shared" si="6"/>
        <v>✅</v>
      </c>
      <c r="AA132" s="27" t="str">
        <f t="shared" si="7"/>
        <v>📩 Enviado tarde</v>
      </c>
      <c r="AB132" s="28"/>
      <c r="AC132" s="29"/>
      <c r="AD132" s="29"/>
      <c r="AE132" s="29"/>
    </row>
    <row r="133" spans="1:31" ht="13.8">
      <c r="A133" s="12" t="str">
        <f t="shared" si="0"/>
        <v>40182966JORGE YURI ZAMBRANO MEJIA</v>
      </c>
      <c r="B133" s="30" t="s">
        <v>27</v>
      </c>
      <c r="C133" s="38">
        <f t="array" ref="C133">INDEX('Hoja 3'!$A$2:$AD$628, ROW(C133)-5, MATCH(C$2,'Hoja 3'!$A$1:$AD$1, 0))</f>
        <v>40182966</v>
      </c>
      <c r="D133" s="38" t="str">
        <f t="array" ref="D133">INDEX('Hoja 3'!$A$2:$AD$628, ROW(D133)-5, MATCH(D$2,'Hoja 3'!$A$1:$AD$1, 0))</f>
        <v>JORGE YURI ZAMBRANO MEJIA</v>
      </c>
      <c r="E133" s="38">
        <f t="array" ref="E133">INDEX('Hoja 3'!$A$2:$AD$628, ROW(E133)-5, MATCH(E$2,'Hoja 3'!$A$1:$AD$1, 0))</f>
        <v>0</v>
      </c>
      <c r="F133" s="38" t="str">
        <f t="array" ref="F133">INDEX('Hoja 3'!$A$2:$AD$628, ROW(F133)-5, MATCH(F$2,'Hoja 3'!$A$1:$AD$1, 0))</f>
        <v>DEMORA EN LA ENTREGA DE MEDICAMENTOS</v>
      </c>
      <c r="G133" s="39">
        <f t="array" ref="G133">INDEX('Hoja 3'!$A$2:$AD$628, ROW(G133)-5, MATCH(G$2,'Hoja 3'!$A$1:$AD$1, 0))</f>
        <v>45742</v>
      </c>
      <c r="H133" s="38" t="str">
        <f t="array" ref="H133">INDEX('Hoja 3'!$A$2:$AD$628, ROW(H133)-5, MATCH(H$2,'Hoja 3'!$A$1:$AD$1, 0))</f>
        <v>Informe de Resultado del Reclamo
 1. Canal de Ingreso del Reclamo:
 Reclamo ingresado el 25 de marzo de 2025, a través del Libro de Reclamaciones
 Virtual (LRV) de RIMAC EPS, mediante la Hoja de Reclamación N°25- EPS002434; el
 cual nos fue trasladado el 26 de marzo del 2025 y registramos como Reclamo
 N° LVR-25-000002.
 2. Identificación del usuario afectado y de quien presenta el reclamo:
 El reclamo fue presentado por Jorge Yuri Zambrano Mejia con DNI N° 40182966.
 3. Descripción y causa del reclamo:
 “el dia domingo 23 de marzo, aprox a las 9 pm me atendí con un medico virtual del
 proveedor Viva1a, la medicina indicada no llegó, el lunes llampe 3 veces a Rimac y me
 indicaban que "elevará la queja", hoy martes tuve que llamar de nuevo. Por ser mi caso
 uno de deshidratación tuve que comprar los medicamentos ya que no llegaban, por lo
 tanto solicito el reembolso por la demora ocasionada.”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oportuna de sus medicamentos, siendo entregadas fuera de fecha,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c r="I133" s="39">
        <f t="array" ref="I133">INDEX('Hoja 3'!$A$2:$AD$628, ROW(I133)-5, MATCH(I$2,'Hoja 3'!$A$1:$AD$1, 0))</f>
        <v>45758</v>
      </c>
      <c r="J133" s="32"/>
      <c r="K133" s="32" t="str">
        <f t="array" ref="K133">INDEX('Hoja 3'!$A$2:$AD$628, ROW(K133)-5, MATCH(K$2,'Hoja 3'!$A$1:$AD$1, 0))</f>
        <v>CERRADA</v>
      </c>
      <c r="L133" s="32" t="str">
        <f t="array" ref="L133">INDEX('Hoja 3'!$A$2:$AD$628, ROW(L133)-5, MATCH(L$2,'Hoja 3'!$A$1:$AD$1, 0))</f>
        <v>CERRADA</v>
      </c>
      <c r="M133" s="32" t="str">
        <f t="array" ref="M133">INDEX('Hoja 3'!$A$2:$AD$628, ROW(M133)-5, MATCH(M$2,'Hoja 3'!$A$1:$AD$1, 0))</f>
        <v>Medicamentos</v>
      </c>
      <c r="N133" s="28"/>
      <c r="O133" s="28"/>
      <c r="P133" s="28"/>
      <c r="Q133" s="42"/>
      <c r="R133" s="42"/>
      <c r="S133" s="42"/>
      <c r="T133" s="28"/>
      <c r="U133" s="28"/>
      <c r="V133" s="24" t="str">
        <f t="shared" si="2"/>
        <v/>
      </c>
      <c r="W133" s="24" t="str">
        <f t="shared" si="3"/>
        <v/>
      </c>
      <c r="X133" s="25">
        <f t="shared" si="4"/>
        <v>16</v>
      </c>
      <c r="Y133" s="25" t="str">
        <f t="shared" si="5"/>
        <v>✅</v>
      </c>
      <c r="Z133" s="26" t="str">
        <f t="shared" si="6"/>
        <v>✅</v>
      </c>
      <c r="AA133" s="27" t="str">
        <f t="shared" si="7"/>
        <v>📩 Enviado tarde</v>
      </c>
      <c r="AB133" s="28"/>
      <c r="AC133" s="29"/>
      <c r="AD133" s="29"/>
      <c r="AE133" s="29"/>
    </row>
    <row r="134" spans="1:31" ht="13.8">
      <c r="A134" s="12" t="str">
        <f t="shared" si="0"/>
        <v>41266927Pamela Ruby Navarrete Bastidas</v>
      </c>
      <c r="B134" s="30" t="s">
        <v>27</v>
      </c>
      <c r="C134" s="38">
        <f t="array" ref="C134">INDEX('Hoja 3'!$A$2:$AD$628, ROW(C134)-5, MATCH(C$2,'Hoja 3'!$A$1:$AD$1, 0))</f>
        <v>41266927</v>
      </c>
      <c r="D134" s="38" t="str">
        <f t="array" ref="D134">INDEX('Hoja 3'!$A$2:$AD$628, ROW(D134)-5, MATCH(D$2,'Hoja 3'!$A$1:$AD$1, 0))</f>
        <v>Pamela Ruby Navarrete Bastidas</v>
      </c>
      <c r="E134" s="38">
        <f t="array" ref="E134">INDEX('Hoja 3'!$A$2:$AD$628, ROW(E134)-5, MATCH(E$2,'Hoja 3'!$A$1:$AD$1, 0))</f>
        <v>0</v>
      </c>
      <c r="F134" s="38" t="str">
        <f t="array" ref="F134">INDEX('Hoja 3'!$A$2:$AD$628, ROW(F134)-5, MATCH(F$2,'Hoja 3'!$A$1:$AD$1, 0))</f>
        <v>DEMORA EN ENVIO DE ORDENES</v>
      </c>
      <c r="G134" s="39">
        <f t="array" ref="G134">INDEX('Hoja 3'!$A$2:$AD$628, ROW(G134)-5, MATCH(G$2,'Hoja 3'!$A$1:$AD$1, 0))</f>
        <v>45742</v>
      </c>
      <c r="H134" s="38" t="str">
        <f t="array" ref="H134">INDEX('Hoja 3'!$A$2:$AD$628, ROW(H134)-5, MATCH(H$2,'Hoja 3'!$A$1:$AD$1, 0))</f>
        <v>Informe de Resultado del Reclamo
 1. Canal de Ingreso del Reclamo:
 Reclamo ingresado el 26 de marzo de 2025, a través del Libro de Reclamaciones
 Virtual (LRV) de RIMAC SEGURO Y REASEGUROS, mediante la Hoja de
 Reclamación N°25- SBS014129; el cual nos fue trasladado el 27 de marzo del 2025 y
 registramos como Reclamo N° LVR-25-000007.
 2. Identificación del usuario afectado y de quien presenta el reclamo:
 El reclamo fue presentado por Pamela Ruby Navarrete Bastidas con DNI N° 41266927.
 3. Descripción y causa del reclamo:
 “Hoy me atendieron a las 5 por llamada y siendo las 10:31 no recibo la receta médica
 ni mi descanso Medico.”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verificamos que no se realizó la
 entrega oportuna de su receta médica y descanso médica el día de su atención 25 de
 marzo del 2025, siendo entregadas al día siguiente,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Reforzamiento del protocolo de verificación posterior a cada atención médica,
 asegurando que la emisión y envío de documentos médicos (como recetas y
 descansos médicos) se realicen dentro de los plazos establecidos.
 b) Monitoreo continuo y auditoría periódica de los procesos administrativos relacionados
 con la entrega de documentos médicos.
 Quedamos atentos ante cualquier solicitud, prestos a servirle siempre.
 “EN VIVA 1A CUIDAMOS LA SALUD DE TU FAMILIA COMO SI FUERA LA NUESTRA”</v>
      </c>
      <c r="I134" s="39">
        <f t="array" ref="I134">INDEX('Hoja 3'!$A$2:$AD$628, ROW(I134)-5, MATCH(I$2,'Hoja 3'!$A$1:$AD$1, 0))</f>
        <v>45758</v>
      </c>
      <c r="J134" s="32"/>
      <c r="K134" s="32" t="str">
        <f t="array" ref="K134">INDEX('Hoja 3'!$A$2:$AD$628, ROW(K134)-5, MATCH(K$2,'Hoja 3'!$A$1:$AD$1, 0))</f>
        <v>CERRADA</v>
      </c>
      <c r="L134" s="32" t="str">
        <f t="array" ref="L134">INDEX('Hoja 3'!$A$2:$AD$628, ROW(L134)-5, MATCH(L$2,'Hoja 3'!$A$1:$AD$1, 0))</f>
        <v>CERRADA</v>
      </c>
      <c r="M134" s="32" t="str">
        <f t="array" ref="M134">INDEX('Hoja 3'!$A$2:$AD$628, ROW(M134)-5, MATCH(M$2,'Hoja 3'!$A$1:$AD$1, 0))</f>
        <v>Atención Asistencial</v>
      </c>
      <c r="N134" s="28"/>
      <c r="O134" s="28"/>
      <c r="P134" s="28"/>
      <c r="Q134" s="42"/>
      <c r="R134" s="42"/>
      <c r="S134" s="42"/>
      <c r="T134" s="28"/>
      <c r="U134" s="28"/>
      <c r="V134" s="24" t="str">
        <f t="shared" si="2"/>
        <v/>
      </c>
      <c r="W134" s="24" t="str">
        <f t="shared" si="3"/>
        <v/>
      </c>
      <c r="X134" s="36">
        <f t="shared" si="4"/>
        <v>16</v>
      </c>
      <c r="Y134" s="36" t="str">
        <f t="shared" si="5"/>
        <v>✅</v>
      </c>
      <c r="Z134" s="26" t="str">
        <f t="shared" si="6"/>
        <v>✅</v>
      </c>
      <c r="AA134" s="27" t="str">
        <f t="shared" si="7"/>
        <v>📩 Enviado tarde</v>
      </c>
      <c r="AB134" s="28"/>
      <c r="AC134" s="29"/>
      <c r="AD134" s="29"/>
      <c r="AE134" s="29"/>
    </row>
    <row r="135" spans="1:31" ht="13.8">
      <c r="A135" s="12" t="str">
        <f t="shared" si="0"/>
        <v>72651654Milagros Victoria Amaya Valladolid</v>
      </c>
      <c r="B135" s="30" t="s">
        <v>27</v>
      </c>
      <c r="C135" s="38">
        <f t="array" ref="C135">INDEX('Hoja 3'!$A$2:$AD$628, ROW(C135)-5, MATCH(C$2,'Hoja 3'!$A$1:$AD$1, 0))</f>
        <v>72651654</v>
      </c>
      <c r="D135" s="38" t="str">
        <f t="array" ref="D135">INDEX('Hoja 3'!$A$2:$AD$628, ROW(D135)-5, MATCH(D$2,'Hoja 3'!$A$1:$AD$1, 0))</f>
        <v>Milagros Victoria Amaya Valladolid</v>
      </c>
      <c r="E135" s="38">
        <f t="array" ref="E135">INDEX('Hoja 3'!$A$2:$AD$628, ROW(E135)-5, MATCH(E$2,'Hoja 3'!$A$1:$AD$1, 0))</f>
        <v>0</v>
      </c>
      <c r="F135" s="38" t="str">
        <f t="array" ref="F135">INDEX('Hoja 3'!$A$2:$AD$628, ROW(F135)-5, MATCH(F$2,'Hoja 3'!$A$1:$AD$1, 0))</f>
        <v>DEMORA EN LA ENTREGA DE MEDICAMENTOS</v>
      </c>
      <c r="G135" s="39">
        <f t="array" ref="G135">INDEX('Hoja 3'!$A$2:$AD$628, ROW(G135)-5, MATCH(G$2,'Hoja 3'!$A$1:$AD$1, 0))</f>
        <v>45742</v>
      </c>
      <c r="H135" s="38" t="str">
        <f t="array" ref="H135">INDEX('Hoja 3'!$A$2:$AD$628, ROW(H135)-5, MATCH(H$2,'Hoja 3'!$A$1:$AD$1, 0))</f>
        <v>Informe de Resultado del Reclamo
 1. Canal de Ingreso del Reclamo:
 Reclamo ingresado el 26 de marzo de 2025, a través del Libro de Reclamaciones
 Virtual (LRV) de RIMAC EPS, mediante la Hoja de Reclamación N°25-EPS002453;
 el cual nos fue trasladado el 27 de marzo del 2025 y registramos como Reclamo
 N° LVR-25-000019.
 2. Identificación del usuario afectado y de quien presenta el reclamo:
 El reclamo fue presentado por Milagros Victoria Amaya Valladolid con DNI N°
 72651654.
 3. Descripción y causa del reclamo:
 Hola Maria, buenas noches Detalle del Reclamo / Pedido: Queja1 / Reclamo2 :
 Nombre del usuario/Razón Enel Generacion Peru S.a.a. Tipo de Documento
 Identidad: Número Documento de Identidad: 2. DATOS DEL CLIENTE Te comento
 que hoy he tenido una lamentable atención por parte de Rimac para atención de
 teleconsulta. Llamé a Seguros Rimac las 9.11 am para agendar la consulta virtual y
 me programaron para 11.20, desde ahí me llamó la atención el largo tiempo de espera
 para la cita cuando antes ya he usado este servicio y me agendaban a los pocos
 minutos. Luego me conecté al enlace de cita desde las 11.15 pero nadie se unía,
 esperé y nada incluso escribí y llamé al mismo número de whatsapp donde enviaron
 el enlace pero no respondieron, aprox. a las 11.30 apareció un mensaje en pantalla
 que la cita estaba vencida. Volví a llamar a Seguros Rimac indicando lo sucedido y me
 volvieron a agendar a la 1.10pm, me conecté minutos antes y esta vez sí se dio la
 atención sin problemas. El Dr. Me indicó que dentro de 30 min, me llamarían para
 coordinar el envío de medicina. No me llamaron para la medicina, escribí nuevamente
 al whatsapp aprox. a las 3pm pero no respondieron. Llamé nuevamente a Seguros
 Rimac a las 4pm aprox para indicar lo sucedido e indicaron que me iban a generar un
 reporte para la programación y atención y que llamarían dentro de 15 min. Me
 llamaron desde farmacia en ese plazo e indicaron que la medicina llegaría entre 5.30 y
 7.30pm, consulté si podía ser antes considerando que estoy desde la mañana con la
 solicitud pero indicaron que no era posible. Me volvieron a llamar desde farmacia a las
 6.25pm indicando que el envío no era posible para hoy por la ubicación (San Miguel) y
 que sería al día de mañana. Pedí que por favor sea hoy pero indicaron que
 consultarían y me volverían a llamar. No se volvieron a llamar ni escribir. Finalmente
 tuve que contactar a un familiar para que me trajera la medicina porque desde el
 seguro nunca finalizaron mi atención. Todo lo comentado ha sido con el proveedor de
 Rimac VIVA 1A, realmente ha sido lamentable su atención y como indicaba al inicio yo
 ya había usado este servicio antes y me atendieron muy bien, me parece que era otro
 proveedor, pero ahora fue pésimo. Lo comento porque me parece importante que
 hagas llegar el mensaje y queja a tu contacto en Rímac sobre todo porque estamos
 hablando de temas de salud. Te agradezco de antemano. Saludos, Milagros Amaya
 4. Análisis de los hechos que sustentan el reclamo:
 Habiendo solicitado el descargo respectivo a las áreas involucradas en su atención,
 como parte de las diligencias para atender su reclamo, cordialmente, le informamos lo
 siguiente:
 Luego de hacer las diligencias respectivas con relación a su atención, lamentamos
 sinceramente los inconvenientes ocasionados durante su experiencia. Debido a una
 falla operativa, nuestro sistema clínico virtual sufrió una caída. No obstante,
 gestionamos la rehabilitación del sistema rápidamente, lo cual permitió que se le
 brindara la atención médica el 24/03/2025 a la 1:10 pm.
 Por otro lado, tras revisar su caso con las áreas involucradas, confirmamos que
 lamentablemente, por fallas del sistema logístico de nuestro proveedor, hubo una
 demora en el proceso de entrega del medicamento. Sin perjuicio de ello, hemos
 verificado también que, tan pronto tuvimos conocimiento de la no entrega de sus
 medicamentos, procedimos a reprogramar el envío el día 26 de marzo del 2025 .
 Sentimos los inconvenientes ocasionados y manifestamos que la salud de nuestros
 pacientes es nuestra prioridad. En este punto, le extendemos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Se reforzarán oportunidades de mejora para las áreas de atención médica virtual y
 farmacia para evitar quiebres en la cadena de atención y entrega de
 medicamentos.
 b) Reforzar el monitoreo continuo al sistema logístico de nuestros proveedores.
 Quedamos atentos ante cualquier solicitud, prestos a servirle siempre.
 “EN VIVA 1A CUIDAMOS LA SALUD DE TU FAMILIA COMO SI FUERA LA NUESTRA”</v>
      </c>
      <c r="I135" s="39">
        <f t="array" ref="I135">INDEX('Hoja 3'!$A$2:$AD$628, ROW(I135)-5, MATCH(I$2,'Hoja 3'!$A$1:$AD$1, 0))</f>
        <v>45768</v>
      </c>
      <c r="J135" s="32"/>
      <c r="K135" s="32" t="str">
        <f t="array" ref="K135">INDEX('Hoja 3'!$A$2:$AD$628, ROW(K135)-5, MATCH(K$2,'Hoja 3'!$A$1:$AD$1, 0))</f>
        <v>CERRADA</v>
      </c>
      <c r="L135" s="32" t="str">
        <f t="array" ref="L135">INDEX('Hoja 3'!$A$2:$AD$628, ROW(L135)-5, MATCH(L$2,'Hoja 3'!$A$1:$AD$1, 0))</f>
        <v>CERRADA</v>
      </c>
      <c r="M135" s="32" t="str">
        <f t="array" ref="M135">INDEX('Hoja 3'!$A$2:$AD$628, ROW(M135)-5, MATCH(M$2,'Hoja 3'!$A$1:$AD$1, 0))</f>
        <v>Medicamentos</v>
      </c>
      <c r="N135" s="28"/>
      <c r="O135" s="28"/>
      <c r="P135" s="28"/>
      <c r="Q135" s="42"/>
      <c r="R135" s="42"/>
      <c r="S135" s="42"/>
      <c r="T135" s="28"/>
      <c r="U135" s="28"/>
      <c r="V135" s="24" t="str">
        <f t="shared" si="2"/>
        <v/>
      </c>
      <c r="W135" s="24" t="str">
        <f t="shared" si="3"/>
        <v/>
      </c>
      <c r="X135" s="25">
        <f t="shared" si="4"/>
        <v>26</v>
      </c>
      <c r="Y135" s="25" t="str">
        <f t="shared" si="5"/>
        <v>✅</v>
      </c>
      <c r="Z135" s="26" t="str">
        <f t="shared" si="6"/>
        <v>✅</v>
      </c>
      <c r="AA135" s="27" t="str">
        <f t="shared" si="7"/>
        <v>📩 Enviado tarde</v>
      </c>
      <c r="AB135" s="28"/>
      <c r="AC135" s="29"/>
      <c r="AD135" s="29"/>
      <c r="AE135" s="29"/>
    </row>
    <row r="136" spans="1:31" ht="13.8">
      <c r="A136" s="12" t="str">
        <f t="shared" si="0"/>
        <v>9155132Giulio Valz Gen Rivera</v>
      </c>
      <c r="B136" s="30" t="s">
        <v>27</v>
      </c>
      <c r="C136" s="38">
        <f t="array" ref="C136">INDEX('Hoja 3'!$A$2:$AD$628, ROW(C136)-5, MATCH(C$2,'Hoja 3'!$A$1:$AD$1, 0))</f>
        <v>9155132</v>
      </c>
      <c r="D136" s="38" t="str">
        <f t="array" ref="D136">INDEX('Hoja 3'!$A$2:$AD$628, ROW(D136)-5, MATCH(D$2,'Hoja 3'!$A$1:$AD$1, 0))</f>
        <v>Giulio Valz Gen Rivera</v>
      </c>
      <c r="E136" s="38">
        <f t="array" ref="E136">INDEX('Hoja 3'!$A$2:$AD$628, ROW(E136)-5, MATCH(E$2,'Hoja 3'!$A$1:$AD$1, 0))</f>
        <v>999654195</v>
      </c>
      <c r="F136" s="38" t="str">
        <f t="array" ref="F136">INDEX('Hoja 3'!$A$2:$AD$628, ROW(F136)-5, MATCH(F$2,'Hoja 3'!$A$1:$AD$1, 0))</f>
        <v>INGRESO A PROGRAMA</v>
      </c>
      <c r="G136" s="39">
        <f t="array" ref="G136">INDEX('Hoja 3'!$A$2:$AD$628, ROW(G136)-5, MATCH(G$2,'Hoja 3'!$A$1:$AD$1, 0))</f>
        <v>45744</v>
      </c>
      <c r="H136" s="38" t="str">
        <f t="array" ref="H136">INDEX('Hoja 3'!$A$2:$AD$628, ROW(H136)-5, MATCH(H$2,'Hoja 3'!$A$1:$AD$1, 0))</f>
        <v>Buenas tardes estimados
 Se agenda cita con el Dr moncada
 para el día 14/03, paciente conforme 
 saludos
 Pedro Bereche
 asesor del centro de experiencia al usuario
 Centro Medico Viva 1A. Buenas tardes, estimados:
 Reciban un cordial saludo por parte de VIVA 1A Centro Médico.
 En relación con el ingreso al programa del paciente Giulio Valz Gen Rivera (DNI 09155132), les informamos que hemos realizado nuevamente la comunicación correspondiente y, por lo tanto, la cita ha sido programada para el 08/04/2025 a las 13:30 horas con el Dr. Antonio David Moncada Catalán, del Servicio de Medica familiar - Teleconsulta.
 Quedamos a su disposición para cualquier consulta adicional.
 Atentamente,</v>
      </c>
      <c r="I136" s="39">
        <f t="array" ref="I136">INDEX('Hoja 3'!$A$2:$AD$628, ROW(I136)-5, MATCH(I$2,'Hoja 3'!$A$1:$AD$1, 0))</f>
        <v>45744</v>
      </c>
      <c r="J136" s="32"/>
      <c r="K136" s="32" t="str">
        <f t="array" ref="K136">INDEX('Hoja 3'!$A$2:$AD$628, ROW(K136)-5, MATCH(K$2,'Hoja 3'!$A$1:$AD$1, 0))</f>
        <v>CERRADA</v>
      </c>
      <c r="L136" s="32" t="str">
        <f t="array" ref="L136">INDEX('Hoja 3'!$A$2:$AD$628, ROW(L136)-5, MATCH(L$2,'Hoja 3'!$A$1:$AD$1, 0))</f>
        <v>CERRADA</v>
      </c>
      <c r="M136" s="32" t="str">
        <f t="array" ref="M136">INDEX('Hoja 3'!$A$2:$AD$628, ROW(M136)-5, MATCH(M$2,'Hoja 3'!$A$1:$AD$1, 0))</f>
        <v>Solicitud</v>
      </c>
      <c r="N136" s="28"/>
      <c r="O136" s="28"/>
      <c r="P136" s="28"/>
      <c r="Q136" s="42"/>
      <c r="R136" s="42"/>
      <c r="S136" s="42"/>
      <c r="T136" s="28"/>
      <c r="U136" s="28"/>
      <c r="V136" s="24" t="str">
        <f t="shared" si="2"/>
        <v/>
      </c>
      <c r="W136" s="24" t="str">
        <f t="shared" si="3"/>
        <v/>
      </c>
      <c r="X136" s="36">
        <f t="shared" si="4"/>
        <v>0</v>
      </c>
      <c r="Y136" s="36" t="str">
        <f t="shared" si="5"/>
        <v>✅</v>
      </c>
      <c r="Z136" s="26" t="str">
        <f t="shared" si="6"/>
        <v>✅</v>
      </c>
      <c r="AA136" s="27" t="str">
        <f t="shared" si="7"/>
        <v>⏰ Enviado a tiempo</v>
      </c>
      <c r="AB136" s="28"/>
      <c r="AC136" s="29"/>
      <c r="AD136" s="29"/>
      <c r="AE136" s="29"/>
    </row>
    <row r="137" spans="1:31" ht="13.8">
      <c r="A137" s="12" t="str">
        <f t="shared" si="0"/>
        <v>43526403ELIZABETH CRISTINA HERMOZA MORALES</v>
      </c>
      <c r="B137" s="30" t="s">
        <v>27</v>
      </c>
      <c r="C137" s="38">
        <f t="array" ref="C137">INDEX('Hoja 3'!$A$2:$AD$628, ROW(C137)-5, MATCH(C$2,'Hoja 3'!$A$1:$AD$1, 0))</f>
        <v>43526403</v>
      </c>
      <c r="D137" s="38" t="str">
        <f t="array" ref="D137">INDEX('Hoja 3'!$A$2:$AD$628, ROW(D137)-5, MATCH(D$2,'Hoja 3'!$A$1:$AD$1, 0))</f>
        <v>ELIZABETH CRISTINA HERMOZA MORALES</v>
      </c>
      <c r="E137" s="38">
        <f t="array" ref="E137">INDEX('Hoja 3'!$A$2:$AD$628, ROW(E137)-5, MATCH(E$2,'Hoja 3'!$A$1:$AD$1, 0))</f>
        <v>0</v>
      </c>
      <c r="F137" s="38" t="str">
        <f t="array" ref="F137">INDEX('Hoja 3'!$A$2:$AD$628, ROW(F137)-5, MATCH(F$2,'Hoja 3'!$A$1:$AD$1, 0))</f>
        <v>DEMORA EN LA ENTREGA DE MEDICAMENTOS</v>
      </c>
      <c r="G137" s="39">
        <f t="array" ref="G137">INDEX('Hoja 3'!$A$2:$AD$628, ROW(G137)-5, MATCH(G$2,'Hoja 3'!$A$1:$AD$1, 0))</f>
        <v>45744</v>
      </c>
      <c r="H137" s="38" t="str">
        <f t="array" ref="H137">INDEX('Hoja 3'!$A$2:$AD$628, ROW(H137)-5, MATCH(H$2,'Hoja 3'!$A$1:$AD$1, 0))</f>
        <v>Buenas tardes, estimados:
 Reciban un cordial saludo por parte del Centro Médico Viva 1A.
 En relación con la notificación presentada respecto a la paciente Elizabeth Cristina Hermoza Morales (DNI: 43526403), se realizó la revisión correspondiente del caso, en la cual se evidenció lo siguiente:
 El día 18 de marzo, el médico endocrinólogo emitió una formulación médica, con su respectiva programación de despacho.
 Los medicamentos fueron entregados a la paciente el día 19 de marzo por el proveedor CuidaFarma.
 Los medicamentos despachados fueron:
 Liraglutida 6 mg/ml (inyectable) – 5 jeringas
 Hierro Polimaltosa 100 mg (tabletas) – 30 tabletas
 Respecto al reclamo presentado por la paciente, informamos que se han tomado las medidas correctivas correspondientes con el área involucrada, lo que ha permitido asegurar la continuidad de la atención.
 Actualmente, la paciente ya cuenta con su cita correspondiente al mes de abril, la cual fue programada para el 15/04, con el Dr. Gerson Jacob Siura Trevejo, en el servicio de Endocrinología.
 Agradecemos la atención prestada a la situación reportada. Entendemos que se presentaron imprevistos logísticos, los cuales ya han sido subsanados. Reafirmamos nuestro compromiso con la mejora continua, y seguiremos trabajando para brindar una atención oportuna, segura y de calidad.
 Saludos cordiales,</v>
      </c>
      <c r="I137" s="39">
        <f t="array" ref="I137">INDEX('Hoja 3'!$A$2:$AD$628, ROW(I137)-5, MATCH(I$2,'Hoja 3'!$A$1:$AD$1, 0))</f>
        <v>45773</v>
      </c>
      <c r="J137" s="32"/>
      <c r="K137" s="32" t="str">
        <f t="array" ref="K137">INDEX('Hoja 3'!$A$2:$AD$628, ROW(K137)-5, MATCH(K$2,'Hoja 3'!$A$1:$AD$1, 0))</f>
        <v>CERRADA</v>
      </c>
      <c r="L137" s="32" t="str">
        <f t="array" ref="L137">INDEX('Hoja 3'!$A$2:$AD$628, ROW(L137)-5, MATCH(L$2,'Hoja 3'!$A$1:$AD$1, 0))</f>
        <v>CERRADA</v>
      </c>
      <c r="M137" s="32" t="str">
        <f t="array" ref="M137">INDEX('Hoja 3'!$A$2:$AD$628, ROW(M137)-5, MATCH(M$2,'Hoja 3'!$A$1:$AD$1, 0))</f>
        <v>Medicamentos</v>
      </c>
      <c r="N137" s="28"/>
      <c r="O137" s="28"/>
      <c r="P137" s="28"/>
      <c r="Q137" s="42"/>
      <c r="R137" s="42"/>
      <c r="S137" s="42"/>
      <c r="T137" s="28"/>
      <c r="U137" s="28"/>
      <c r="V137" s="24" t="str">
        <f t="shared" si="2"/>
        <v/>
      </c>
      <c r="W137" s="24" t="str">
        <f t="shared" si="3"/>
        <v/>
      </c>
      <c r="X137" s="25">
        <f t="shared" si="4"/>
        <v>29</v>
      </c>
      <c r="Y137" s="25" t="str">
        <f t="shared" si="5"/>
        <v>✅</v>
      </c>
      <c r="Z137" s="26" t="str">
        <f t="shared" si="6"/>
        <v>✅</v>
      </c>
      <c r="AA137" s="27" t="str">
        <f t="shared" si="7"/>
        <v>📩 Enviado tarde</v>
      </c>
      <c r="AB137" s="28"/>
      <c r="AC137" s="29"/>
      <c r="AD137" s="29"/>
      <c r="AE137" s="29"/>
    </row>
    <row r="138" spans="1:31" ht="13.8">
      <c r="A138" s="12" t="str">
        <f t="shared" si="0"/>
        <v>46603235JOANA CRISTINA RAYGADA RISCO</v>
      </c>
      <c r="B138" s="30" t="s">
        <v>27</v>
      </c>
      <c r="C138" s="38">
        <f t="array" ref="C138">INDEX('Hoja 3'!$A$2:$AD$628, ROW(C138)-5, MATCH(C$2,'Hoja 3'!$A$1:$AD$1, 0))</f>
        <v>46603235</v>
      </c>
      <c r="D138" s="38" t="str">
        <f t="array" ref="D138">INDEX('Hoja 3'!$A$2:$AD$628, ROW(D138)-5, MATCH(D$2,'Hoja 3'!$A$1:$AD$1, 0))</f>
        <v>JOANA CRISTINA RAYGADA RISCO</v>
      </c>
      <c r="E138" s="38">
        <f t="array" ref="E138">INDEX('Hoja 3'!$A$2:$AD$628, ROW(E138)-5, MATCH(E$2,'Hoja 3'!$A$1:$AD$1, 0))</f>
        <v>0</v>
      </c>
      <c r="F138" s="38" t="str">
        <f t="array" ref="F138">INDEX('Hoja 3'!$A$2:$AD$628, ROW(F138)-5, MATCH(F$2,'Hoja 3'!$A$1:$AD$1, 0))</f>
        <v>SOLICITUD DE CITA</v>
      </c>
      <c r="G138" s="39">
        <f t="array" ref="G138">INDEX('Hoja 3'!$A$2:$AD$628, ROW(G138)-5, MATCH(G$2,'Hoja 3'!$A$1:$AD$1, 0))</f>
        <v>45744</v>
      </c>
      <c r="H138" s="38" t="str">
        <f t="array" ref="H138">INDEX('Hoja 3'!$A$2:$AD$628, ROW(H138)-5, MATCH(H$2,'Hoja 3'!$A$1:$AD$1, 0))</f>
        <v>Buenas tardes, estimados:
 Con respecto al estado actual del paciente JOANA CRISTINA RAYGADA RISCO, se informa que se ha procedido a establecer contacto y se está agendando la visita domiciliaria para el día de hoy 10/04, en el rango de horario 8:00 p.m. a 9:00 p.m., con el Dr. Moncada, del servicio de Médico Familiar - Atención Domiciliaria.
 Quedamos atentos ante cualquier consulta adicional.
 Saludos cordiales.</v>
      </c>
      <c r="I138" s="39">
        <f t="array" ref="I138">INDEX('Hoja 3'!$A$2:$AD$628, ROW(I138)-5, MATCH(I$2,'Hoja 3'!$A$1:$AD$1, 0))</f>
        <v>45757</v>
      </c>
      <c r="J138" s="32"/>
      <c r="K138" s="32" t="str">
        <f t="array" ref="K138">INDEX('Hoja 3'!$A$2:$AD$628, ROW(K138)-5, MATCH(K$2,'Hoja 3'!$A$1:$AD$1, 0))</f>
        <v>CERRADA</v>
      </c>
      <c r="L138" s="32" t="str">
        <f t="array" ref="L138">INDEX('Hoja 3'!$A$2:$AD$628, ROW(L138)-5, MATCH(L$2,'Hoja 3'!$A$1:$AD$1, 0))</f>
        <v>CERRADA</v>
      </c>
      <c r="M138" s="32" t="str">
        <f t="array" ref="M138">INDEX('Hoja 3'!$A$2:$AD$628, ROW(M138)-5, MATCH(M$2,'Hoja 3'!$A$1:$AD$1, 0))</f>
        <v>Solicitud</v>
      </c>
      <c r="N138" s="28"/>
      <c r="O138" s="28"/>
      <c r="P138" s="28"/>
      <c r="Q138" s="42"/>
      <c r="R138" s="42"/>
      <c r="S138" s="42"/>
      <c r="T138" s="28"/>
      <c r="U138" s="28"/>
      <c r="V138" s="24" t="str">
        <f t="shared" si="2"/>
        <v/>
      </c>
      <c r="W138" s="24" t="str">
        <f t="shared" si="3"/>
        <v/>
      </c>
      <c r="X138" s="36">
        <f t="shared" si="4"/>
        <v>13</v>
      </c>
      <c r="Y138" s="36" t="str">
        <f t="shared" si="5"/>
        <v>✅</v>
      </c>
      <c r="Z138" s="26" t="str">
        <f t="shared" si="6"/>
        <v>✅</v>
      </c>
      <c r="AA138" s="27" t="str">
        <f t="shared" si="7"/>
        <v>📩 Enviado tarde</v>
      </c>
      <c r="AB138" s="28"/>
      <c r="AC138" s="29"/>
      <c r="AD138" s="29"/>
      <c r="AE138" s="29"/>
    </row>
    <row r="139" spans="1:31" ht="13.8">
      <c r="A139" s="12" t="str">
        <f t="shared" si="0"/>
        <v>79351259ANAHI ALESSANDRA DA COSTA SABA</v>
      </c>
      <c r="B139" s="30" t="s">
        <v>27</v>
      </c>
      <c r="C139" s="38">
        <f t="array" ref="C139">INDEX('Hoja 3'!$A$2:$AD$628, ROW(C139)-5, MATCH(C$2,'Hoja 3'!$A$1:$AD$1, 0))</f>
        <v>79351259</v>
      </c>
      <c r="D139" s="38" t="str">
        <f t="array" ref="D139">INDEX('Hoja 3'!$A$2:$AD$628, ROW(D139)-5, MATCH(D$2,'Hoja 3'!$A$1:$AD$1, 0))</f>
        <v>ANAHI ALESSANDRA DA COSTA SABA</v>
      </c>
      <c r="E139" s="38">
        <f t="array" ref="E139">INDEX('Hoja 3'!$A$2:$AD$628, ROW(E139)-5, MATCH(E$2,'Hoja 3'!$A$1:$AD$1, 0))</f>
        <v>907441348</v>
      </c>
      <c r="F139" s="38" t="str">
        <f t="array" ref="F139">INDEX('Hoja 3'!$A$2:$AD$628, ROW(F139)-5, MATCH(F$2,'Hoja 3'!$A$1:$AD$1, 0))</f>
        <v>DEMORA EN LA ENTREGA DE MEDICAMENTOS</v>
      </c>
      <c r="G139" s="39">
        <f t="array" ref="G139">INDEX('Hoja 3'!$A$2:$AD$628, ROW(G139)-5, MATCH(G$2,'Hoja 3'!$A$1:$AD$1, 0))</f>
        <v>45743</v>
      </c>
      <c r="H139" s="38" t="str">
        <f t="array" ref="H139">INDEX('Hoja 3'!$A$2:$AD$628, ROW(H139)-5, MATCH(H$2,'Hoja 3'!$A$1:$AD$1, 0))</f>
        <v>Informe de Resultado del Reclamo
 1. Canal de Ingreso del Reclamo:
 Reclamo ingresado el 27 de marzo de 2025, a través del Libro de ReclamacionesVirtual (LRV) de RIMAC EPS, mediante la Hoja de Reclamación N° 25-EPS002460;
 el cual nos fue trasladado el 28 de marzo del 2025 y registramos como ReclamoN° LVR-5-0000010
 2. Identificación del usuario afectado y de quien presenta el reclamo:
 El reclamo fue presentado por Rossany Del Pilar Saba Sernaque con DNI
 N°42396905 en representación de ANAHI ALESSANDRA DA COSTA SABADNI N° 79351259
 3. Descripción y causa del reclamo:
 “ Cliente refiere queja de proveedor de salud VIVA 1A S.A.C. ya que el 24 de marzosolicitó médico a domicilio con la especialidad de pediatría en el cual el médicotratante le envío en receta PARACETAMOL, sin embargo, el medicamento que lefueentregado por error es SIMETICONA de 80mg. Este hecho le ha generado malestar
 ya que de no haberse percatado le hubiese dado a su menor un medicamentoquepudo ocasionar inconvenientes en su salud. Asimismo, cliente manifiestasuincomodidad por la demora en la entrega del medicamento ya que fue entregadoal
 día siguiente alrededor de las 10pm. Cliente señala que es la primera vez que ocurreincidentes como estos en el cual le genera desconfianza porque la veces anterioresque ha solicitado servicio médica siempre la han atendido como corresponde, es máscuando faltaba algún medicamento, se lo mencionaban y se lo enviaban después. Ante estos hechos, deja constancia de lo ocurrido a fin de que se tome cartas enel
 asunto. Cliente refiere que ya no necesita que se le envié el medicamento correcto.” 4. Análisis de los hechos que sustentan el reclamo:
 Habiendo solicitado el descargo respectivo a las áreas involucradas en su atención, como parte de las diligencias para atender su reclamo, cordialmente, le informamoslosiguiente:
 Luego de realizar la verificación correspondiente, se ha identificado que, efectivamente, nuestro proveedor asignó un medicamento por otro y dicha entregafue realizada al día siguiente ,superando el tiempo habitual para este tipodesolicitudes. Lamentamos sinceramente la preocupación y malestar generados. Valoramos la confianza que ha depositado anteriormente en nuestros serviciosylamentamos profundamente que esta situación haya afectado esa percepción.
 Avenida Faustino Sánchez
 Carrión 230. viva1a.com.pe (01)6183005. Conclusiones
 En consecuencia, de acuerdo con los fundamentos expuestos, nuestra institucióndeclara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Se han reforzado los controles de validación en la preparación y entregademedicamentos, así como los protocolos de revisión por parte de farmacia. b) Se están implementando mejoras en la coordinación logística para asegurar
 entregas dentro de los plazos establecidos por los proveedores. Quedamos atentos ante cualquier solicitud, prestos a servirle siempre. “EN VIVA 1A CUIDAMOS LA SALUD DE TU FAMILIA COMO SI FUERA LA NUESTRA”</v>
      </c>
      <c r="I139" s="39">
        <f t="array" ref="I139">INDEX('Hoja 3'!$A$2:$AD$628, ROW(I139)-5, MATCH(I$2,'Hoja 3'!$A$1:$AD$1, 0))</f>
        <v>45759</v>
      </c>
      <c r="J139" s="32"/>
      <c r="K139" s="32" t="str">
        <f t="array" ref="K139">INDEX('Hoja 3'!$A$2:$AD$628, ROW(K139)-5, MATCH(K$2,'Hoja 3'!$A$1:$AD$1, 0))</f>
        <v>CERRADA</v>
      </c>
      <c r="L139" s="32" t="str">
        <f t="array" ref="L139">INDEX('Hoja 3'!$A$2:$AD$628, ROW(L139)-5, MATCH(L$2,'Hoja 3'!$A$1:$AD$1, 0))</f>
        <v>CERRADA</v>
      </c>
      <c r="M139" s="32" t="str">
        <f t="array" ref="M139">INDEX('Hoja 3'!$A$2:$AD$628, ROW(M139)-5, MATCH(M$2,'Hoja 3'!$A$1:$AD$1, 0))</f>
        <v>Medicamentos</v>
      </c>
      <c r="N139" s="28"/>
      <c r="O139" s="28"/>
      <c r="P139" s="28"/>
      <c r="Q139" s="42"/>
      <c r="R139" s="42"/>
      <c r="S139" s="42"/>
      <c r="T139" s="28"/>
      <c r="U139" s="28"/>
      <c r="V139" s="24" t="str">
        <f t="shared" si="2"/>
        <v/>
      </c>
      <c r="W139" s="24" t="str">
        <f t="shared" si="3"/>
        <v/>
      </c>
      <c r="X139" s="25">
        <f t="shared" si="4"/>
        <v>16</v>
      </c>
      <c r="Y139" s="25" t="str">
        <f t="shared" si="5"/>
        <v>✅</v>
      </c>
      <c r="Z139" s="26" t="str">
        <f t="shared" si="6"/>
        <v>✅</v>
      </c>
      <c r="AA139" s="27" t="str">
        <f t="shared" si="7"/>
        <v>📩 Enviado tarde</v>
      </c>
      <c r="AB139" s="28"/>
      <c r="AC139" s="29"/>
      <c r="AD139" s="29"/>
      <c r="AE139" s="29"/>
    </row>
    <row r="140" spans="1:31" ht="13.8">
      <c r="A140" s="12" t="str">
        <f t="shared" si="0"/>
        <v>8800991CARMEN LIDIA NODA KOZONO DE TSUMURA</v>
      </c>
      <c r="B140" s="30" t="s">
        <v>27</v>
      </c>
      <c r="C140" s="38">
        <f t="array" ref="C140">INDEX('Hoja 3'!$A$2:$AD$628, ROW(C140)-5, MATCH(C$2,'Hoja 3'!$A$1:$AD$1, 0))</f>
        <v>8800991</v>
      </c>
      <c r="D140" s="38" t="str">
        <f t="array" ref="D140">INDEX('Hoja 3'!$A$2:$AD$628, ROW(D140)-5, MATCH(D$2,'Hoja 3'!$A$1:$AD$1, 0))</f>
        <v>CARMEN LIDIA NODA KOZONO DE TSUMURA</v>
      </c>
      <c r="E140" s="38">
        <f t="array" ref="E140">INDEX('Hoja 3'!$A$2:$AD$628, ROW(E140)-5, MATCH(E$2,'Hoja 3'!$A$1:$AD$1, 0))</f>
        <v>959357212</v>
      </c>
      <c r="F140" s="38" t="str">
        <f t="array" ref="F140">INDEX('Hoja 3'!$A$2:$AD$628, ROW(F140)-5, MATCH(F$2,'Hoja 3'!$A$1:$AD$1, 0))</f>
        <v>INGRESO A PROGRAMA</v>
      </c>
      <c r="G140" s="39">
        <f t="array" ref="G140">INDEX('Hoja 3'!$A$2:$AD$628, ROW(G140)-5, MATCH(G$2,'Hoja 3'!$A$1:$AD$1, 0))</f>
        <v>45744</v>
      </c>
      <c r="H140" s="38" t="str">
        <f t="array" ref="H140">INDEX('Hoja 3'!$A$2:$AD$628, ROW(H140)-5, MATCH(H$2,'Hoja 3'!$A$1:$AD$1, 0))</f>
        <v>CANCELADO, POR SOLICITUD DE RIMAC PASARAN ATENCION EN CLINICA INTERNACIONAL</v>
      </c>
      <c r="I140" s="39">
        <f t="array" ref="I140">INDEX('Hoja 3'!$A$2:$AD$628, ROW(I140)-5, MATCH(I$2,'Hoja 3'!$A$1:$AD$1, 0))</f>
        <v>45750</v>
      </c>
      <c r="J140" s="32"/>
      <c r="K140" s="32" t="str">
        <f t="array" ref="K140">INDEX('Hoja 3'!$A$2:$AD$628, ROW(K140)-5, MATCH(K$2,'Hoja 3'!$A$1:$AD$1, 0))</f>
        <v>TRASLADADA</v>
      </c>
      <c r="L140" s="32" t="str">
        <f t="array" ref="L140">INDEX('Hoja 3'!$A$2:$AD$628, ROW(L140)-5, MATCH(L$2,'Hoja 3'!$A$1:$AD$1, 0))</f>
        <v>CERRADA</v>
      </c>
      <c r="M140" s="32" t="str">
        <f t="array" ref="M140">INDEX('Hoja 3'!$A$2:$AD$628, ROW(M140)-5, MATCH(M$2,'Hoja 3'!$A$1:$AD$1, 0))</f>
        <v>Solicitud</v>
      </c>
      <c r="N140" s="28"/>
      <c r="O140" s="28"/>
      <c r="P140" s="28"/>
      <c r="Q140" s="42"/>
      <c r="R140" s="42"/>
      <c r="S140" s="42"/>
      <c r="T140" s="28"/>
      <c r="U140" s="28"/>
      <c r="V140" s="24" t="str">
        <f t="shared" si="2"/>
        <v/>
      </c>
      <c r="W140" s="24" t="str">
        <f t="shared" si="3"/>
        <v/>
      </c>
      <c r="X140" s="36">
        <f t="shared" si="4"/>
        <v>6</v>
      </c>
      <c r="Y140" s="36" t="str">
        <f t="shared" si="5"/>
        <v>🟠</v>
      </c>
      <c r="Z140" s="26" t="str">
        <f t="shared" si="6"/>
        <v>✅</v>
      </c>
      <c r="AA140" s="27" t="str">
        <f t="shared" si="7"/>
        <v>📩 Enviado tarde</v>
      </c>
      <c r="AB140" s="28"/>
      <c r="AC140" s="29"/>
      <c r="AD140" s="29"/>
      <c r="AE140" s="29"/>
    </row>
    <row r="141" spans="1:31" ht="13.8">
      <c r="A141" s="12" t="str">
        <f t="shared" si="0"/>
        <v>122028TSUMURA SHIMIZU MITSUYUKI</v>
      </c>
      <c r="B141" s="30" t="s">
        <v>27</v>
      </c>
      <c r="C141" s="38">
        <f t="array" ref="C141">INDEX('Hoja 3'!$A$2:$AD$628, ROW(C141)-5, MATCH(C$2,'Hoja 3'!$A$1:$AD$1, 0))</f>
        <v>122028</v>
      </c>
      <c r="D141" s="38" t="str">
        <f t="array" ref="D141">INDEX('Hoja 3'!$A$2:$AD$628, ROW(D141)-5, MATCH(D$2,'Hoja 3'!$A$1:$AD$1, 0))</f>
        <v>TSUMURA SHIMIZU MITSUYUKI</v>
      </c>
      <c r="E141" s="38">
        <f t="array" ref="E141">INDEX('Hoja 3'!$A$2:$AD$628, ROW(E141)-5, MATCH(E$2,'Hoja 3'!$A$1:$AD$1, 0))</f>
        <v>959357212</v>
      </c>
      <c r="F141" s="38" t="str">
        <f t="array" ref="F141">INDEX('Hoja 3'!$A$2:$AD$628, ROW(F141)-5, MATCH(F$2,'Hoja 3'!$A$1:$AD$1, 0))</f>
        <v>INGRESO A PROGRAMA</v>
      </c>
      <c r="G141" s="39">
        <f t="array" ref="G141">INDEX('Hoja 3'!$A$2:$AD$628, ROW(G141)-5, MATCH(G$2,'Hoja 3'!$A$1:$AD$1, 0))</f>
        <v>45744</v>
      </c>
      <c r="H141" s="38" t="str">
        <f t="array" ref="H141">INDEX('Hoja 3'!$A$2:$AD$628, ROW(H141)-5, MATCH(H$2,'Hoja 3'!$A$1:$AD$1, 0))</f>
        <v>CANCELADO, POR SOLICITUD DE RIMAC PASARAN ATENCION EN CLINICA INTERNACIONAL</v>
      </c>
      <c r="I141" s="39">
        <f t="array" ref="I141">INDEX('Hoja 3'!$A$2:$AD$628, ROW(I141)-5, MATCH(I$2,'Hoja 3'!$A$1:$AD$1, 0))</f>
        <v>45750</v>
      </c>
      <c r="J141" s="32"/>
      <c r="K141" s="32" t="str">
        <f t="array" ref="K141">INDEX('Hoja 3'!$A$2:$AD$628, ROW(K141)-5, MATCH(K$2,'Hoja 3'!$A$1:$AD$1, 0))</f>
        <v>TRASLADADA</v>
      </c>
      <c r="L141" s="32" t="str">
        <f t="array" ref="L141">INDEX('Hoja 3'!$A$2:$AD$628, ROW(L141)-5, MATCH(L$2,'Hoja 3'!$A$1:$AD$1, 0))</f>
        <v>CERRADA</v>
      </c>
      <c r="M141" s="32" t="str">
        <f t="array" ref="M141">INDEX('Hoja 3'!$A$2:$AD$628, ROW(M141)-5, MATCH(M$2,'Hoja 3'!$A$1:$AD$1, 0))</f>
        <v>Solicitud</v>
      </c>
      <c r="N141" s="28"/>
      <c r="O141" s="28"/>
      <c r="P141" s="28"/>
      <c r="Q141" s="42"/>
      <c r="R141" s="42"/>
      <c r="S141" s="42"/>
      <c r="T141" s="28"/>
      <c r="U141" s="28"/>
      <c r="V141" s="24" t="str">
        <f t="shared" si="2"/>
        <v/>
      </c>
      <c r="W141" s="24" t="str">
        <f t="shared" si="3"/>
        <v/>
      </c>
      <c r="X141" s="25">
        <f t="shared" si="4"/>
        <v>6</v>
      </c>
      <c r="Y141" s="25" t="str">
        <f t="shared" si="5"/>
        <v>🟠</v>
      </c>
      <c r="Z141" s="26" t="str">
        <f t="shared" si="6"/>
        <v>✅</v>
      </c>
      <c r="AA141" s="27" t="str">
        <f t="shared" si="7"/>
        <v>📩 Enviado tarde</v>
      </c>
      <c r="AB141" s="28"/>
      <c r="AC141" s="29"/>
      <c r="AD141" s="29"/>
      <c r="AE141" s="29"/>
    </row>
    <row r="142" spans="1:31" ht="13.8">
      <c r="A142" s="12" t="str">
        <f t="shared" si="0"/>
        <v>9309622RAUL ANTONIO MEJIA RAMIREZ</v>
      </c>
      <c r="B142" s="30" t="s">
        <v>27</v>
      </c>
      <c r="C142" s="38">
        <f t="array" ref="C142">INDEX('Hoja 3'!$A$2:$AD$628, ROW(C142)-5, MATCH(C$2,'Hoja 3'!$A$1:$AD$1, 0))</f>
        <v>9309622</v>
      </c>
      <c r="D142" s="38" t="str">
        <f t="array" ref="D142">INDEX('Hoja 3'!$A$2:$AD$628, ROW(D142)-5, MATCH(D$2,'Hoja 3'!$A$1:$AD$1, 0))</f>
        <v>RAUL ANTONIO MEJIA RAMIREZ</v>
      </c>
      <c r="E142" s="38">
        <f t="array" ref="E142">INDEX('Hoja 3'!$A$2:$AD$628, ROW(E142)-5, MATCH(E$2,'Hoja 3'!$A$1:$AD$1, 0))</f>
        <v>995961508</v>
      </c>
      <c r="F142" s="38" t="str">
        <f t="array" ref="F142">INDEX('Hoja 3'!$A$2:$AD$628, ROW(F142)-5, MATCH(F$2,'Hoja 3'!$A$1:$AD$1, 0))</f>
        <v>INGRESO A PROGRAMA</v>
      </c>
      <c r="G142" s="39">
        <f t="array" ref="G142">INDEX('Hoja 3'!$A$2:$AD$628, ROW(G142)-5, MATCH(G$2,'Hoja 3'!$A$1:$AD$1, 0))</f>
        <v>45744</v>
      </c>
      <c r="H142" s="38" t="str">
        <f t="array" ref="H142">INDEX('Hoja 3'!$A$2:$AD$628, ROW(H142)-5, MATCH(H$2,'Hoja 3'!$A$1:$AD$1, 0))</f>
        <v>ASIGNADO 2025-04-11 Hilton D Jango Cruz CARDIOLOGIA - TELECONSULTA</v>
      </c>
      <c r="I142" s="39">
        <f t="array" ref="I142">INDEX('Hoja 3'!$A$2:$AD$628, ROW(I142)-5, MATCH(I$2,'Hoja 3'!$A$1:$AD$1, 0))</f>
        <v>45754</v>
      </c>
      <c r="J142" s="32"/>
      <c r="K142" s="32" t="str">
        <f t="array" ref="K142">INDEX('Hoja 3'!$A$2:$AD$628, ROW(K142)-5, MATCH(K$2,'Hoja 3'!$A$1:$AD$1, 0))</f>
        <v>CERRADA</v>
      </c>
      <c r="L142" s="32" t="str">
        <f t="array" ref="L142">INDEX('Hoja 3'!$A$2:$AD$628, ROW(L142)-5, MATCH(L$2,'Hoja 3'!$A$1:$AD$1, 0))</f>
        <v>CERRADA</v>
      </c>
      <c r="M142" s="32" t="str">
        <f t="array" ref="M142">INDEX('Hoja 3'!$A$2:$AD$628, ROW(M142)-5, MATCH(M$2,'Hoja 3'!$A$1:$AD$1, 0))</f>
        <v>Solicitud</v>
      </c>
      <c r="N142" s="28"/>
      <c r="O142" s="28"/>
      <c r="P142" s="28"/>
      <c r="Q142" s="42"/>
      <c r="R142" s="42"/>
      <c r="S142" s="42"/>
      <c r="T142" s="28"/>
      <c r="U142" s="28"/>
      <c r="V142" s="24" t="str">
        <f t="shared" si="2"/>
        <v/>
      </c>
      <c r="W142" s="24" t="str">
        <f t="shared" si="3"/>
        <v/>
      </c>
      <c r="X142" s="36">
        <f t="shared" si="4"/>
        <v>10</v>
      </c>
      <c r="Y142" s="36" t="str">
        <f t="shared" si="5"/>
        <v>✅</v>
      </c>
      <c r="Z142" s="26" t="str">
        <f t="shared" si="6"/>
        <v>✅</v>
      </c>
      <c r="AA142" s="27" t="str">
        <f t="shared" si="7"/>
        <v>📩 Enviado tarde</v>
      </c>
      <c r="AB142" s="28"/>
      <c r="AC142" s="29"/>
      <c r="AD142" s="29"/>
      <c r="AE142" s="29"/>
    </row>
    <row r="143" spans="1:31" ht="13.8">
      <c r="A143" s="12" t="str">
        <f t="shared" si="0"/>
        <v>9999283ANA SOFIA LOPEZ RAMIREZ (PCTE VIP)</v>
      </c>
      <c r="B143" s="30" t="s">
        <v>27</v>
      </c>
      <c r="C143" s="38">
        <f t="array" ref="C143">INDEX('Hoja 3'!$A$2:$AD$628, ROW(C143)-5, MATCH(C$2,'Hoja 3'!$A$1:$AD$1, 0))</f>
        <v>9999283</v>
      </c>
      <c r="D143" s="38" t="str">
        <f t="array" ref="D143">INDEX('Hoja 3'!$A$2:$AD$628, ROW(D143)-5, MATCH(D$2,'Hoja 3'!$A$1:$AD$1, 0))</f>
        <v>ANA SOFIA LOPEZ RAMIREZ (PCTE VIP)</v>
      </c>
      <c r="E143" s="38">
        <f t="array" ref="E143">INDEX('Hoja 3'!$A$2:$AD$628, ROW(E143)-5, MATCH(E$2,'Hoja 3'!$A$1:$AD$1, 0))</f>
        <v>985058944</v>
      </c>
      <c r="F143" s="38" t="str">
        <f t="array" ref="F143">INDEX('Hoja 3'!$A$2:$AD$628, ROW(F143)-5, MATCH(F$2,'Hoja 3'!$A$1:$AD$1, 0))</f>
        <v>INGRESO A PROGRAMA</v>
      </c>
      <c r="G143" s="39">
        <f t="array" ref="G143">INDEX('Hoja 3'!$A$2:$AD$628, ROW(G143)-5, MATCH(G$2,'Hoja 3'!$A$1:$AD$1, 0))</f>
        <v>45744</v>
      </c>
      <c r="H143" s="38" t="str">
        <f t="array" ref="H143">INDEX('Hoja 3'!$A$2:$AD$628, ROW(H143)-5, MATCH(H$2,'Hoja 3'!$A$1:$AD$1, 0))</f>
        <v>ATENDIDO 2025-04-02 Virginia Cuevas Rivero MEDICA FAMILIAR - TELECONSULTA</v>
      </c>
      <c r="I143" s="39">
        <f t="array" ref="I143">INDEX('Hoja 3'!$A$2:$AD$628, ROW(I143)-5, MATCH(I$2,'Hoja 3'!$A$1:$AD$1, 0))</f>
        <v>45754</v>
      </c>
      <c r="J143" s="32"/>
      <c r="K143" s="32" t="str">
        <f t="array" ref="K143">INDEX('Hoja 3'!$A$2:$AD$628, ROW(K143)-5, MATCH(K$2,'Hoja 3'!$A$1:$AD$1, 0))</f>
        <v>CERRADA</v>
      </c>
      <c r="L143" s="32" t="str">
        <f t="array" ref="L143">INDEX('Hoja 3'!$A$2:$AD$628, ROW(L143)-5, MATCH(L$2,'Hoja 3'!$A$1:$AD$1, 0))</f>
        <v>CERRADA</v>
      </c>
      <c r="M143" s="32" t="str">
        <f t="array" ref="M143">INDEX('Hoja 3'!$A$2:$AD$628, ROW(M143)-5, MATCH(M$2,'Hoja 3'!$A$1:$AD$1, 0))</f>
        <v>Solicitud</v>
      </c>
      <c r="N143" s="28"/>
      <c r="O143" s="28"/>
      <c r="P143" s="28"/>
      <c r="Q143" s="42"/>
      <c r="R143" s="42"/>
      <c r="S143" s="42"/>
      <c r="T143" s="28"/>
      <c r="U143" s="28"/>
      <c r="V143" s="24" t="str">
        <f t="shared" si="2"/>
        <v/>
      </c>
      <c r="W143" s="24" t="str">
        <f t="shared" si="3"/>
        <v/>
      </c>
      <c r="X143" s="25">
        <f t="shared" si="4"/>
        <v>10</v>
      </c>
      <c r="Y143" s="25" t="str">
        <f t="shared" si="5"/>
        <v>✅</v>
      </c>
      <c r="Z143" s="26" t="str">
        <f t="shared" si="6"/>
        <v>✅</v>
      </c>
      <c r="AA143" s="27" t="str">
        <f t="shared" si="7"/>
        <v>📩 Enviado tarde</v>
      </c>
      <c r="AB143" s="28"/>
      <c r="AC143" s="29"/>
      <c r="AD143" s="29"/>
      <c r="AE143" s="29"/>
    </row>
    <row r="144" spans="1:31" ht="13.8">
      <c r="A144" s="12" t="str">
        <f t="shared" si="0"/>
        <v>8188185ROSARIO FORTUNATA BIMBI TUDELA</v>
      </c>
      <c r="B144" s="30" t="s">
        <v>27</v>
      </c>
      <c r="C144" s="38">
        <f t="array" ref="C144">INDEX('Hoja 3'!$A$2:$AD$628, ROW(C144)-5, MATCH(C$2,'Hoja 3'!$A$1:$AD$1, 0))</f>
        <v>8188185</v>
      </c>
      <c r="D144" s="38" t="str">
        <f t="array" ref="D144">INDEX('Hoja 3'!$A$2:$AD$628, ROW(D144)-5, MATCH(D$2,'Hoja 3'!$A$1:$AD$1, 0))</f>
        <v>ROSARIO FORTUNATA BIMBI TUDELA</v>
      </c>
      <c r="E144" s="38">
        <f t="array" ref="E144">INDEX('Hoja 3'!$A$2:$AD$628, ROW(E144)-5, MATCH(E$2,'Hoja 3'!$A$1:$AD$1, 0))</f>
        <v>950419888</v>
      </c>
      <c r="F144" s="38" t="str">
        <f t="array" ref="F144">INDEX('Hoja 3'!$A$2:$AD$628, ROW(F144)-5, MATCH(F$2,'Hoja 3'!$A$1:$AD$1, 0))</f>
        <v>INGRESO A PROGRAMA</v>
      </c>
      <c r="G144" s="39">
        <f t="array" ref="G144">INDEX('Hoja 3'!$A$2:$AD$628, ROW(G144)-5, MATCH(G$2,'Hoja 3'!$A$1:$AD$1, 0))</f>
        <v>45744</v>
      </c>
      <c r="H144" s="38" t="str">
        <f t="array" ref="H144">INDEX('Hoja 3'!$A$2:$AD$628, ROW(H144)-5, MATCH(H$2,'Hoja 3'!$A$1:$AD$1, 0))</f>
        <v>ASIGNADO 2025-04-08 DR SIURA ENDOCRINOLOGIA - TELECONSULTA</v>
      </c>
      <c r="I144" s="39">
        <f t="array" ref="I144">INDEX('Hoja 3'!$A$2:$AD$628, ROW(I144)-5, MATCH(I$2,'Hoja 3'!$A$1:$AD$1, 0))</f>
        <v>45754</v>
      </c>
      <c r="J144" s="32"/>
      <c r="K144" s="32" t="str">
        <f t="array" ref="K144">INDEX('Hoja 3'!$A$2:$AD$628, ROW(K144)-5, MATCH(K$2,'Hoja 3'!$A$1:$AD$1, 0))</f>
        <v>CERRADA</v>
      </c>
      <c r="L144" s="32" t="str">
        <f t="array" ref="L144">INDEX('Hoja 3'!$A$2:$AD$628, ROW(L144)-5, MATCH(L$2,'Hoja 3'!$A$1:$AD$1, 0))</f>
        <v>CERRADA</v>
      </c>
      <c r="M144" s="32" t="str">
        <f t="array" ref="M144">INDEX('Hoja 3'!$A$2:$AD$628, ROW(M144)-5, MATCH(M$2,'Hoja 3'!$A$1:$AD$1, 0))</f>
        <v>Solicitud</v>
      </c>
      <c r="N144" s="28"/>
      <c r="O144" s="28"/>
      <c r="P144" s="28"/>
      <c r="Q144" s="42"/>
      <c r="R144" s="42"/>
      <c r="S144" s="42"/>
      <c r="T144" s="28"/>
      <c r="U144" s="28"/>
      <c r="V144" s="24" t="str">
        <f t="shared" si="2"/>
        <v/>
      </c>
      <c r="W144" s="24" t="str">
        <f t="shared" si="3"/>
        <v/>
      </c>
      <c r="X144" s="36">
        <f t="shared" si="4"/>
        <v>10</v>
      </c>
      <c r="Y144" s="36" t="str">
        <f t="shared" si="5"/>
        <v>✅</v>
      </c>
      <c r="Z144" s="26" t="str">
        <f t="shared" si="6"/>
        <v>✅</v>
      </c>
      <c r="AA144" s="27" t="str">
        <f t="shared" si="7"/>
        <v>📩 Enviado tarde</v>
      </c>
      <c r="AB144" s="28"/>
      <c r="AC144" s="29"/>
      <c r="AD144" s="29"/>
      <c r="AE144" s="29"/>
    </row>
    <row r="145" spans="1:31" ht="13.8">
      <c r="A145" s="12" t="str">
        <f t="shared" si="0"/>
        <v>7525635JOSSY SHEYLA MIO RIOS</v>
      </c>
      <c r="B145" s="30" t="s">
        <v>27</v>
      </c>
      <c r="C145" s="38">
        <f t="array" ref="C145">INDEX('Hoja 3'!$A$2:$AD$628, ROW(C145)-5, MATCH(C$2,'Hoja 3'!$A$1:$AD$1, 0))</f>
        <v>7525635</v>
      </c>
      <c r="D145" s="38" t="str">
        <f t="array" ref="D145">INDEX('Hoja 3'!$A$2:$AD$628, ROW(D145)-5, MATCH(D$2,'Hoja 3'!$A$1:$AD$1, 0))</f>
        <v>JOSSY SHEYLA MIO RIOS</v>
      </c>
      <c r="E145" s="38">
        <f t="array" ref="E145">INDEX('Hoja 3'!$A$2:$AD$628, ROW(E145)-5, MATCH(E$2,'Hoja 3'!$A$1:$AD$1, 0))</f>
        <v>970373145</v>
      </c>
      <c r="F145" s="38" t="str">
        <f t="array" ref="F145">INDEX('Hoja 3'!$A$2:$AD$628, ROW(F145)-5, MATCH(F$2,'Hoja 3'!$A$1:$AD$1, 0))</f>
        <v>INGRESO A PROGRAMA</v>
      </c>
      <c r="G145" s="39">
        <f t="array" ref="G145">INDEX('Hoja 3'!$A$2:$AD$628, ROW(G145)-5, MATCH(G$2,'Hoja 3'!$A$1:$AD$1, 0))</f>
        <v>45744</v>
      </c>
      <c r="H145" s="38" t="str">
        <f t="array" ref="H145">INDEX('Hoja 3'!$A$2:$AD$628, ROW(H145)-5, MATCH(H$2,'Hoja 3'!$A$1:$AD$1, 0))</f>
        <v>NO CONTESTA, SE DEJA WHATSAPP</v>
      </c>
      <c r="I145" s="39">
        <f t="array" ref="I145">INDEX('Hoja 3'!$A$2:$AD$628, ROW(I145)-5, MATCH(I$2,'Hoja 3'!$A$1:$AD$1, 0))</f>
        <v>45769</v>
      </c>
      <c r="J145" s="32"/>
      <c r="K145" s="32" t="str">
        <f t="array" ref="K145">INDEX('Hoja 3'!$A$2:$AD$628, ROW(K145)-5, MATCH(K$2,'Hoja 3'!$A$1:$AD$1, 0))</f>
        <v>CERRADA</v>
      </c>
      <c r="L145" s="32" t="str">
        <f t="array" ref="L145">INDEX('Hoja 3'!$A$2:$AD$628, ROW(L145)-5, MATCH(L$2,'Hoja 3'!$A$1:$AD$1, 0))</f>
        <v>CERRADA</v>
      </c>
      <c r="M145" s="32" t="str">
        <f t="array" ref="M145">INDEX('Hoja 3'!$A$2:$AD$628, ROW(M145)-5, MATCH(M$2,'Hoja 3'!$A$1:$AD$1, 0))</f>
        <v>Solicitud</v>
      </c>
      <c r="N145" s="28"/>
      <c r="O145" s="28"/>
      <c r="P145" s="28"/>
      <c r="Q145" s="42"/>
      <c r="R145" s="42"/>
      <c r="S145" s="42"/>
      <c r="T145" s="28"/>
      <c r="U145" s="28"/>
      <c r="V145" s="24" t="str">
        <f t="shared" si="2"/>
        <v/>
      </c>
      <c r="W145" s="24" t="str">
        <f t="shared" si="3"/>
        <v/>
      </c>
      <c r="X145" s="25">
        <f t="shared" si="4"/>
        <v>25</v>
      </c>
      <c r="Y145" s="25" t="str">
        <f t="shared" si="5"/>
        <v>✅</v>
      </c>
      <c r="Z145" s="26" t="str">
        <f t="shared" si="6"/>
        <v>✅</v>
      </c>
      <c r="AA145" s="27" t="str">
        <f t="shared" si="7"/>
        <v>📩 Enviado tarde</v>
      </c>
      <c r="AB145" s="28"/>
      <c r="AC145" s="29"/>
      <c r="AD145" s="29"/>
      <c r="AE145" s="29"/>
    </row>
    <row r="146" spans="1:31" ht="13.8">
      <c r="A146" s="12" t="str">
        <f t="shared" si="0"/>
        <v>7975440ENRIQUE RICARDO SANTAYA ZAPATA</v>
      </c>
      <c r="B146" s="30" t="s">
        <v>27</v>
      </c>
      <c r="C146" s="38">
        <f t="array" ref="C146">INDEX('Hoja 3'!$A$2:$AD$628, ROW(C146)-5, MATCH(C$2,'Hoja 3'!$A$1:$AD$1, 0))</f>
        <v>7975440</v>
      </c>
      <c r="D146" s="38" t="str">
        <f t="array" ref="D146">INDEX('Hoja 3'!$A$2:$AD$628, ROW(D146)-5, MATCH(D$2,'Hoja 3'!$A$1:$AD$1, 0))</f>
        <v>ENRIQUE RICARDO SANTAYA ZAPATA</v>
      </c>
      <c r="E146" s="38">
        <f t="array" ref="E146">INDEX('Hoja 3'!$A$2:$AD$628, ROW(E146)-5, MATCH(E$2,'Hoja 3'!$A$1:$AD$1, 0))</f>
        <v>979706522</v>
      </c>
      <c r="F146" s="38" t="str">
        <f t="array" ref="F146">INDEX('Hoja 3'!$A$2:$AD$628, ROW(F146)-5, MATCH(F$2,'Hoja 3'!$A$1:$AD$1, 0))</f>
        <v>INGRESO A PROGRAMA</v>
      </c>
      <c r="G146" s="39">
        <f t="array" ref="G146">INDEX('Hoja 3'!$A$2:$AD$628, ROW(G146)-5, MATCH(G$2,'Hoja 3'!$A$1:$AD$1, 0))</f>
        <v>45744</v>
      </c>
      <c r="H146" s="38" t="str">
        <f t="array" ref="H146">INDEX('Hoja 3'!$A$2:$AD$628, ROW(H146)-5, MATCH(H$2,'Hoja 3'!$A$1:$AD$1, 0))</f>
        <v>ATENDIDO 2025-04-02 Virginia Cuevas Rivero MEDICA FAMILIAR - TELECONSULTA</v>
      </c>
      <c r="I146" s="39">
        <f t="array" ref="I146">INDEX('Hoja 3'!$A$2:$AD$628, ROW(I146)-5, MATCH(I$2,'Hoja 3'!$A$1:$AD$1, 0))</f>
        <v>45754</v>
      </c>
      <c r="J146" s="32"/>
      <c r="K146" s="32" t="str">
        <f t="array" ref="K146">INDEX('Hoja 3'!$A$2:$AD$628, ROW(K146)-5, MATCH(K$2,'Hoja 3'!$A$1:$AD$1, 0))</f>
        <v>CERRADA</v>
      </c>
      <c r="L146" s="32" t="str">
        <f t="array" ref="L146">INDEX('Hoja 3'!$A$2:$AD$628, ROW(L146)-5, MATCH(L$2,'Hoja 3'!$A$1:$AD$1, 0))</f>
        <v>CERRADA</v>
      </c>
      <c r="M146" s="32" t="str">
        <f t="array" ref="M146">INDEX('Hoja 3'!$A$2:$AD$628, ROW(M146)-5, MATCH(M$2,'Hoja 3'!$A$1:$AD$1, 0))</f>
        <v>Solicitud</v>
      </c>
      <c r="N146" s="28"/>
      <c r="O146" s="28"/>
      <c r="P146" s="28"/>
      <c r="Q146" s="42"/>
      <c r="R146" s="42"/>
      <c r="S146" s="42"/>
      <c r="T146" s="28"/>
      <c r="U146" s="28"/>
      <c r="V146" s="24" t="str">
        <f t="shared" si="2"/>
        <v/>
      </c>
      <c r="W146" s="24" t="str">
        <f t="shared" si="3"/>
        <v/>
      </c>
      <c r="X146" s="36">
        <f t="shared" si="4"/>
        <v>10</v>
      </c>
      <c r="Y146" s="36" t="str">
        <f t="shared" si="5"/>
        <v>✅</v>
      </c>
      <c r="Z146" s="26" t="str">
        <f t="shared" si="6"/>
        <v>✅</v>
      </c>
      <c r="AA146" s="27" t="str">
        <f t="shared" si="7"/>
        <v>📩 Enviado tarde</v>
      </c>
      <c r="AB146" s="28"/>
      <c r="AC146" s="29"/>
      <c r="AD146" s="29"/>
      <c r="AE146" s="29"/>
    </row>
    <row r="147" spans="1:31" ht="13.8">
      <c r="A147" s="12" t="str">
        <f t="shared" si="0"/>
        <v>9895080RAFAEL ALEXANDER RAMIREZ ESPINOZA</v>
      </c>
      <c r="B147" s="30" t="s">
        <v>27</v>
      </c>
      <c r="C147" s="38">
        <f t="array" ref="C147">INDEX('Hoja 3'!$A$2:$AD$628, ROW(C147)-5, MATCH(C$2,'Hoja 3'!$A$1:$AD$1, 0))</f>
        <v>9895080</v>
      </c>
      <c r="D147" s="38" t="str">
        <f t="array" ref="D147">INDEX('Hoja 3'!$A$2:$AD$628, ROW(D147)-5, MATCH(D$2,'Hoja 3'!$A$1:$AD$1, 0))</f>
        <v>RAFAEL ALEXANDER RAMIREZ ESPINOZA</v>
      </c>
      <c r="E147" s="38">
        <f t="array" ref="E147">INDEX('Hoja 3'!$A$2:$AD$628, ROW(E147)-5, MATCH(E$2,'Hoja 3'!$A$1:$AD$1, 0))</f>
        <v>947978712</v>
      </c>
      <c r="F147" s="38" t="str">
        <f t="array" ref="F147">INDEX('Hoja 3'!$A$2:$AD$628, ROW(F147)-5, MATCH(F$2,'Hoja 3'!$A$1:$AD$1, 0))</f>
        <v>INGRESO A PROGRAMA</v>
      </c>
      <c r="G147" s="39">
        <f t="array" ref="G147">INDEX('Hoja 3'!$A$2:$AD$628, ROW(G147)-5, MATCH(G$2,'Hoja 3'!$A$1:$AD$1, 0))</f>
        <v>45744</v>
      </c>
      <c r="H147" s="38" t="str">
        <f t="array" ref="H147">INDEX('Hoja 3'!$A$2:$AD$628, ROW(H147)-5, MATCH(H$2,'Hoja 3'!$A$1:$AD$1, 0))</f>
        <v>ATENDIDO 2025-04-07 Antonio David Moncada Catalan MEDICA FAMILIAR - TELECONSULTA</v>
      </c>
      <c r="I147" s="39">
        <f t="array" ref="I147">INDEX('Hoja 3'!$A$2:$AD$628, ROW(I147)-5, MATCH(I$2,'Hoja 3'!$A$1:$AD$1, 0))</f>
        <v>45759</v>
      </c>
      <c r="J147" s="32"/>
      <c r="K147" s="32" t="str">
        <f t="array" ref="K147">INDEX('Hoja 3'!$A$2:$AD$628, ROW(K147)-5, MATCH(K$2,'Hoja 3'!$A$1:$AD$1, 0))</f>
        <v>CERRADA</v>
      </c>
      <c r="L147" s="32" t="str">
        <f t="array" ref="L147">INDEX('Hoja 3'!$A$2:$AD$628, ROW(L147)-5, MATCH(L$2,'Hoja 3'!$A$1:$AD$1, 0))</f>
        <v>CERRADA</v>
      </c>
      <c r="M147" s="32" t="str">
        <f t="array" ref="M147">INDEX('Hoja 3'!$A$2:$AD$628, ROW(M147)-5, MATCH(M$2,'Hoja 3'!$A$1:$AD$1, 0))</f>
        <v>Solicitud</v>
      </c>
      <c r="N147" s="28"/>
      <c r="O147" s="28"/>
      <c r="P147" s="28"/>
      <c r="Q147" s="42"/>
      <c r="R147" s="42"/>
      <c r="S147" s="42"/>
      <c r="T147" s="28"/>
      <c r="U147" s="28"/>
      <c r="V147" s="24" t="str">
        <f t="shared" si="2"/>
        <v/>
      </c>
      <c r="W147" s="24" t="str">
        <f t="shared" si="3"/>
        <v/>
      </c>
      <c r="X147" s="25">
        <f t="shared" si="4"/>
        <v>15</v>
      </c>
      <c r="Y147" s="25" t="str">
        <f t="shared" si="5"/>
        <v>✅</v>
      </c>
      <c r="Z147" s="26" t="str">
        <f t="shared" si="6"/>
        <v>✅</v>
      </c>
      <c r="AA147" s="27" t="str">
        <f t="shared" si="7"/>
        <v>📩 Enviado tarde</v>
      </c>
      <c r="AB147" s="28"/>
      <c r="AC147" s="29"/>
      <c r="AD147" s="29"/>
      <c r="AE147" s="29"/>
    </row>
    <row r="148" spans="1:31" ht="13.8">
      <c r="A148" s="12" t="str">
        <f t="shared" si="0"/>
        <v>10319657GABY REBECA PEREZ FUNES</v>
      </c>
      <c r="B148" s="30" t="s">
        <v>27</v>
      </c>
      <c r="C148" s="38">
        <f t="array" ref="C148">INDEX('Hoja 3'!$A$2:$AD$628, ROW(C148)-5, MATCH(C$2,'Hoja 3'!$A$1:$AD$1, 0))</f>
        <v>10319657</v>
      </c>
      <c r="D148" s="38" t="str">
        <f t="array" ref="D148">INDEX('Hoja 3'!$A$2:$AD$628, ROW(D148)-5, MATCH(D$2,'Hoja 3'!$A$1:$AD$1, 0))</f>
        <v>GABY REBECA PEREZ FUNES</v>
      </c>
      <c r="E148" s="38">
        <f t="array" ref="E148">INDEX('Hoja 3'!$A$2:$AD$628, ROW(E148)-5, MATCH(E$2,'Hoja 3'!$A$1:$AD$1, 0))</f>
        <v>983612057</v>
      </c>
      <c r="F148" s="38" t="str">
        <f t="array" ref="F148">INDEX('Hoja 3'!$A$2:$AD$628, ROW(F148)-5, MATCH(F$2,'Hoja 3'!$A$1:$AD$1, 0))</f>
        <v>INGRESO A PROGRAMA</v>
      </c>
      <c r="G148" s="39">
        <f t="array" ref="G148">INDEX('Hoja 3'!$A$2:$AD$628, ROW(G148)-5, MATCH(G$2,'Hoja 3'!$A$1:$AD$1, 0))</f>
        <v>45744</v>
      </c>
      <c r="H148" s="38" t="str">
        <f t="array" ref="H148">INDEX('Hoja 3'!$A$2:$AD$628, ROW(H148)-5, MATCH(H$2,'Hoja 3'!$A$1:$AD$1, 0))</f>
        <v>ATENDIDO 2025-04-03 Gerson Jacob Siura Trevejo Trevejo ENDOCRINOLOGÍA - TELECONSULTA</v>
      </c>
      <c r="I148" s="39">
        <f t="array" ref="I148">INDEX('Hoja 3'!$A$2:$AD$628, ROW(I148)-5, MATCH(I$2,'Hoja 3'!$A$1:$AD$1, 0))</f>
        <v>45759</v>
      </c>
      <c r="J148" s="32"/>
      <c r="K148" s="32" t="str">
        <f t="array" ref="K148">INDEX('Hoja 3'!$A$2:$AD$628, ROW(K148)-5, MATCH(K$2,'Hoja 3'!$A$1:$AD$1, 0))</f>
        <v>CERRADA</v>
      </c>
      <c r="L148" s="32" t="str">
        <f t="array" ref="L148">INDEX('Hoja 3'!$A$2:$AD$628, ROW(L148)-5, MATCH(L$2,'Hoja 3'!$A$1:$AD$1, 0))</f>
        <v>CERRADA</v>
      </c>
      <c r="M148" s="32" t="str">
        <f t="array" ref="M148">INDEX('Hoja 3'!$A$2:$AD$628, ROW(M148)-5, MATCH(M$2,'Hoja 3'!$A$1:$AD$1, 0))</f>
        <v>Solicitud</v>
      </c>
      <c r="N148" s="28"/>
      <c r="O148" s="28"/>
      <c r="P148" s="28"/>
      <c r="Q148" s="42"/>
      <c r="R148" s="42"/>
      <c r="S148" s="42"/>
      <c r="T148" s="28"/>
      <c r="U148" s="28"/>
      <c r="V148" s="24" t="str">
        <f t="shared" si="2"/>
        <v/>
      </c>
      <c r="W148" s="24" t="str">
        <f t="shared" si="3"/>
        <v/>
      </c>
      <c r="X148" s="36">
        <f t="shared" si="4"/>
        <v>15</v>
      </c>
      <c r="Y148" s="36" t="str">
        <f t="shared" si="5"/>
        <v>✅</v>
      </c>
      <c r="Z148" s="26" t="str">
        <f t="shared" si="6"/>
        <v>✅</v>
      </c>
      <c r="AA148" s="27" t="str">
        <f t="shared" si="7"/>
        <v>📩 Enviado tarde</v>
      </c>
      <c r="AB148" s="28"/>
      <c r="AC148" s="29"/>
      <c r="AD148" s="29"/>
      <c r="AE148" s="29"/>
    </row>
    <row r="149" spans="1:31" ht="13.8">
      <c r="A149" s="12" t="str">
        <f t="shared" si="0"/>
        <v>9339439BERNARDO JOSE FERNANDEZ HAAKER</v>
      </c>
      <c r="B149" s="30" t="s">
        <v>27</v>
      </c>
      <c r="C149" s="38">
        <f t="array" ref="C149">INDEX('Hoja 3'!$A$2:$AD$628, ROW(C149)-5, MATCH(C$2,'Hoja 3'!$A$1:$AD$1, 0))</f>
        <v>9339439</v>
      </c>
      <c r="D149" s="38" t="str">
        <f t="array" ref="D149">INDEX('Hoja 3'!$A$2:$AD$628, ROW(D149)-5, MATCH(D$2,'Hoja 3'!$A$1:$AD$1, 0))</f>
        <v>BERNARDO JOSE FERNANDEZ HAAKER</v>
      </c>
      <c r="E149" s="38">
        <f t="array" ref="E149">INDEX('Hoja 3'!$A$2:$AD$628, ROW(E149)-5, MATCH(E$2,'Hoja 3'!$A$1:$AD$1, 0))</f>
        <v>976222819</v>
      </c>
      <c r="F149" s="38" t="str">
        <f t="array" ref="F149">INDEX('Hoja 3'!$A$2:$AD$628, ROW(F149)-5, MATCH(F$2,'Hoja 3'!$A$1:$AD$1, 0))</f>
        <v>INGRESO A PROGRAMA</v>
      </c>
      <c r="G149" s="39">
        <f t="array" ref="G149">INDEX('Hoja 3'!$A$2:$AD$628, ROW(G149)-5, MATCH(G$2,'Hoja 3'!$A$1:$AD$1, 0))</f>
        <v>45744</v>
      </c>
      <c r="H149" s="38" t="str">
        <f t="array" ref="H149">INDEX('Hoja 3'!$A$2:$AD$628, ROW(H149)-5, MATCH(H$2,'Hoja 3'!$A$1:$AD$1, 0))</f>
        <v>NO CONTESTA, SE DEJA WHATSAPP</v>
      </c>
      <c r="I149" s="39">
        <f t="array" ref="I149">INDEX('Hoja 3'!$A$2:$AD$628, ROW(I149)-5, MATCH(I$2,'Hoja 3'!$A$1:$AD$1, 0))</f>
        <v>45768</v>
      </c>
      <c r="J149" s="32"/>
      <c r="K149" s="32" t="str">
        <f t="array" ref="K149">INDEX('Hoja 3'!$A$2:$AD$628, ROW(K149)-5, MATCH(K$2,'Hoja 3'!$A$1:$AD$1, 0))</f>
        <v>CERRADA</v>
      </c>
      <c r="L149" s="32" t="str">
        <f t="array" ref="L149">INDEX('Hoja 3'!$A$2:$AD$628, ROW(L149)-5, MATCH(L$2,'Hoja 3'!$A$1:$AD$1, 0))</f>
        <v>CERRADA</v>
      </c>
      <c r="M149" s="32" t="str">
        <f t="array" ref="M149">INDEX('Hoja 3'!$A$2:$AD$628, ROW(M149)-5, MATCH(M$2,'Hoja 3'!$A$1:$AD$1, 0))</f>
        <v>Solicitud</v>
      </c>
      <c r="N149" s="28"/>
      <c r="O149" s="28"/>
      <c r="P149" s="28"/>
      <c r="Q149" s="42"/>
      <c r="R149" s="42"/>
      <c r="S149" s="42"/>
      <c r="T149" s="28"/>
      <c r="U149" s="28"/>
      <c r="V149" s="24" t="str">
        <f t="shared" si="2"/>
        <v/>
      </c>
      <c r="W149" s="24" t="str">
        <f t="shared" si="3"/>
        <v/>
      </c>
      <c r="X149" s="25">
        <f t="shared" si="4"/>
        <v>24</v>
      </c>
      <c r="Y149" s="25" t="str">
        <f t="shared" si="5"/>
        <v>✅</v>
      </c>
      <c r="Z149" s="26" t="str">
        <f t="shared" si="6"/>
        <v>✅</v>
      </c>
      <c r="AA149" s="27" t="str">
        <f t="shared" si="7"/>
        <v>📩 Enviado tarde</v>
      </c>
      <c r="AB149" s="28"/>
      <c r="AC149" s="29"/>
      <c r="AD149" s="29"/>
      <c r="AE149" s="29"/>
    </row>
    <row r="150" spans="1:31" ht="13.8">
      <c r="A150" s="12" t="str">
        <f t="shared" si="0"/>
        <v>41442510GIULIANA DEL CARMEN LIZARRAGA CAYCHO</v>
      </c>
      <c r="B150" s="30" t="s">
        <v>27</v>
      </c>
      <c r="C150" s="38">
        <f t="array" ref="C150">INDEX('Hoja 3'!$A$2:$AD$628, ROW(C150)-5, MATCH(C$2,'Hoja 3'!$A$1:$AD$1, 0))</f>
        <v>41442510</v>
      </c>
      <c r="D150" s="38" t="str">
        <f t="array" ref="D150">INDEX('Hoja 3'!$A$2:$AD$628, ROW(D150)-5, MATCH(D$2,'Hoja 3'!$A$1:$AD$1, 0))</f>
        <v>GIULIANA DEL CARMEN LIZARRAGA CAYCHO</v>
      </c>
      <c r="E150" s="38">
        <f t="array" ref="E150">INDEX('Hoja 3'!$A$2:$AD$628, ROW(E150)-5, MATCH(E$2,'Hoja 3'!$A$1:$AD$1, 0))</f>
        <v>958919210</v>
      </c>
      <c r="F150" s="38" t="str">
        <f t="array" ref="F150">INDEX('Hoja 3'!$A$2:$AD$628, ROW(F150)-5, MATCH(F$2,'Hoja 3'!$A$1:$AD$1, 0))</f>
        <v>INGRESO A PROGRAMA</v>
      </c>
      <c r="G150" s="39">
        <f t="array" ref="G150">INDEX('Hoja 3'!$A$2:$AD$628, ROW(G150)-5, MATCH(G$2,'Hoja 3'!$A$1:$AD$1, 0))</f>
        <v>45744</v>
      </c>
      <c r="H150" s="38" t="str">
        <f t="array" ref="H150">INDEX('Hoja 3'!$A$2:$AD$628, ROW(H150)-5, MATCH(H$2,'Hoja 3'!$A$1:$AD$1, 0))</f>
        <v>NO ASISTIO A SU CITA 29/03/2025 Virginia Cuevas Rivero MEDICA FAMILIAR - TELECONSULTA</v>
      </c>
      <c r="I150" s="39">
        <f t="array" ref="I150">INDEX('Hoja 3'!$A$2:$AD$628, ROW(I150)-5, MATCH(I$2,'Hoja 3'!$A$1:$AD$1, 0))</f>
        <v>45759</v>
      </c>
      <c r="J150" s="32"/>
      <c r="K150" s="32" t="str">
        <f t="array" ref="K150">INDEX('Hoja 3'!$A$2:$AD$628, ROW(K150)-5, MATCH(K$2,'Hoja 3'!$A$1:$AD$1, 0))</f>
        <v>CERRADA</v>
      </c>
      <c r="L150" s="32" t="str">
        <f t="array" ref="L150">INDEX('Hoja 3'!$A$2:$AD$628, ROW(L150)-5, MATCH(L$2,'Hoja 3'!$A$1:$AD$1, 0))</f>
        <v>CERRADA</v>
      </c>
      <c r="M150" s="32" t="str">
        <f t="array" ref="M150">INDEX('Hoja 3'!$A$2:$AD$628, ROW(M150)-5, MATCH(M$2,'Hoja 3'!$A$1:$AD$1, 0))</f>
        <v>Solicitud</v>
      </c>
      <c r="N150" s="28"/>
      <c r="O150" s="28"/>
      <c r="P150" s="28"/>
      <c r="Q150" s="42"/>
      <c r="R150" s="42"/>
      <c r="S150" s="42"/>
      <c r="T150" s="28"/>
      <c r="U150" s="28"/>
      <c r="V150" s="24" t="str">
        <f t="shared" si="2"/>
        <v/>
      </c>
      <c r="W150" s="24" t="str">
        <f t="shared" si="3"/>
        <v/>
      </c>
      <c r="X150" s="36">
        <f t="shared" si="4"/>
        <v>15</v>
      </c>
      <c r="Y150" s="36" t="str">
        <f t="shared" si="5"/>
        <v>✅</v>
      </c>
      <c r="Z150" s="26" t="str">
        <f t="shared" si="6"/>
        <v>✅</v>
      </c>
      <c r="AA150" s="27" t="str">
        <f t="shared" si="7"/>
        <v>📩 Enviado tarde</v>
      </c>
      <c r="AB150" s="28"/>
      <c r="AC150" s="29"/>
      <c r="AD150" s="29"/>
      <c r="AE150" s="29"/>
    </row>
    <row r="151" spans="1:31" ht="13.8">
      <c r="A151" s="12" t="str">
        <f t="shared" si="0"/>
        <v>42345325MARIELZAVALA MIMATA</v>
      </c>
      <c r="B151" s="30" t="s">
        <v>27</v>
      </c>
      <c r="C151" s="38">
        <f t="array" ref="C151">INDEX('Hoja 3'!$A$2:$AD$628, ROW(C151)-5, MATCH(C$2,'Hoja 3'!$A$1:$AD$1, 0))</f>
        <v>42345325</v>
      </c>
      <c r="D151" s="38" t="str">
        <f t="array" ref="D151">INDEX('Hoja 3'!$A$2:$AD$628, ROW(D151)-5, MATCH(D$2,'Hoja 3'!$A$1:$AD$1, 0))</f>
        <v>MARIELZAVALA MIMATA</v>
      </c>
      <c r="E151" s="38">
        <f t="array" ref="E151">INDEX('Hoja 3'!$A$2:$AD$628, ROW(E151)-5, MATCH(E$2,'Hoja 3'!$A$1:$AD$1, 0))</f>
        <v>993456074</v>
      </c>
      <c r="F151" s="38" t="str">
        <f t="array" ref="F151">INDEX('Hoja 3'!$A$2:$AD$628, ROW(F151)-5, MATCH(F$2,'Hoja 3'!$A$1:$AD$1, 0))</f>
        <v>INGRESO A PROGRAMA</v>
      </c>
      <c r="G151" s="39">
        <f t="array" ref="G151">INDEX('Hoja 3'!$A$2:$AD$628, ROW(G151)-5, MATCH(G$2,'Hoja 3'!$A$1:$AD$1, 0))</f>
        <v>45744</v>
      </c>
      <c r="H151" s="38" t="str">
        <f t="array" ref="H151">INDEX('Hoja 3'!$A$2:$AD$628, ROW(H151)-5, MATCH(H$2,'Hoja 3'!$A$1:$AD$1, 0))</f>
        <v>NO ASISTIO A SU CITA 2025-04-06 Hilton D Jango Cruz CARDIOLOGÍA - TELECONSULTA</v>
      </c>
      <c r="I151" s="39">
        <f t="array" ref="I151">INDEX('Hoja 3'!$A$2:$AD$628, ROW(I151)-5, MATCH(I$2,'Hoja 3'!$A$1:$AD$1, 0))</f>
        <v>45759</v>
      </c>
      <c r="J151" s="32"/>
      <c r="K151" s="32" t="str">
        <f t="array" ref="K151">INDEX('Hoja 3'!$A$2:$AD$628, ROW(K151)-5, MATCH(K$2,'Hoja 3'!$A$1:$AD$1, 0))</f>
        <v>CERRADA</v>
      </c>
      <c r="L151" s="32" t="str">
        <f t="array" ref="L151">INDEX('Hoja 3'!$A$2:$AD$628, ROW(L151)-5, MATCH(L$2,'Hoja 3'!$A$1:$AD$1, 0))</f>
        <v>CERRADA</v>
      </c>
      <c r="M151" s="32" t="str">
        <f t="array" ref="M151">INDEX('Hoja 3'!$A$2:$AD$628, ROW(M151)-5, MATCH(M$2,'Hoja 3'!$A$1:$AD$1, 0))</f>
        <v>Solicitud</v>
      </c>
      <c r="N151" s="28"/>
      <c r="O151" s="28"/>
      <c r="P151" s="28"/>
      <c r="Q151" s="42"/>
      <c r="R151" s="42"/>
      <c r="S151" s="42"/>
      <c r="T151" s="28"/>
      <c r="U151" s="28"/>
      <c r="V151" s="24" t="str">
        <f t="shared" si="2"/>
        <v/>
      </c>
      <c r="W151" s="24" t="str">
        <f t="shared" si="3"/>
        <v/>
      </c>
      <c r="X151" s="25">
        <f t="shared" si="4"/>
        <v>15</v>
      </c>
      <c r="Y151" s="25" t="str">
        <f t="shared" si="5"/>
        <v>✅</v>
      </c>
      <c r="Z151" s="26" t="str">
        <f t="shared" si="6"/>
        <v>✅</v>
      </c>
      <c r="AA151" s="27" t="str">
        <f t="shared" si="7"/>
        <v>📩 Enviado tarde</v>
      </c>
      <c r="AB151" s="28"/>
      <c r="AC151" s="29"/>
      <c r="AD151" s="29"/>
      <c r="AE151" s="29"/>
    </row>
    <row r="152" spans="1:31" ht="13.8">
      <c r="A152" s="12" t="str">
        <f t="shared" si="0"/>
        <v>40351427PATRICIA DEL PILAR MOTTA LONGO</v>
      </c>
      <c r="B152" s="30" t="s">
        <v>27</v>
      </c>
      <c r="C152" s="38">
        <f t="array" ref="C152">INDEX('Hoja 3'!$A$2:$AD$628, ROW(C152)-5, MATCH(C$2,'Hoja 3'!$A$1:$AD$1, 0))</f>
        <v>40351427</v>
      </c>
      <c r="D152" s="38" t="str">
        <f t="array" ref="D152">INDEX('Hoja 3'!$A$2:$AD$628, ROW(D152)-5, MATCH(D$2,'Hoja 3'!$A$1:$AD$1, 0))</f>
        <v>PATRICIA DEL PILAR MOTTA LONGO</v>
      </c>
      <c r="E152" s="38">
        <f t="array" ref="E152">INDEX('Hoja 3'!$A$2:$AD$628, ROW(E152)-5, MATCH(E$2,'Hoja 3'!$A$1:$AD$1, 0))</f>
        <v>996914030</v>
      </c>
      <c r="F152" s="38" t="str">
        <f t="array" ref="F152">INDEX('Hoja 3'!$A$2:$AD$628, ROW(F152)-5, MATCH(F$2,'Hoja 3'!$A$1:$AD$1, 0))</f>
        <v>INGRESO A PROGRAMA</v>
      </c>
      <c r="G152" s="39">
        <f t="array" ref="G152">INDEX('Hoja 3'!$A$2:$AD$628, ROW(G152)-5, MATCH(G$2,'Hoja 3'!$A$1:$AD$1, 0))</f>
        <v>45744</v>
      </c>
      <c r="H152" s="38" t="str">
        <f t="array" ref="H152">INDEX('Hoja 3'!$A$2:$AD$628, ROW(H152)-5, MATCH(H$2,'Hoja 3'!$A$1:$AD$1, 0))</f>
        <v>NO CONTESTA, SE DEJA WHATSAPP</v>
      </c>
      <c r="I152" s="39">
        <f t="array" ref="I152">INDEX('Hoja 3'!$A$2:$AD$628, ROW(I152)-5, MATCH(I$2,'Hoja 3'!$A$1:$AD$1, 0))</f>
        <v>45768</v>
      </c>
      <c r="J152" s="32"/>
      <c r="K152" s="32" t="str">
        <f t="array" ref="K152">INDEX('Hoja 3'!$A$2:$AD$628, ROW(K152)-5, MATCH(K$2,'Hoja 3'!$A$1:$AD$1, 0))</f>
        <v>CERRADA</v>
      </c>
      <c r="L152" s="32" t="str">
        <f t="array" ref="L152">INDEX('Hoja 3'!$A$2:$AD$628, ROW(L152)-5, MATCH(L$2,'Hoja 3'!$A$1:$AD$1, 0))</f>
        <v>CERRADA</v>
      </c>
      <c r="M152" s="32" t="str">
        <f t="array" ref="M152">INDEX('Hoja 3'!$A$2:$AD$628, ROW(M152)-5, MATCH(M$2,'Hoja 3'!$A$1:$AD$1, 0))</f>
        <v>Solicitud</v>
      </c>
      <c r="N152" s="28"/>
      <c r="O152" s="28"/>
      <c r="P152" s="28"/>
      <c r="Q152" s="42"/>
      <c r="R152" s="42"/>
      <c r="S152" s="42"/>
      <c r="T152" s="28"/>
      <c r="U152" s="28"/>
      <c r="V152" s="24" t="str">
        <f t="shared" si="2"/>
        <v/>
      </c>
      <c r="W152" s="24" t="str">
        <f t="shared" si="3"/>
        <v/>
      </c>
      <c r="X152" s="36">
        <f t="shared" si="4"/>
        <v>24</v>
      </c>
      <c r="Y152" s="36" t="str">
        <f t="shared" si="5"/>
        <v>✅</v>
      </c>
      <c r="Z152" s="26" t="str">
        <f t="shared" si="6"/>
        <v>✅</v>
      </c>
      <c r="AA152" s="27" t="str">
        <f t="shared" si="7"/>
        <v>📩 Enviado tarde</v>
      </c>
      <c r="AB152" s="28"/>
      <c r="AC152" s="29"/>
      <c r="AD152" s="29"/>
      <c r="AE152" s="29"/>
    </row>
    <row r="153" spans="1:31" ht="13.8">
      <c r="A153" s="12" t="str">
        <f t="shared" si="0"/>
        <v>6209028ERICK CARLOS STAROST GUTIERREZ</v>
      </c>
      <c r="B153" s="30" t="s">
        <v>27</v>
      </c>
      <c r="C153" s="38">
        <f t="array" ref="C153">INDEX('Hoja 3'!$A$2:$AD$628, ROW(C153)-5, MATCH(C$2,'Hoja 3'!$A$1:$AD$1, 0))</f>
        <v>6209028</v>
      </c>
      <c r="D153" s="38" t="str">
        <f t="array" ref="D153">INDEX('Hoja 3'!$A$2:$AD$628, ROW(D153)-5, MATCH(D$2,'Hoja 3'!$A$1:$AD$1, 0))</f>
        <v>ERICK CARLOS STAROST GUTIERREZ</v>
      </c>
      <c r="E153" s="38">
        <f t="array" ref="E153">INDEX('Hoja 3'!$A$2:$AD$628, ROW(E153)-5, MATCH(E$2,'Hoja 3'!$A$1:$AD$1, 0))</f>
        <v>989624053</v>
      </c>
      <c r="F153" s="38" t="str">
        <f t="array" ref="F153">INDEX('Hoja 3'!$A$2:$AD$628, ROW(F153)-5, MATCH(F$2,'Hoja 3'!$A$1:$AD$1, 0))</f>
        <v>INGRESO A PROGRAMA</v>
      </c>
      <c r="G153" s="39">
        <f t="array" ref="G153">INDEX('Hoja 3'!$A$2:$AD$628, ROW(G153)-5, MATCH(G$2,'Hoja 3'!$A$1:$AD$1, 0))</f>
        <v>45744</v>
      </c>
      <c r="H153" s="38" t="str">
        <f t="array" ref="H153">INDEX('Hoja 3'!$A$2:$AD$628, ROW(H153)-5, MATCH(H$2,'Hoja 3'!$A$1:$AD$1, 0))</f>
        <v>ATENDIDO 2025-04-12 Hilton D Jango CruzCARDIOLOGÍA - TELECONSULTA</v>
      </c>
      <c r="I153" s="39">
        <f t="array" ref="I153">INDEX('Hoja 3'!$A$2:$AD$628, ROW(I153)-5, MATCH(I$2,'Hoja 3'!$A$1:$AD$1, 0))</f>
        <v>45768</v>
      </c>
      <c r="J153" s="32"/>
      <c r="K153" s="32" t="str">
        <f t="array" ref="K153">INDEX('Hoja 3'!$A$2:$AD$628, ROW(K153)-5, MATCH(K$2,'Hoja 3'!$A$1:$AD$1, 0))</f>
        <v>CERRADA</v>
      </c>
      <c r="L153" s="32" t="str">
        <f t="array" ref="L153">INDEX('Hoja 3'!$A$2:$AD$628, ROW(L153)-5, MATCH(L$2,'Hoja 3'!$A$1:$AD$1, 0))</f>
        <v>CERRADA</v>
      </c>
      <c r="M153" s="32" t="str">
        <f t="array" ref="M153">INDEX('Hoja 3'!$A$2:$AD$628, ROW(M153)-5, MATCH(M$2,'Hoja 3'!$A$1:$AD$1, 0))</f>
        <v>Solicitud</v>
      </c>
      <c r="N153" s="28"/>
      <c r="O153" s="28"/>
      <c r="P153" s="28"/>
      <c r="Q153" s="42"/>
      <c r="R153" s="42"/>
      <c r="S153" s="42"/>
      <c r="T153" s="28"/>
      <c r="U153" s="28"/>
      <c r="V153" s="24" t="str">
        <f t="shared" si="2"/>
        <v/>
      </c>
      <c r="W153" s="24" t="str">
        <f t="shared" si="3"/>
        <v/>
      </c>
      <c r="X153" s="25">
        <f t="shared" si="4"/>
        <v>24</v>
      </c>
      <c r="Y153" s="25" t="str">
        <f t="shared" si="5"/>
        <v>✅</v>
      </c>
      <c r="Z153" s="26" t="str">
        <f t="shared" si="6"/>
        <v>✅</v>
      </c>
      <c r="AA153" s="27" t="str">
        <f t="shared" si="7"/>
        <v>📩 Enviado tarde</v>
      </c>
      <c r="AB153" s="28"/>
      <c r="AC153" s="29"/>
      <c r="AD153" s="29"/>
      <c r="AE153" s="29"/>
    </row>
    <row r="154" spans="1:31" ht="13.8">
      <c r="A154" s="12" t="str">
        <f t="shared" si="0"/>
        <v>47189097WALTER AUGUSTO ESPIRITU ARANDA</v>
      </c>
      <c r="B154" s="30" t="s">
        <v>27</v>
      </c>
      <c r="C154" s="38">
        <f t="array" ref="C154">INDEX('Hoja 3'!$A$2:$AD$628, ROW(C154)-5, MATCH(C$2,'Hoja 3'!$A$1:$AD$1, 0))</f>
        <v>47189097</v>
      </c>
      <c r="D154" s="38" t="str">
        <f t="array" ref="D154">INDEX('Hoja 3'!$A$2:$AD$628, ROW(D154)-5, MATCH(D$2,'Hoja 3'!$A$1:$AD$1, 0))</f>
        <v>WALTER AUGUSTO ESPIRITU ARANDA</v>
      </c>
      <c r="E154" s="38">
        <f t="array" ref="E154">INDEX('Hoja 3'!$A$2:$AD$628, ROW(E154)-5, MATCH(E$2,'Hoja 3'!$A$1:$AD$1, 0))</f>
        <v>906352104</v>
      </c>
      <c r="F154" s="38" t="str">
        <f t="array" ref="F154">INDEX('Hoja 3'!$A$2:$AD$628, ROW(F154)-5, MATCH(F$2,'Hoja 3'!$A$1:$AD$1, 0))</f>
        <v>INGRESO A PROGRAMA</v>
      </c>
      <c r="G154" s="39">
        <f t="array" ref="G154">INDEX('Hoja 3'!$A$2:$AD$628, ROW(G154)-5, MATCH(G$2,'Hoja 3'!$A$1:$AD$1, 0))</f>
        <v>45744</v>
      </c>
      <c r="H154" s="38" t="str">
        <f t="array" ref="H154">INDEX('Hoja 3'!$A$2:$AD$628, ROW(H154)-5, MATCH(H$2,'Hoja 3'!$A$1:$AD$1, 0))</f>
        <v>NO CONTESTA, SE DEJA WHATSAPP</v>
      </c>
      <c r="I154" s="39">
        <f t="array" ref="I154">INDEX('Hoja 3'!$A$2:$AD$628, ROW(I154)-5, MATCH(I$2,'Hoja 3'!$A$1:$AD$1, 0))</f>
        <v>45768</v>
      </c>
      <c r="J154" s="32"/>
      <c r="K154" s="32" t="str">
        <f t="array" ref="K154">INDEX('Hoja 3'!$A$2:$AD$628, ROW(K154)-5, MATCH(K$2,'Hoja 3'!$A$1:$AD$1, 0))</f>
        <v>CERRADA</v>
      </c>
      <c r="L154" s="32" t="str">
        <f t="array" ref="L154">INDEX('Hoja 3'!$A$2:$AD$628, ROW(L154)-5, MATCH(L$2,'Hoja 3'!$A$1:$AD$1, 0))</f>
        <v>CERRADA</v>
      </c>
      <c r="M154" s="32" t="str">
        <f t="array" ref="M154">INDEX('Hoja 3'!$A$2:$AD$628, ROW(M154)-5, MATCH(M$2,'Hoja 3'!$A$1:$AD$1, 0))</f>
        <v>Solicitud</v>
      </c>
      <c r="N154" s="28"/>
      <c r="O154" s="28"/>
      <c r="P154" s="28"/>
      <c r="Q154" s="42"/>
      <c r="R154" s="42"/>
      <c r="S154" s="42"/>
      <c r="T154" s="28"/>
      <c r="U154" s="28"/>
      <c r="V154" s="24" t="str">
        <f t="shared" si="2"/>
        <v/>
      </c>
      <c r="W154" s="24" t="str">
        <f t="shared" si="3"/>
        <v/>
      </c>
      <c r="X154" s="36">
        <f t="shared" si="4"/>
        <v>24</v>
      </c>
      <c r="Y154" s="36" t="str">
        <f t="shared" si="5"/>
        <v>✅</v>
      </c>
      <c r="Z154" s="26" t="str">
        <f t="shared" si="6"/>
        <v>✅</v>
      </c>
      <c r="AA154" s="27" t="str">
        <f t="shared" si="7"/>
        <v>📩 Enviado tarde</v>
      </c>
      <c r="AB154" s="28"/>
      <c r="AC154" s="29"/>
      <c r="AD154" s="29"/>
      <c r="AE154" s="29"/>
    </row>
    <row r="155" spans="1:31" ht="13.8">
      <c r="A155" s="12" t="str">
        <f t="shared" si="0"/>
        <v>73028278JOAQUIN ALONSO CASTELO VARGAS</v>
      </c>
      <c r="B155" s="30" t="s">
        <v>27</v>
      </c>
      <c r="C155" s="38">
        <f t="array" ref="C155">INDEX('Hoja 3'!$A$2:$AD$628, ROW(C155)-5, MATCH(C$2,'Hoja 3'!$A$1:$AD$1, 0))</f>
        <v>73028278</v>
      </c>
      <c r="D155" s="38" t="str">
        <f t="array" ref="D155">INDEX('Hoja 3'!$A$2:$AD$628, ROW(D155)-5, MATCH(D$2,'Hoja 3'!$A$1:$AD$1, 0))</f>
        <v>JOAQUIN ALONSO CASTELO VARGAS</v>
      </c>
      <c r="E155" s="38">
        <f t="array" ref="E155">INDEX('Hoja 3'!$A$2:$AD$628, ROW(E155)-5, MATCH(E$2,'Hoja 3'!$A$1:$AD$1, 0))</f>
        <v>0</v>
      </c>
      <c r="F155" s="38" t="str">
        <f t="array" ref="F155">INDEX('Hoja 3'!$A$2:$AD$628, ROW(F155)-5, MATCH(F$2,'Hoja 3'!$A$1:$AD$1, 0))</f>
        <v>INSATISFACCIÓN CON EL AREA ASISTENCIAL POR PERTINENCIA</v>
      </c>
      <c r="G155" s="39">
        <f t="array" ref="G155">INDEX('Hoja 3'!$A$2:$AD$628, ROW(G155)-5, MATCH(G$2,'Hoja 3'!$A$1:$AD$1, 0))</f>
        <v>45744</v>
      </c>
      <c r="H155" s="38" t="str">
        <f t="array" ref="H155">INDEX('Hoja 3'!$A$2:$AD$628, ROW(H155)-5, MATCH(H$2,'Hoja 3'!$A$1:$AD$1, 0))</f>
        <v>Buenos días, estimados,
 Reciban un cordial saludo de parte de VIVA 1A Centro Médico.
 En relación con el envío de la receta médica, les informamos que no tenemos ningún pendiente con él paciente al respecto.
 Se realizó una llamada al paciente el día 04/04/2025, quien únicamente solicitó el agendamiento de su cita mensual. En respuesta a su solicitud, se ha procedido a agendar la cita para el mismo día, a las 15:00 horas, con el Dr. Gerson Jacob Siura Travejo.
  En relación a los cargos, se ha solicitado la información al proveedor CUIDAFARMA, sin embargo no hemos tenido repuesta hasta el momento. 
 Se adjunta recetas emitidas al paciente.
 Quedamos atentos a cualquier otra consulta o requerimiento.</v>
      </c>
      <c r="I155" s="39">
        <f t="array" ref="I155">INDEX('Hoja 3'!$A$2:$AD$628, ROW(I155)-5, MATCH(I$2,'Hoja 3'!$A$1:$AD$1, 0))</f>
        <v>45754</v>
      </c>
      <c r="J155" s="32"/>
      <c r="K155" s="32" t="str">
        <f t="array" ref="K155">INDEX('Hoja 3'!$A$2:$AD$628, ROW(K155)-5, MATCH(K$2,'Hoja 3'!$A$1:$AD$1, 0))</f>
        <v>CERRADA</v>
      </c>
      <c r="L155" s="32" t="str">
        <f t="array" ref="L155">INDEX('Hoja 3'!$A$2:$AD$628, ROW(L155)-5, MATCH(L$2,'Hoja 3'!$A$1:$AD$1, 0))</f>
        <v>CERRADA</v>
      </c>
      <c r="M155" s="32" t="str">
        <f t="array" ref="M155">INDEX('Hoja 3'!$A$2:$AD$628, ROW(M155)-5, MATCH(M$2,'Hoja 3'!$A$1:$AD$1, 0))</f>
        <v>Atencion Asistencial</v>
      </c>
      <c r="N155" s="28"/>
      <c r="O155" s="28"/>
      <c r="P155" s="28"/>
      <c r="Q155" s="42"/>
      <c r="R155" s="42"/>
      <c r="S155" s="42"/>
      <c r="T155" s="28"/>
      <c r="U155" s="28"/>
      <c r="V155" s="24" t="str">
        <f t="shared" si="2"/>
        <v/>
      </c>
      <c r="W155" s="24" t="str">
        <f t="shared" si="3"/>
        <v/>
      </c>
      <c r="X155" s="25">
        <f t="shared" si="4"/>
        <v>10</v>
      </c>
      <c r="Y155" s="25" t="str">
        <f t="shared" si="5"/>
        <v>✅</v>
      </c>
      <c r="Z155" s="26" t="str">
        <f t="shared" si="6"/>
        <v>✅</v>
      </c>
      <c r="AA155" s="27" t="str">
        <f t="shared" si="7"/>
        <v>📩 Enviado tarde</v>
      </c>
      <c r="AB155" s="28"/>
      <c r="AC155" s="29"/>
      <c r="AD155" s="29"/>
      <c r="AE155" s="29"/>
    </row>
    <row r="156" spans="1:31" ht="13.8">
      <c r="A156" s="12" t="str">
        <f t="shared" si="0"/>
        <v>0JOSE LUIS MARRUFFO MENDOZA</v>
      </c>
      <c r="B156" s="30" t="s">
        <v>27</v>
      </c>
      <c r="C156" s="38">
        <f t="array" ref="C156">INDEX('Hoja 3'!$A$2:$AD$628, ROW(C156)-5, MATCH(C$2,'Hoja 3'!$A$1:$AD$1, 0))</f>
        <v>0</v>
      </c>
      <c r="D156" s="38" t="str">
        <f t="array" ref="D156">INDEX('Hoja 3'!$A$2:$AD$628, ROW(D156)-5, MATCH(D$2,'Hoja 3'!$A$1:$AD$1, 0))</f>
        <v>JOSE LUIS MARRUFFO MENDOZA</v>
      </c>
      <c r="E156" s="38">
        <f t="array" ref="E156">INDEX('Hoja 3'!$A$2:$AD$628, ROW(E156)-5, MATCH(E$2,'Hoja 3'!$A$1:$AD$1, 0))</f>
        <v>986674359</v>
      </c>
      <c r="F156" s="38" t="str">
        <f t="array" ref="F156">INDEX('Hoja 3'!$A$2:$AD$628, ROW(F156)-5, MATCH(F$2,'Hoja 3'!$A$1:$AD$1, 0))</f>
        <v>PROBLEMAS DE COMUNICACIÓN</v>
      </c>
      <c r="G156" s="39">
        <f t="array" ref="G156">INDEX('Hoja 3'!$A$2:$AD$628, ROW(G156)-5, MATCH(G$2,'Hoja 3'!$A$1:$AD$1, 0))</f>
        <v>45744</v>
      </c>
      <c r="H156" s="38" t="str">
        <f t="array" ref="H156">INDEX('Hoja 3'!$A$2:$AD$628, ROW(H156)-5, MATCH(H$2,'Hoja 3'!$A$1:$AD$1, 0))</f>
        <v>Estimados 
 Se procedio ah contacto con el pcte , quien pudo pasar su consulta el dia 28/3 horas 6 :15 pm con el Dr Moncada .
 Saludos cordiales 
 katherine ochoa
 Centro de experiencia</v>
      </c>
      <c r="I156" s="39">
        <f t="array" ref="I156">INDEX('Hoja 3'!$A$2:$AD$628, ROW(I156)-5, MATCH(I$2,'Hoja 3'!$A$1:$AD$1, 0))</f>
        <v>45746</v>
      </c>
      <c r="J156" s="32"/>
      <c r="K156" s="32" t="str">
        <f t="array" ref="K156">INDEX('Hoja 3'!$A$2:$AD$628, ROW(K156)-5, MATCH(K$2,'Hoja 3'!$A$1:$AD$1, 0))</f>
        <v>CERRADA</v>
      </c>
      <c r="L156" s="32" t="str">
        <f t="array" ref="L156">INDEX('Hoja 3'!$A$2:$AD$628, ROW(L156)-5, MATCH(L$2,'Hoja 3'!$A$1:$AD$1, 0))</f>
        <v>CERRADA</v>
      </c>
      <c r="M156" s="32" t="str">
        <f t="array" ref="M156">INDEX('Hoja 3'!$A$2:$AD$628, ROW(M156)-5, MATCH(M$2,'Hoja 3'!$A$1:$AD$1, 0))</f>
        <v>Fallas TICS</v>
      </c>
      <c r="N156" s="28"/>
      <c r="O156" s="28"/>
      <c r="P156" s="28"/>
      <c r="Q156" s="42"/>
      <c r="R156" s="42"/>
      <c r="S156" s="42"/>
      <c r="T156" s="28"/>
      <c r="U156" s="28"/>
      <c r="V156" s="24" t="str">
        <f t="shared" si="2"/>
        <v/>
      </c>
      <c r="W156" s="24" t="str">
        <f t="shared" si="3"/>
        <v/>
      </c>
      <c r="X156" s="36">
        <f t="shared" si="4"/>
        <v>2</v>
      </c>
      <c r="Y156" s="36" t="str">
        <f t="shared" si="5"/>
        <v>✅</v>
      </c>
      <c r="Z156" s="26" t="str">
        <f t="shared" si="6"/>
        <v>✅</v>
      </c>
      <c r="AA156" s="27" t="str">
        <f t="shared" si="7"/>
        <v>📩 Enviado tarde</v>
      </c>
      <c r="AB156" s="28"/>
      <c r="AC156" s="29"/>
      <c r="AD156" s="29"/>
      <c r="AE156" s="29"/>
    </row>
    <row r="157" spans="1:31" ht="13.8">
      <c r="A157" s="12" t="str">
        <f t="shared" si="0"/>
        <v>76467408FIORELLA MARIEL HUARINGA LEON</v>
      </c>
      <c r="B157" s="30" t="s">
        <v>27</v>
      </c>
      <c r="C157" s="38">
        <f t="array" ref="C157">INDEX('Hoja 3'!$A$2:$AD$628, ROW(C157)-5, MATCH(C$2,'Hoja 3'!$A$1:$AD$1, 0))</f>
        <v>76467408</v>
      </c>
      <c r="D157" s="38" t="str">
        <f t="array" ref="D157">INDEX('Hoja 3'!$A$2:$AD$628, ROW(D157)-5, MATCH(D$2,'Hoja 3'!$A$1:$AD$1, 0))</f>
        <v>FIORELLA MARIEL HUARINGA LEON</v>
      </c>
      <c r="E157" s="38">
        <f t="array" ref="E157">INDEX('Hoja 3'!$A$2:$AD$628, ROW(E157)-5, MATCH(E$2,'Hoja 3'!$A$1:$AD$1, 0))</f>
        <v>991859198</v>
      </c>
      <c r="F157" s="38" t="str">
        <f t="array" ref="F157">INDEX('Hoja 3'!$A$2:$AD$628, ROW(F157)-5, MATCH(F$2,'Hoja 3'!$A$1:$AD$1, 0))</f>
        <v>INSATISFACCIÓN CON EL AREA ASISTENCIAL POR PERTINENCIA</v>
      </c>
      <c r="G157" s="39">
        <f t="array" ref="G157">INDEX('Hoja 3'!$A$2:$AD$628, ROW(G157)-5, MATCH(G$2,'Hoja 3'!$A$1:$AD$1, 0))</f>
        <v>45744</v>
      </c>
      <c r="H157" s="38" t="str">
        <f t="array" ref="H157">INDEX('Hoja 3'!$A$2:$AD$628, ROW(H157)-5, MATCH(H$2,'Hoja 3'!$A$1:$AD$1, 0))</f>
        <v>Informe de Resultado del Reclamo
 1. Canal de Ingreso del Reclamo:
 Reclamo ingresado el 28 de marzo de 2025, a través del Libro de ReclamacionesVirtual (LRV) de RIMAC EPS, mediante la Hoja de Reclamación N°25- EPS002475;
 el cual nos fue trasladado el 28 de marzo del 2025 y registramos como ReclamoN° LVR-25-000011. 2. Identificación del usuario afectado y de quien presenta el reclamo:
 El reclamo fue presentado por Fiorella Mariel Huaringa Leon con DNI N° 76467408. 3. Descripción y causa del reclamo:
 “La doctora MARCIRLA ESPINOZA de CENTRO VIVA 1 A no desea entregarmelosmedicamentos, indica que debo comprarlos en farmacia porque no tienen en el stock, sin importarle mi estado de salud actual. Tampoco realiza la gestión para queotroproveedor me envíe los medicamentos.” 4. Análisis de los hechos que sustentan el reclamo:
 En atención a su reclamo relacionado con la consulta médica de seguimiento recibidaatravés de la modalidad de teleconsulta el día 28/03/2025, nos permitimos informarlequehemos revisado su caso junto con el área médica correspondiente, a fin de brindarleunarespuesta clara y objetiva. De acuerdo con el reporte emitido por la profesional tratante, la Dra. Marciel Espinoza, laatención médica fue realizada bajo modalidad virtual, como parte de un seguimientoposterior a la consulta recibida el 27/03/2025 por persistencia de síntomas. Durantelaatención, usted manifestó síntomas de dolor de garganta persistente, congestión nasal ymalestar general; sin presencia de fiebre, tos, ni signos de alarma. Tras la entrevista, la médica determinó que el cuadro correspondía a una rinofaringitisaguda de origen viral, sin criterios que justificaran el uso de antibióticos u otrosmedicamentos no indicados en las Guías de Práctica Clínica vigentes. En ese sentido, el
 tratamiento recomendado fue sintomático, con uso de antiinflamatorios y antihistamínicos,
 los cuales ya habían sido indicados en la atención inicial del día anterior.
 Avenida Faustino Sánchez
 Carrión 230. viva1a.com.pe (01)6183005. Conclusiones
 En consecuencia, de acuerdo con los fundamentos expuestos, nuestra institucióndeclara infundado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Mejora en la comunicación Médico-Paciente. b) Brindar espacios de retroalimentación inmediata tras cada consulta. Quedamos atentos ante cualquier solicitud, prestos a servirle siempre. “EN VIVA 1A CUIDAMOS LA SALUD DE TU FAMILIA COMO SI FUERA LA NUESTRA”</v>
      </c>
      <c r="I157" s="39">
        <f t="array" ref="I157">INDEX('Hoja 3'!$A$2:$AD$628, ROW(I157)-5, MATCH(I$2,'Hoja 3'!$A$1:$AD$1, 0))</f>
        <v>45759</v>
      </c>
      <c r="J157" s="32"/>
      <c r="K157" s="32" t="str">
        <f t="array" ref="K157">INDEX('Hoja 3'!$A$2:$AD$628, ROW(K157)-5, MATCH(K$2,'Hoja 3'!$A$1:$AD$1, 0))</f>
        <v>CERRADA</v>
      </c>
      <c r="L157" s="32" t="str">
        <f t="array" ref="L157">INDEX('Hoja 3'!$A$2:$AD$628, ROW(L157)-5, MATCH(L$2,'Hoja 3'!$A$1:$AD$1, 0))</f>
        <v>CERRADA</v>
      </c>
      <c r="M157" s="32" t="str">
        <f t="array" ref="M157">INDEX('Hoja 3'!$A$2:$AD$628, ROW(M157)-5, MATCH(M$2,'Hoja 3'!$A$1:$AD$1, 0))</f>
        <v>Atencion Asistencial</v>
      </c>
      <c r="N157" s="28"/>
      <c r="O157" s="28"/>
      <c r="P157" s="28"/>
      <c r="Q157" s="42"/>
      <c r="R157" s="42"/>
      <c r="S157" s="42"/>
      <c r="T157" s="28"/>
      <c r="U157" s="28"/>
      <c r="V157" s="24" t="str">
        <f t="shared" si="2"/>
        <v/>
      </c>
      <c r="W157" s="24" t="str">
        <f t="shared" si="3"/>
        <v/>
      </c>
      <c r="X157" s="25">
        <f t="shared" si="4"/>
        <v>15</v>
      </c>
      <c r="Y157" s="25" t="str">
        <f t="shared" si="5"/>
        <v>✅</v>
      </c>
      <c r="Z157" s="26" t="str">
        <f t="shared" si="6"/>
        <v>✅</v>
      </c>
      <c r="AA157" s="27" t="str">
        <f t="shared" si="7"/>
        <v>📩 Enviado tarde</v>
      </c>
      <c r="AB157" s="28"/>
      <c r="AC157" s="29"/>
      <c r="AD157" s="29"/>
      <c r="AE157" s="29"/>
    </row>
    <row r="158" spans="1:31" ht="13.8">
      <c r="A158" s="12" t="str">
        <f t="shared" si="0"/>
        <v>7718338Cecilia Durango Salazar</v>
      </c>
      <c r="B158" s="30" t="s">
        <v>27</v>
      </c>
      <c r="C158" s="38">
        <f t="array" ref="C158">INDEX('Hoja 3'!$A$2:$AD$628, ROW(C158)-5, MATCH(C$2,'Hoja 3'!$A$1:$AD$1, 0))</f>
        <v>7718338</v>
      </c>
      <c r="D158" s="38" t="str">
        <f t="array" ref="D158">INDEX('Hoja 3'!$A$2:$AD$628, ROW(D158)-5, MATCH(D$2,'Hoja 3'!$A$1:$AD$1, 0))</f>
        <v>Cecilia Durango Salazar</v>
      </c>
      <c r="E158" s="38">
        <f t="array" ref="E158">INDEX('Hoja 3'!$A$2:$AD$628, ROW(E158)-5, MATCH(E$2,'Hoja 3'!$A$1:$AD$1, 0))</f>
        <v>980672096</v>
      </c>
      <c r="F158" s="38" t="str">
        <f t="array" ref="F158">INDEX('Hoja 3'!$A$2:$AD$628, ROW(F158)-5, MATCH(F$2,'Hoja 3'!$A$1:$AD$1, 0))</f>
        <v>NO ASIGNACIÓN DE CITA</v>
      </c>
      <c r="G158" s="39">
        <f t="array" ref="G158">INDEX('Hoja 3'!$A$2:$AD$628, ROW(G158)-5, MATCH(G$2,'Hoja 3'!$A$1:$AD$1, 0))</f>
        <v>45744</v>
      </c>
      <c r="H158" s="38" t="str">
        <f t="array" ref="H158">INDEX('Hoja 3'!$A$2:$AD$628, ROW(H158)-5, MATCH(H$2,'Hoja 3'!$A$1:$AD$1, 0))</f>
        <v>Buenas tardes estimados 
 pacientes en mención pasaron atención con
 el Dr Gerson Siura el día 28/03, pacientes conformes
 saludos 
 Pedro Bereche
 Asesor de Experiencia al Usuario 
 Viva 1A</v>
      </c>
      <c r="I158" s="39">
        <f t="array" ref="I158">INDEX('Hoja 3'!$A$2:$AD$628, ROW(I158)-5, MATCH(I$2,'Hoja 3'!$A$1:$AD$1, 0))</f>
        <v>45747</v>
      </c>
      <c r="J158" s="32"/>
      <c r="K158" s="32" t="str">
        <f t="array" ref="K158">INDEX('Hoja 3'!$A$2:$AD$628, ROW(K158)-5, MATCH(K$2,'Hoja 3'!$A$1:$AD$1, 0))</f>
        <v>CERRADA</v>
      </c>
      <c r="L158" s="32" t="str">
        <f t="array" ref="L158">INDEX('Hoja 3'!$A$2:$AD$628, ROW(L158)-5, MATCH(L$2,'Hoja 3'!$A$1:$AD$1, 0))</f>
        <v>CERRADA</v>
      </c>
      <c r="M158" s="32" t="str">
        <f t="array" ref="M158">INDEX('Hoja 3'!$A$2:$AD$628, ROW(M158)-5, MATCH(M$2,'Hoja 3'!$A$1:$AD$1, 0))</f>
        <v>Acceso</v>
      </c>
      <c r="N158" s="28"/>
      <c r="O158" s="28"/>
      <c r="P158" s="28"/>
      <c r="Q158" s="42"/>
      <c r="R158" s="42"/>
      <c r="S158" s="42"/>
      <c r="T158" s="28"/>
      <c r="U158" s="28"/>
      <c r="V158" s="24" t="str">
        <f t="shared" si="2"/>
        <v/>
      </c>
      <c r="W158" s="24" t="str">
        <f t="shared" si="3"/>
        <v/>
      </c>
      <c r="X158" s="36">
        <f t="shared" si="4"/>
        <v>3</v>
      </c>
      <c r="Y158" s="36" t="str">
        <f t="shared" si="5"/>
        <v>✅</v>
      </c>
      <c r="Z158" s="26" t="str">
        <f t="shared" si="6"/>
        <v>✅</v>
      </c>
      <c r="AA158" s="27" t="str">
        <f t="shared" si="7"/>
        <v>📩 Enviado tarde</v>
      </c>
      <c r="AB158" s="28"/>
      <c r="AC158" s="29"/>
      <c r="AD158" s="29"/>
      <c r="AE158" s="29"/>
    </row>
    <row r="159" spans="1:31" ht="13.8">
      <c r="A159" s="12" t="str">
        <f t="shared" si="0"/>
        <v>70432964MAGALI FLORES DURANGO</v>
      </c>
      <c r="B159" s="30" t="s">
        <v>27</v>
      </c>
      <c r="C159" s="38">
        <f t="array" ref="C159">INDEX('Hoja 3'!$A$2:$AD$628, ROW(C159)-5, MATCH(C$2,'Hoja 3'!$A$1:$AD$1, 0))</f>
        <v>70432964</v>
      </c>
      <c r="D159" s="38" t="str">
        <f t="array" ref="D159">INDEX('Hoja 3'!$A$2:$AD$628, ROW(D159)-5, MATCH(D$2,'Hoja 3'!$A$1:$AD$1, 0))</f>
        <v>MAGALI FLORES DURANGO</v>
      </c>
      <c r="E159" s="38">
        <f t="array" ref="E159">INDEX('Hoja 3'!$A$2:$AD$628, ROW(E159)-5, MATCH(E$2,'Hoja 3'!$A$1:$AD$1, 0))</f>
        <v>980672096</v>
      </c>
      <c r="F159" s="38" t="str">
        <f t="array" ref="F159">INDEX('Hoja 3'!$A$2:$AD$628, ROW(F159)-5, MATCH(F$2,'Hoja 3'!$A$1:$AD$1, 0))</f>
        <v>NO ASIGNACIÓN DE CITA</v>
      </c>
      <c r="G159" s="39">
        <f t="array" ref="G159">INDEX('Hoja 3'!$A$2:$AD$628, ROW(G159)-5, MATCH(G$2,'Hoja 3'!$A$1:$AD$1, 0))</f>
        <v>45744</v>
      </c>
      <c r="H159" s="38" t="str">
        <f t="array" ref="H159">INDEX('Hoja 3'!$A$2:$AD$628, ROW(H159)-5, MATCH(H$2,'Hoja 3'!$A$1:$AD$1, 0))</f>
        <v>Buenas tardes estimados 
 pacientes en mención pasaron atención con
 el Dr Gerson Siura el día 28/03, pacientes conformes
 saludos 
 Pedro Bereche
 Asesor de Experiencia al Usuario 
 Viva 1A</v>
      </c>
      <c r="I159" s="39">
        <f t="array" ref="I159">INDEX('Hoja 3'!$A$2:$AD$628, ROW(I159)-5, MATCH(I$2,'Hoja 3'!$A$1:$AD$1, 0))</f>
        <v>45747</v>
      </c>
      <c r="J159" s="32"/>
      <c r="K159" s="32" t="str">
        <f t="array" ref="K159">INDEX('Hoja 3'!$A$2:$AD$628, ROW(K159)-5, MATCH(K$2,'Hoja 3'!$A$1:$AD$1, 0))</f>
        <v>CERRADA</v>
      </c>
      <c r="L159" s="32" t="str">
        <f t="array" ref="L159">INDEX('Hoja 3'!$A$2:$AD$628, ROW(L159)-5, MATCH(L$2,'Hoja 3'!$A$1:$AD$1, 0))</f>
        <v>CERRADA</v>
      </c>
      <c r="M159" s="32" t="str">
        <f t="array" ref="M159">INDEX('Hoja 3'!$A$2:$AD$628, ROW(M159)-5, MATCH(M$2,'Hoja 3'!$A$1:$AD$1, 0))</f>
        <v>Acceso</v>
      </c>
      <c r="N159" s="28"/>
      <c r="O159" s="28"/>
      <c r="P159" s="28"/>
      <c r="Q159" s="42"/>
      <c r="R159" s="42"/>
      <c r="S159" s="42"/>
      <c r="T159" s="28"/>
      <c r="U159" s="28"/>
      <c r="V159" s="24" t="str">
        <f t="shared" si="2"/>
        <v/>
      </c>
      <c r="W159" s="24" t="str">
        <f t="shared" si="3"/>
        <v/>
      </c>
      <c r="X159" s="25">
        <f t="shared" si="4"/>
        <v>3</v>
      </c>
      <c r="Y159" s="25" t="str">
        <f t="shared" si="5"/>
        <v>✅</v>
      </c>
      <c r="Z159" s="26" t="str">
        <f t="shared" si="6"/>
        <v>✅</v>
      </c>
      <c r="AA159" s="27" t="str">
        <f t="shared" si="7"/>
        <v>📩 Enviado tarde</v>
      </c>
      <c r="AB159" s="28"/>
      <c r="AC159" s="29"/>
      <c r="AD159" s="29"/>
      <c r="AE159" s="29"/>
    </row>
    <row r="160" spans="1:31" ht="13.8">
      <c r="A160" s="12" t="str">
        <f t="shared" si="0"/>
        <v>7811038MARIA MERCEDES HOPKINS RODRIGUEZ</v>
      </c>
      <c r="B160" s="30" t="s">
        <v>27</v>
      </c>
      <c r="C160" s="38">
        <f t="array" ref="C160">INDEX('Hoja 3'!$A$2:$AD$628, ROW(C160)-5, MATCH(C$2,'Hoja 3'!$A$1:$AD$1, 0))</f>
        <v>7811038</v>
      </c>
      <c r="D160" s="38" t="str">
        <f t="array" ref="D160">INDEX('Hoja 3'!$A$2:$AD$628, ROW(D160)-5, MATCH(D$2,'Hoja 3'!$A$1:$AD$1, 0))</f>
        <v>MARIA MERCEDES HOPKINS RODRIGUEZ</v>
      </c>
      <c r="E160" s="38">
        <f t="array" ref="E160">INDEX('Hoja 3'!$A$2:$AD$628, ROW(E160)-5, MATCH(E$2,'Hoja 3'!$A$1:$AD$1, 0))</f>
        <v>0</v>
      </c>
      <c r="F160" s="38" t="str">
        <f t="array" ref="F160">INDEX('Hoja 3'!$A$2:$AD$628, ROW(F160)-5, MATCH(F$2,'Hoja 3'!$A$1:$AD$1, 0))</f>
        <v>DEMORA EN LA ENTREGA DE MEDICAMENTOS</v>
      </c>
      <c r="G160" s="39">
        <f t="array" ref="G160">INDEX('Hoja 3'!$A$2:$AD$628, ROW(G160)-5, MATCH(G$2,'Hoja 3'!$A$1:$AD$1, 0))</f>
        <v>45740</v>
      </c>
      <c r="H160" s="38" t="str">
        <f t="array" ref="H160">INDEX('Hoja 3'!$A$2:$AD$628, ROW(H160)-5, MATCH(H$2,'Hoja 3'!$A$1:$AD$1, 0))</f>
        <v>Buenas tardes estimados.
 En relación con el caso de atención de la paciente María Mercedes Hopkins Rodríguez, nos permitimos informar lo siguiente:
 La consulta médica estaba programada para las 4:00 p.m., iniciándose efectivamente a las 3:49:18 p.m. y finalizando a las 4:02:32 p.m., de acuerdo con los registros del sistema, los cuales pueden ser validados mediante las capturas adjuntas.
 Debido a inconvenientes de conexión durante la videollamada, el médico tratante procedió a comunicarse mediante el teléfono corporativo a fin de asegurar la atención oportuna y continua a la paciente.
 Asimismo, se confirma que los medicamentos fueron entregados el día 25 en la primeras horas de la mañana en cuanto tuvimos conocimiento del caso.
 Lamentamos los inconvenientes presentados durante esta atención y reconocemos que no se brindó la experiencia esperada por parte del paciente. En respuesta, se han tomado medidas correctivas orientadas a mejorar la calidad del servicio en casos similares.
 Agradecemos su comprensión y reiteramos nuestro compromiso con brindar una atención médica de calidad.
 Saludos cordiales,</v>
      </c>
      <c r="I160" s="39">
        <f t="array" ref="I160">INDEX('Hoja 3'!$A$2:$AD$628, ROW(I160)-5, MATCH(I$2,'Hoja 3'!$A$1:$AD$1, 0))</f>
        <v>45771</v>
      </c>
      <c r="J160" s="32"/>
      <c r="K160" s="32" t="str">
        <f t="array" ref="K160">INDEX('Hoja 3'!$A$2:$AD$628, ROW(K160)-5, MATCH(K$2,'Hoja 3'!$A$1:$AD$1, 0))</f>
        <v>CERRADA</v>
      </c>
      <c r="L160" s="32" t="str">
        <f t="array" ref="L160">INDEX('Hoja 3'!$A$2:$AD$628, ROW(L160)-5, MATCH(L$2,'Hoja 3'!$A$1:$AD$1, 0))</f>
        <v>CERRADA</v>
      </c>
      <c r="M160" s="32" t="str">
        <f t="array" ref="M160">INDEX('Hoja 3'!$A$2:$AD$628, ROW(M160)-5, MATCH(M$2,'Hoja 3'!$A$1:$AD$1, 0))</f>
        <v>Medicamentos</v>
      </c>
      <c r="N160" s="28"/>
      <c r="O160" s="28"/>
      <c r="P160" s="28"/>
      <c r="Q160" s="42"/>
      <c r="R160" s="42"/>
      <c r="S160" s="42"/>
      <c r="T160" s="28"/>
      <c r="U160" s="28"/>
      <c r="V160" s="24" t="str">
        <f t="shared" si="2"/>
        <v/>
      </c>
      <c r="W160" s="24" t="str">
        <f t="shared" si="3"/>
        <v/>
      </c>
      <c r="X160" s="36">
        <f t="shared" si="4"/>
        <v>31</v>
      </c>
      <c r="Y160" s="36" t="str">
        <f t="shared" si="5"/>
        <v>✅</v>
      </c>
      <c r="Z160" s="26" t="str">
        <f t="shared" si="6"/>
        <v>✅</v>
      </c>
      <c r="AA160" s="27" t="str">
        <f t="shared" si="7"/>
        <v>📩 Enviado tarde</v>
      </c>
      <c r="AB160" s="28"/>
      <c r="AC160" s="29"/>
      <c r="AD160" s="29"/>
      <c r="AE160" s="29"/>
    </row>
    <row r="161" spans="1:31" ht="13.8">
      <c r="A161" s="12" t="str">
        <f t="shared" si="0"/>
        <v>0MITZY YAMILÉ ESCOBAR UTCAÑE</v>
      </c>
      <c r="B161" s="30" t="s">
        <v>27</v>
      </c>
      <c r="C161" s="38">
        <f t="array" ref="C161">INDEX('Hoja 3'!$A$2:$AD$628, ROW(C161)-5, MATCH(C$2,'Hoja 3'!$A$1:$AD$1, 0))</f>
        <v>0</v>
      </c>
      <c r="D161" s="38" t="str">
        <f t="array" ref="D161">INDEX('Hoja 3'!$A$2:$AD$628, ROW(D161)-5, MATCH(D$2,'Hoja 3'!$A$1:$AD$1, 0))</f>
        <v>MITZY YAMILÉ ESCOBAR UTCAÑE</v>
      </c>
      <c r="E161" s="38">
        <f t="array" ref="E161">INDEX('Hoja 3'!$A$2:$AD$628, ROW(E161)-5, MATCH(E$2,'Hoja 3'!$A$1:$AD$1, 0))</f>
        <v>0</v>
      </c>
      <c r="F161" s="38" t="str">
        <f t="array" ref="F161">INDEX('Hoja 3'!$A$2:$AD$628, ROW(F161)-5, MATCH(F$2,'Hoja 3'!$A$1:$AD$1, 0))</f>
        <v>PRUEBA CLIENTE INCOGNITO</v>
      </c>
      <c r="G161" s="39">
        <f t="array" ref="G161">INDEX('Hoja 3'!$A$2:$AD$628, ROW(G161)-5, MATCH(G$2,'Hoja 3'!$A$1:$AD$1, 0))</f>
        <v>45744</v>
      </c>
      <c r="H161" s="38" t="str">
        <f t="array" ref="H161">INDEX('Hoja 3'!$A$2:$AD$628, ROW(H161)-5, MATCH(H$2,'Hoja 3'!$A$1:$AD$1, 0))</f>
        <v>Lima, 01 de abril de 2025
 Estimados señores de Rimac EPS
 De nuestra mayor consideración,
 Por medio de la presente, deseamos expresar nuestro compromiso con la transparencia, la 
 calidad de atención y la mejora continua en nuestros procesos.
 Con relación a los hechos ocurridos recientemente, en el marco de la prestación del servicio del 
 día 26 de marzo de 2025, los cuales han generado inquietud y preocupación, cordialmente nos 
 permitimos poner a su conocimiento lo siguiente:
 a) Descripción de los hechos
 El incidente que ha originado esta comunicación se refiere al presunto registro indebido de 
 una atención médica en la Historia Clínica (HC) de la paciente Mitzy Yamile Escobar Utcañe, 
 por parte del médico tratante, sin que supuestamente haya realizado efectivamente dicha
 atención médica.
 Una vez tuvimos conocimiento de esta situación, procedimos a realizar una auditoría interna 
 con el fin de esclarecer las circunstancias que llevaron a la situación descrita. A continuación, 
 detallamos los hallazgos obtenidos en el curso de dicha investigación:
 1. El 26 de marzo de 2025, a las 9:26 a.m., se asignó la subasta del caso de la Sra. Mitzy 
 Yamile Escobar Utcañe a VIVA 1A.
 2. El 26 de marzo de 2025, a las 9:59 a.m., la Sra. Mitzy Yamile Escobar Utcañe fue 
 registrada en nuestro sistema, y se le citó para una consulta a las 10:40 a.m. del mismo 
 día.
 3. En ese mismo momento, la Sra. Mitzy Yamile Escobar Utcañe recibió un recordatorio de 
 su cita por parte de Gabriella, nuestro bot de atención al cliente, ello, en cumplimiento de 
 nuestro flujo de atención. La Sra. Mitzy Yamile Escobar Utcañe confirmó su asistencia a 
 la cita programada:
 4. El médico tratante inició la videollamada para la realización de la consulta en la hora 
 programada, cumpliendo con ello nuestro flujo de atención, sin embargo, la Sra. Mitzy 
 Yamile Escobar Utcañe no se conectó.
 5. Ahora bien, según nuestras investigaciones, la doctora tuvo una consulta con otra 
 paciente, momentos antes de su cita programada con la Sra. Mitzy Yamile Escobar 
 Utcañe. Así, producto de un error humano, registró dicha atención y receta médica a 
 nombre de la Sra. Mitzy Yamile Escobar Utcañe.
 6. Sin perjuicio de ello, se verificó también que la doctora registró correctamente la atención 
 de la paciente anterior a la Sra. Mitzy Yamile Escobar Utcañe y que, por ese extremo, no 
 tenemos ningún inconveniente.
 7. Sin embargo, debido a aquel error humano de la doctora, el registro de atención de la 
 Sra. Mitzy Yamile Escobar Utcañe y la posterior entrega de los medicamentos no pudo 
 subsanarse oportunamente. En ese extremo, lamentamos lo ocurrido y extendemos 
 nuestras disculpas y compromiso de mejora.
 8. Cabe mencionar que, minutos después, el médico intentó comunicarse con la Sra. Mitzy 
 Yamile Escobar Utcañe para recordarle su cita programada, y la paciente devolvió esa
 llamada.
 9. Sin perjuicio de todo lo mencionado, hemos corroborado que con fecha 26 de marzo de 
 2025, a las 14:03 a.m., la farmacia se comunicó telefónicamente con la Sra. Mitzy Yamile 
 Escobar Utcañe para coordinar la entrega de los medicamentos, lo cual aceptó sin 
 manifestar mayores observaciones.
 10. Finalmente, el mismo 26 de marzo de 2025, a las 02:28 p.m., la paciente recibió sus
 medicamentos y firmó el cargo de entrega correspondiente.
 Lamentablemente, debido al tiempo transcurrido y al tipo de atención, la médica tratante no 
 recuerda mayores detalles específicos del caso, por lo que no hemos podido validar con 
 mayor precisión el incidente en cuestión. No obstante, por parte de nuestra empresa hicimos 
 las validaciones correspondientes y verificamos que se cumplió con el flujo respectivo y, 
 asimismo, hemos reportado ya la oportunidad de mejora a fin de poder subsanar ese tipo de 
 errores humanos con inmediatez en caso vuelva a ocurrir.
 En ese sentido, en nombre de nuestra institución, ofrecemos nuestras más sinceras disculpas 
 por cualquier inconveniente que esta situación haya podido ocasionar.
 b) Medidas correctivas inmediatas
 Con el propósito de abordar esta situación con la debida seriedad y transparencia, hemos 
 implementado las siguientes medidas correctivas inmediatas:
 1. Retroalimentación al profesional involucrado: Se ha procedido con la 
 retroalimentación de la médico profesional involucrada para la atención de sus afiliados.
 2. Comunicado formal al resto del equipo de profesionales médicos: Se emitió una 
 notificación formal al resto del equipo de profesionales de salud, enfatizando que 
 cualquier conducta irregular en el registro de atenciones médicas será sancionada, 
 pudiendo llegar hasta la exclusión del profesional y la retención del pago por servicios no
 efectivamente prestados
 c) Acciones de Mejora y Prevención
 Con el objetivo de garantizar que situaciones de esta índole no se repitan en el futuro, venimos 
 implementando las siguientes acciones de mejora y prevención:
 1. Controles de verificación de identidad del paciente atendido:
 Estableceremos un sistema de confirmación de la identidad del paciente en cada una de 
 nuestras atenciones médicas por Teleconsulta.
 Esta validación se efectuará a través de la presentación del DNI o documento de 
 identidad en tiempo real, el cual será mostrado al médico tratante antes de iniciar la 
 consulta, siendo la captura de pantalla del paciente mostrando dicho documento 
 archivada en nuestros registros a efectos de confirmar su identidad y asistencia a las 
 citas programadas.
 2. Auditorías Internas Periódicas:
 Realizaremos revisiones aleatorias, con el objetivo de reforzar nuestra supervisión de la 
 calidad y efectiva realización de las atenciones médicas y se implementarán controles 
 cruzados con los registros de conexión a la plataforma de Teleconsulta.
 3. Capacitación continua
 Reforzaremos a todo nivel nuestros protocolos y lineamientos, haciendo especial énfasis 
 en la debida diligencia que deben tener los profesionales de salud contratados.
 4. Reporte y Seguimiento
 Con relación al presente evento, procuraremos el mayor seguimiento y brindaremos
 reportes constantes de nuestras acciones de mejora implementadas.
 Finalmente, reiteramos que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____________________________
 Dr. Jhon Fredy Garzon Martine</v>
      </c>
      <c r="I161" s="39">
        <f t="array" ref="I161">INDEX('Hoja 3'!$A$2:$AD$628, ROW(I161)-5, MATCH(I$2,'Hoja 3'!$A$1:$AD$1, 0))</f>
        <v>45748</v>
      </c>
      <c r="J161" s="32"/>
      <c r="K161" s="32" t="str">
        <f t="array" ref="K161">INDEX('Hoja 3'!$A$2:$AD$628, ROW(K161)-5, MATCH(K$2,'Hoja 3'!$A$1:$AD$1, 0))</f>
        <v>CERRADA</v>
      </c>
      <c r="L161" s="32" t="str">
        <f t="array" ref="L161">INDEX('Hoja 3'!$A$2:$AD$628, ROW(L161)-5, MATCH(L$2,'Hoja 3'!$A$1:$AD$1, 0))</f>
        <v>CERRADA</v>
      </c>
      <c r="M161" s="32" t="str">
        <f t="array" ref="M161">INDEX('Hoja 3'!$A$2:$AD$628, ROW(M161)-5, MATCH(M$2,'Hoja 3'!$A$1:$AD$1, 0))</f>
        <v>Eps</v>
      </c>
      <c r="N161" s="28"/>
      <c r="O161" s="28"/>
      <c r="P161" s="28"/>
      <c r="Q161" s="42"/>
      <c r="R161" s="42"/>
      <c r="S161" s="42"/>
      <c r="T161" s="28"/>
      <c r="U161" s="28"/>
      <c r="V161" s="24" t="str">
        <f t="shared" si="2"/>
        <v/>
      </c>
      <c r="W161" s="24" t="str">
        <f t="shared" si="3"/>
        <v/>
      </c>
      <c r="X161" s="25">
        <f t="shared" si="4"/>
        <v>4</v>
      </c>
      <c r="Y161" s="25" t="str">
        <f t="shared" si="5"/>
        <v>✅</v>
      </c>
      <c r="Z161" s="26" t="str">
        <f t="shared" si="6"/>
        <v>✅</v>
      </c>
      <c r="AA161" s="27" t="str">
        <f t="shared" si="7"/>
        <v>📩 Enviado tarde</v>
      </c>
      <c r="AB161" s="28"/>
      <c r="AC161" s="29"/>
      <c r="AD161" s="29"/>
      <c r="AE161" s="29"/>
    </row>
    <row r="162" spans="1:31" ht="13.8">
      <c r="A162" s="12" t="str">
        <f t="shared" si="0"/>
        <v>9994334ANA GABRIELA CHAVEZ VARGAS</v>
      </c>
      <c r="B162" s="30" t="s">
        <v>27</v>
      </c>
      <c r="C162" s="38">
        <f t="array" ref="C162">INDEX('Hoja 3'!$A$2:$AD$628, ROW(C162)-5, MATCH(C$2,'Hoja 3'!$A$1:$AD$1, 0))</f>
        <v>9994334</v>
      </c>
      <c r="D162" s="38" t="str">
        <f t="array" ref="D162">INDEX('Hoja 3'!$A$2:$AD$628, ROW(D162)-5, MATCH(D$2,'Hoja 3'!$A$1:$AD$1, 0))</f>
        <v>ANA GABRIELA CHAVEZ VARGAS</v>
      </c>
      <c r="E162" s="38">
        <f t="array" ref="E162">INDEX('Hoja 3'!$A$2:$AD$628, ROW(E162)-5, MATCH(E$2,'Hoja 3'!$A$1:$AD$1, 0))</f>
        <v>989640563</v>
      </c>
      <c r="F162" s="38" t="str">
        <f t="array" ref="F162">INDEX('Hoja 3'!$A$2:$AD$628, ROW(F162)-5, MATCH(F$2,'Hoja 3'!$A$1:$AD$1, 0))</f>
        <v>NO ASIGNACIÓN DE CITA</v>
      </c>
      <c r="G162" s="39">
        <f t="array" ref="G162">INDEX('Hoja 3'!$A$2:$AD$628, ROW(G162)-5, MATCH(G$2,'Hoja 3'!$A$1:$AD$1, 0))</f>
        <v>45747</v>
      </c>
      <c r="H162" s="38" t="str">
        <f t="array" ref="H162">INDEX('Hoja 3'!$A$2:$AD$628, ROW(H162)-5, MATCH(H$2,'Hoja 3'!$A$1:$AD$1, 0))</f>
        <v>Buenos tardes, estimados:
 Reciban un cordial saludo de parte del Centro Médico Viva 1A.
 En atención a la paciente Chávez Vargas, Ana Gabriela, informamos lo siguiente:
 Los exámenes de laboratorio fueron realizados el día 03 de abril de 2025, en el horario de 6:00 a.m. a 7:00 a.m.
 Asimismo, la paciente recibió atención médica el día 04 de abril de 2025, con el Dr. Gerson Jacob Siura Trevejo, del servicio de Endocrinología – Teleconsulta.
 Quedamos atentos a cualquier consulta adicional que se requiera.
 Saludos cordiales,</v>
      </c>
      <c r="I162" s="39">
        <f t="array" ref="I162">INDEX('Hoja 3'!$A$2:$AD$628, ROW(I162)-5, MATCH(I$2,'Hoja 3'!$A$1:$AD$1, 0))</f>
        <v>45762</v>
      </c>
      <c r="J162" s="32"/>
      <c r="K162" s="32" t="str">
        <f t="array" ref="K162">INDEX('Hoja 3'!$A$2:$AD$628, ROW(K162)-5, MATCH(K$2,'Hoja 3'!$A$1:$AD$1, 0))</f>
        <v>CERRADA</v>
      </c>
      <c r="L162" s="32" t="str">
        <f t="array" ref="L162">INDEX('Hoja 3'!$A$2:$AD$628, ROW(L162)-5, MATCH(L$2,'Hoja 3'!$A$1:$AD$1, 0))</f>
        <v>CERRADA</v>
      </c>
      <c r="M162" s="32" t="str">
        <f t="array" ref="M162">INDEX('Hoja 3'!$A$2:$AD$628, ROW(M162)-5, MATCH(M$2,'Hoja 3'!$A$1:$AD$1, 0))</f>
        <v>Acceso</v>
      </c>
      <c r="N162" s="28"/>
      <c r="O162" s="28"/>
      <c r="P162" s="28"/>
      <c r="Q162" s="42"/>
      <c r="R162" s="42"/>
      <c r="S162" s="42"/>
      <c r="T162" s="28"/>
      <c r="U162" s="28"/>
      <c r="V162" s="24" t="str">
        <f t="shared" si="2"/>
        <v/>
      </c>
      <c r="W162" s="24" t="str">
        <f t="shared" si="3"/>
        <v/>
      </c>
      <c r="X162" s="36">
        <f t="shared" si="4"/>
        <v>15</v>
      </c>
      <c r="Y162" s="36" t="str">
        <f t="shared" si="5"/>
        <v>✅</v>
      </c>
      <c r="Z162" s="26" t="str">
        <f t="shared" si="6"/>
        <v>✅</v>
      </c>
      <c r="AA162" s="27" t="str">
        <f t="shared" si="7"/>
        <v>📩 Enviado tarde</v>
      </c>
      <c r="AB162" s="28"/>
      <c r="AC162" s="29"/>
      <c r="AD162" s="29"/>
      <c r="AE162" s="29"/>
    </row>
    <row r="163" spans="1:31" ht="13.8">
      <c r="A163" s="12" t="str">
        <f t="shared" si="0"/>
        <v>8201744CARLOS ALBERTO LORENZO WONG LU</v>
      </c>
      <c r="B163" s="30" t="s">
        <v>27</v>
      </c>
      <c r="C163" s="38">
        <f t="array" ref="C163">INDEX('Hoja 3'!$A$2:$AD$628, ROW(C163)-5, MATCH(C$2,'Hoja 3'!$A$1:$AD$1, 0))</f>
        <v>8201744</v>
      </c>
      <c r="D163" s="38" t="str">
        <f t="array" ref="D163">INDEX('Hoja 3'!$A$2:$AD$628, ROW(D163)-5, MATCH(D$2,'Hoja 3'!$A$1:$AD$1, 0))</f>
        <v>CARLOS ALBERTO LORENZO WONG LU</v>
      </c>
      <c r="E163" s="38">
        <f t="array" ref="E163">INDEX('Hoja 3'!$A$2:$AD$628, ROW(E163)-5, MATCH(E$2,'Hoja 3'!$A$1:$AD$1, 0))</f>
        <v>0</v>
      </c>
      <c r="F163" s="38" t="str">
        <f t="array" ref="F163">INDEX('Hoja 3'!$A$2:$AD$628, ROW(F163)-5, MATCH(F$2,'Hoja 3'!$A$1:$AD$1, 0))</f>
        <v>DEMORA EN LA ENTREGA DE MEDICAMENTOS</v>
      </c>
      <c r="G163" s="39">
        <f t="array" ref="G163">INDEX('Hoja 3'!$A$2:$AD$628, ROW(G163)-5, MATCH(G$2,'Hoja 3'!$A$1:$AD$1, 0))</f>
        <v>45747</v>
      </c>
      <c r="H163" s="38" t="str">
        <f t="array" ref="H163">INDEX('Hoja 3'!$A$2:$AD$628, ROW(H163)-5, MATCH(H$2,'Hoja 3'!$A$1:$AD$1, 0))</f>
        <v>Buenos días, estimados,
 Reciban un cordial saludo de parte de VIVA 1A Centro Médico.
 Nos dirigimos a ustedes en relación con la entrega del medicamento correspondiente al Sr. Carlos Alberto Lorenzo Wong Lu (DNI: 08201744). Deseamos confirmar que dicho medicamento fue entregado el día sábado 29 de marzo de 2025. Además, hemos realizado una llamada de confirmación al paciente el día de hoy para verificar la recepción.
 Lamentamos sinceramente los inconvenientes ocasionados y valoramos sus comentarios. Reiteramos nuestro compromiso con la mejora continua de nuestros servicios.
 Quedamos a su disposición para cualquier consulta adicional.
 Saludos cordiales,</v>
      </c>
      <c r="I163" s="39">
        <f t="array" ref="I163">INDEX('Hoja 3'!$A$2:$AD$628, ROW(I163)-5, MATCH(I$2,'Hoja 3'!$A$1:$AD$1, 0))</f>
        <v>45750</v>
      </c>
      <c r="J163" s="32"/>
      <c r="K163" s="32" t="str">
        <f t="array" ref="K163">INDEX('Hoja 3'!$A$2:$AD$628, ROW(K163)-5, MATCH(K$2,'Hoja 3'!$A$1:$AD$1, 0))</f>
        <v>CERRADA</v>
      </c>
      <c r="L163" s="32" t="str">
        <f t="array" ref="L163">INDEX('Hoja 3'!$A$2:$AD$628, ROW(L163)-5, MATCH(L$2,'Hoja 3'!$A$1:$AD$1, 0))</f>
        <v>CERRADA</v>
      </c>
      <c r="M163" s="32" t="str">
        <f t="array" ref="M163">INDEX('Hoja 3'!$A$2:$AD$628, ROW(M163)-5, MATCH(M$2,'Hoja 3'!$A$1:$AD$1, 0))</f>
        <v>Medicamentos</v>
      </c>
      <c r="N163" s="28"/>
      <c r="O163" s="28"/>
      <c r="P163" s="28"/>
      <c r="Q163" s="42"/>
      <c r="R163" s="42"/>
      <c r="S163" s="42"/>
      <c r="T163" s="28"/>
      <c r="U163" s="28"/>
      <c r="V163" s="24" t="str">
        <f t="shared" si="2"/>
        <v/>
      </c>
      <c r="W163" s="24" t="str">
        <f t="shared" si="3"/>
        <v/>
      </c>
      <c r="X163" s="25">
        <f t="shared" si="4"/>
        <v>3</v>
      </c>
      <c r="Y163" s="25" t="str">
        <f t="shared" si="5"/>
        <v>✅</v>
      </c>
      <c r="Z163" s="26" t="str">
        <f t="shared" si="6"/>
        <v>✅</v>
      </c>
      <c r="AA163" s="27" t="str">
        <f t="shared" si="7"/>
        <v>📩 Enviado tarde</v>
      </c>
      <c r="AB163" s="28"/>
      <c r="AC163" s="29"/>
      <c r="AD163" s="29"/>
      <c r="AE163" s="29"/>
    </row>
    <row r="164" spans="1:31" ht="13.8">
      <c r="A164" s="12" t="str">
        <f t="shared" si="0"/>
        <v>7218366GLADYS PATRICIA GUTIERREZ VELEZMORO</v>
      </c>
      <c r="B164" s="30" t="s">
        <v>27</v>
      </c>
      <c r="C164" s="38">
        <f t="array" ref="C164">INDEX('Hoja 3'!$A$2:$AD$628, ROW(C164)-5, MATCH(C$2,'Hoja 3'!$A$1:$AD$1, 0))</f>
        <v>7218366</v>
      </c>
      <c r="D164" s="38" t="str">
        <f t="array" ref="D164">INDEX('Hoja 3'!$A$2:$AD$628, ROW(D164)-5, MATCH(D$2,'Hoja 3'!$A$1:$AD$1, 0))</f>
        <v>GLADYS PATRICIA GUTIERREZ VELEZMORO</v>
      </c>
      <c r="E164" s="38">
        <f t="array" ref="E164">INDEX('Hoja 3'!$A$2:$AD$628, ROW(E164)-5, MATCH(E$2,'Hoja 3'!$A$1:$AD$1, 0))</f>
        <v>0</v>
      </c>
      <c r="F164" s="38" t="str">
        <f t="array" ref="F164">INDEX('Hoja 3'!$A$2:$AD$628, ROW(F164)-5, MATCH(F$2,'Hoja 3'!$A$1:$AD$1, 0))</f>
        <v>NO ASIGNACIÓN DE CITA</v>
      </c>
      <c r="G164" s="39">
        <f t="array" ref="G164">INDEX('Hoja 3'!$A$2:$AD$628, ROW(G164)-5, MATCH(G$2,'Hoja 3'!$A$1:$AD$1, 0))</f>
        <v>45716</v>
      </c>
      <c r="H164" s="38" t="str">
        <f t="array" ref="H164">INDEX('Hoja 3'!$A$2:$AD$628, ROW(H164)-5, MATCH(H$2,'Hoja 3'!$A$1:$AD$1, 0))</f>
        <v>Buenos días estimados,
 Reciba un cordial saludo por parte de VIVA 1A Centro médico, en relación a lo descrito en el título del correo damos como respuesta que el paciente GLADYS PATRICIA GUTIERREZ VELEZMORO fue atendido:
 Cabe resaltar que el medicamento biológico se gestiona a través de Cuidafarma.
 Adicional a ello no ubicamos el correo inicial de solicitud; por lo que, se brinda respuesta en el presente correo.
 Lamentamos sinceramente los inconvenientes ocasionados, valoramos sus comentarios y estamos comprometidos con la mejora continua de nuestros servicios.
 Saludos cordiales,</v>
      </c>
      <c r="I164" s="39">
        <f t="array" ref="I164">INDEX('Hoja 3'!$A$2:$AD$628, ROW(I164)-5, MATCH(I$2,'Hoja 3'!$A$1:$AD$1, 0))</f>
        <v>45749</v>
      </c>
      <c r="J164" s="32"/>
      <c r="K164" s="32" t="str">
        <f t="array" ref="K164">INDEX('Hoja 3'!$A$2:$AD$628, ROW(K164)-5, MATCH(K$2,'Hoja 3'!$A$1:$AD$1, 0))</f>
        <v>CERRADA</v>
      </c>
      <c r="L164" s="32" t="str">
        <f t="array" ref="L164">INDEX('Hoja 3'!$A$2:$AD$628, ROW(L164)-5, MATCH(L$2,'Hoja 3'!$A$1:$AD$1, 0))</f>
        <v>CERRADA</v>
      </c>
      <c r="M164" s="32" t="str">
        <f t="array" ref="M164">INDEX('Hoja 3'!$A$2:$AD$628, ROW(M164)-5, MATCH(M$2,'Hoja 3'!$A$1:$AD$1, 0))</f>
        <v>Acceso</v>
      </c>
      <c r="N164" s="28"/>
      <c r="O164" s="28"/>
      <c r="P164" s="28"/>
      <c r="Q164" s="42"/>
      <c r="R164" s="42"/>
      <c r="S164" s="42"/>
      <c r="T164" s="28"/>
      <c r="U164" s="28"/>
      <c r="V164" s="24" t="str">
        <f t="shared" si="2"/>
        <v/>
      </c>
      <c r="W164" s="24" t="str">
        <f t="shared" si="3"/>
        <v/>
      </c>
      <c r="X164" s="36">
        <f t="shared" si="4"/>
        <v>33</v>
      </c>
      <c r="Y164" s="36" t="str">
        <f t="shared" si="5"/>
        <v>✅</v>
      </c>
      <c r="Z164" s="26" t="str">
        <f t="shared" si="6"/>
        <v>✅</v>
      </c>
      <c r="AA164" s="27" t="str">
        <f t="shared" si="7"/>
        <v>📩 Enviado tarde</v>
      </c>
      <c r="AB164" s="28"/>
      <c r="AC164" s="29"/>
      <c r="AD164" s="29"/>
      <c r="AE164" s="29"/>
    </row>
    <row r="165" spans="1:31" ht="13.8">
      <c r="A165" s="12" t="str">
        <f t="shared" si="0"/>
        <v>8146369MARROQUIN DEZA IVOR PAUL</v>
      </c>
      <c r="B165" s="30" t="s">
        <v>27</v>
      </c>
      <c r="C165" s="38">
        <f t="array" ref="C165">INDEX('Hoja 3'!$A$2:$AD$628, ROW(C165)-5, MATCH(C$2,'Hoja 3'!$A$1:$AD$1, 0))</f>
        <v>8146369</v>
      </c>
      <c r="D165" s="38" t="str">
        <f t="array" ref="D165">INDEX('Hoja 3'!$A$2:$AD$628, ROW(D165)-5, MATCH(D$2,'Hoja 3'!$A$1:$AD$1, 0))</f>
        <v>MARROQUIN DEZA IVOR PAUL</v>
      </c>
      <c r="E165" s="38">
        <f t="array" ref="E165">INDEX('Hoja 3'!$A$2:$AD$628, ROW(E165)-5, MATCH(E$2,'Hoja 3'!$A$1:$AD$1, 0))</f>
        <v>0</v>
      </c>
      <c r="F165" s="38" t="str">
        <f t="array" ref="F165">INDEX('Hoja 3'!$A$2:$AD$628, ROW(F165)-5, MATCH(F$2,'Hoja 3'!$A$1:$AD$1, 0))</f>
        <v>NO ASIGNACIÓN DE CITA</v>
      </c>
      <c r="G165" s="39">
        <f t="array" ref="G165">INDEX('Hoja 3'!$A$2:$AD$628, ROW(G165)-5, MATCH(G$2,'Hoja 3'!$A$1:$AD$1, 0))</f>
        <v>45714</v>
      </c>
      <c r="H165" s="38" t="str">
        <f t="array" ref="H165">INDEX('Hoja 3'!$A$2:$AD$628, ROW(H165)-5, MATCH(H$2,'Hoja 3'!$A$1:$AD$1, 0))</f>
        <v>Estimada Guisella, buena tarde:
 Previo cordial saludo y las disculpas por la demora, se informa sobre el paciente que:
 Para dar cierre a los casos, no se ubica la cabecera del correo en referencia; por lo que, procedemos a informar que el paciente ha sido contactado generando la cita para el día 21 del presente con nuestra especialista Dra. Virginia Cuevas.</v>
      </c>
      <c r="I165" s="39">
        <f t="array" ref="I165">INDEX('Hoja 3'!$A$2:$AD$628, ROW(I165)-5, MATCH(I$2,'Hoja 3'!$A$1:$AD$1, 0))</f>
        <v>45735</v>
      </c>
      <c r="J165" s="32"/>
      <c r="K165" s="32" t="str">
        <f t="array" ref="K165">INDEX('Hoja 3'!$A$2:$AD$628, ROW(K165)-5, MATCH(K$2,'Hoja 3'!$A$1:$AD$1, 0))</f>
        <v>CERRADA</v>
      </c>
      <c r="L165" s="32" t="str">
        <f t="array" ref="L165">INDEX('Hoja 3'!$A$2:$AD$628, ROW(L165)-5, MATCH(L$2,'Hoja 3'!$A$1:$AD$1, 0))</f>
        <v>CERRADA</v>
      </c>
      <c r="M165" s="32" t="str">
        <f t="array" ref="M165">INDEX('Hoja 3'!$A$2:$AD$628, ROW(M165)-5, MATCH(M$2,'Hoja 3'!$A$1:$AD$1, 0))</f>
        <v>Acceso</v>
      </c>
      <c r="N165" s="28"/>
      <c r="O165" s="28"/>
      <c r="P165" s="28"/>
      <c r="Q165" s="42"/>
      <c r="R165" s="42"/>
      <c r="S165" s="42"/>
      <c r="T165" s="28"/>
      <c r="U165" s="28"/>
      <c r="V165" s="24" t="str">
        <f t="shared" si="2"/>
        <v/>
      </c>
      <c r="W165" s="24" t="str">
        <f t="shared" si="3"/>
        <v/>
      </c>
      <c r="X165" s="25">
        <f t="shared" si="4"/>
        <v>21</v>
      </c>
      <c r="Y165" s="25" t="str">
        <f t="shared" si="5"/>
        <v>✅</v>
      </c>
      <c r="Z165" s="26" t="str">
        <f t="shared" si="6"/>
        <v>✅</v>
      </c>
      <c r="AA165" s="27" t="str">
        <f t="shared" si="7"/>
        <v>📩 Enviado tarde</v>
      </c>
      <c r="AB165" s="28"/>
      <c r="AC165" s="29"/>
      <c r="AD165" s="29"/>
      <c r="AE165" s="29"/>
    </row>
    <row r="166" spans="1:31" ht="13.8">
      <c r="A166" s="12" t="str">
        <f t="shared" si="0"/>
        <v>8287353LEON MAGNO SANCHEZ QUINTANILLA</v>
      </c>
      <c r="B166" s="30" t="s">
        <v>27</v>
      </c>
      <c r="C166" s="38">
        <f t="array" ref="C166">INDEX('Hoja 3'!$A$2:$AD$628, ROW(C166)-5, MATCH(C$2,'Hoja 3'!$A$1:$AD$1, 0))</f>
        <v>8287353</v>
      </c>
      <c r="D166" s="38" t="str">
        <f t="array" ref="D166">INDEX('Hoja 3'!$A$2:$AD$628, ROW(D166)-5, MATCH(D$2,'Hoja 3'!$A$1:$AD$1, 0))</f>
        <v>LEON MAGNO SANCHEZ QUINTANILLA</v>
      </c>
      <c r="E166" s="38">
        <f t="array" ref="E166">INDEX('Hoja 3'!$A$2:$AD$628, ROW(E166)-5, MATCH(E$2,'Hoja 3'!$A$1:$AD$1, 0))</f>
        <v>0</v>
      </c>
      <c r="F166" s="38" t="str">
        <f t="array" ref="F166">INDEX('Hoja 3'!$A$2:$AD$628, ROW(F166)-5, MATCH(F$2,'Hoja 3'!$A$1:$AD$1, 0))</f>
        <v>NO ASIGNACIÓN DE CITA</v>
      </c>
      <c r="G166" s="39">
        <f t="array" ref="G166">INDEX('Hoja 3'!$A$2:$AD$628, ROW(G166)-5, MATCH(G$2,'Hoja 3'!$A$1:$AD$1, 0))</f>
        <v>45716</v>
      </c>
      <c r="H166" s="38" t="str">
        <f t="array" ref="H166">INDEX('Hoja 3'!$A$2:$AD$628, ROW(H166)-5, MATCH(H$2,'Hoja 3'!$A$1:$AD$1, 0))</f>
        <v>Buenos días estimados,
 Reciba un cordial saludo por parte de VIVA 1A Centro médico, en relación a lo descrito en el correo damos como respuesta que el paciente LEON MAGNO SANCHEZ QUINTANILLA DNI 08287353 fue atendido el 22/02/2025 a las 17:00hrs con la Dra. Anahi Angelica Seijas Arvelaez de la especialidad de Medicina Interna, siendo la entrega de medicamentos con fecha 24/02/2025. Se realizaron las medidas correctivas con el flujo de atención de farmacia teniendo el compromido de atención oportuna en el mes de marzo, siendo atendido el 17/03/2025 a las 19:00 hrs con la Dra. Anahi Angelica Seijas Arvelaez de la especialidad de Medicina Interna, siendo la entrega de medicamentos con fecha 18/03/2025 en el rango horario indicado por el paciente.
 Cabe resaltar que no se ubica el correo inicial, es por ello que se responde desde el presente.
 Lamentamos sinceramente los inconvenientes ocasionados, valoramos sus comentarios y estamos comprometidos con la mejora continua de nuestros servicios.
 Saludos cordiales,</v>
      </c>
      <c r="I166" s="39">
        <f t="array" ref="I166">INDEX('Hoja 3'!$A$2:$AD$628, ROW(I166)-5, MATCH(I$2,'Hoja 3'!$A$1:$AD$1, 0))</f>
        <v>45749</v>
      </c>
      <c r="J166" s="32"/>
      <c r="K166" s="32" t="str">
        <f t="array" ref="K166">INDEX('Hoja 3'!$A$2:$AD$628, ROW(K166)-5, MATCH(K$2,'Hoja 3'!$A$1:$AD$1, 0))</f>
        <v>CERRADA</v>
      </c>
      <c r="L166" s="32" t="str">
        <f t="array" ref="L166">INDEX('Hoja 3'!$A$2:$AD$628, ROW(L166)-5, MATCH(L$2,'Hoja 3'!$A$1:$AD$1, 0))</f>
        <v>CERRADA</v>
      </c>
      <c r="M166" s="32" t="str">
        <f t="array" ref="M166">INDEX('Hoja 3'!$A$2:$AD$628, ROW(M166)-5, MATCH(M$2,'Hoja 3'!$A$1:$AD$1, 0))</f>
        <v>Acceso</v>
      </c>
      <c r="N166" s="28"/>
      <c r="O166" s="28"/>
      <c r="P166" s="28"/>
      <c r="Q166" s="42"/>
      <c r="R166" s="42"/>
      <c r="S166" s="42"/>
      <c r="T166" s="28"/>
      <c r="U166" s="28"/>
      <c r="V166" s="24" t="str">
        <f t="shared" si="2"/>
        <v/>
      </c>
      <c r="W166" s="24" t="str">
        <f t="shared" si="3"/>
        <v/>
      </c>
      <c r="X166" s="36">
        <f t="shared" si="4"/>
        <v>33</v>
      </c>
      <c r="Y166" s="36" t="str">
        <f t="shared" si="5"/>
        <v>✅</v>
      </c>
      <c r="Z166" s="26" t="str">
        <f t="shared" si="6"/>
        <v>✅</v>
      </c>
      <c r="AA166" s="27" t="str">
        <f t="shared" si="7"/>
        <v>📩 Enviado tarde</v>
      </c>
      <c r="AB166" s="28"/>
      <c r="AC166" s="29"/>
      <c r="AD166" s="29"/>
      <c r="AE166" s="29"/>
    </row>
    <row r="167" spans="1:31" ht="13.8">
      <c r="A167" s="12" t="str">
        <f t="shared" si="0"/>
        <v>3684166DIEGO GUILLERMO VILLANUEVA RUIZ</v>
      </c>
      <c r="B167" s="30" t="s">
        <v>27</v>
      </c>
      <c r="C167" s="38">
        <f t="array" ref="C167">INDEX('Hoja 3'!$A$2:$AD$628, ROW(C167)-5, MATCH(C$2,'Hoja 3'!$A$1:$AD$1, 0))</f>
        <v>3684166</v>
      </c>
      <c r="D167" s="38" t="str">
        <f t="array" ref="D167">INDEX('Hoja 3'!$A$2:$AD$628, ROW(D167)-5, MATCH(D$2,'Hoja 3'!$A$1:$AD$1, 0))</f>
        <v>DIEGO GUILLERMO VILLANUEVA RUIZ</v>
      </c>
      <c r="E167" s="38">
        <f t="array" ref="E167">INDEX('Hoja 3'!$A$2:$AD$628, ROW(E167)-5, MATCH(E$2,'Hoja 3'!$A$1:$AD$1, 0))</f>
        <v>0</v>
      </c>
      <c r="F167" s="38" t="str">
        <f t="array" ref="F167">INDEX('Hoja 3'!$A$2:$AD$628, ROW(F167)-5, MATCH(F$2,'Hoja 3'!$A$1:$AD$1, 0))</f>
        <v>INGRESO A PROGRAMA</v>
      </c>
      <c r="G167" s="39">
        <f t="array" ref="G167">INDEX('Hoja 3'!$A$2:$AD$628, ROW(G167)-5, MATCH(G$2,'Hoja 3'!$A$1:$AD$1, 0))</f>
        <v>45716</v>
      </c>
      <c r="H167" s="38" t="str">
        <f t="array" ref="H167">INDEX('Hoja 3'!$A$2:$AD$628, ROW(H167)-5, MATCH(H$2,'Hoja 3'!$A$1:$AD$1, 0))</f>
        <v>Buenos días estimados,
 Reciba un cordial saludo por parte de VIVA 1A Centro médico, mediante la presente informamos paciente DIEGO VILLANUEVA RUIZ fue agendado el 07-04-2025 a las 10:15 am para una TELECONSULTA - MEDICINA INTERNA con el Dr. Percy Arriaga Rodriguez.
 Saludos cordiales.</v>
      </c>
      <c r="I167" s="39">
        <f t="array" ref="I167">INDEX('Hoja 3'!$A$2:$AD$628, ROW(I167)-5, MATCH(I$2,'Hoja 3'!$A$1:$AD$1, 0))</f>
        <v>45750</v>
      </c>
      <c r="J167" s="32"/>
      <c r="K167" s="32" t="str">
        <f t="array" ref="K167">INDEX('Hoja 3'!$A$2:$AD$628, ROW(K167)-5, MATCH(K$2,'Hoja 3'!$A$1:$AD$1, 0))</f>
        <v>CERRADA</v>
      </c>
      <c r="L167" s="32" t="str">
        <f t="array" ref="L167">INDEX('Hoja 3'!$A$2:$AD$628, ROW(L167)-5, MATCH(L$2,'Hoja 3'!$A$1:$AD$1, 0))</f>
        <v>CERRADA</v>
      </c>
      <c r="M167" s="32" t="str">
        <f t="array" ref="M167">INDEX('Hoja 3'!$A$2:$AD$628, ROW(M167)-5, MATCH(M$2,'Hoja 3'!$A$1:$AD$1, 0))</f>
        <v>Solicitud</v>
      </c>
      <c r="N167" s="28"/>
      <c r="O167" s="28"/>
      <c r="P167" s="28"/>
      <c r="Q167" s="42"/>
      <c r="R167" s="42"/>
      <c r="S167" s="42"/>
      <c r="T167" s="28"/>
      <c r="U167" s="28"/>
      <c r="V167" s="24" t="str">
        <f t="shared" si="2"/>
        <v/>
      </c>
      <c r="W167" s="24" t="str">
        <f t="shared" si="3"/>
        <v/>
      </c>
      <c r="X167" s="25">
        <f t="shared" si="4"/>
        <v>34</v>
      </c>
      <c r="Y167" s="25" t="str">
        <f t="shared" si="5"/>
        <v>✅</v>
      </c>
      <c r="Z167" s="26" t="str">
        <f t="shared" si="6"/>
        <v>✅</v>
      </c>
      <c r="AA167" s="27" t="str">
        <f t="shared" si="7"/>
        <v>📩 Enviado tarde</v>
      </c>
      <c r="AB167" s="28"/>
      <c r="AC167" s="29"/>
      <c r="AD167" s="29"/>
      <c r="AE167" s="29"/>
    </row>
    <row r="168" spans="1:31" ht="13.8">
      <c r="A168" s="12" t="str">
        <f t="shared" si="0"/>
        <v>44000062LLAMOJA VICENTE DENNISE</v>
      </c>
      <c r="B168" s="30" t="s">
        <v>27</v>
      </c>
      <c r="C168" s="38">
        <f t="array" ref="C168">INDEX('Hoja 3'!$A$2:$AD$628, ROW(C168)-5, MATCH(C$2,'Hoja 3'!$A$1:$AD$1, 0))</f>
        <v>44000062</v>
      </c>
      <c r="D168" s="38" t="str">
        <f t="array" ref="D168">INDEX('Hoja 3'!$A$2:$AD$628, ROW(D168)-5, MATCH(D$2,'Hoja 3'!$A$1:$AD$1, 0))</f>
        <v>LLAMOJA VICENTE DENNISE</v>
      </c>
      <c r="E168" s="38">
        <f t="array" ref="E168">INDEX('Hoja 3'!$A$2:$AD$628, ROW(E168)-5, MATCH(E$2,'Hoja 3'!$A$1:$AD$1, 0))</f>
        <v>0</v>
      </c>
      <c r="F168" s="38" t="str">
        <f t="array" ref="F168">INDEX('Hoja 3'!$A$2:$AD$628, ROW(F168)-5, MATCH(F$2,'Hoja 3'!$A$1:$AD$1, 0))</f>
        <v>NO ASIGNACIÓN DE CITA</v>
      </c>
      <c r="G168" s="39">
        <f t="array" ref="G168">INDEX('Hoja 3'!$A$2:$AD$628, ROW(G168)-5, MATCH(G$2,'Hoja 3'!$A$1:$AD$1, 0))</f>
        <v>45716</v>
      </c>
      <c r="H168" s="38" t="str">
        <f t="array" ref="H168">INDEX('Hoja 3'!$A$2:$AD$628, ROW(H168)-5, MATCH(H$2,'Hoja 3'!$A$1:$AD$1, 0))</f>
        <v>Buenas tardes estimados,
 Reciba un cordial saludo por parte de VIVA 1A Centro médico, en relación a lo descrito en el correo damos como respuesta que el paciente LLAMOJA VICENTE DENNISE fue atendido el 14/03/2025 a las 7:20 PM con la Dr. Gerson Jacob Siura Trevejo Trevejo de la especialidad de ENDOCRINOLOGÍA - TELECONSULTA. Así mismo mencionamos, que el paciente tiene prescripción de medicamentos, el cuál fue entregado el 15/03/2025.
 Lamentamos sinceramente los inconvenientes ocasionados, valoramos sus comentarios y estamos comprometidos con la mejora continua de nuestros servicios.
 Saludos cordiales</v>
      </c>
      <c r="I168" s="39">
        <f t="array" ref="I168">INDEX('Hoja 3'!$A$2:$AD$628, ROW(I168)-5, MATCH(I$2,'Hoja 3'!$A$1:$AD$1, 0))</f>
        <v>45754</v>
      </c>
      <c r="J168" s="32"/>
      <c r="K168" s="32" t="str">
        <f t="array" ref="K168">INDEX('Hoja 3'!$A$2:$AD$628, ROW(K168)-5, MATCH(K$2,'Hoja 3'!$A$1:$AD$1, 0))</f>
        <v>CERRADA</v>
      </c>
      <c r="L168" s="32" t="str">
        <f t="array" ref="L168">INDEX('Hoja 3'!$A$2:$AD$628, ROW(L168)-5, MATCH(L$2,'Hoja 3'!$A$1:$AD$1, 0))</f>
        <v>CERRADA</v>
      </c>
      <c r="M168" s="32" t="str">
        <f t="array" ref="M168">INDEX('Hoja 3'!$A$2:$AD$628, ROW(M168)-5, MATCH(M$2,'Hoja 3'!$A$1:$AD$1, 0))</f>
        <v>Acceso</v>
      </c>
      <c r="N168" s="28"/>
      <c r="O168" s="28"/>
      <c r="P168" s="28"/>
      <c r="Q168" s="42"/>
      <c r="R168" s="42"/>
      <c r="S168" s="42"/>
      <c r="T168" s="28"/>
      <c r="U168" s="28"/>
      <c r="V168" s="24" t="str">
        <f t="shared" si="2"/>
        <v/>
      </c>
      <c r="W168" s="24" t="str">
        <f t="shared" si="3"/>
        <v/>
      </c>
      <c r="X168" s="36">
        <f t="shared" si="4"/>
        <v>38</v>
      </c>
      <c r="Y168" s="36" t="str">
        <f t="shared" si="5"/>
        <v>✅</v>
      </c>
      <c r="Z168" s="26" t="str">
        <f t="shared" si="6"/>
        <v>✅</v>
      </c>
      <c r="AA168" s="27" t="str">
        <f t="shared" si="7"/>
        <v>📩 Enviado tarde</v>
      </c>
      <c r="AB168" s="28"/>
      <c r="AC168" s="29"/>
      <c r="AD168" s="29"/>
      <c r="AE168" s="29"/>
    </row>
    <row r="169" spans="1:31" ht="13.8">
      <c r="A169" s="12" t="str">
        <f t="shared" si="0"/>
        <v>9876517Victor Edgar Solis Plaza</v>
      </c>
      <c r="B169" s="30" t="s">
        <v>27</v>
      </c>
      <c r="C169" s="38">
        <f t="array" ref="C169">INDEX('Hoja 3'!$A$2:$AD$628, ROW(C169)-5, MATCH(C$2,'Hoja 3'!$A$1:$AD$1, 0))</f>
        <v>9876517</v>
      </c>
      <c r="D169" s="38" t="str">
        <f t="array" ref="D169">INDEX('Hoja 3'!$A$2:$AD$628, ROW(D169)-5, MATCH(D$2,'Hoja 3'!$A$1:$AD$1, 0))</f>
        <v>Victor Edgar Solis Plaza</v>
      </c>
      <c r="E169" s="38">
        <f t="array" ref="E169">INDEX('Hoja 3'!$A$2:$AD$628, ROW(E169)-5, MATCH(E$2,'Hoja 3'!$A$1:$AD$1, 0))</f>
        <v>0</v>
      </c>
      <c r="F169" s="38" t="str">
        <f t="array" ref="F169">INDEX('Hoja 3'!$A$2:$AD$628, ROW(F169)-5, MATCH(F$2,'Hoja 3'!$A$1:$AD$1, 0))</f>
        <v>INFORMACION DE COBERTURA</v>
      </c>
      <c r="G169" s="39">
        <f t="array" ref="G169">INDEX('Hoja 3'!$A$2:$AD$628, ROW(G169)-5, MATCH(G$2,'Hoja 3'!$A$1:$AD$1, 0))</f>
        <v>45716</v>
      </c>
      <c r="H169" s="38" t="str">
        <f t="array" ref="H169">INDEX('Hoja 3'!$A$2:$AD$628, ROW(H169)-5, MATCH(H$2,'Hoja 3'!$A$1:$AD$1, 0))</f>
        <v>Freddy Garzón&lt;fgarzon@viva1a.com.pe&gt;
 ​
 Gianina Jessica Sigueña Aldana
 ​
 ​
 Antonio Torres Olivas;
 ​
 Maximo Alfaro Andrade;
 ​
 Chrismerly Abigail Huaranca López
 ​
 saludos 
 este correo avala la entrega del concentrador de oxigeno al paciente solis 
 Gianina sobre el correo Principal 
 demos respuesta a la EPS para que ejecuten el pago 
 gracias 
 Buenas noches estimados.
 Reciban un cordial saludo de parte de VIVA 1A Centro Médico .En respuesta al correo relacionado con el paciente VICTOR EDGAR SOLIS PLAZA , queremos informarles que nos hemos contactado con su familiar, brindándole la información correspondiente sobre los copagos, los cuales fueron aceptados.
 Saludos cordiales.</v>
      </c>
      <c r="I169" s="39">
        <f t="array" ref="I169">INDEX('Hoja 3'!$A$2:$AD$628, ROW(I169)-5, MATCH(I$2,'Hoja 3'!$A$1:$AD$1, 0))</f>
        <v>45750</v>
      </c>
      <c r="J169" s="32"/>
      <c r="K169" s="32" t="str">
        <f t="array" ref="K169">INDEX('Hoja 3'!$A$2:$AD$628, ROW(K169)-5, MATCH(K$2,'Hoja 3'!$A$1:$AD$1, 0))</f>
        <v>CERRADA</v>
      </c>
      <c r="L169" s="32" t="str">
        <f t="array" ref="L169">INDEX('Hoja 3'!$A$2:$AD$628, ROW(L169)-5, MATCH(L$2,'Hoja 3'!$A$1:$AD$1, 0))</f>
        <v>CERRADA</v>
      </c>
      <c r="M169" s="32" t="str">
        <f t="array" ref="M169">INDEX('Hoja 3'!$A$2:$AD$628, ROW(M169)-5, MATCH(M$2,'Hoja 3'!$A$1:$AD$1, 0))</f>
        <v>Eps</v>
      </c>
      <c r="N169" s="28"/>
      <c r="O169" s="28"/>
      <c r="P169" s="28"/>
      <c r="Q169" s="42"/>
      <c r="R169" s="42"/>
      <c r="S169" s="42"/>
      <c r="T169" s="28"/>
      <c r="U169" s="28"/>
      <c r="V169" s="24" t="str">
        <f t="shared" si="2"/>
        <v/>
      </c>
      <c r="W169" s="24" t="str">
        <f t="shared" si="3"/>
        <v/>
      </c>
      <c r="X169" s="25">
        <f t="shared" si="4"/>
        <v>34</v>
      </c>
      <c r="Y169" s="25" t="str">
        <f t="shared" si="5"/>
        <v>✅</v>
      </c>
      <c r="Z169" s="26" t="str">
        <f t="shared" si="6"/>
        <v>✅</v>
      </c>
      <c r="AA169" s="27" t="str">
        <f t="shared" si="7"/>
        <v>📩 Enviado tarde</v>
      </c>
      <c r="AB169" s="28"/>
      <c r="AC169" s="29"/>
      <c r="AD169" s="29"/>
      <c r="AE169" s="29"/>
    </row>
    <row r="170" spans="1:31" ht="13.8">
      <c r="A170" s="12" t="str">
        <f t="shared" si="0"/>
        <v>72154157FIORELLA CRISEL VERGARA OLIVO</v>
      </c>
      <c r="B170" s="30" t="s">
        <v>27</v>
      </c>
      <c r="C170" s="38">
        <f t="array" ref="C170">INDEX('Hoja 3'!$A$2:$AD$628, ROW(C170)-5, MATCH(C$2,'Hoja 3'!$A$1:$AD$1, 0))</f>
        <v>72154157</v>
      </c>
      <c r="D170" s="38" t="str">
        <f t="array" ref="D170">INDEX('Hoja 3'!$A$2:$AD$628, ROW(D170)-5, MATCH(D$2,'Hoja 3'!$A$1:$AD$1, 0))</f>
        <v>FIORELLA CRISEL VERGARA OLIVO</v>
      </c>
      <c r="E170" s="38">
        <f t="array" ref="E170">INDEX('Hoja 3'!$A$2:$AD$628, ROW(E170)-5, MATCH(E$2,'Hoja 3'!$A$1:$AD$1, 0))</f>
        <v>0</v>
      </c>
      <c r="F170" s="38" t="str">
        <f t="array" ref="F170">INDEX('Hoja 3'!$A$2:$AD$628, ROW(F170)-5, MATCH(F$2,'Hoja 3'!$A$1:$AD$1, 0))</f>
        <v>NO ASIGNACIÓN DE CITA</v>
      </c>
      <c r="G170" s="39">
        <f t="array" ref="G170">INDEX('Hoja 3'!$A$2:$AD$628, ROW(G170)-5, MATCH(G$2,'Hoja 3'!$A$1:$AD$1, 0))</f>
        <v>45733</v>
      </c>
      <c r="H170" s="38" t="str">
        <f t="array" ref="H170">INDEX('Hoja 3'!$A$2:$AD$628, ROW(H170)-5, MATCH(H$2,'Hoja 3'!$A$1:$AD$1, 0))</f>
        <v>Buenas noches estimados,
 Reciba un cordial saludo por parte de VIVA 1A Centro médico, en relación con lo indicado en el correo, informamos que las atenciones de la paciente FIORELLA CRISEL VERGARA OLIVO se vienen realizando de manera domiciliaria , según el siguiente detalle:
 12/03/2025 a las 3:00 pm – Atendida por el Dr. Gerson Jacob Siura Trevejo en la especialidad: Endocrinología – Atención Domiciliaria.
 23/03/2025 a las 2:30 pm – Atendida por el Lic. Jorge Velasco Benites en la especialidad: Nutrición – Atención Domiciliaria.</v>
      </c>
      <c r="I170" s="39">
        <f t="array" ref="I170">INDEX('Hoja 3'!$A$2:$AD$628, ROW(I170)-5, MATCH(I$2,'Hoja 3'!$A$1:$AD$1, 0))</f>
        <v>45751</v>
      </c>
      <c r="J170" s="32"/>
      <c r="K170" s="32" t="str">
        <f t="array" ref="K170">INDEX('Hoja 3'!$A$2:$AD$628, ROW(K170)-5, MATCH(K$2,'Hoja 3'!$A$1:$AD$1, 0))</f>
        <v>CERRADA</v>
      </c>
      <c r="L170" s="32" t="str">
        <f t="array" ref="L170">INDEX('Hoja 3'!$A$2:$AD$628, ROW(L170)-5, MATCH(L$2,'Hoja 3'!$A$1:$AD$1, 0))</f>
        <v>CERRADA</v>
      </c>
      <c r="M170" s="32" t="str">
        <f t="array" ref="M170">INDEX('Hoja 3'!$A$2:$AD$628, ROW(M170)-5, MATCH(M$2,'Hoja 3'!$A$1:$AD$1, 0))</f>
        <v>Acceso</v>
      </c>
      <c r="N170" s="28"/>
      <c r="O170" s="28"/>
      <c r="P170" s="28"/>
      <c r="Q170" s="42"/>
      <c r="R170" s="42"/>
      <c r="S170" s="42"/>
      <c r="T170" s="28"/>
      <c r="U170" s="28"/>
      <c r="V170" s="24" t="str">
        <f t="shared" si="2"/>
        <v/>
      </c>
      <c r="W170" s="24" t="str">
        <f t="shared" si="3"/>
        <v/>
      </c>
      <c r="X170" s="36">
        <f t="shared" si="4"/>
        <v>18</v>
      </c>
      <c r="Y170" s="36" t="str">
        <f t="shared" si="5"/>
        <v>✅</v>
      </c>
      <c r="Z170" s="26" t="str">
        <f t="shared" si="6"/>
        <v>✅</v>
      </c>
      <c r="AA170" s="27" t="str">
        <f t="shared" si="7"/>
        <v>📩 Enviado tarde</v>
      </c>
      <c r="AB170" s="28"/>
      <c r="AC170" s="29"/>
      <c r="AD170" s="29"/>
      <c r="AE170" s="29"/>
    </row>
    <row r="171" spans="1:31" ht="13.8">
      <c r="A171" s="12" t="str">
        <f t="shared" si="0"/>
        <v>72845505FABRICIO ANDRE MORALES HERNANDEZ</v>
      </c>
      <c r="B171" s="30" t="s">
        <v>27</v>
      </c>
      <c r="C171" s="38">
        <f t="array" ref="C171">INDEX('Hoja 3'!$A$2:$AD$628, ROW(C171)-5, MATCH(C$2,'Hoja 3'!$A$1:$AD$1, 0))</f>
        <v>72845505</v>
      </c>
      <c r="D171" s="38" t="str">
        <f t="array" ref="D171">INDEX('Hoja 3'!$A$2:$AD$628, ROW(D171)-5, MATCH(D$2,'Hoja 3'!$A$1:$AD$1, 0))</f>
        <v>FABRICIO ANDRE MORALES HERNANDEZ</v>
      </c>
      <c r="E171" s="38">
        <f t="array" ref="E171">INDEX('Hoja 3'!$A$2:$AD$628, ROW(E171)-5, MATCH(E$2,'Hoja 3'!$A$1:$AD$1, 0))</f>
        <v>0</v>
      </c>
      <c r="F171" s="38" t="str">
        <f t="array" ref="F171">INDEX('Hoja 3'!$A$2:$AD$628, ROW(F171)-5, MATCH(F$2,'Hoja 3'!$A$1:$AD$1, 0))</f>
        <v>NO ASIGNACIÓN DE CITA</v>
      </c>
      <c r="G171" s="39">
        <f t="array" ref="G171">INDEX('Hoja 3'!$A$2:$AD$628, ROW(G171)-5, MATCH(G$2,'Hoja 3'!$A$1:$AD$1, 0))</f>
        <v>45730</v>
      </c>
      <c r="H171" s="38" t="str">
        <f t="array" ref="H171">INDEX('Hoja 3'!$A$2:$AD$628, ROW(H171)-5, MATCH(H$2,'Hoja 3'!$A$1:$AD$1, 0))</f>
        <v>Buenos días estimados,
 Reciba un cordial saludo por parte de VIVA 1A Centro médico. Estamos actualizando información que el paciente FABRICIO ANDRE MORALES HERNANDEZ ha sido programado para el día 07-04-2025 a las 11:00 Am, con la Dra Anahi Angelica Seijas Arvelaez. – MEDICINA INTERNA - ATENCIÓN DOMICILIARIA</v>
      </c>
      <c r="I171" s="39">
        <f t="array" ref="I171">INDEX('Hoja 3'!$A$2:$AD$628, ROW(I171)-5, MATCH(I$2,'Hoja 3'!$A$1:$AD$1, 0))</f>
        <v>45751</v>
      </c>
      <c r="J171" s="32"/>
      <c r="K171" s="32" t="str">
        <f t="array" ref="K171">INDEX('Hoja 3'!$A$2:$AD$628, ROW(K171)-5, MATCH(K$2,'Hoja 3'!$A$1:$AD$1, 0))</f>
        <v>CERRADA</v>
      </c>
      <c r="L171" s="32" t="str">
        <f t="array" ref="L171">INDEX('Hoja 3'!$A$2:$AD$628, ROW(L171)-5, MATCH(L$2,'Hoja 3'!$A$1:$AD$1, 0))</f>
        <v>CERRADA</v>
      </c>
      <c r="M171" s="32" t="str">
        <f t="array" ref="M171">INDEX('Hoja 3'!$A$2:$AD$628, ROW(M171)-5, MATCH(M$2,'Hoja 3'!$A$1:$AD$1, 0))</f>
        <v>Acceso</v>
      </c>
      <c r="N171" s="28"/>
      <c r="O171" s="28"/>
      <c r="P171" s="28"/>
      <c r="Q171" s="42"/>
      <c r="R171" s="42"/>
      <c r="S171" s="42"/>
      <c r="T171" s="28"/>
      <c r="U171" s="28"/>
      <c r="V171" s="24" t="str">
        <f t="shared" si="2"/>
        <v/>
      </c>
      <c r="W171" s="24" t="str">
        <f t="shared" si="3"/>
        <v/>
      </c>
      <c r="X171" s="25">
        <f t="shared" si="4"/>
        <v>21</v>
      </c>
      <c r="Y171" s="25" t="str">
        <f t="shared" si="5"/>
        <v>✅</v>
      </c>
      <c r="Z171" s="26" t="str">
        <f t="shared" si="6"/>
        <v>✅</v>
      </c>
      <c r="AA171" s="27" t="str">
        <f t="shared" si="7"/>
        <v>📩 Enviado tarde</v>
      </c>
      <c r="AB171" s="28"/>
      <c r="AC171" s="29"/>
      <c r="AD171" s="29"/>
      <c r="AE171" s="29"/>
    </row>
    <row r="172" spans="1:31" ht="13.8">
      <c r="A172" s="12" t="str">
        <f t="shared" si="0"/>
        <v>44852752Elizabeth Elena Santos Rudas</v>
      </c>
      <c r="B172" s="30" t="s">
        <v>27</v>
      </c>
      <c r="C172" s="38">
        <f t="array" ref="C172">INDEX('Hoja 3'!$A$2:$AD$628, ROW(C172)-5, MATCH(C$2,'Hoja 3'!$A$1:$AD$1, 0))</f>
        <v>44852752</v>
      </c>
      <c r="D172" s="38" t="str">
        <f t="array" ref="D172">INDEX('Hoja 3'!$A$2:$AD$628, ROW(D172)-5, MATCH(D$2,'Hoja 3'!$A$1:$AD$1, 0))</f>
        <v>Elizabeth Elena Santos Rudas</v>
      </c>
      <c r="E172" s="38">
        <f t="array" ref="E172">INDEX('Hoja 3'!$A$2:$AD$628, ROW(E172)-5, MATCH(E$2,'Hoja 3'!$A$1:$AD$1, 0))</f>
        <v>0</v>
      </c>
      <c r="F172" s="38" t="str">
        <f t="array" ref="F172">INDEX('Hoja 3'!$A$2:$AD$628, ROW(F172)-5, MATCH(F$2,'Hoja 3'!$A$1:$AD$1, 0))</f>
        <v>INGRESO A PROGRAMA</v>
      </c>
      <c r="G172" s="39">
        <f t="array" ref="G172">INDEX('Hoja 3'!$A$2:$AD$628, ROW(G172)-5, MATCH(G$2,'Hoja 3'!$A$1:$AD$1, 0))</f>
        <v>45729</v>
      </c>
      <c r="H172" s="38" t="str">
        <f t="array" ref="H172">INDEX('Hoja 3'!$A$2:$AD$628, ROW(H172)-5, MATCH(H$2,'Hoja 3'!$A$1:$AD$1, 0))</f>
        <v>Buenas noches estimados,
 Reciba un cordial saludo por parte de VIVA 1A Centro médico. En relación a lo descrito en el correo, informamos que el paciente ELIZABETH ELENA SANTOS RUDAS ha sido agendado para el día 05-04-2025 a las 09:45 am, con la Dra. Virginia Cuevas Rivero , especialista en Medicina Familiar – Teleconsulta .
 Saludos cordiales
 Buenos días estimados,
 Reciba un cordial saludo por parte de VIVA 1A Centro médico. Estamos actualizando información que el paciente ELIZABETH ELENA SANTOS RUDAS ha sido reprogramada para el día 07-04-2025 a las 15:30 pm, con el Dr Percy Arriaga Rodríguez. – Teleconsulta .</v>
      </c>
      <c r="I172" s="39">
        <f t="array" ref="I172">INDEX('Hoja 3'!$A$2:$AD$628, ROW(I172)-5, MATCH(I$2,'Hoja 3'!$A$1:$AD$1, 0))</f>
        <v>45751</v>
      </c>
      <c r="J172" s="32"/>
      <c r="K172" s="32" t="str">
        <f t="array" ref="K172">INDEX('Hoja 3'!$A$2:$AD$628, ROW(K172)-5, MATCH(K$2,'Hoja 3'!$A$1:$AD$1, 0))</f>
        <v>CERRADA</v>
      </c>
      <c r="L172" s="32" t="str">
        <f t="array" ref="L172">INDEX('Hoja 3'!$A$2:$AD$628, ROW(L172)-5, MATCH(L$2,'Hoja 3'!$A$1:$AD$1, 0))</f>
        <v>CERRADA</v>
      </c>
      <c r="M172" s="32" t="str">
        <f t="array" ref="M172">INDEX('Hoja 3'!$A$2:$AD$628, ROW(M172)-5, MATCH(M$2,'Hoja 3'!$A$1:$AD$1, 0))</f>
        <v>Solicitud</v>
      </c>
      <c r="N172" s="28"/>
      <c r="O172" s="28"/>
      <c r="P172" s="28"/>
      <c r="Q172" s="42"/>
      <c r="R172" s="42"/>
      <c r="S172" s="42"/>
      <c r="T172" s="28"/>
      <c r="U172" s="28"/>
      <c r="V172" s="24" t="str">
        <f t="shared" si="2"/>
        <v/>
      </c>
      <c r="W172" s="24" t="str">
        <f t="shared" si="3"/>
        <v/>
      </c>
      <c r="X172" s="36">
        <f t="shared" si="4"/>
        <v>22</v>
      </c>
      <c r="Y172" s="36" t="str">
        <f t="shared" si="5"/>
        <v>✅</v>
      </c>
      <c r="Z172" s="26" t="str">
        <f t="shared" si="6"/>
        <v>✅</v>
      </c>
      <c r="AA172" s="27" t="str">
        <f t="shared" si="7"/>
        <v>📩 Enviado tarde</v>
      </c>
      <c r="AB172" s="28"/>
      <c r="AC172" s="29"/>
      <c r="AD172" s="29"/>
      <c r="AE172" s="29"/>
    </row>
    <row r="173" spans="1:31" ht="13.8">
      <c r="A173" s="12" t="str">
        <f t="shared" si="0"/>
        <v>42413293Julissa Fabiola Gómez Paz</v>
      </c>
      <c r="B173" s="30" t="s">
        <v>27</v>
      </c>
      <c r="C173" s="38">
        <f t="array" ref="C173">INDEX('Hoja 3'!$A$2:$AD$628, ROW(C173)-5, MATCH(C$2,'Hoja 3'!$A$1:$AD$1, 0))</f>
        <v>42413293</v>
      </c>
      <c r="D173" s="38" t="str">
        <f t="array" ref="D173">INDEX('Hoja 3'!$A$2:$AD$628, ROW(D173)-5, MATCH(D$2,'Hoja 3'!$A$1:$AD$1, 0))</f>
        <v>Julissa Fabiola Gómez Paz</v>
      </c>
      <c r="E173" s="38">
        <f t="array" ref="E173">INDEX('Hoja 3'!$A$2:$AD$628, ROW(E173)-5, MATCH(E$2,'Hoja 3'!$A$1:$AD$1, 0))</f>
        <v>0</v>
      </c>
      <c r="F173" s="38" t="str">
        <f t="array" ref="F173">INDEX('Hoja 3'!$A$2:$AD$628, ROW(F173)-5, MATCH(F$2,'Hoja 3'!$A$1:$AD$1, 0))</f>
        <v>SOLICITUD DE CITA</v>
      </c>
      <c r="G173" s="39">
        <f t="array" ref="G173">INDEX('Hoja 3'!$A$2:$AD$628, ROW(G173)-5, MATCH(G$2,'Hoja 3'!$A$1:$AD$1, 0))</f>
        <v>45728</v>
      </c>
      <c r="H173" s="38" t="str">
        <f t="array" ref="H173">INDEX('Hoja 3'!$A$2:$AD$628, ROW(H173)-5, MATCH(H$2,'Hoja 3'!$A$1:$AD$1, 0))</f>
        <v>Buenos días estimados,
 Reciba un cordial saludo por parte de VIVA 1A Centro médico, en relación a lo descrito en el correo damos como respuesta que el paciente Julissa Fabiola Gómez Paz fue atendido el 15-03-2025 a las 6:45pm con la Dr. Antonio David Moncada Catalan de la especialidad de Medicina Familiar - Teleconsulta . Así mismo mencionamos, que el paciente tiene prescripción de medicamentos, el cuál fue entregado el 17/03/2025.</v>
      </c>
      <c r="I173" s="39">
        <f t="array" ref="I173">INDEX('Hoja 3'!$A$2:$AD$628, ROW(I173)-5, MATCH(I$2,'Hoja 3'!$A$1:$AD$1, 0))</f>
        <v>45751</v>
      </c>
      <c r="J173" s="32"/>
      <c r="K173" s="32" t="str">
        <f t="array" ref="K173">INDEX('Hoja 3'!$A$2:$AD$628, ROW(K173)-5, MATCH(K$2,'Hoja 3'!$A$1:$AD$1, 0))</f>
        <v>CERRADA</v>
      </c>
      <c r="L173" s="32" t="str">
        <f t="array" ref="L173">INDEX('Hoja 3'!$A$2:$AD$628, ROW(L173)-5, MATCH(L$2,'Hoja 3'!$A$1:$AD$1, 0))</f>
        <v>CERRADA</v>
      </c>
      <c r="M173" s="32" t="str">
        <f t="array" ref="M173">INDEX('Hoja 3'!$A$2:$AD$628, ROW(M173)-5, MATCH(M$2,'Hoja 3'!$A$1:$AD$1, 0))</f>
        <v>Solicitud</v>
      </c>
      <c r="N173" s="28"/>
      <c r="O173" s="28"/>
      <c r="P173" s="28"/>
      <c r="Q173" s="42"/>
      <c r="R173" s="42"/>
      <c r="S173" s="42"/>
      <c r="T173" s="28"/>
      <c r="U173" s="28"/>
      <c r="V173" s="24" t="str">
        <f t="shared" si="2"/>
        <v/>
      </c>
      <c r="W173" s="24" t="str">
        <f t="shared" si="3"/>
        <v/>
      </c>
      <c r="X173" s="25">
        <f t="shared" si="4"/>
        <v>23</v>
      </c>
      <c r="Y173" s="25" t="str">
        <f t="shared" si="5"/>
        <v>✅</v>
      </c>
      <c r="Z173" s="26" t="str">
        <f t="shared" si="6"/>
        <v>✅</v>
      </c>
      <c r="AA173" s="27" t="str">
        <f t="shared" si="7"/>
        <v>📩 Enviado tarde</v>
      </c>
      <c r="AB173" s="28"/>
      <c r="AC173" s="29"/>
      <c r="AD173" s="29"/>
      <c r="AE173" s="29"/>
    </row>
    <row r="174" spans="1:31" ht="13.8">
      <c r="A174" s="12" t="str">
        <f t="shared" si="0"/>
        <v>6204981FELIPE ALBERTO BARRAZA SUAREZ</v>
      </c>
      <c r="B174" s="30" t="s">
        <v>27</v>
      </c>
      <c r="C174" s="38">
        <f t="array" ref="C174">INDEX('Hoja 3'!$A$2:$AD$628, ROW(C174)-5, MATCH(C$2,'Hoja 3'!$A$1:$AD$1, 0))</f>
        <v>6204981</v>
      </c>
      <c r="D174" s="38" t="str">
        <f t="array" ref="D174">INDEX('Hoja 3'!$A$2:$AD$628, ROW(D174)-5, MATCH(D$2,'Hoja 3'!$A$1:$AD$1, 0))</f>
        <v>FELIPE ALBERTO BARRAZA SUAREZ</v>
      </c>
      <c r="E174" s="38">
        <f t="array" ref="E174">INDEX('Hoja 3'!$A$2:$AD$628, ROW(E174)-5, MATCH(E$2,'Hoja 3'!$A$1:$AD$1, 0))</f>
        <v>0</v>
      </c>
      <c r="F174" s="38" t="str">
        <f t="array" ref="F174">INDEX('Hoja 3'!$A$2:$AD$628, ROW(F174)-5, MATCH(F$2,'Hoja 3'!$A$1:$AD$1, 0))</f>
        <v>DEMORA EN LA ENTREGA DE MEDICAMENTOS</v>
      </c>
      <c r="G174" s="39">
        <f t="array" ref="G174">INDEX('Hoja 3'!$A$2:$AD$628, ROW(G174)-5, MATCH(G$2,'Hoja 3'!$A$1:$AD$1, 0))</f>
        <v>45737</v>
      </c>
      <c r="H174" s="38" t="str">
        <f t="array" ref="H174">INDEX('Hoja 3'!$A$2:$AD$628, ROW(H174)-5, MATCH(H$2,'Hoja 3'!$A$1:$AD$1, 0))</f>
        <v>Estimada
 Bedon Guissela
 Reciba un cordial saludo por parte de VIVA 1A Centro médico, con relación a lo descrito en el comunicado damos respuesta a la solicitud referente al Sr FELIPE ALBERTO BARRAZA SUAREZ con DNI 06204981. En la atención prestada el día 12/002/2025 con la fecha de entrega de medicamentos el día 27/02/2025, el servicio realizado el 26/03/2025 los medicamentos fueron entregados en la fecha 28/03/2025, exámenes de laboratorio realizado el día 04/03/2025.
 Servicios brindados :
 12/02/2025 servicio de endocrinología – teleconsulta
 14/02/2025 servicio de nutrición- teleconsulta
 04/03/2025 servicio de análisis de laboratorio
 14/03/2025 medicina general-teleconsulta
 26/03/2025 servicio de endocrinología – teleconsulta
 Agradecemos sus comentarios, los cuales son muy importantes para la mejora continua de nuestros procesos y la calidad en la prestación de nuestros servicios.
 Saludos cordiales
 Maribel Zamora
 Experiencia al Usuario</v>
      </c>
      <c r="I174" s="39">
        <f t="array" ref="I174">INDEX('Hoja 3'!$A$2:$AD$628, ROW(I174)-5, MATCH(I$2,'Hoja 3'!$A$1:$AD$1, 0))</f>
        <v>45745</v>
      </c>
      <c r="J174" s="32"/>
      <c r="K174" s="32" t="str">
        <f t="array" ref="K174">INDEX('Hoja 3'!$A$2:$AD$628, ROW(K174)-5, MATCH(K$2,'Hoja 3'!$A$1:$AD$1, 0))</f>
        <v>CERRADA</v>
      </c>
      <c r="L174" s="32" t="str">
        <f t="array" ref="L174">INDEX('Hoja 3'!$A$2:$AD$628, ROW(L174)-5, MATCH(L$2,'Hoja 3'!$A$1:$AD$1, 0))</f>
        <v>CERRADA</v>
      </c>
      <c r="M174" s="32" t="str">
        <f t="array" ref="M174">INDEX('Hoja 3'!$A$2:$AD$628, ROW(M174)-5, MATCH(M$2,'Hoja 3'!$A$1:$AD$1, 0))</f>
        <v>Medicamentos</v>
      </c>
      <c r="N174" s="28"/>
      <c r="O174" s="28"/>
      <c r="P174" s="28"/>
      <c r="Q174" s="42"/>
      <c r="R174" s="42"/>
      <c r="S174" s="42"/>
      <c r="T174" s="28"/>
      <c r="U174" s="28"/>
      <c r="V174" s="24" t="str">
        <f t="shared" si="2"/>
        <v/>
      </c>
      <c r="W174" s="24" t="str">
        <f t="shared" si="3"/>
        <v/>
      </c>
      <c r="X174" s="36">
        <f t="shared" si="4"/>
        <v>8</v>
      </c>
      <c r="Y174" s="36" t="str">
        <f t="shared" si="5"/>
        <v>✅</v>
      </c>
      <c r="Z174" s="26" t="str">
        <f t="shared" si="6"/>
        <v>✅</v>
      </c>
      <c r="AA174" s="27" t="str">
        <f t="shared" si="7"/>
        <v>📩 Enviado tarde</v>
      </c>
      <c r="AB174" s="28"/>
      <c r="AC174" s="29"/>
      <c r="AD174" s="29"/>
      <c r="AE174" s="29"/>
    </row>
    <row r="175" spans="1:31" ht="13.8">
      <c r="A175" s="12" t="str">
        <f t="shared" si="0"/>
        <v>3859755GUERRERO CHIRA ENRIQUE</v>
      </c>
      <c r="B175" s="30" t="s">
        <v>27</v>
      </c>
      <c r="C175" s="38">
        <f t="array" ref="C175">INDEX('Hoja 3'!$A$2:$AD$628, ROW(C175)-5, MATCH(C$2,'Hoja 3'!$A$1:$AD$1, 0))</f>
        <v>3859755</v>
      </c>
      <c r="D175" s="38" t="str">
        <f t="array" ref="D175">INDEX('Hoja 3'!$A$2:$AD$628, ROW(D175)-5, MATCH(D$2,'Hoja 3'!$A$1:$AD$1, 0))</f>
        <v>GUERRERO CHIRA ENRIQUE</v>
      </c>
      <c r="E175" s="38">
        <f t="array" ref="E175">INDEX('Hoja 3'!$A$2:$AD$628, ROW(E175)-5, MATCH(E$2,'Hoja 3'!$A$1:$AD$1, 0))</f>
        <v>0</v>
      </c>
      <c r="F175" s="38" t="str">
        <f t="array" ref="F175">INDEX('Hoja 3'!$A$2:$AD$628, ROW(F175)-5, MATCH(F$2,'Hoja 3'!$A$1:$AD$1, 0))</f>
        <v>NO ASIGNACIÓN DE CITA</v>
      </c>
      <c r="G175" s="39">
        <f t="array" ref="G175">INDEX('Hoja 3'!$A$2:$AD$628, ROW(G175)-5, MATCH(G$2,'Hoja 3'!$A$1:$AD$1, 0))</f>
        <v>45737</v>
      </c>
      <c r="H175" s="38" t="str">
        <f t="array" ref="H175">INDEX('Hoja 3'!$A$2:$AD$628, ROW(H175)-5, MATCH(H$2,'Hoja 3'!$A$1:$AD$1, 0))</f>
        <v>Estado: Atendido
 Fecha de última atención: 2025-03-18
 Prescripción de laboratorio: NO
 Fecha de realización Lab: No aplica</v>
      </c>
      <c r="I175" s="39">
        <f t="array" ref="I175">INDEX('Hoja 3'!$A$2:$AD$628, ROW(I175)-5, MATCH(I$2,'Hoja 3'!$A$1:$AD$1, 0))</f>
        <v>45751</v>
      </c>
      <c r="J175" s="32"/>
      <c r="K175" s="32" t="str">
        <f t="array" ref="K175">INDEX('Hoja 3'!$A$2:$AD$628, ROW(K175)-5, MATCH(K$2,'Hoja 3'!$A$1:$AD$1, 0))</f>
        <v>CERRADA</v>
      </c>
      <c r="L175" s="32" t="str">
        <f t="array" ref="L175">INDEX('Hoja 3'!$A$2:$AD$628, ROW(L175)-5, MATCH(L$2,'Hoja 3'!$A$1:$AD$1, 0))</f>
        <v>CERRADA</v>
      </c>
      <c r="M175" s="32" t="str">
        <f t="array" ref="M175">INDEX('Hoja 3'!$A$2:$AD$628, ROW(M175)-5, MATCH(M$2,'Hoja 3'!$A$1:$AD$1, 0))</f>
        <v>Acceso</v>
      </c>
      <c r="N175" s="28"/>
      <c r="O175" s="28"/>
      <c r="P175" s="28"/>
      <c r="Q175" s="42"/>
      <c r="R175" s="42"/>
      <c r="S175" s="42"/>
      <c r="T175" s="28"/>
      <c r="U175" s="28"/>
      <c r="V175" s="24" t="str">
        <f t="shared" si="2"/>
        <v/>
      </c>
      <c r="W175" s="24" t="str">
        <f t="shared" si="3"/>
        <v/>
      </c>
      <c r="X175" s="25">
        <f t="shared" si="4"/>
        <v>14</v>
      </c>
      <c r="Y175" s="25" t="str">
        <f t="shared" si="5"/>
        <v>✅</v>
      </c>
      <c r="Z175" s="26" t="str">
        <f t="shared" si="6"/>
        <v>✅</v>
      </c>
      <c r="AA175" s="27" t="str">
        <f t="shared" si="7"/>
        <v>📩 Enviado tarde</v>
      </c>
      <c r="AB175" s="28"/>
      <c r="AC175" s="29"/>
      <c r="AD175" s="29"/>
      <c r="AE175" s="29"/>
    </row>
    <row r="176" spans="1:31" ht="13.8">
      <c r="A176" s="12" t="str">
        <f t="shared" si="0"/>
        <v>3889684HERRADA GALVEZ GINA</v>
      </c>
      <c r="B176" s="30" t="s">
        <v>27</v>
      </c>
      <c r="C176" s="38">
        <f t="array" ref="C176">INDEX('Hoja 3'!$A$2:$AD$628, ROW(C176)-5, MATCH(C$2,'Hoja 3'!$A$1:$AD$1, 0))</f>
        <v>3889684</v>
      </c>
      <c r="D176" s="38" t="str">
        <f t="array" ref="D176">INDEX('Hoja 3'!$A$2:$AD$628, ROW(D176)-5, MATCH(D$2,'Hoja 3'!$A$1:$AD$1, 0))</f>
        <v>HERRADA GALVEZ GINA</v>
      </c>
      <c r="E176" s="38">
        <f t="array" ref="E176">INDEX('Hoja 3'!$A$2:$AD$628, ROW(E176)-5, MATCH(E$2,'Hoja 3'!$A$1:$AD$1, 0))</f>
        <v>0</v>
      </c>
      <c r="F176" s="38" t="str">
        <f t="array" ref="F176">INDEX('Hoja 3'!$A$2:$AD$628, ROW(F176)-5, MATCH(F$2,'Hoja 3'!$A$1:$AD$1, 0))</f>
        <v>NO ASIGNACIÓN DE CITA</v>
      </c>
      <c r="G176" s="39">
        <f t="array" ref="G176">INDEX('Hoja 3'!$A$2:$AD$628, ROW(G176)-5, MATCH(G$2,'Hoja 3'!$A$1:$AD$1, 0))</f>
        <v>45737</v>
      </c>
      <c r="H176" s="38" t="str">
        <f t="array" ref="H176">INDEX('Hoja 3'!$A$2:$AD$628, ROW(H176)-5, MATCH(H$2,'Hoja 3'!$A$1:$AD$1, 0))</f>
        <v>Estado: Atendido
 Fecha de última atención: 2025-03-20
 Prescripción de laboratorio: SI
 Fecha de realización Lab: Pendiente
 Se envia correo para atencion en Piura - Srta Fanny Estebes (Asistente de Gerencia - Centro Medico Belen El Alto)</v>
      </c>
      <c r="I176" s="39">
        <f t="array" ref="I176">INDEX('Hoja 3'!$A$2:$AD$628, ROW(I176)-5, MATCH(I$2,'Hoja 3'!$A$1:$AD$1, 0))</f>
        <v>45751</v>
      </c>
      <c r="J176" s="32"/>
      <c r="K176" s="32" t="str">
        <f t="array" ref="K176">INDEX('Hoja 3'!$A$2:$AD$628, ROW(K176)-5, MATCH(K$2,'Hoja 3'!$A$1:$AD$1, 0))</f>
        <v>CERRADA</v>
      </c>
      <c r="L176" s="32" t="str">
        <f t="array" ref="L176">INDEX('Hoja 3'!$A$2:$AD$628, ROW(L176)-5, MATCH(L$2,'Hoja 3'!$A$1:$AD$1, 0))</f>
        <v>CERRADA</v>
      </c>
      <c r="M176" s="32" t="str">
        <f t="array" ref="M176">INDEX('Hoja 3'!$A$2:$AD$628, ROW(M176)-5, MATCH(M$2,'Hoja 3'!$A$1:$AD$1, 0))</f>
        <v>Acceso</v>
      </c>
      <c r="N176" s="28"/>
      <c r="O176" s="28"/>
      <c r="P176" s="28"/>
      <c r="Q176" s="42"/>
      <c r="R176" s="42"/>
      <c r="S176" s="42"/>
      <c r="T176" s="28"/>
      <c r="U176" s="28"/>
      <c r="V176" s="24" t="str">
        <f t="shared" si="2"/>
        <v/>
      </c>
      <c r="W176" s="24" t="str">
        <f t="shared" si="3"/>
        <v/>
      </c>
      <c r="X176" s="36">
        <f t="shared" si="4"/>
        <v>14</v>
      </c>
      <c r="Y176" s="36" t="str">
        <f t="shared" si="5"/>
        <v>✅</v>
      </c>
      <c r="Z176" s="26" t="str">
        <f t="shared" si="6"/>
        <v>✅</v>
      </c>
      <c r="AA176" s="27" t="str">
        <f t="shared" si="7"/>
        <v>📩 Enviado tarde</v>
      </c>
      <c r="AB176" s="28"/>
      <c r="AC176" s="29"/>
      <c r="AD176" s="29"/>
      <c r="AE176" s="29"/>
    </row>
    <row r="177" spans="1:31" ht="13.8">
      <c r="A177" s="12" t="str">
        <f t="shared" si="0"/>
        <v>6103897AGURTO MOGOLLON ELBERT</v>
      </c>
      <c r="B177" s="30" t="s">
        <v>27</v>
      </c>
      <c r="C177" s="38">
        <f t="array" ref="C177">INDEX('Hoja 3'!$A$2:$AD$628, ROW(C177)-5, MATCH(C$2,'Hoja 3'!$A$1:$AD$1, 0))</f>
        <v>6103897</v>
      </c>
      <c r="D177" s="38" t="str">
        <f t="array" ref="D177">INDEX('Hoja 3'!$A$2:$AD$628, ROW(D177)-5, MATCH(D$2,'Hoja 3'!$A$1:$AD$1, 0))</f>
        <v>AGURTO MOGOLLON ELBERT</v>
      </c>
      <c r="E177" s="38">
        <f t="array" ref="E177">INDEX('Hoja 3'!$A$2:$AD$628, ROW(E177)-5, MATCH(E$2,'Hoja 3'!$A$1:$AD$1, 0))</f>
        <v>0</v>
      </c>
      <c r="F177" s="38" t="str">
        <f t="array" ref="F177">INDEX('Hoja 3'!$A$2:$AD$628, ROW(F177)-5, MATCH(F$2,'Hoja 3'!$A$1:$AD$1, 0))</f>
        <v>NO ASIGNACIÓN DE CITA</v>
      </c>
      <c r="G177" s="39">
        <f t="array" ref="G177">INDEX('Hoja 3'!$A$2:$AD$628, ROW(G177)-5, MATCH(G$2,'Hoja 3'!$A$1:$AD$1, 0))</f>
        <v>45737</v>
      </c>
      <c r="H177" s="38" t="str">
        <f t="array" ref="H177">INDEX('Hoja 3'!$A$2:$AD$628, ROW(H177)-5, MATCH(H$2,'Hoja 3'!$A$1:$AD$1, 0))</f>
        <v>Estado: Atendido
 Fecha de última atención: 2025-03-20
 Prescripción de laboratorio: SI
 Fecha de realización Lab: 19/03/2025</v>
      </c>
      <c r="I177" s="39">
        <f t="array" ref="I177">INDEX('Hoja 3'!$A$2:$AD$628, ROW(I177)-5, MATCH(I$2,'Hoja 3'!$A$1:$AD$1, 0))</f>
        <v>45751</v>
      </c>
      <c r="J177" s="32"/>
      <c r="K177" s="32" t="str">
        <f t="array" ref="K177">INDEX('Hoja 3'!$A$2:$AD$628, ROW(K177)-5, MATCH(K$2,'Hoja 3'!$A$1:$AD$1, 0))</f>
        <v>CERRADA</v>
      </c>
      <c r="L177" s="32" t="str">
        <f t="array" ref="L177">INDEX('Hoja 3'!$A$2:$AD$628, ROW(L177)-5, MATCH(L$2,'Hoja 3'!$A$1:$AD$1, 0))</f>
        <v>CERRADA</v>
      </c>
      <c r="M177" s="32" t="str">
        <f t="array" ref="M177">INDEX('Hoja 3'!$A$2:$AD$628, ROW(M177)-5, MATCH(M$2,'Hoja 3'!$A$1:$AD$1, 0))</f>
        <v>Acceso</v>
      </c>
      <c r="N177" s="28"/>
      <c r="O177" s="28"/>
      <c r="P177" s="28"/>
      <c r="Q177" s="42"/>
      <c r="R177" s="42"/>
      <c r="S177" s="42"/>
      <c r="T177" s="28"/>
      <c r="U177" s="28"/>
      <c r="V177" s="24" t="str">
        <f t="shared" si="2"/>
        <v/>
      </c>
      <c r="W177" s="24" t="str">
        <f t="shared" si="3"/>
        <v/>
      </c>
      <c r="X177" s="25">
        <f t="shared" si="4"/>
        <v>14</v>
      </c>
      <c r="Y177" s="25" t="str">
        <f t="shared" si="5"/>
        <v>✅</v>
      </c>
      <c r="Z177" s="26" t="str">
        <f t="shared" si="6"/>
        <v>✅</v>
      </c>
      <c r="AA177" s="27" t="str">
        <f t="shared" si="7"/>
        <v>📩 Enviado tarde</v>
      </c>
      <c r="AB177" s="28"/>
      <c r="AC177" s="29"/>
      <c r="AD177" s="29"/>
      <c r="AE177" s="29"/>
    </row>
    <row r="178" spans="1:31" ht="13.8">
      <c r="A178" s="12" t="str">
        <f t="shared" si="0"/>
        <v>40195295ALVARADO VALDIVIEZO MALCON WALDEMAR</v>
      </c>
      <c r="B178" s="30" t="s">
        <v>27</v>
      </c>
      <c r="C178" s="38">
        <f t="array" ref="C178">INDEX('Hoja 3'!$A$2:$AD$628, ROW(C178)-5, MATCH(C$2,'Hoja 3'!$A$1:$AD$1, 0))</f>
        <v>40195295</v>
      </c>
      <c r="D178" s="38" t="str">
        <f t="array" ref="D178">INDEX('Hoja 3'!$A$2:$AD$628, ROW(D178)-5, MATCH(D$2,'Hoja 3'!$A$1:$AD$1, 0))</f>
        <v>ALVARADO VALDIVIEZO MALCON WALDEMAR</v>
      </c>
      <c r="E178" s="38">
        <f t="array" ref="E178">INDEX('Hoja 3'!$A$2:$AD$628, ROW(E178)-5, MATCH(E$2,'Hoja 3'!$A$1:$AD$1, 0))</f>
        <v>0</v>
      </c>
      <c r="F178" s="38" t="str">
        <f t="array" ref="F178">INDEX('Hoja 3'!$A$2:$AD$628, ROW(F178)-5, MATCH(F$2,'Hoja 3'!$A$1:$AD$1, 0))</f>
        <v>NO ASIGNACIÓN DE CITA</v>
      </c>
      <c r="G178" s="39">
        <f t="array" ref="G178">INDEX('Hoja 3'!$A$2:$AD$628, ROW(G178)-5, MATCH(G$2,'Hoja 3'!$A$1:$AD$1, 0))</f>
        <v>45737</v>
      </c>
      <c r="H178" s="38" t="str">
        <f t="array" ref="H178">INDEX('Hoja 3'!$A$2:$AD$628, ROW(H178)-5, MATCH(H$2,'Hoja 3'!$A$1:$AD$1, 0))</f>
        <v>Estado: Atendido
 Fecha de última atención: 2025-03-24
 Prescripción de laboratorio: SI
 Fecha de realización Lab: Pendiente
 Se envia correo para atencion en Piura - Srta Fanny Estebes (Asistente de Gerencia - Centro Medico Belen El Alto)</v>
      </c>
      <c r="I178" s="39">
        <f t="array" ref="I178">INDEX('Hoja 3'!$A$2:$AD$628, ROW(I178)-5, MATCH(I$2,'Hoja 3'!$A$1:$AD$1, 0))</f>
        <v>45751</v>
      </c>
      <c r="J178" s="32"/>
      <c r="K178" s="32" t="str">
        <f t="array" ref="K178">INDEX('Hoja 3'!$A$2:$AD$628, ROW(K178)-5, MATCH(K$2,'Hoja 3'!$A$1:$AD$1, 0))</f>
        <v>CERRADA</v>
      </c>
      <c r="L178" s="32" t="str">
        <f t="array" ref="L178">INDEX('Hoja 3'!$A$2:$AD$628, ROW(L178)-5, MATCH(L$2,'Hoja 3'!$A$1:$AD$1, 0))</f>
        <v>CERRADA</v>
      </c>
      <c r="M178" s="32" t="str">
        <f t="array" ref="M178">INDEX('Hoja 3'!$A$2:$AD$628, ROW(M178)-5, MATCH(M$2,'Hoja 3'!$A$1:$AD$1, 0))</f>
        <v>Acceso</v>
      </c>
      <c r="N178" s="28"/>
      <c r="O178" s="28"/>
      <c r="P178" s="28"/>
      <c r="Q178" s="42"/>
      <c r="R178" s="42"/>
      <c r="S178" s="42"/>
      <c r="T178" s="28"/>
      <c r="U178" s="28"/>
      <c r="V178" s="24" t="str">
        <f t="shared" si="2"/>
        <v/>
      </c>
      <c r="W178" s="24" t="str">
        <f t="shared" si="3"/>
        <v/>
      </c>
      <c r="X178" s="36">
        <f t="shared" si="4"/>
        <v>14</v>
      </c>
      <c r="Y178" s="36" t="str">
        <f t="shared" si="5"/>
        <v>✅</v>
      </c>
      <c r="Z178" s="26" t="str">
        <f t="shared" si="6"/>
        <v>✅</v>
      </c>
      <c r="AA178" s="27" t="str">
        <f t="shared" si="7"/>
        <v>📩 Enviado tarde</v>
      </c>
      <c r="AB178" s="28"/>
      <c r="AC178" s="29"/>
      <c r="AD178" s="29"/>
      <c r="AE178" s="29"/>
    </row>
    <row r="179" spans="1:31" ht="13.8">
      <c r="A179" s="12" t="str">
        <f t="shared" si="0"/>
        <v>72681460CALLE FLORES STEPHANY FIORELLA</v>
      </c>
      <c r="B179" s="30" t="s">
        <v>27</v>
      </c>
      <c r="C179" s="38">
        <f t="array" ref="C179">INDEX('Hoja 3'!$A$2:$AD$628, ROW(C179)-5, MATCH(C$2,'Hoja 3'!$A$1:$AD$1, 0))</f>
        <v>72681460</v>
      </c>
      <c r="D179" s="38" t="str">
        <f t="array" ref="D179">INDEX('Hoja 3'!$A$2:$AD$628, ROW(D179)-5, MATCH(D$2,'Hoja 3'!$A$1:$AD$1, 0))</f>
        <v>CALLE FLORES STEPHANY FIORELLA</v>
      </c>
      <c r="E179" s="38">
        <f t="array" ref="E179">INDEX('Hoja 3'!$A$2:$AD$628, ROW(E179)-5, MATCH(E$2,'Hoja 3'!$A$1:$AD$1, 0))</f>
        <v>0</v>
      </c>
      <c r="F179" s="38" t="str">
        <f t="array" ref="F179">INDEX('Hoja 3'!$A$2:$AD$628, ROW(F179)-5, MATCH(F$2,'Hoja 3'!$A$1:$AD$1, 0))</f>
        <v>NO ASIGNACIÓN DE CITA</v>
      </c>
      <c r="G179" s="39">
        <f t="array" ref="G179">INDEX('Hoja 3'!$A$2:$AD$628, ROW(G179)-5, MATCH(G$2,'Hoja 3'!$A$1:$AD$1, 0))</f>
        <v>45737</v>
      </c>
      <c r="H179" s="38" t="str">
        <f t="array" ref="H179">INDEX('Hoja 3'!$A$2:$AD$628, ROW(H179)-5, MATCH(H$2,'Hoja 3'!$A$1:$AD$1, 0))</f>
        <v>Estado: Atendido
 Fecha de última atención: 2025-03-27
 Prescripción de laboratorio: SI
 Fecha de realización Lab: Pendiente</v>
      </c>
      <c r="I179" s="39">
        <f t="array" ref="I179">INDEX('Hoja 3'!$A$2:$AD$628, ROW(I179)-5, MATCH(I$2,'Hoja 3'!$A$1:$AD$1, 0))</f>
        <v>45751</v>
      </c>
      <c r="J179" s="32"/>
      <c r="K179" s="32" t="str">
        <f t="array" ref="K179">INDEX('Hoja 3'!$A$2:$AD$628, ROW(K179)-5, MATCH(K$2,'Hoja 3'!$A$1:$AD$1, 0))</f>
        <v>CERRADA</v>
      </c>
      <c r="L179" s="32" t="str">
        <f t="array" ref="L179">INDEX('Hoja 3'!$A$2:$AD$628, ROW(L179)-5, MATCH(L$2,'Hoja 3'!$A$1:$AD$1, 0))</f>
        <v>CERRADA</v>
      </c>
      <c r="M179" s="32" t="str">
        <f t="array" ref="M179">INDEX('Hoja 3'!$A$2:$AD$628, ROW(M179)-5, MATCH(M$2,'Hoja 3'!$A$1:$AD$1, 0))</f>
        <v>Acceso</v>
      </c>
      <c r="N179" s="28"/>
      <c r="O179" s="28"/>
      <c r="P179" s="28"/>
      <c r="Q179" s="42"/>
      <c r="R179" s="42"/>
      <c r="S179" s="42"/>
      <c r="T179" s="28"/>
      <c r="U179" s="28"/>
      <c r="V179" s="24" t="str">
        <f t="shared" si="2"/>
        <v/>
      </c>
      <c r="W179" s="24" t="str">
        <f t="shared" si="3"/>
        <v/>
      </c>
      <c r="X179" s="25">
        <f t="shared" si="4"/>
        <v>14</v>
      </c>
      <c r="Y179" s="25" t="str">
        <f t="shared" si="5"/>
        <v>✅</v>
      </c>
      <c r="Z179" s="26" t="str">
        <f t="shared" si="6"/>
        <v>✅</v>
      </c>
      <c r="AA179" s="27" t="str">
        <f t="shared" si="7"/>
        <v>📩 Enviado tarde</v>
      </c>
      <c r="AB179" s="28"/>
      <c r="AC179" s="29"/>
      <c r="AD179" s="29"/>
      <c r="AE179" s="29"/>
    </row>
    <row r="180" spans="1:31" ht="13.8">
      <c r="A180" s="12" t="str">
        <f t="shared" si="0"/>
        <v>2869403GARCIA SANCHEZ RAFAEL GUSTAVO</v>
      </c>
      <c r="B180" s="30" t="s">
        <v>27</v>
      </c>
      <c r="C180" s="38">
        <f t="array" ref="C180">INDEX('Hoja 3'!$A$2:$AD$628, ROW(C180)-5, MATCH(C$2,'Hoja 3'!$A$1:$AD$1, 0))</f>
        <v>2869403</v>
      </c>
      <c r="D180" s="38" t="str">
        <f t="array" ref="D180">INDEX('Hoja 3'!$A$2:$AD$628, ROW(D180)-5, MATCH(D$2,'Hoja 3'!$A$1:$AD$1, 0))</f>
        <v>GARCIA SANCHEZ RAFAEL GUSTAVO</v>
      </c>
      <c r="E180" s="38">
        <f t="array" ref="E180">INDEX('Hoja 3'!$A$2:$AD$628, ROW(E180)-5, MATCH(E$2,'Hoja 3'!$A$1:$AD$1, 0))</f>
        <v>0</v>
      </c>
      <c r="F180" s="38" t="str">
        <f t="array" ref="F180">INDEX('Hoja 3'!$A$2:$AD$628, ROW(F180)-5, MATCH(F$2,'Hoja 3'!$A$1:$AD$1, 0))</f>
        <v>NO ASIGNACIÓN DE CITA</v>
      </c>
      <c r="G180" s="39">
        <f t="array" ref="G180">INDEX('Hoja 3'!$A$2:$AD$628, ROW(G180)-5, MATCH(G$2,'Hoja 3'!$A$1:$AD$1, 0))</f>
        <v>45737</v>
      </c>
      <c r="H180" s="38" t="str">
        <f t="array" ref="H180">INDEX('Hoja 3'!$A$2:$AD$628, ROW(H180)-5, MATCH(H$2,'Hoja 3'!$A$1:$AD$1, 0))</f>
        <v>Atendido 15/04/2025 Buenas tardes, estimada:
 Me permito informarle que el paciente Rafael Gustavo García (DNI 02869403) fue atendido el día 15/04/2025 por el Dr. Hilton D. Jango Cruz, en el servicio de Cardiología – Teleconsulta.
 Asimismo, mediante la llamada telefónica realizada el día de hoy, el paciente manifestó que cuenta con sus medicamentos completos y no presenta ningún pendiente.
 El paciente se encuentra conforme con la atención brindada.
 Saludos cordiales,</v>
      </c>
      <c r="I180" s="39">
        <f t="array" ref="I180">INDEX('Hoja 3'!$A$2:$AD$628, ROW(I180)-5, MATCH(I$2,'Hoja 3'!$A$1:$AD$1, 0))</f>
        <v>45768</v>
      </c>
      <c r="J180" s="32"/>
      <c r="K180" s="32" t="str">
        <f t="array" ref="K180">INDEX('Hoja 3'!$A$2:$AD$628, ROW(K180)-5, MATCH(K$2,'Hoja 3'!$A$1:$AD$1, 0))</f>
        <v>CERRADA</v>
      </c>
      <c r="L180" s="32" t="str">
        <f t="array" ref="L180">INDEX('Hoja 3'!$A$2:$AD$628, ROW(L180)-5, MATCH(L$2,'Hoja 3'!$A$1:$AD$1, 0))</f>
        <v>CERRADA</v>
      </c>
      <c r="M180" s="32" t="str">
        <f t="array" ref="M180">INDEX('Hoja 3'!$A$2:$AD$628, ROW(M180)-5, MATCH(M$2,'Hoja 3'!$A$1:$AD$1, 0))</f>
        <v>Acceso</v>
      </c>
      <c r="N180" s="28"/>
      <c r="O180" s="28"/>
      <c r="P180" s="28"/>
      <c r="Q180" s="42"/>
      <c r="R180" s="42"/>
      <c r="S180" s="42"/>
      <c r="T180" s="28"/>
      <c r="U180" s="28"/>
      <c r="V180" s="24" t="str">
        <f t="shared" si="2"/>
        <v/>
      </c>
      <c r="W180" s="24" t="str">
        <f t="shared" si="3"/>
        <v/>
      </c>
      <c r="X180" s="36">
        <f t="shared" si="4"/>
        <v>31</v>
      </c>
      <c r="Y180" s="36" t="str">
        <f t="shared" si="5"/>
        <v>✅</v>
      </c>
      <c r="Z180" s="26" t="str">
        <f t="shared" si="6"/>
        <v>✅</v>
      </c>
      <c r="AA180" s="27" t="str">
        <f t="shared" si="7"/>
        <v>📩 Enviado tarde</v>
      </c>
      <c r="AB180" s="28"/>
      <c r="AC180" s="29"/>
      <c r="AD180" s="29"/>
      <c r="AE180" s="29"/>
    </row>
    <row r="181" spans="1:31" ht="13.8">
      <c r="A181" s="12" t="str">
        <f t="shared" si="0"/>
        <v>3850922BECERRA ZAVALA SANTOS</v>
      </c>
      <c r="B181" s="30" t="s">
        <v>27</v>
      </c>
      <c r="C181" s="38">
        <f t="array" ref="C181">INDEX('Hoja 3'!$A$2:$AD$628, ROW(C181)-5, MATCH(C$2,'Hoja 3'!$A$1:$AD$1, 0))</f>
        <v>3850922</v>
      </c>
      <c r="D181" s="38" t="str">
        <f t="array" ref="D181">INDEX('Hoja 3'!$A$2:$AD$628, ROW(D181)-5, MATCH(D$2,'Hoja 3'!$A$1:$AD$1, 0))</f>
        <v>BECERRA ZAVALA SANTOS</v>
      </c>
      <c r="E181" s="38">
        <f t="array" ref="E181">INDEX('Hoja 3'!$A$2:$AD$628, ROW(E181)-5, MATCH(E$2,'Hoja 3'!$A$1:$AD$1, 0))</f>
        <v>0</v>
      </c>
      <c r="F181" s="38" t="str">
        <f t="array" ref="F181">INDEX('Hoja 3'!$A$2:$AD$628, ROW(F181)-5, MATCH(F$2,'Hoja 3'!$A$1:$AD$1, 0))</f>
        <v>NO ASIGNACIÓN DE CITA</v>
      </c>
      <c r="G181" s="39">
        <f t="array" ref="G181">INDEX('Hoja 3'!$A$2:$AD$628, ROW(G181)-5, MATCH(G$2,'Hoja 3'!$A$1:$AD$1, 0))</f>
        <v>45737</v>
      </c>
      <c r="H181" s="38" t="str">
        <f t="array" ref="H181">INDEX('Hoja 3'!$A$2:$AD$628, ROW(H181)-5, MATCH(H$2,'Hoja 3'!$A$1:$AD$1, 0))</f>
        <v>Estado: Atendido
 Fecha de última atención: 2025-02-28
 Prescripción de laboratorio: SI
 Fecha de realización Lab: Programado
 Se envia correo para atencion en Piura - Srta Fanny Estebes (Asistente de Gerencia - Centro Medico Belen El Alto)</v>
      </c>
      <c r="I181" s="39">
        <f t="array" ref="I181">INDEX('Hoja 3'!$A$2:$AD$628, ROW(I181)-5, MATCH(I$2,'Hoja 3'!$A$1:$AD$1, 0))</f>
        <v>45751</v>
      </c>
      <c r="J181" s="32"/>
      <c r="K181" s="32" t="str">
        <f t="array" ref="K181">INDEX('Hoja 3'!$A$2:$AD$628, ROW(K181)-5, MATCH(K$2,'Hoja 3'!$A$1:$AD$1, 0))</f>
        <v>CERRADA</v>
      </c>
      <c r="L181" s="32" t="str">
        <f t="array" ref="L181">INDEX('Hoja 3'!$A$2:$AD$628, ROW(L181)-5, MATCH(L$2,'Hoja 3'!$A$1:$AD$1, 0))</f>
        <v>CERRADA</v>
      </c>
      <c r="M181" s="32" t="str">
        <f t="array" ref="M181">INDEX('Hoja 3'!$A$2:$AD$628, ROW(M181)-5, MATCH(M$2,'Hoja 3'!$A$1:$AD$1, 0))</f>
        <v>Acceso</v>
      </c>
      <c r="N181" s="28"/>
      <c r="O181" s="28"/>
      <c r="P181" s="28"/>
      <c r="Q181" s="42"/>
      <c r="R181" s="42"/>
      <c r="S181" s="42"/>
      <c r="T181" s="28"/>
      <c r="U181" s="28"/>
      <c r="V181" s="24" t="str">
        <f t="shared" si="2"/>
        <v/>
      </c>
      <c r="W181" s="24" t="str">
        <f t="shared" si="3"/>
        <v/>
      </c>
      <c r="X181" s="25">
        <f t="shared" si="4"/>
        <v>14</v>
      </c>
      <c r="Y181" s="25" t="str">
        <f t="shared" si="5"/>
        <v>✅</v>
      </c>
      <c r="Z181" s="26" t="str">
        <f t="shared" si="6"/>
        <v>✅</v>
      </c>
      <c r="AA181" s="27" t="str">
        <f t="shared" si="7"/>
        <v>📩 Enviado tarde</v>
      </c>
      <c r="AB181" s="28"/>
      <c r="AC181" s="29"/>
      <c r="AD181" s="29"/>
      <c r="AE181" s="29"/>
    </row>
    <row r="182" spans="1:31" ht="13.8">
      <c r="A182" s="12" t="str">
        <f t="shared" si="0"/>
        <v>3859756VILLAR PALACIOS DE GUERRERO ARACELIA</v>
      </c>
      <c r="B182" s="30" t="s">
        <v>27</v>
      </c>
      <c r="C182" s="38">
        <f t="array" ref="C182">INDEX('Hoja 3'!$A$2:$AD$628, ROW(C182)-5, MATCH(C$2,'Hoja 3'!$A$1:$AD$1, 0))</f>
        <v>3859756</v>
      </c>
      <c r="D182" s="38" t="str">
        <f t="array" ref="D182">INDEX('Hoja 3'!$A$2:$AD$628, ROW(D182)-5, MATCH(D$2,'Hoja 3'!$A$1:$AD$1, 0))</f>
        <v>VILLAR PALACIOS DE GUERRERO ARACELIA</v>
      </c>
      <c r="E182" s="38">
        <f t="array" ref="E182">INDEX('Hoja 3'!$A$2:$AD$628, ROW(E182)-5, MATCH(E$2,'Hoja 3'!$A$1:$AD$1, 0))</f>
        <v>0</v>
      </c>
      <c r="F182" s="38" t="str">
        <f t="array" ref="F182">INDEX('Hoja 3'!$A$2:$AD$628, ROW(F182)-5, MATCH(F$2,'Hoja 3'!$A$1:$AD$1, 0))</f>
        <v>NO ASIGNACIÓN DE CITA</v>
      </c>
      <c r="G182" s="39">
        <f t="array" ref="G182">INDEX('Hoja 3'!$A$2:$AD$628, ROW(G182)-5, MATCH(G$2,'Hoja 3'!$A$1:$AD$1, 0))</f>
        <v>45737</v>
      </c>
      <c r="H182" s="38" t="str">
        <f t="array" ref="H182">INDEX('Hoja 3'!$A$2:$AD$628, ROW(H182)-5, MATCH(H$2,'Hoja 3'!$A$1:$AD$1, 0))</f>
        <v>Estado: No contesto</v>
      </c>
      <c r="I182" s="39">
        <f t="array" ref="I182">INDEX('Hoja 3'!$A$2:$AD$628, ROW(I182)-5, MATCH(I$2,'Hoja 3'!$A$1:$AD$1, 0))</f>
        <v>45769</v>
      </c>
      <c r="J182" s="32"/>
      <c r="K182" s="32" t="str">
        <f t="array" ref="K182">INDEX('Hoja 3'!$A$2:$AD$628, ROW(K182)-5, MATCH(K$2,'Hoja 3'!$A$1:$AD$1, 0))</f>
        <v>CERRADA</v>
      </c>
      <c r="L182" s="32" t="str">
        <f t="array" ref="L182">INDEX('Hoja 3'!$A$2:$AD$628, ROW(L182)-5, MATCH(L$2,'Hoja 3'!$A$1:$AD$1, 0))</f>
        <v>CERRADA</v>
      </c>
      <c r="M182" s="32" t="str">
        <f t="array" ref="M182">INDEX('Hoja 3'!$A$2:$AD$628, ROW(M182)-5, MATCH(M$2,'Hoja 3'!$A$1:$AD$1, 0))</f>
        <v>Acceso</v>
      </c>
      <c r="N182" s="28"/>
      <c r="O182" s="28"/>
      <c r="P182" s="28"/>
      <c r="Q182" s="42"/>
      <c r="R182" s="42"/>
      <c r="S182" s="42"/>
      <c r="T182" s="28"/>
      <c r="U182" s="28"/>
      <c r="V182" s="24" t="str">
        <f t="shared" si="2"/>
        <v/>
      </c>
      <c r="W182" s="24" t="str">
        <f t="shared" si="3"/>
        <v/>
      </c>
      <c r="X182" s="36">
        <f t="shared" si="4"/>
        <v>32</v>
      </c>
      <c r="Y182" s="36" t="str">
        <f t="shared" si="5"/>
        <v>✅</v>
      </c>
      <c r="Z182" s="26" t="str">
        <f t="shared" si="6"/>
        <v>✅</v>
      </c>
      <c r="AA182" s="27" t="str">
        <f t="shared" si="7"/>
        <v>📩 Enviado tarde</v>
      </c>
      <c r="AB182" s="28"/>
      <c r="AC182" s="29"/>
      <c r="AD182" s="29"/>
      <c r="AE182" s="29"/>
    </row>
    <row r="183" spans="1:31" ht="13.8">
      <c r="A183" s="12" t="str">
        <f t="shared" si="0"/>
        <v>3888146FLORES HERRERA MARIA LOURDES</v>
      </c>
      <c r="B183" s="30" t="s">
        <v>27</v>
      </c>
      <c r="C183" s="38">
        <f t="array" ref="C183">INDEX('Hoja 3'!$A$2:$AD$628, ROW(C183)-5, MATCH(C$2,'Hoja 3'!$A$1:$AD$1, 0))</f>
        <v>3888146</v>
      </c>
      <c r="D183" s="38" t="str">
        <f t="array" ref="D183">INDEX('Hoja 3'!$A$2:$AD$628, ROW(D183)-5, MATCH(D$2,'Hoja 3'!$A$1:$AD$1, 0))</f>
        <v>FLORES HERRERA MARIA LOURDES</v>
      </c>
      <c r="E183" s="38">
        <f t="array" ref="E183">INDEX('Hoja 3'!$A$2:$AD$628, ROW(E183)-5, MATCH(E$2,'Hoja 3'!$A$1:$AD$1, 0))</f>
        <v>0</v>
      </c>
      <c r="F183" s="38" t="str">
        <f t="array" ref="F183">INDEX('Hoja 3'!$A$2:$AD$628, ROW(F183)-5, MATCH(F$2,'Hoja 3'!$A$1:$AD$1, 0))</f>
        <v>NO ASIGNACIÓN DE CITA</v>
      </c>
      <c r="G183" s="39">
        <f t="array" ref="G183">INDEX('Hoja 3'!$A$2:$AD$628, ROW(G183)-5, MATCH(G$2,'Hoja 3'!$A$1:$AD$1, 0))</f>
        <v>45737</v>
      </c>
      <c r="H183" s="38" t="str">
        <f t="array" ref="H183">INDEX('Hoja 3'!$A$2:$AD$628, ROW(H183)-5, MATCH(H$2,'Hoja 3'!$A$1:$AD$1, 0))</f>
        <v>Estado: No contesto</v>
      </c>
      <c r="I183" s="39">
        <f t="array" ref="I183">INDEX('Hoja 3'!$A$2:$AD$628, ROW(I183)-5, MATCH(I$2,'Hoja 3'!$A$1:$AD$1, 0))</f>
        <v>45769</v>
      </c>
      <c r="J183" s="32"/>
      <c r="K183" s="32" t="str">
        <f t="array" ref="K183">INDEX('Hoja 3'!$A$2:$AD$628, ROW(K183)-5, MATCH(K$2,'Hoja 3'!$A$1:$AD$1, 0))</f>
        <v>CERRADA</v>
      </c>
      <c r="L183" s="32" t="str">
        <f t="array" ref="L183">INDEX('Hoja 3'!$A$2:$AD$628, ROW(L183)-5, MATCH(L$2,'Hoja 3'!$A$1:$AD$1, 0))</f>
        <v>CERRADA</v>
      </c>
      <c r="M183" s="32" t="str">
        <f t="array" ref="M183">INDEX('Hoja 3'!$A$2:$AD$628, ROW(M183)-5, MATCH(M$2,'Hoja 3'!$A$1:$AD$1, 0))</f>
        <v>Acceso</v>
      </c>
      <c r="N183" s="28"/>
      <c r="O183" s="28"/>
      <c r="P183" s="28"/>
      <c r="Q183" s="42"/>
      <c r="R183" s="42"/>
      <c r="S183" s="42"/>
      <c r="T183" s="28"/>
      <c r="U183" s="28"/>
      <c r="V183" s="24" t="str">
        <f t="shared" si="2"/>
        <v/>
      </c>
      <c r="W183" s="24" t="str">
        <f t="shared" si="3"/>
        <v/>
      </c>
      <c r="X183" s="25">
        <f t="shared" si="4"/>
        <v>32</v>
      </c>
      <c r="Y183" s="25" t="str">
        <f t="shared" si="5"/>
        <v>✅</v>
      </c>
      <c r="Z183" s="26" t="str">
        <f t="shared" si="6"/>
        <v>✅</v>
      </c>
      <c r="AA183" s="27" t="str">
        <f t="shared" si="7"/>
        <v>📩 Enviado tarde</v>
      </c>
      <c r="AB183" s="28"/>
      <c r="AC183" s="29"/>
      <c r="AD183" s="29"/>
      <c r="AE183" s="29"/>
    </row>
    <row r="184" spans="1:31" ht="13.8">
      <c r="A184" s="12" t="str">
        <f t="shared" si="0"/>
        <v>0Zhu Lei</v>
      </c>
      <c r="B184" s="30" t="s">
        <v>27</v>
      </c>
      <c r="C184" s="38">
        <f t="array" ref="C184">INDEX('Hoja 3'!$A$2:$AD$628, ROW(C184)-5, MATCH(C$2,'Hoja 3'!$A$1:$AD$1, 0))</f>
        <v>0</v>
      </c>
      <c r="D184" s="38" t="str">
        <f t="array" ref="D184">INDEX('Hoja 3'!$A$2:$AD$628, ROW(D184)-5, MATCH(D$2,'Hoja 3'!$A$1:$AD$1, 0))</f>
        <v>Zhu Lei</v>
      </c>
      <c r="E184" s="38">
        <f t="array" ref="E184">INDEX('Hoja 3'!$A$2:$AD$628, ROW(E184)-5, MATCH(E$2,'Hoja 3'!$A$1:$AD$1, 0))</f>
        <v>0</v>
      </c>
      <c r="F184" s="38" t="str">
        <f t="array" ref="F184">INDEX('Hoja 3'!$A$2:$AD$628, ROW(F184)-5, MATCH(F$2,'Hoja 3'!$A$1:$AD$1, 0))</f>
        <v>NO ASIGNACIÓN DE CITA</v>
      </c>
      <c r="G184" s="39">
        <f t="array" ref="G184">INDEX('Hoja 3'!$A$2:$AD$628, ROW(G184)-5, MATCH(G$2,'Hoja 3'!$A$1:$AD$1, 0))</f>
        <v>45729</v>
      </c>
      <c r="H184" s="38" t="str">
        <f t="array" ref="H184">INDEX('Hoja 3'!$A$2:$AD$628, ROW(H184)-5, MATCH(H$2,'Hoja 3'!$A$1:$AD$1, 0))</f>
        <v>Buenas tardes estimados,
 Reciba un cordial saludo por parte de VIVA 1A Centro médico, en relación a lo descrito en el correo damos como respuesta que el paciente LEI ZHU fue atendido el 13/03/2025 a las 4:30 PM con la Dr. Antonio David Moncada Catalán de la especialidad de MEDICA FAMILIAR - TELECONSULTA. Así mismo mencionamos, que el paciente tiene prescripción de medicamentos. E l 14/03/2025 nos hemos intentado contactar con la paciente para la entrega de medicamentos, pero no hemos tenido éxito. El 17/03/2025 nos contactamos con la paciente y solicito el cambio de marca de sus medicamentos a Micardi. El 18/03/2025 se procedió con el cambio y entrega de los mismos. Se gestiona el extorno de su copago. Todo conforme.
 Así mismo, como plan de mejora, estamos realizando las atenciones médicas el 07 y 14 de marzo a los pacientes del CNPC (En donde pertenece la paciente en cuestión) en su sede de trabajo. 
 La paciente tenía programado su cita para MEDICINA FAMILIA - ATENCIÓN DOMICILIARIA con el Dr. Antonio David Moncada Catalan y su seguimiento con ENFERMERIA - ATENCIÓN DOMICILIARIA. Sin embargo, nos mencionan que la paciente se encuentra de vacaciones. 
 Se programa cita presencial en su sede de trabajo el 14 del presente mes.
 Saludos cordiales</v>
      </c>
      <c r="I184" s="39">
        <f t="array" ref="I184">INDEX('Hoja 3'!$A$2:$AD$628, ROW(I184)-5, MATCH(I$2,'Hoja 3'!$A$1:$AD$1, 0))</f>
        <v>45754</v>
      </c>
      <c r="J184" s="32"/>
      <c r="K184" s="32" t="str">
        <f t="array" ref="K184">INDEX('Hoja 3'!$A$2:$AD$628, ROW(K184)-5, MATCH(K$2,'Hoja 3'!$A$1:$AD$1, 0))</f>
        <v>CERRADA</v>
      </c>
      <c r="L184" s="32" t="str">
        <f t="array" ref="L184">INDEX('Hoja 3'!$A$2:$AD$628, ROW(L184)-5, MATCH(L$2,'Hoja 3'!$A$1:$AD$1, 0))</f>
        <v>CERRADA</v>
      </c>
      <c r="M184" s="32" t="str">
        <f t="array" ref="M184">INDEX('Hoja 3'!$A$2:$AD$628, ROW(M184)-5, MATCH(M$2,'Hoja 3'!$A$1:$AD$1, 0))</f>
        <v>Acceso</v>
      </c>
      <c r="N184" s="28"/>
      <c r="O184" s="28"/>
      <c r="P184" s="28"/>
      <c r="Q184" s="42"/>
      <c r="R184" s="42"/>
      <c r="S184" s="42"/>
      <c r="T184" s="28"/>
      <c r="U184" s="28"/>
      <c r="V184" s="24" t="str">
        <f t="shared" si="2"/>
        <v/>
      </c>
      <c r="W184" s="24" t="str">
        <f t="shared" si="3"/>
        <v/>
      </c>
      <c r="X184" s="36">
        <f t="shared" si="4"/>
        <v>25</v>
      </c>
      <c r="Y184" s="36" t="str">
        <f t="shared" si="5"/>
        <v>✅</v>
      </c>
      <c r="Z184" s="26" t="str">
        <f t="shared" si="6"/>
        <v>✅</v>
      </c>
      <c r="AA184" s="27" t="str">
        <f t="shared" si="7"/>
        <v>📩 Enviado tarde</v>
      </c>
      <c r="AB184" s="28"/>
      <c r="AC184" s="29"/>
      <c r="AD184" s="29"/>
      <c r="AE184" s="29"/>
    </row>
    <row r="185" spans="1:31" ht="13.8">
      <c r="A185" s="12" t="str">
        <f t="shared" si="0"/>
        <v>7573012Cristóbal Alejandro Rivadeneyra</v>
      </c>
      <c r="B185" s="30" t="s">
        <v>27</v>
      </c>
      <c r="C185" s="38">
        <f t="array" ref="C185">INDEX('Hoja 3'!$A$2:$AD$628, ROW(C185)-5, MATCH(C$2,'Hoja 3'!$A$1:$AD$1, 0))</f>
        <v>7573012</v>
      </c>
      <c r="D185" s="38" t="str">
        <f t="array" ref="D185">INDEX('Hoja 3'!$A$2:$AD$628, ROW(D185)-5, MATCH(D$2,'Hoja 3'!$A$1:$AD$1, 0))</f>
        <v>Cristóbal Alejandro Rivadeneyra</v>
      </c>
      <c r="E185" s="38">
        <f t="array" ref="E185">INDEX('Hoja 3'!$A$2:$AD$628, ROW(E185)-5, MATCH(E$2,'Hoja 3'!$A$1:$AD$1, 0))</f>
        <v>0</v>
      </c>
      <c r="F185" s="38" t="str">
        <f t="array" ref="F185">INDEX('Hoja 3'!$A$2:$AD$628, ROW(F185)-5, MATCH(F$2,'Hoja 3'!$A$1:$AD$1, 0))</f>
        <v>INGRESO A PROGRAMA</v>
      </c>
      <c r="G185" s="39">
        <f t="array" ref="G185">INDEX('Hoja 3'!$A$2:$AD$628, ROW(G185)-5, MATCH(G$2,'Hoja 3'!$A$1:$AD$1, 0))</f>
        <v>45734</v>
      </c>
      <c r="H185" s="38" t="str">
        <f t="array" ref="H185">INDEX('Hoja 3'!$A$2:$AD$628, ROW(H185)-5, MATCH(H$2,'Hoja 3'!$A$1:$AD$1, 0))</f>
        <v>Buenas tardes estimados.
 Reciba un cordial saludo del Centro Médico Viva 1A.
 Referente al paciente Cristóbal Alejandro Rivadeneyra Reategui (DNI 07573012) no se encontró correo de origen sin embargo se da respuesta a la solicitud.
 Paciente fue atendido el día 21 de marzo por la Dra. Virginia Cuevas Rivero servicio de Medica familiar-Teleconsulta.
 Saludos cordiales.</v>
      </c>
      <c r="I185" s="39">
        <f t="array" ref="I185">INDEX('Hoja 3'!$A$2:$AD$628, ROW(I185)-5, MATCH(I$2,'Hoja 3'!$A$1:$AD$1, 0))</f>
        <v>45768</v>
      </c>
      <c r="J185" s="32"/>
      <c r="K185" s="32" t="str">
        <f t="array" ref="K185">INDEX('Hoja 3'!$A$2:$AD$628, ROW(K185)-5, MATCH(K$2,'Hoja 3'!$A$1:$AD$1, 0))</f>
        <v>CERRADA</v>
      </c>
      <c r="L185" s="32" t="str">
        <f t="array" ref="L185">INDEX('Hoja 3'!$A$2:$AD$628, ROW(L185)-5, MATCH(L$2,'Hoja 3'!$A$1:$AD$1, 0))</f>
        <v>CERRADA</v>
      </c>
      <c r="M185" s="32" t="str">
        <f t="array" ref="M185">INDEX('Hoja 3'!$A$2:$AD$628, ROW(M185)-5, MATCH(M$2,'Hoja 3'!$A$1:$AD$1, 0))</f>
        <v>Solicitud</v>
      </c>
      <c r="N185" s="28"/>
      <c r="O185" s="28"/>
      <c r="P185" s="28"/>
      <c r="Q185" s="42"/>
      <c r="R185" s="42"/>
      <c r="S185" s="42"/>
      <c r="T185" s="28"/>
      <c r="U185" s="28"/>
      <c r="V185" s="24" t="str">
        <f t="shared" si="2"/>
        <v/>
      </c>
      <c r="W185" s="24" t="str">
        <f t="shared" si="3"/>
        <v/>
      </c>
      <c r="X185" s="25">
        <f t="shared" si="4"/>
        <v>34</v>
      </c>
      <c r="Y185" s="25" t="str">
        <f t="shared" si="5"/>
        <v>✅</v>
      </c>
      <c r="Z185" s="26" t="str">
        <f t="shared" si="6"/>
        <v>✅</v>
      </c>
      <c r="AA185" s="27" t="str">
        <f t="shared" si="7"/>
        <v>📩 Enviado tarde</v>
      </c>
      <c r="AB185" s="28"/>
      <c r="AC185" s="29"/>
      <c r="AD185" s="29"/>
      <c r="AE185" s="29"/>
    </row>
    <row r="186" spans="1:31" ht="13.8">
      <c r="A186" s="12" t="str">
        <f t="shared" si="0"/>
        <v>7636877MARIA DEL CARMEN CARRASCO PANTA</v>
      </c>
      <c r="B186" s="30" t="s">
        <v>27</v>
      </c>
      <c r="C186" s="38">
        <f t="array" ref="C186">INDEX('Hoja 3'!$A$2:$AD$628, ROW(C186)-5, MATCH(C$2,'Hoja 3'!$A$1:$AD$1, 0))</f>
        <v>7636877</v>
      </c>
      <c r="D186" s="38" t="str">
        <f t="array" ref="D186">INDEX('Hoja 3'!$A$2:$AD$628, ROW(D186)-5, MATCH(D$2,'Hoja 3'!$A$1:$AD$1, 0))</f>
        <v>MARIA DEL CARMEN CARRASCO PANTA</v>
      </c>
      <c r="E186" s="38">
        <f t="array" ref="E186">INDEX('Hoja 3'!$A$2:$AD$628, ROW(E186)-5, MATCH(E$2,'Hoja 3'!$A$1:$AD$1, 0))</f>
        <v>0</v>
      </c>
      <c r="F186" s="38" t="str">
        <f t="array" ref="F186">INDEX('Hoja 3'!$A$2:$AD$628, ROW(F186)-5, MATCH(F$2,'Hoja 3'!$A$1:$AD$1, 0))</f>
        <v>NO ASIGNACIÓN DE CITA</v>
      </c>
      <c r="G186" s="39">
        <f t="array" ref="G186">INDEX('Hoja 3'!$A$2:$AD$628, ROW(G186)-5, MATCH(G$2,'Hoja 3'!$A$1:$AD$1, 0))</f>
        <v>45747</v>
      </c>
      <c r="H186" s="38" t="str">
        <f t="array" ref="H186">INDEX('Hoja 3'!$A$2:$AD$628, ROW(H186)-5, MATCH(H$2,'Hoja 3'!$A$1:$AD$1, 0))</f>
        <v>Buenos días, estimados:
 Reciban un cordial saludo de parte del Centro Médico Viva 1A.
 En respuesta al reclamo presentado por la paciente María del Carmen Carrasco Panta (DNI 07636877), quien actualmente se encuentra recibiendo atenciones dentro del programa RCV, informamos que dichas atenciones están siendo gestionadas de manera continua por el médico tratante, Dr. Antonio David Moncada Catalán.
 Adjuntamos a la presente la información correspondiente a la medicación prescrita y citas atendidas a la paciente. Nos mantendremos atentos al agendamiento correspondiente al presente mes de abril.
 Quedamos a disposición para cualquier consulta adicional que pudiera surgir.</v>
      </c>
      <c r="I186" s="39">
        <f t="array" ref="I186">INDEX('Hoja 3'!$A$2:$AD$628, ROW(I186)-5, MATCH(I$2,'Hoja 3'!$A$1:$AD$1, 0))</f>
        <v>45768</v>
      </c>
      <c r="J186" s="32"/>
      <c r="K186" s="32" t="str">
        <f t="array" ref="K186">INDEX('Hoja 3'!$A$2:$AD$628, ROW(K186)-5, MATCH(K$2,'Hoja 3'!$A$1:$AD$1, 0))</f>
        <v>CERRADA</v>
      </c>
      <c r="L186" s="32" t="str">
        <f t="array" ref="L186">INDEX('Hoja 3'!$A$2:$AD$628, ROW(L186)-5, MATCH(L$2,'Hoja 3'!$A$1:$AD$1, 0))</f>
        <v>CERRADA</v>
      </c>
      <c r="M186" s="32" t="str">
        <f t="array" ref="M186">INDEX('Hoja 3'!$A$2:$AD$628, ROW(M186)-5, MATCH(M$2,'Hoja 3'!$A$1:$AD$1, 0))</f>
        <v>Acceso</v>
      </c>
      <c r="N186" s="28"/>
      <c r="O186" s="28"/>
      <c r="P186" s="28"/>
      <c r="Q186" s="42"/>
      <c r="R186" s="42"/>
      <c r="S186" s="42"/>
      <c r="T186" s="28"/>
      <c r="U186" s="28"/>
      <c r="V186" s="24" t="str">
        <f t="shared" si="2"/>
        <v/>
      </c>
      <c r="W186" s="24" t="str">
        <f t="shared" si="3"/>
        <v/>
      </c>
      <c r="X186" s="36">
        <f t="shared" si="4"/>
        <v>21</v>
      </c>
      <c r="Y186" s="36" t="str">
        <f t="shared" si="5"/>
        <v>✅</v>
      </c>
      <c r="Z186" s="26" t="str">
        <f t="shared" si="6"/>
        <v>✅</v>
      </c>
      <c r="AA186" s="27" t="str">
        <f t="shared" si="7"/>
        <v>📩 Enviado tarde</v>
      </c>
      <c r="AB186" s="28"/>
      <c r="AC186" s="29"/>
      <c r="AD186" s="29"/>
      <c r="AE186" s="29"/>
    </row>
    <row r="187" spans="1:31" ht="13.8">
      <c r="A187" s="12" t="str">
        <f t="shared" si="0"/>
        <v>0CONNIE ELIZABETH TORRES</v>
      </c>
      <c r="B187" s="30" t="s">
        <v>27</v>
      </c>
      <c r="C187" s="38">
        <f t="array" ref="C187">INDEX('Hoja 3'!$A$2:$AD$628, ROW(C187)-5, MATCH(C$2,'Hoja 3'!$A$1:$AD$1, 0))</f>
        <v>0</v>
      </c>
      <c r="D187" s="38" t="str">
        <f t="array" ref="D187">INDEX('Hoja 3'!$A$2:$AD$628, ROW(D187)-5, MATCH(D$2,'Hoja 3'!$A$1:$AD$1, 0))</f>
        <v>CONNIE ELIZABETH TORRES</v>
      </c>
      <c r="E187" s="38">
        <f t="array" ref="E187">INDEX('Hoja 3'!$A$2:$AD$628, ROW(E187)-5, MATCH(E$2,'Hoja 3'!$A$1:$AD$1, 0))</f>
        <v>0</v>
      </c>
      <c r="F187" s="38" t="str">
        <f t="array" ref="F187">INDEX('Hoja 3'!$A$2:$AD$628, ROW(F187)-5, MATCH(F$2,'Hoja 3'!$A$1:$AD$1, 0))</f>
        <v>DEMORA EN LA ENTREGA DE MEDICAMENTOS</v>
      </c>
      <c r="G187" s="39">
        <f t="array" ref="G187">INDEX('Hoja 3'!$A$2:$AD$628, ROW(G187)-5, MATCH(G$2,'Hoja 3'!$A$1:$AD$1, 0))</f>
        <v>45747</v>
      </c>
      <c r="H187" s="38" t="str">
        <f t="array" ref="H187">INDEX('Hoja 3'!$A$2:$AD$628, ROW(H187)-5, MATCH(H$2,'Hoja 3'!$A$1:$AD$1, 0))</f>
        <v>Buenas tardes estimados, 
  hemos realizado la verificación correspondiente de la paciente CONNIE ELIZABETH TORRES CARRERA (DNI 70416224) y por la cual no hemos realizado ninguna atención, no se encuentra registrada en nuestra base de datos, favor de indicar si requieren que ingrese al programa con nosotros. 
 CUI_Guissela Bedon Espinoza&lt;xt10033@rimac.com.pe&gt;
 Estimados.
 Hacer caso omiso a la presente solicitud, se valida que el servicio corresponde al programa "Yo Decido".</v>
      </c>
      <c r="I187" s="39">
        <f t="array" ref="I187">INDEX('Hoja 3'!$A$2:$AD$628, ROW(I187)-5, MATCH(I$2,'Hoja 3'!$A$1:$AD$1, 0))</f>
        <v>45762</v>
      </c>
      <c r="J187" s="32"/>
      <c r="K187" s="32" t="str">
        <f t="array" ref="K187">INDEX('Hoja 3'!$A$2:$AD$628, ROW(K187)-5, MATCH(K$2,'Hoja 3'!$A$1:$AD$1, 0))</f>
        <v>TRASLADADA</v>
      </c>
      <c r="L187" s="32" t="str">
        <f t="array" ref="L187">INDEX('Hoja 3'!$A$2:$AD$628, ROW(L187)-5, MATCH(L$2,'Hoja 3'!$A$1:$AD$1, 0))</f>
        <v>CERRADA</v>
      </c>
      <c r="M187" s="32" t="str">
        <f t="array" ref="M187">INDEX('Hoja 3'!$A$2:$AD$628, ROW(M187)-5, MATCH(M$2,'Hoja 3'!$A$1:$AD$1, 0))</f>
        <v>Medicamentos</v>
      </c>
      <c r="N187" s="28"/>
      <c r="O187" s="28"/>
      <c r="P187" s="28"/>
      <c r="Q187" s="42"/>
      <c r="R187" s="42"/>
      <c r="S187" s="42"/>
      <c r="T187" s="28"/>
      <c r="U187" s="28"/>
      <c r="V187" s="24" t="str">
        <f t="shared" si="2"/>
        <v/>
      </c>
      <c r="W187" s="24" t="str">
        <f t="shared" si="3"/>
        <v/>
      </c>
      <c r="X187" s="25">
        <f t="shared" si="4"/>
        <v>15</v>
      </c>
      <c r="Y187" s="25" t="str">
        <f t="shared" si="5"/>
        <v>🟠</v>
      </c>
      <c r="Z187" s="26" t="str">
        <f t="shared" si="6"/>
        <v>✅</v>
      </c>
      <c r="AA187" s="27" t="str">
        <f t="shared" si="7"/>
        <v>📩 Enviado tarde</v>
      </c>
      <c r="AB187" s="28"/>
      <c r="AC187" s="29"/>
      <c r="AD187" s="29"/>
      <c r="AE187" s="29"/>
    </row>
    <row r="188" spans="1:31" ht="13.8">
      <c r="A188" s="12" t="str">
        <f t="shared" si="0"/>
        <v>9338607ENRIQUE MARTIN CARRANZA GONZALES</v>
      </c>
      <c r="B188" s="30" t="s">
        <v>27</v>
      </c>
      <c r="C188" s="38">
        <f t="array" ref="C188">INDEX('Hoja 3'!$A$2:$AD$628, ROW(C188)-5, MATCH(C$2,'Hoja 3'!$A$1:$AD$1, 0))</f>
        <v>9338607</v>
      </c>
      <c r="D188" s="38" t="str">
        <f t="array" ref="D188">INDEX('Hoja 3'!$A$2:$AD$628, ROW(D188)-5, MATCH(D$2,'Hoja 3'!$A$1:$AD$1, 0))</f>
        <v>ENRIQUE MARTIN CARRANZA GONZALES</v>
      </c>
      <c r="E188" s="38">
        <f t="array" ref="E188">INDEX('Hoja 3'!$A$2:$AD$628, ROW(E188)-5, MATCH(E$2,'Hoja 3'!$A$1:$AD$1, 0))</f>
        <v>903381131</v>
      </c>
      <c r="F188" s="38" t="str">
        <f t="array" ref="F188">INDEX('Hoja 3'!$A$2:$AD$628, ROW(F188)-5, MATCH(F$2,'Hoja 3'!$A$1:$AD$1, 0))</f>
        <v>NO ASIGNACIÓN DE CITA</v>
      </c>
      <c r="G188" s="39">
        <f t="array" ref="G188">INDEX('Hoja 3'!$A$2:$AD$628, ROW(G188)-5, MATCH(G$2,'Hoja 3'!$A$1:$AD$1, 0))</f>
        <v>45747</v>
      </c>
      <c r="H188" s="38" t="str">
        <f t="array" ref="H188">INDEX('Hoja 3'!$A$2:$AD$628, ROW(H188)-5, MATCH(H$2,'Hoja 3'!$A$1:$AD$1, 0))</f>
        <v>Estimada
 Bedon Guissela
 Reciba un cordial saludo por parte de VIVA 1A Centro médico, con relación a lo descrito en el comunicado damos respuesta a la solicitud del ingreso al programa Cuidate al SR. ENRIQUE MARTIN CARRANZA GONZALES con Nro. DNI 09338607 a través del contacto de llamada al Celular Nro. 903381131 queda programada la cita para el día 02/04/2025 en horario de 9:00am con la Dra. Virginia Cuevas Rivero al servicio de MEDICA FAMILIAR -TELECONSULTA.
 Usuario agradece y queda Satisfecho con la gestión realizada</v>
      </c>
      <c r="I188" s="39">
        <f t="array" ref="I188">INDEX('Hoja 3'!$A$2:$AD$628, ROW(I188)-5, MATCH(I$2,'Hoja 3'!$A$1:$AD$1, 0))</f>
        <v>45747</v>
      </c>
      <c r="J188" s="32"/>
      <c r="K188" s="32" t="str">
        <f t="array" ref="K188">INDEX('Hoja 3'!$A$2:$AD$628, ROW(K188)-5, MATCH(K$2,'Hoja 3'!$A$1:$AD$1, 0))</f>
        <v>CERRADA</v>
      </c>
      <c r="L188" s="32" t="str">
        <f t="array" ref="L188">INDEX('Hoja 3'!$A$2:$AD$628, ROW(L188)-5, MATCH(L$2,'Hoja 3'!$A$1:$AD$1, 0))</f>
        <v>CERRADA</v>
      </c>
      <c r="M188" s="32" t="str">
        <f t="array" ref="M188">INDEX('Hoja 3'!$A$2:$AD$628, ROW(M188)-5, MATCH(M$2,'Hoja 3'!$A$1:$AD$1, 0))</f>
        <v>Acceso</v>
      </c>
      <c r="N188" s="28"/>
      <c r="O188" s="28"/>
      <c r="P188" s="28"/>
      <c r="Q188" s="42"/>
      <c r="R188" s="42"/>
      <c r="S188" s="42"/>
      <c r="T188" s="28"/>
      <c r="U188" s="28"/>
      <c r="V188" s="24" t="str">
        <f t="shared" si="2"/>
        <v/>
      </c>
      <c r="W188" s="24" t="str">
        <f t="shared" si="3"/>
        <v/>
      </c>
      <c r="X188" s="36">
        <f t="shared" si="4"/>
        <v>0</v>
      </c>
      <c r="Y188" s="36" t="str">
        <f t="shared" si="5"/>
        <v>✅</v>
      </c>
      <c r="Z188" s="26" t="str">
        <f t="shared" si="6"/>
        <v>✅</v>
      </c>
      <c r="AA188" s="27" t="str">
        <f t="shared" si="7"/>
        <v>⏰ Enviado a tiempo</v>
      </c>
      <c r="AB188" s="28"/>
      <c r="AC188" s="29"/>
      <c r="AD188" s="29"/>
      <c r="AE188" s="29"/>
    </row>
    <row r="189" spans="1:31" ht="13.8">
      <c r="A189" s="12" t="str">
        <f t="shared" si="0"/>
        <v>46094728ANGELA MARIA INDACOCHEA BELTRAN</v>
      </c>
      <c r="B189" s="30" t="s">
        <v>27</v>
      </c>
      <c r="C189" s="38">
        <f t="array" ref="C189">INDEX('Hoja 3'!$A$2:$AD$628, ROW(C189)-5, MATCH(C$2,'Hoja 3'!$A$1:$AD$1, 0))</f>
        <v>46094728</v>
      </c>
      <c r="D189" s="38" t="str">
        <f t="array" ref="D189">INDEX('Hoja 3'!$A$2:$AD$628, ROW(D189)-5, MATCH(D$2,'Hoja 3'!$A$1:$AD$1, 0))</f>
        <v>ANGELA MARIA INDACOCHEA BELTRAN</v>
      </c>
      <c r="E189" s="38">
        <f t="array" ref="E189">INDEX('Hoja 3'!$A$2:$AD$628, ROW(E189)-5, MATCH(E$2,'Hoja 3'!$A$1:$AD$1, 0))</f>
        <v>0</v>
      </c>
      <c r="F189" s="38" t="str">
        <f t="array" ref="F189">INDEX('Hoja 3'!$A$2:$AD$628, ROW(F189)-5, MATCH(F$2,'Hoja 3'!$A$1:$AD$1, 0))</f>
        <v>NO ASIGNACIÓN DE CITA</v>
      </c>
      <c r="G189" s="39">
        <f t="array" ref="G189">INDEX('Hoja 3'!$A$2:$AD$628, ROW(G189)-5, MATCH(G$2,'Hoja 3'!$A$1:$AD$1, 0))</f>
        <v>45744</v>
      </c>
      <c r="H189" s="38" t="str">
        <f t="array" ref="H189">INDEX('Hoja 3'!$A$2:$AD$628, ROW(H189)-5, MATCH(H$2,'Hoja 3'!$A$1:$AD$1, 0))</f>
        <v>Estimada Sra. Bedon Guissela,
 Reciba un cordial saludo de parte de VIVA 1A Centro Médico. En atención a lo indicado en el comunicado, nos permitimos dar respuesta al seguimiento del caso y confirmar la toma de análisis de la Sra. Ángela María Indacochea Beltrán (DNI: 46094728), con dirección en Urb. La Arboleda D18, Vallecito, Arequipa.
 La Clínica San Juan de Dios de Arequipa ya ha tenido contacto con la paciente, quien se realizó los análisis el día de hoy, 01 de abril de 2025, en el horario de 7:00 a.m. a 9:00 a.m..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c r="I189" s="39">
        <f t="array" ref="I189">INDEX('Hoja 3'!$A$2:$AD$628, ROW(I189)-5, MATCH(I$2,'Hoja 3'!$A$1:$AD$1, 0))</f>
        <v>45745</v>
      </c>
      <c r="J189" s="32"/>
      <c r="K189" s="32" t="str">
        <f t="array" ref="K189">INDEX('Hoja 3'!$A$2:$AD$628, ROW(K189)-5, MATCH(K$2,'Hoja 3'!$A$1:$AD$1, 0))</f>
        <v>CERRADA</v>
      </c>
      <c r="L189" s="32" t="str">
        <f t="array" ref="L189">INDEX('Hoja 3'!$A$2:$AD$628, ROW(L189)-5, MATCH(L$2,'Hoja 3'!$A$1:$AD$1, 0))</f>
        <v>CERRADA</v>
      </c>
      <c r="M189" s="32" t="str">
        <f t="array" ref="M189">INDEX('Hoja 3'!$A$2:$AD$628, ROW(M189)-5, MATCH(M$2,'Hoja 3'!$A$1:$AD$1, 0))</f>
        <v>Acceso</v>
      </c>
      <c r="N189" s="28"/>
      <c r="O189" s="28"/>
      <c r="P189" s="28"/>
      <c r="Q189" s="42"/>
      <c r="R189" s="42"/>
      <c r="S189" s="42"/>
      <c r="T189" s="28"/>
      <c r="U189" s="28"/>
      <c r="V189" s="24" t="str">
        <f t="shared" si="2"/>
        <v/>
      </c>
      <c r="W189" s="24" t="str">
        <f t="shared" si="3"/>
        <v/>
      </c>
      <c r="X189" s="25">
        <f t="shared" si="4"/>
        <v>1</v>
      </c>
      <c r="Y189" s="25" t="str">
        <f t="shared" si="5"/>
        <v>✅</v>
      </c>
      <c r="Z189" s="26" t="str">
        <f t="shared" si="6"/>
        <v>✅</v>
      </c>
      <c r="AA189" s="27" t="str">
        <f t="shared" si="7"/>
        <v>📩 Enviado tarde</v>
      </c>
      <c r="AB189" s="28"/>
      <c r="AC189" s="29"/>
      <c r="AD189" s="29"/>
      <c r="AE189" s="29"/>
    </row>
    <row r="190" spans="1:31" ht="13.8">
      <c r="A190" s="12" t="str">
        <f t="shared" si="0"/>
        <v>3834986PEDRO RUPERTO GUERRERO GONZALES</v>
      </c>
      <c r="B190" s="30" t="s">
        <v>27</v>
      </c>
      <c r="C190" s="38">
        <f t="array" ref="C190">INDEX('Hoja 3'!$A$2:$AD$628, ROW(C190)-5, MATCH(C$2,'Hoja 3'!$A$1:$AD$1, 0))</f>
        <v>3834986</v>
      </c>
      <c r="D190" s="38" t="str">
        <f t="array" ref="D190">INDEX('Hoja 3'!$A$2:$AD$628, ROW(D190)-5, MATCH(D$2,'Hoja 3'!$A$1:$AD$1, 0))</f>
        <v>PEDRO RUPERTO GUERRERO GONZALES</v>
      </c>
      <c r="E190" s="38">
        <f t="array" ref="E190">INDEX('Hoja 3'!$A$2:$AD$628, ROW(E190)-5, MATCH(E$2,'Hoja 3'!$A$1:$AD$1, 0))</f>
        <v>939326023</v>
      </c>
      <c r="F190" s="38" t="str">
        <f t="array" ref="F190">INDEX('Hoja 3'!$A$2:$AD$628, ROW(F190)-5, MATCH(F$2,'Hoja 3'!$A$1:$AD$1, 0))</f>
        <v>NO ASIGNACIÓN DE CITA</v>
      </c>
      <c r="G190" s="39">
        <f t="array" ref="G190">INDEX('Hoja 3'!$A$2:$AD$628, ROW(G190)-5, MATCH(G$2,'Hoja 3'!$A$1:$AD$1, 0))</f>
        <v>45747</v>
      </c>
      <c r="H190" s="38" t="str">
        <f t="array" ref="H190">INDEX('Hoja 3'!$A$2:$AD$628, ROW(H190)-5, MATCH(H$2,'Hoja 3'!$A$1:$AD$1, 0))</f>
        <v>saludos 
 anexo programación de los laboratorios del afiliado 
 se hara seguimiento al paciente para la realización de los examenes 
 cordialmente</v>
      </c>
      <c r="I190" s="39">
        <f t="array" ref="I190">INDEX('Hoja 3'!$A$2:$AD$628, ROW(I190)-5, MATCH(I$2,'Hoja 3'!$A$1:$AD$1, 0))</f>
        <v>45747</v>
      </c>
      <c r="J190" s="32"/>
      <c r="K190" s="32" t="str">
        <f t="array" ref="K190">INDEX('Hoja 3'!$A$2:$AD$628, ROW(K190)-5, MATCH(K$2,'Hoja 3'!$A$1:$AD$1, 0))</f>
        <v>CERRADA</v>
      </c>
      <c r="L190" s="32" t="str">
        <f t="array" ref="L190">INDEX('Hoja 3'!$A$2:$AD$628, ROW(L190)-5, MATCH(L$2,'Hoja 3'!$A$1:$AD$1, 0))</f>
        <v>CERRADA</v>
      </c>
      <c r="M190" s="32" t="str">
        <f t="array" ref="M190">INDEX('Hoja 3'!$A$2:$AD$628, ROW(M190)-5, MATCH(M$2,'Hoja 3'!$A$1:$AD$1, 0))</f>
        <v>Acceso</v>
      </c>
      <c r="N190" s="28"/>
      <c r="O190" s="28"/>
      <c r="P190" s="28"/>
      <c r="Q190" s="42"/>
      <c r="R190" s="42"/>
      <c r="S190" s="42"/>
      <c r="T190" s="28"/>
      <c r="U190" s="28"/>
      <c r="V190" s="24" t="str">
        <f t="shared" si="2"/>
        <v/>
      </c>
      <c r="W190" s="24" t="str">
        <f t="shared" si="3"/>
        <v/>
      </c>
      <c r="X190" s="36">
        <f t="shared" si="4"/>
        <v>0</v>
      </c>
      <c r="Y190" s="36" t="str">
        <f t="shared" si="5"/>
        <v>✅</v>
      </c>
      <c r="Z190" s="26" t="str">
        <f t="shared" si="6"/>
        <v>✅</v>
      </c>
      <c r="AA190" s="27" t="str">
        <f t="shared" si="7"/>
        <v>⏰ Enviado a tiempo</v>
      </c>
      <c r="AB190" s="28"/>
      <c r="AC190" s="29"/>
      <c r="AD190" s="29"/>
      <c r="AE190" s="29"/>
    </row>
    <row r="191" spans="1:31" ht="13.8">
      <c r="A191" s="12" t="str">
        <f t="shared" si="0"/>
        <v>8025970GARCIA QUIÑONEZ CARLOS ENRIQUE</v>
      </c>
      <c r="B191" s="30" t="s">
        <v>27</v>
      </c>
      <c r="C191" s="38">
        <f t="array" ref="C191">INDEX('Hoja 3'!$A$2:$AD$628, ROW(C191)-5, MATCH(C$2,'Hoja 3'!$A$1:$AD$1, 0))</f>
        <v>8025970</v>
      </c>
      <c r="D191" s="38" t="str">
        <f t="array" ref="D191">INDEX('Hoja 3'!$A$2:$AD$628, ROW(D191)-5, MATCH(D$2,'Hoja 3'!$A$1:$AD$1, 0))</f>
        <v>GARCIA QUIÑONEZ CARLOS ENRIQUE</v>
      </c>
      <c r="E191" s="38">
        <f t="array" ref="E191">INDEX('Hoja 3'!$A$2:$AD$628, ROW(E191)-5, MATCH(E$2,'Hoja 3'!$A$1:$AD$1, 0))</f>
        <v>994602182</v>
      </c>
      <c r="F191" s="38" t="str">
        <f t="array" ref="F191">INDEX('Hoja 3'!$A$2:$AD$628, ROW(F191)-5, MATCH(F$2,'Hoja 3'!$A$1:$AD$1, 0))</f>
        <v>INGRESO A PROGRAMA</v>
      </c>
      <c r="G191" s="39">
        <f t="array" ref="G191">INDEX('Hoja 3'!$A$2:$AD$628, ROW(G191)-5, MATCH(G$2,'Hoja 3'!$A$1:$AD$1, 0))</f>
        <v>45747</v>
      </c>
      <c r="H191" s="38" t="str">
        <f t="array" ref="H191">INDEX('Hoja 3'!$A$2:$AD$628, ROW(H191)-5, MATCH(H$2,'Hoja 3'!$A$1:$AD$1, 0))</f>
        <v>Actualización del caso:
 Carlos Enrique García Quiñónez (DNI: 08025970) fue atendido el día 12/04 por el Dr. Hilton D. Jango Cruz, en el servicio de Cardiología - Teleconsulta.
 Betty Susana Dulanto Veliz (DNI: 16007378) tiene cita agendada para hoy a las 4:00 p.m. con el Dr. Gerson Jacob Siura Trevejo, en el servicio de Endocrinología - Teleconsulta.
 Eduardo Rómulo Izquierdo Adrianzen (DNI: 02674244): Aún no hemos logrado establecer contacto. Se dejó un mensaje vía WhatsApp, sin recibir respuesta hasta el momento. Solicitamos un número de contacto alternativo y estaremos atentos a su confirmación.
 Quedamos atentos a cualquier consulta adicional.
 Saludos cordiales,</v>
      </c>
      <c r="I191" s="39">
        <f t="array" ref="I191">INDEX('Hoja 3'!$A$2:$AD$628, ROW(I191)-5, MATCH(I$2,'Hoja 3'!$A$1:$AD$1, 0))</f>
        <v>45768</v>
      </c>
      <c r="J191" s="32"/>
      <c r="K191" s="32" t="str">
        <f t="array" ref="K191">INDEX('Hoja 3'!$A$2:$AD$628, ROW(K191)-5, MATCH(K$2,'Hoja 3'!$A$1:$AD$1, 0))</f>
        <v>CERRADA</v>
      </c>
      <c r="L191" s="32" t="str">
        <f t="array" ref="L191">INDEX('Hoja 3'!$A$2:$AD$628, ROW(L191)-5, MATCH(L$2,'Hoja 3'!$A$1:$AD$1, 0))</f>
        <v>CERRADA</v>
      </c>
      <c r="M191" s="32" t="str">
        <f t="array" ref="M191">INDEX('Hoja 3'!$A$2:$AD$628, ROW(M191)-5, MATCH(M$2,'Hoja 3'!$A$1:$AD$1, 0))</f>
        <v>Solicitud</v>
      </c>
      <c r="N191" s="28"/>
      <c r="O191" s="28"/>
      <c r="P191" s="28"/>
      <c r="Q191" s="42"/>
      <c r="R191" s="42"/>
      <c r="S191" s="42"/>
      <c r="T191" s="28"/>
      <c r="U191" s="28"/>
      <c r="V191" s="24" t="str">
        <f t="shared" si="2"/>
        <v/>
      </c>
      <c r="W191" s="24" t="str">
        <f t="shared" si="3"/>
        <v/>
      </c>
      <c r="X191" s="25">
        <f t="shared" si="4"/>
        <v>21</v>
      </c>
      <c r="Y191" s="25" t="str">
        <f t="shared" si="5"/>
        <v>✅</v>
      </c>
      <c r="Z191" s="26" t="str">
        <f t="shared" si="6"/>
        <v>✅</v>
      </c>
      <c r="AA191" s="27" t="str">
        <f t="shared" si="7"/>
        <v>📩 Enviado tarde</v>
      </c>
      <c r="AB191" s="28"/>
      <c r="AC191" s="29"/>
      <c r="AD191" s="29"/>
      <c r="AE191" s="29"/>
    </row>
    <row r="192" spans="1:31" ht="13.8">
      <c r="A192" s="12" t="str">
        <f t="shared" si="0"/>
        <v>29738772HERNANDEZ ORTIZ LUISA SILVANA</v>
      </c>
      <c r="B192" s="30" t="s">
        <v>27</v>
      </c>
      <c r="C192" s="38">
        <f t="array" ref="C192">INDEX('Hoja 3'!$A$2:$AD$628, ROW(C192)-5, MATCH(C$2,'Hoja 3'!$A$1:$AD$1, 0))</f>
        <v>29738772</v>
      </c>
      <c r="D192" s="38" t="str">
        <f t="array" ref="D192">INDEX('Hoja 3'!$A$2:$AD$628, ROW(D192)-5, MATCH(D$2,'Hoja 3'!$A$1:$AD$1, 0))</f>
        <v>HERNANDEZ ORTIZ LUISA SILVANA</v>
      </c>
      <c r="E192" s="38">
        <f t="array" ref="E192">INDEX('Hoja 3'!$A$2:$AD$628, ROW(E192)-5, MATCH(E$2,'Hoja 3'!$A$1:$AD$1, 0))</f>
        <v>942946844</v>
      </c>
      <c r="F192" s="38" t="str">
        <f t="array" ref="F192">INDEX('Hoja 3'!$A$2:$AD$628, ROW(F192)-5, MATCH(F$2,'Hoja 3'!$A$1:$AD$1, 0))</f>
        <v>INGRESO A PROGRAMA</v>
      </c>
      <c r="G192" s="39">
        <f t="array" ref="G192">INDEX('Hoja 3'!$A$2:$AD$628, ROW(G192)-5, MATCH(G$2,'Hoja 3'!$A$1:$AD$1, 0))</f>
        <v>45747</v>
      </c>
      <c r="H192" s="38" t="str">
        <f t="array" ref="H192">INDEX('Hoja 3'!$A$2:$AD$628, ROW(H192)-5, MATCH(H$2,'Hoja 3'!$A$1:$AD$1, 0))</f>
        <v>Buenos días, estimados,
 Reciban un cordial saludo de parte de VIVA 1A Centro Médico. En respuesta a su solicitud de ingreso al programa , le informamos que fueron contactados y agendados:
 Pacientes contactados y agendados.
 LUISA SILVANA HERNANDEZ ORTIZ LUISA SILVANA HERNÁNDEZ ORTÍZ (DNI: 29738772)
 Fecha: 06/04/2025
 Hora: 15:00</v>
      </c>
      <c r="I192" s="39">
        <f t="array" ref="I192">INDEX('Hoja 3'!$A$2:$AD$628, ROW(I192)-5, MATCH(I$2,'Hoja 3'!$A$1:$AD$1, 0))</f>
        <v>45750</v>
      </c>
      <c r="J192" s="32"/>
      <c r="K192" s="32" t="str">
        <f t="array" ref="K192">INDEX('Hoja 3'!$A$2:$AD$628, ROW(K192)-5, MATCH(K$2,'Hoja 3'!$A$1:$AD$1, 0))</f>
        <v>CERRADA</v>
      </c>
      <c r="L192" s="32" t="str">
        <f t="array" ref="L192">INDEX('Hoja 3'!$A$2:$AD$628, ROW(L192)-5, MATCH(L$2,'Hoja 3'!$A$1:$AD$1, 0))</f>
        <v>CERRADA</v>
      </c>
      <c r="M192" s="32" t="str">
        <f t="array" ref="M192">INDEX('Hoja 3'!$A$2:$AD$628, ROW(M192)-5, MATCH(M$2,'Hoja 3'!$A$1:$AD$1, 0))</f>
        <v>Solicitud</v>
      </c>
      <c r="N192" s="28"/>
      <c r="O192" s="28"/>
      <c r="P192" s="28"/>
      <c r="Q192" s="42"/>
      <c r="R192" s="42"/>
      <c r="S192" s="42"/>
      <c r="T192" s="28"/>
      <c r="U192" s="28"/>
      <c r="V192" s="24" t="str">
        <f t="shared" si="2"/>
        <v/>
      </c>
      <c r="W192" s="24" t="str">
        <f t="shared" si="3"/>
        <v/>
      </c>
      <c r="X192" s="36">
        <f t="shared" si="4"/>
        <v>3</v>
      </c>
      <c r="Y192" s="36" t="str">
        <f t="shared" si="5"/>
        <v>✅</v>
      </c>
      <c r="Z192" s="26" t="str">
        <f t="shared" si="6"/>
        <v>✅</v>
      </c>
      <c r="AA192" s="27" t="str">
        <f t="shared" si="7"/>
        <v>📩 Enviado tarde</v>
      </c>
      <c r="AB192" s="28"/>
      <c r="AC192" s="29"/>
      <c r="AD192" s="29"/>
      <c r="AE192" s="29"/>
    </row>
    <row r="193" spans="1:31" ht="13.8">
      <c r="A193" s="12" t="str">
        <f t="shared" si="0"/>
        <v>42161130GUEVARA DELGADO LETICIA</v>
      </c>
      <c r="B193" s="30" t="s">
        <v>27</v>
      </c>
      <c r="C193" s="38">
        <f t="array" ref="C193">INDEX('Hoja 3'!$A$2:$AD$628, ROW(C193)-5, MATCH(C$2,'Hoja 3'!$A$1:$AD$1, 0))</f>
        <v>42161130</v>
      </c>
      <c r="D193" s="38" t="str">
        <f t="array" ref="D193">INDEX('Hoja 3'!$A$2:$AD$628, ROW(D193)-5, MATCH(D$2,'Hoja 3'!$A$1:$AD$1, 0))</f>
        <v>GUEVARA DELGADO LETICIA</v>
      </c>
      <c r="E193" s="38">
        <f t="array" ref="E193">INDEX('Hoja 3'!$A$2:$AD$628, ROW(E193)-5, MATCH(E$2,'Hoja 3'!$A$1:$AD$1, 0))</f>
        <v>943893584</v>
      </c>
      <c r="F193" s="38" t="str">
        <f t="array" ref="F193">INDEX('Hoja 3'!$A$2:$AD$628, ROW(F193)-5, MATCH(F$2,'Hoja 3'!$A$1:$AD$1, 0))</f>
        <v>INGRESO A PROGRAMA</v>
      </c>
      <c r="G193" s="39">
        <f t="array" ref="G193">INDEX('Hoja 3'!$A$2:$AD$628, ROW(G193)-5, MATCH(G$2,'Hoja 3'!$A$1:$AD$1, 0))</f>
        <v>45747</v>
      </c>
      <c r="H193" s="38" t="str">
        <f t="array" ref="H193">INDEX('Hoja 3'!$A$2:$AD$628, ROW(H193)-5, MATCH(H$2,'Hoja 3'!$A$1:$AD$1, 0))</f>
        <v>Buenos días, estimados,
 Reciban un cordial saludo de parte de VIVA 1A Centro Médico. En respuesta a su solicitud de ingreso al programa , le informamos que fueron contactados y agendados:
 Pacientes contactados y agendados.
 LETICIA GUEVARA DELGADO (DNI: 42161130)
 Fecha de Atención: 28/03/2025
 Hora: 10:00 (Atención realizada)</v>
      </c>
      <c r="I193" s="39">
        <f t="array" ref="I193">INDEX('Hoja 3'!$A$2:$AD$628, ROW(I193)-5, MATCH(I$2,'Hoja 3'!$A$1:$AD$1, 0))</f>
        <v>45750</v>
      </c>
      <c r="J193" s="32"/>
      <c r="K193" s="32" t="str">
        <f t="array" ref="K193">INDEX('Hoja 3'!$A$2:$AD$628, ROW(K193)-5, MATCH(K$2,'Hoja 3'!$A$1:$AD$1, 0))</f>
        <v>CERRADA</v>
      </c>
      <c r="L193" s="32" t="str">
        <f t="array" ref="L193">INDEX('Hoja 3'!$A$2:$AD$628, ROW(L193)-5, MATCH(L$2,'Hoja 3'!$A$1:$AD$1, 0))</f>
        <v>CERRADA</v>
      </c>
      <c r="M193" s="32" t="str">
        <f t="array" ref="M193">INDEX('Hoja 3'!$A$2:$AD$628, ROW(M193)-5, MATCH(M$2,'Hoja 3'!$A$1:$AD$1, 0))</f>
        <v>Solicitud</v>
      </c>
      <c r="N193" s="28"/>
      <c r="O193" s="28"/>
      <c r="P193" s="28"/>
      <c r="Q193" s="42"/>
      <c r="R193" s="42"/>
      <c r="S193" s="42"/>
      <c r="T193" s="28"/>
      <c r="U193" s="28"/>
      <c r="V193" s="24" t="str">
        <f t="shared" si="2"/>
        <v/>
      </c>
      <c r="W193" s="24" t="str">
        <f t="shared" si="3"/>
        <v/>
      </c>
      <c r="X193" s="25">
        <f t="shared" si="4"/>
        <v>3</v>
      </c>
      <c r="Y193" s="25" t="str">
        <f t="shared" si="5"/>
        <v>✅</v>
      </c>
      <c r="Z193" s="26" t="str">
        <f t="shared" si="6"/>
        <v>✅</v>
      </c>
      <c r="AA193" s="27" t="str">
        <f t="shared" si="7"/>
        <v>📩 Enviado tarde</v>
      </c>
      <c r="AB193" s="28"/>
      <c r="AC193" s="29"/>
      <c r="AD193" s="29"/>
      <c r="AE193" s="29"/>
    </row>
    <row r="194" spans="1:31" ht="13.8">
      <c r="A194" s="12" t="str">
        <f t="shared" si="0"/>
        <v>2674244IZQUIERDO ADRIANZEN, EDUARDO ROMULO</v>
      </c>
      <c r="B194" s="30" t="s">
        <v>27</v>
      </c>
      <c r="C194" s="38">
        <f t="array" ref="C194">INDEX('Hoja 3'!$A$2:$AD$628, ROW(C194)-5, MATCH(C$2,'Hoja 3'!$A$1:$AD$1, 0))</f>
        <v>2674244</v>
      </c>
      <c r="D194" s="38" t="str">
        <f t="array" ref="D194">INDEX('Hoja 3'!$A$2:$AD$628, ROW(D194)-5, MATCH(D$2,'Hoja 3'!$A$1:$AD$1, 0))</f>
        <v>IZQUIERDO ADRIANZEN, EDUARDO ROMULO</v>
      </c>
      <c r="E194" s="38">
        <f t="array" ref="E194">INDEX('Hoja 3'!$A$2:$AD$628, ROW(E194)-5, MATCH(E$2,'Hoja 3'!$A$1:$AD$1, 0))</f>
        <v>943656067</v>
      </c>
      <c r="F194" s="38" t="str">
        <f t="array" ref="F194">INDEX('Hoja 3'!$A$2:$AD$628, ROW(F194)-5, MATCH(F$2,'Hoja 3'!$A$1:$AD$1, 0))</f>
        <v>INGRESO A PROGRAMA</v>
      </c>
      <c r="G194" s="39">
        <f t="array" ref="G194">INDEX('Hoja 3'!$A$2:$AD$628, ROW(G194)-5, MATCH(G$2,'Hoja 3'!$A$1:$AD$1, 0))</f>
        <v>45747</v>
      </c>
      <c r="H194" s="38" t="str">
        <f t="array" ref="H194">INDEX('Hoja 3'!$A$2:$AD$628, ROW(H194)-5, MATCH(H$2,'Hoja 3'!$A$1:$AD$1, 0))</f>
        <v>Actualización del caso:
 Carlos Enrique García Quiñónez (DNI: 08025970) fue atendido el día 12/04 por el Dr. Hilton D. Jango Cruz, en el servicio de Cardiología - Teleconsulta.
 Betty Susana Dulanto Veliz (DNI: 16007378) tiene cita agendada para hoy a las 4:00 p.m. con el Dr. Gerson Jacob Siura Trevejo, en el servicio de Endocrinología - Teleconsulta.
 Eduardo Rómulo Izquierdo Adrianzen (DNI: 02674244): Aún no hemos logrado establecer contacto. Se dejó un mensaje vía WhatsApp, sin recibir respuesta hasta el momento. Solicitamos un número de contacto alternativo y estaremos atentos a su confirmación.
 Quedamos atentos a cualquier consulta adicional.
 Saludos cordiales,</v>
      </c>
      <c r="I194" s="39">
        <f t="array" ref="I194">INDEX('Hoja 3'!$A$2:$AD$628, ROW(I194)-5, MATCH(I$2,'Hoja 3'!$A$1:$AD$1, 0))</f>
        <v>45768</v>
      </c>
      <c r="J194" s="32"/>
      <c r="K194" s="32" t="str">
        <f t="array" ref="K194">INDEX('Hoja 3'!$A$2:$AD$628, ROW(K194)-5, MATCH(K$2,'Hoja 3'!$A$1:$AD$1, 0))</f>
        <v>CERRADA</v>
      </c>
      <c r="L194" s="32" t="str">
        <f t="array" ref="L194">INDEX('Hoja 3'!$A$2:$AD$628, ROW(L194)-5, MATCH(L$2,'Hoja 3'!$A$1:$AD$1, 0))</f>
        <v>CERRADA</v>
      </c>
      <c r="M194" s="32" t="str">
        <f t="array" ref="M194">INDEX('Hoja 3'!$A$2:$AD$628, ROW(M194)-5, MATCH(M$2,'Hoja 3'!$A$1:$AD$1, 0))</f>
        <v>Solicitud</v>
      </c>
      <c r="N194" s="28"/>
      <c r="O194" s="28"/>
      <c r="P194" s="28"/>
      <c r="Q194" s="42"/>
      <c r="R194" s="42"/>
      <c r="S194" s="42"/>
      <c r="T194" s="28"/>
      <c r="U194" s="28"/>
      <c r="V194" s="24" t="str">
        <f t="shared" si="2"/>
        <v/>
      </c>
      <c r="W194" s="24" t="str">
        <f t="shared" si="3"/>
        <v/>
      </c>
      <c r="X194" s="36">
        <f t="shared" si="4"/>
        <v>21</v>
      </c>
      <c r="Y194" s="36" t="str">
        <f t="shared" si="5"/>
        <v>✅</v>
      </c>
      <c r="Z194" s="26" t="str">
        <f t="shared" si="6"/>
        <v>✅</v>
      </c>
      <c r="AA194" s="27" t="str">
        <f t="shared" si="7"/>
        <v>📩 Enviado tarde</v>
      </c>
      <c r="AB194" s="28"/>
      <c r="AC194" s="29"/>
      <c r="AD194" s="29"/>
      <c r="AE194" s="29"/>
    </row>
    <row r="195" spans="1:31" ht="13.8">
      <c r="A195" s="12" t="str">
        <f t="shared" si="0"/>
        <v>16724511SANCHEZ ESTELA HECTOR ALFREDO</v>
      </c>
      <c r="B195" s="30" t="s">
        <v>27</v>
      </c>
      <c r="C195" s="38">
        <f t="array" ref="C195">INDEX('Hoja 3'!$A$2:$AD$628, ROW(C195)-5, MATCH(C$2,'Hoja 3'!$A$1:$AD$1, 0))</f>
        <v>16724511</v>
      </c>
      <c r="D195" s="38" t="str">
        <f t="array" ref="D195">INDEX('Hoja 3'!$A$2:$AD$628, ROW(D195)-5, MATCH(D$2,'Hoja 3'!$A$1:$AD$1, 0))</f>
        <v>SANCHEZ ESTELA HECTOR ALFREDO</v>
      </c>
      <c r="E195" s="38">
        <f t="array" ref="E195">INDEX('Hoja 3'!$A$2:$AD$628, ROW(E195)-5, MATCH(E$2,'Hoja 3'!$A$1:$AD$1, 0))</f>
        <v>982704113</v>
      </c>
      <c r="F195" s="38" t="str">
        <f t="array" ref="F195">INDEX('Hoja 3'!$A$2:$AD$628, ROW(F195)-5, MATCH(F$2,'Hoja 3'!$A$1:$AD$1, 0))</f>
        <v>INGRESO A PROGRAMA</v>
      </c>
      <c r="G195" s="39">
        <f t="array" ref="G195">INDEX('Hoja 3'!$A$2:$AD$628, ROW(G195)-5, MATCH(G$2,'Hoja 3'!$A$1:$AD$1, 0))</f>
        <v>45747</v>
      </c>
      <c r="H195" s="38" t="str">
        <f t="array" ref="H195">INDEX('Hoja 3'!$A$2:$AD$628, ROW(H195)-5, MATCH(H$2,'Hoja 3'!$A$1:$AD$1, 0))</f>
        <v>Buenos días, estimados,
 Reciban un cordial saludo de parte de VIVA 1A Centro Médico. En respuesta a su solicitud de ingreso al programa , le informamos que fueron contactados y agendados:
 Pacientes contactados y agendados.
 HÉCTOR ALFREDO SÁNCHEZ ESTELA (DNI: 16724511)
 Fecha: 11/04/2025
 Hora: 16:00</v>
      </c>
      <c r="I195" s="39">
        <f t="array" ref="I195">INDEX('Hoja 3'!$A$2:$AD$628, ROW(I195)-5, MATCH(I$2,'Hoja 3'!$A$1:$AD$1, 0))</f>
        <v>45750</v>
      </c>
      <c r="J195" s="32"/>
      <c r="K195" s="32" t="str">
        <f t="array" ref="K195">INDEX('Hoja 3'!$A$2:$AD$628, ROW(K195)-5, MATCH(K$2,'Hoja 3'!$A$1:$AD$1, 0))</f>
        <v>CERRADA</v>
      </c>
      <c r="L195" s="32" t="str">
        <f t="array" ref="L195">INDEX('Hoja 3'!$A$2:$AD$628, ROW(L195)-5, MATCH(L$2,'Hoja 3'!$A$1:$AD$1, 0))</f>
        <v>CERRADA</v>
      </c>
      <c r="M195" s="32" t="str">
        <f t="array" ref="M195">INDEX('Hoja 3'!$A$2:$AD$628, ROW(M195)-5, MATCH(M$2,'Hoja 3'!$A$1:$AD$1, 0))</f>
        <v>Solicitud</v>
      </c>
      <c r="N195" s="28"/>
      <c r="O195" s="28"/>
      <c r="P195" s="28"/>
      <c r="Q195" s="42"/>
      <c r="R195" s="42"/>
      <c r="S195" s="42"/>
      <c r="T195" s="28"/>
      <c r="U195" s="28"/>
      <c r="V195" s="24" t="str">
        <f t="shared" si="2"/>
        <v/>
      </c>
      <c r="W195" s="24" t="str">
        <f t="shared" si="3"/>
        <v/>
      </c>
      <c r="X195" s="25">
        <f t="shared" si="4"/>
        <v>3</v>
      </c>
      <c r="Y195" s="25" t="str">
        <f t="shared" si="5"/>
        <v>✅</v>
      </c>
      <c r="Z195" s="26" t="str">
        <f t="shared" si="6"/>
        <v>✅</v>
      </c>
      <c r="AA195" s="27" t="str">
        <f t="shared" si="7"/>
        <v>📩 Enviado tarde</v>
      </c>
      <c r="AB195" s="28"/>
      <c r="AC195" s="29"/>
      <c r="AD195" s="29"/>
      <c r="AE195" s="29"/>
    </row>
    <row r="196" spans="1:31" ht="13.8">
      <c r="A196" s="12" t="str">
        <f t="shared" si="0"/>
        <v>29278513VILLENA FARFAN PEDRO FERDINAD</v>
      </c>
      <c r="B196" s="30" t="s">
        <v>27</v>
      </c>
      <c r="C196" s="38">
        <f t="array" ref="C196">INDEX('Hoja 3'!$A$2:$AD$628, ROW(C196)-5, MATCH(C$2,'Hoja 3'!$A$1:$AD$1, 0))</f>
        <v>29278513</v>
      </c>
      <c r="D196" s="38" t="str">
        <f t="array" ref="D196">INDEX('Hoja 3'!$A$2:$AD$628, ROW(D196)-5, MATCH(D$2,'Hoja 3'!$A$1:$AD$1, 0))</f>
        <v>VILLENA FARFAN PEDRO FERDINAD</v>
      </c>
      <c r="E196" s="38">
        <f t="array" ref="E196">INDEX('Hoja 3'!$A$2:$AD$628, ROW(E196)-5, MATCH(E$2,'Hoja 3'!$A$1:$AD$1, 0))</f>
        <v>959356710</v>
      </c>
      <c r="F196" s="38" t="str">
        <f t="array" ref="F196">INDEX('Hoja 3'!$A$2:$AD$628, ROW(F196)-5, MATCH(F$2,'Hoja 3'!$A$1:$AD$1, 0))</f>
        <v>INGRESO A PROGRAMA</v>
      </c>
      <c r="G196" s="39">
        <f t="array" ref="G196">INDEX('Hoja 3'!$A$2:$AD$628, ROW(G196)-5, MATCH(G$2,'Hoja 3'!$A$1:$AD$1, 0))</f>
        <v>45747</v>
      </c>
      <c r="H196" s="38" t="str">
        <f t="array" ref="H196">INDEX('Hoja 3'!$A$2:$AD$628, ROW(H196)-5, MATCH(H$2,'Hoja 3'!$A$1:$AD$1, 0))</f>
        <v>Buenos días, estimados,
 Reciban un cordial saludo de parte de VIVA 1A Centro Médico. En respuesta a su solicitud de ingreso al programa , le informamos que fueron contactados y agendados:
 Pacientes contactados y agendados.
 PEDRO FERNINAND VILLENA FARFÁN (DNI: 29278513)
 Fecha: 04/04/2025
 Hora: 16:00</v>
      </c>
      <c r="I196" s="39">
        <f t="array" ref="I196">INDEX('Hoja 3'!$A$2:$AD$628, ROW(I196)-5, MATCH(I$2,'Hoja 3'!$A$1:$AD$1, 0))</f>
        <v>45750</v>
      </c>
      <c r="J196" s="32"/>
      <c r="K196" s="32" t="str">
        <f t="array" ref="K196">INDEX('Hoja 3'!$A$2:$AD$628, ROW(K196)-5, MATCH(K$2,'Hoja 3'!$A$1:$AD$1, 0))</f>
        <v>CERRADA</v>
      </c>
      <c r="L196" s="32" t="str">
        <f t="array" ref="L196">INDEX('Hoja 3'!$A$2:$AD$628, ROW(L196)-5, MATCH(L$2,'Hoja 3'!$A$1:$AD$1, 0))</f>
        <v>CERRADA</v>
      </c>
      <c r="M196" s="32" t="str">
        <f t="array" ref="M196">INDEX('Hoja 3'!$A$2:$AD$628, ROW(M196)-5, MATCH(M$2,'Hoja 3'!$A$1:$AD$1, 0))</f>
        <v>Solicitud</v>
      </c>
      <c r="N196" s="28"/>
      <c r="O196" s="28"/>
      <c r="P196" s="28"/>
      <c r="Q196" s="42"/>
      <c r="R196" s="42"/>
      <c r="S196" s="42"/>
      <c r="T196" s="28"/>
      <c r="U196" s="28"/>
      <c r="V196" s="24" t="str">
        <f t="shared" si="2"/>
        <v/>
      </c>
      <c r="W196" s="24" t="str">
        <f t="shared" si="3"/>
        <v/>
      </c>
      <c r="X196" s="36">
        <f t="shared" si="4"/>
        <v>3</v>
      </c>
      <c r="Y196" s="36" t="str">
        <f t="shared" si="5"/>
        <v>✅</v>
      </c>
      <c r="Z196" s="26" t="str">
        <f t="shared" si="6"/>
        <v>✅</v>
      </c>
      <c r="AA196" s="27" t="str">
        <f t="shared" si="7"/>
        <v>📩 Enviado tarde</v>
      </c>
      <c r="AB196" s="28"/>
      <c r="AC196" s="29"/>
      <c r="AD196" s="29"/>
      <c r="AE196" s="29"/>
    </row>
    <row r="197" spans="1:31" ht="13.8">
      <c r="A197" s="12" t="str">
        <f t="shared" si="0"/>
        <v>19182849Cecilia mercedes carrera de Gutiérrez</v>
      </c>
      <c r="B197" s="30" t="s">
        <v>27</v>
      </c>
      <c r="C197" s="38">
        <f t="array" ref="C197">INDEX('Hoja 3'!$A$2:$AD$628, ROW(C197)-5, MATCH(C$2,'Hoja 3'!$A$1:$AD$1, 0))</f>
        <v>19182849</v>
      </c>
      <c r="D197" s="38" t="str">
        <f t="array" ref="D197">INDEX('Hoja 3'!$A$2:$AD$628, ROW(D197)-5, MATCH(D$2,'Hoja 3'!$A$1:$AD$1, 0))</f>
        <v>Cecilia mercedes carrera de Gutiérrez</v>
      </c>
      <c r="E197" s="38">
        <f t="array" ref="E197">INDEX('Hoja 3'!$A$2:$AD$628, ROW(E197)-5, MATCH(E$2,'Hoja 3'!$A$1:$AD$1, 0))</f>
        <v>956923666</v>
      </c>
      <c r="F197" s="38" t="str">
        <f t="array" ref="F197">INDEX('Hoja 3'!$A$2:$AD$628, ROW(F197)-5, MATCH(F$2,'Hoja 3'!$A$1:$AD$1, 0))</f>
        <v>NO ASIGNACIÓN DE CITA</v>
      </c>
      <c r="G197" s="39">
        <f t="array" ref="G197">INDEX('Hoja 3'!$A$2:$AD$628, ROW(G197)-5, MATCH(G$2,'Hoja 3'!$A$1:$AD$1, 0))</f>
        <v>45747</v>
      </c>
      <c r="H197" s="38" t="str">
        <f t="array" ref="H197">INDEX('Hoja 3'!$A$2:$AD$628, ROW(H197)-5, MATCH(H$2,'Hoja 3'!$A$1:$AD$1, 0))</f>
        <v>Buenas tardes, estimados:
 Me permito informar lo siguiente con respecto a la paciente Cecilia Mercedes Carrera de Gutiérrez (DNI 19182849):
 La paciente fue atendida el día 14/03/2025 por el Dr. Hilton D. Jango Cruz, quien indicó la realización de los siguientes exámenes: ecocardiograma y electrocardiograma Holter de 24 horas. Dichos estudios se realizaron el 03/04/2025.
 Posteriormente, la paciente tuvo consulta con la Dra. Mónica Marlene Proaño Montalvo, del servicio de Cardiología - Teleconsulta, el día 08/04/2025 en la cual presentó los resultados de los exámenes mencionados.
 Estamos atentos a cualquier otra consulta adicional 
  Saludos Cordiales,
 cordialmente,</v>
      </c>
      <c r="I197" s="39">
        <f t="array" ref="I197">INDEX('Hoja 3'!$A$2:$AD$628, ROW(I197)-5, MATCH(I$2,'Hoja 3'!$A$1:$AD$1, 0))</f>
        <v>45756</v>
      </c>
      <c r="J197" s="32"/>
      <c r="K197" s="32" t="str">
        <f t="array" ref="K197">INDEX('Hoja 3'!$A$2:$AD$628, ROW(K197)-5, MATCH(K$2,'Hoja 3'!$A$1:$AD$1, 0))</f>
        <v>CERRADA</v>
      </c>
      <c r="L197" s="32" t="str">
        <f t="array" ref="L197">INDEX('Hoja 3'!$A$2:$AD$628, ROW(L197)-5, MATCH(L$2,'Hoja 3'!$A$1:$AD$1, 0))</f>
        <v>CERRADA</v>
      </c>
      <c r="M197" s="32" t="str">
        <f t="array" ref="M197">INDEX('Hoja 3'!$A$2:$AD$628, ROW(M197)-5, MATCH(M$2,'Hoja 3'!$A$1:$AD$1, 0))</f>
        <v>Acceso</v>
      </c>
      <c r="N197" s="28"/>
      <c r="O197" s="28"/>
      <c r="P197" s="28"/>
      <c r="Q197" s="42"/>
      <c r="R197" s="42"/>
      <c r="S197" s="42"/>
      <c r="T197" s="28"/>
      <c r="U197" s="28"/>
      <c r="V197" s="24" t="str">
        <f t="shared" si="2"/>
        <v/>
      </c>
      <c r="W197" s="24" t="str">
        <f t="shared" si="3"/>
        <v/>
      </c>
      <c r="X197" s="25">
        <f t="shared" si="4"/>
        <v>9</v>
      </c>
      <c r="Y197" s="25" t="str">
        <f t="shared" si="5"/>
        <v>✅</v>
      </c>
      <c r="Z197" s="26" t="str">
        <f t="shared" si="6"/>
        <v>✅</v>
      </c>
      <c r="AA197" s="27" t="str">
        <f t="shared" si="7"/>
        <v>📩 Enviado tarde</v>
      </c>
      <c r="AB197" s="28"/>
      <c r="AC197" s="29"/>
      <c r="AD197" s="29"/>
      <c r="AE197" s="29"/>
    </row>
    <row r="198" spans="1:31" ht="13.8">
      <c r="A198" s="12" t="str">
        <f t="shared" si="0"/>
        <v>25677282ROXANA ESPERANZA TAVERA D ANGELO</v>
      </c>
      <c r="B198" s="30" t="s">
        <v>27</v>
      </c>
      <c r="C198" s="38">
        <f t="array" ref="C198">INDEX('Hoja 3'!$A$2:$AD$628, ROW(C198)-5, MATCH(C$2,'Hoja 3'!$A$1:$AD$1, 0))</f>
        <v>25677282</v>
      </c>
      <c r="D198" s="38" t="str">
        <f t="array" ref="D198">INDEX('Hoja 3'!$A$2:$AD$628, ROW(D198)-5, MATCH(D$2,'Hoja 3'!$A$1:$AD$1, 0))</f>
        <v>ROXANA ESPERANZA TAVERA D ANGELO</v>
      </c>
      <c r="E198" s="38">
        <f t="array" ref="E198">INDEX('Hoja 3'!$A$2:$AD$628, ROW(E198)-5, MATCH(E$2,'Hoja 3'!$A$1:$AD$1, 0))</f>
        <v>0</v>
      </c>
      <c r="F198" s="38" t="str">
        <f t="array" ref="F198">INDEX('Hoja 3'!$A$2:$AD$628, ROW(F198)-5, MATCH(F$2,'Hoja 3'!$A$1:$AD$1, 0))</f>
        <v>INSATISFACCIÓN CON EL AREA ASISTENCIAL POR PERTINENCIA</v>
      </c>
      <c r="G198" s="39">
        <f t="array" ref="G198">INDEX('Hoja 3'!$A$2:$AD$628, ROW(G198)-5, MATCH(G$2,'Hoja 3'!$A$1:$AD$1, 0))</f>
        <v>45747</v>
      </c>
      <c r="H198" s="38" t="str">
        <f t="array" ref="H198">INDEX('Hoja 3'!$A$2:$AD$628, ROW(H198)-5, MATCH(H$2,'Hoja 3'!$A$1:$AD$1, 0))</f>
        <v>Buenas tardes, estimados:
 Reciban un cordial saludo por parte de VIVA 1A Centro Médico.
 En relación con el paciente Toxana Tavera Dángelo (DNI: 25677282), informamos que se ha realizado la gestión el día de hoy correspondiente con el servicio de laboratorio ( DayerLab) para la toma de dichos análisis. 
 Quedamos a su disposición para cualquier consulta adicional.
 Atentamente,</v>
      </c>
      <c r="I198" s="39">
        <f t="array" ref="I198">INDEX('Hoja 3'!$A$2:$AD$628, ROW(I198)-5, MATCH(I$2,'Hoja 3'!$A$1:$AD$1, 0))</f>
        <v>45755</v>
      </c>
      <c r="J198" s="32"/>
      <c r="K198" s="32" t="str">
        <f t="array" ref="K198">INDEX('Hoja 3'!$A$2:$AD$628, ROW(K198)-5, MATCH(K$2,'Hoja 3'!$A$1:$AD$1, 0))</f>
        <v>CERRADA</v>
      </c>
      <c r="L198" s="32" t="str">
        <f t="array" ref="L198">INDEX('Hoja 3'!$A$2:$AD$628, ROW(L198)-5, MATCH(L$2,'Hoja 3'!$A$1:$AD$1, 0))</f>
        <v>CERRADA</v>
      </c>
      <c r="M198" s="32" t="str">
        <f t="array" ref="M198">INDEX('Hoja 3'!$A$2:$AD$628, ROW(M198)-5, MATCH(M$2,'Hoja 3'!$A$1:$AD$1, 0))</f>
        <v>Atencion Asistencial</v>
      </c>
      <c r="N198" s="28"/>
      <c r="O198" s="28"/>
      <c r="P198" s="28"/>
      <c r="Q198" s="42"/>
      <c r="R198" s="42"/>
      <c r="S198" s="42"/>
      <c r="T198" s="28"/>
      <c r="U198" s="28"/>
      <c r="V198" s="24" t="str">
        <f t="shared" si="2"/>
        <v/>
      </c>
      <c r="W198" s="24" t="str">
        <f t="shared" si="3"/>
        <v/>
      </c>
      <c r="X198" s="36">
        <f t="shared" si="4"/>
        <v>8</v>
      </c>
      <c r="Y198" s="36" t="str">
        <f t="shared" si="5"/>
        <v>✅</v>
      </c>
      <c r="Z198" s="26" t="str">
        <f t="shared" si="6"/>
        <v>✅</v>
      </c>
      <c r="AA198" s="27" t="str">
        <f t="shared" si="7"/>
        <v>📩 Enviado tarde</v>
      </c>
      <c r="AB198" s="28"/>
      <c r="AC198" s="29"/>
      <c r="AD198" s="29"/>
      <c r="AE198" s="29"/>
    </row>
    <row r="199" spans="1:31" ht="13.8">
      <c r="A199" s="12" t="str">
        <f t="shared" si="0"/>
        <v>10424161STEPHANO LUCIANO MORALES ASCUE</v>
      </c>
      <c r="B199" s="30" t="s">
        <v>27</v>
      </c>
      <c r="C199" s="38">
        <f t="array" ref="C199">INDEX('Hoja 3'!$A$2:$AD$628, ROW(C199)-5, MATCH(C$2,'Hoja 3'!$A$1:$AD$1, 0))</f>
        <v>10424161</v>
      </c>
      <c r="D199" s="38" t="str">
        <f t="array" ref="D199">INDEX('Hoja 3'!$A$2:$AD$628, ROW(D199)-5, MATCH(D$2,'Hoja 3'!$A$1:$AD$1, 0))</f>
        <v>STEPHANO LUCIANO MORALES ASCUE</v>
      </c>
      <c r="E199" s="38">
        <f t="array" ref="E199">INDEX('Hoja 3'!$A$2:$AD$628, ROW(E199)-5, MATCH(E$2,'Hoja 3'!$A$1:$AD$1, 0))</f>
        <v>0</v>
      </c>
      <c r="F199" s="38" t="str">
        <f t="array" ref="F199">INDEX('Hoja 3'!$A$2:$AD$628, ROW(F199)-5, MATCH(F$2,'Hoja 3'!$A$1:$AD$1, 0))</f>
        <v>DEMORA EN LA ENTREGA DE MEDICAMENTOS</v>
      </c>
      <c r="G199" s="39">
        <f t="array" ref="G199">INDEX('Hoja 3'!$A$2:$AD$628, ROW(G199)-5, MATCH(G$2,'Hoja 3'!$A$1:$AD$1, 0))</f>
        <v>45747</v>
      </c>
      <c r="H199" s="38" t="str">
        <f t="array" ref="H199">INDEX('Hoja 3'!$A$2:$AD$628, ROW(H199)-5, MATCH(H$2,'Hoja 3'!$A$1:$AD$1, 0))</f>
        <v>Informe de Resultado del Reclamo
 1. Canal de Ingreso del Reclamo:
 Reclamo ingresado el 31 de marzo de 2025, a través del Libro de Reclamaciones
 Virtual (LRV) de RIMAC EPS, mediante la Hoja de Reclamación N°25- EPS002494;
 el cual nos fue trasladado el 31 de marzo del 2025 y registramos como Reclamo
 N° LVR-25-000012.
 2. Identificación del usuario afectado y de quien presenta el reclamo:
 El reclamo fue presentado por Giovanna Ascue Cajamarca con DNI N° 10424161 en
 representación del paciente Stephano Luciano Morales Ascue con DNI N°90471462.
 3. Descripción y causa del reclamo:
 “Se comunica clienta indicando que solicito una cita el día 21-03 solicito cita virtual
 (pediatría) para su hijo con nombre Stefano Luciano Morales Ascues, la cita estuvo
 programada para las 3pm, pese a varias llamadas para solicitar el link le hicieron una
 programación para las 5:40 pm, en la cual el medico brindo una receta lo cual llego al
 día siguiente (1pm). El envió de la medicina fue a persistentes reclamos ya que no
 llegaba la medicina ya que era para su menor hijo y era menor de edad, el día de ayer
 27-03 recibió una llamada telefónica del proveedor Viva que quería coordinar la entrega
 de medicamentos cuyo hecho sorprendió a clienta ya que han pasado 7 días de la
 atención y recién se ponen en contacto para la entrega, solicita una respuesta formal
 de que manera trabaja Rimac con proveedor Viva por el tardío de la entrega de
 medicamentos. Adicional a ello comenta que los proveedores no están llevando el
 control de manera correcta, ya que en una anterior atención le dieron el medicamento
 y quisieron gestionar una doble entrega. Para finalizar clienta desea saber si este tipo
 de atenciones duplicadas afecta a su póliza con aumento en los planes de pago o
 coberturas.
 4. Análisis de los hechos que sustentan el reclamo:
 Habiendo solicitado el descargo respectivo a las áreas involucradas en su atención,
 como parte de las diligencias para atender su reclamo, cordialmente, le informamos lo
 siguiente:
 Luego de hacer las diligencias respectivas en relación con su atención, lamentamos
 profundamente lo acontecido y nuestro compromiso con ustedes es que de ninguna
 manera se vea afectada su salud. Lamentablemente por causas ajenas a nosotros,
 nuestro sistema clínico sufrió una caída del sistema, del cual los ingenieros actuaron
 de manera inmediata para brindarle solución al inconveniente. Se restablece el sistema
 logrando recuperar la operatividad del sistema clínico e inmediatamente se realizan las
 atenciones de los pacientes culminando con normalidad las atenciones.
 Avenida Faustino Sánchez
 Carrión 230.
 viva1a.com.pe (01)6183000
 Referente a la entrega de medicamentos, se confirmó que hubo una demora en la
 dispensación debido a la logística de nuestro proveedor , generando en algunos casos
 demoras y duplicidad en la entrega de dichos medicamentos . VIVA 1A está reforzando
 el proceso de dispensación con nuestro proveedor, Así mismo mencionarle que la doble
 dispensación no impacta ni modifica su póliza, ni genera costos adicionales o aumento
 en las primas.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Cronograma de mantenimiento preventivo del sistema clínica
 b) Contratación de un proveedor de medicamentos alterno.
 c) Reforzar el monitoreo continuo al sistema logístico de nuestros proveedores.
 Quedamos atentos ante cualquier solicitud, prestos a servirle siempre.
 “EN VIVA 1A CUIDAMOS LA SALUD DE TU FAMILIA COMO SI FUERA LA NUESTRA”</v>
      </c>
      <c r="I199" s="39">
        <f t="array" ref="I199">INDEX('Hoja 3'!$A$2:$AD$628, ROW(I199)-5, MATCH(I$2,'Hoja 3'!$A$1:$AD$1, 0))</f>
        <v>45761</v>
      </c>
      <c r="J199" s="32"/>
      <c r="K199" s="32" t="str">
        <f t="array" ref="K199">INDEX('Hoja 3'!$A$2:$AD$628, ROW(K199)-5, MATCH(K$2,'Hoja 3'!$A$1:$AD$1, 0))</f>
        <v>CERRADA</v>
      </c>
      <c r="L199" s="32" t="str">
        <f t="array" ref="L199">INDEX('Hoja 3'!$A$2:$AD$628, ROW(L199)-5, MATCH(L$2,'Hoja 3'!$A$1:$AD$1, 0))</f>
        <v>CERRADA</v>
      </c>
      <c r="M199" s="32" t="str">
        <f t="array" ref="M199">INDEX('Hoja 3'!$A$2:$AD$628, ROW(M199)-5, MATCH(M$2,'Hoja 3'!$A$1:$AD$1, 0))</f>
        <v>Medicamentos</v>
      </c>
      <c r="N199" s="28"/>
      <c r="O199" s="28"/>
      <c r="P199" s="28"/>
      <c r="Q199" s="42"/>
      <c r="R199" s="42"/>
      <c r="S199" s="42"/>
      <c r="T199" s="28"/>
      <c r="U199" s="28"/>
      <c r="V199" s="24" t="str">
        <f t="shared" si="2"/>
        <v/>
      </c>
      <c r="W199" s="24" t="str">
        <f t="shared" si="3"/>
        <v/>
      </c>
      <c r="X199" s="25">
        <f t="shared" si="4"/>
        <v>14</v>
      </c>
      <c r="Y199" s="25" t="str">
        <f t="shared" si="5"/>
        <v>✅</v>
      </c>
      <c r="Z199" s="26" t="str">
        <f t="shared" si="6"/>
        <v>✅</v>
      </c>
      <c r="AA199" s="27" t="str">
        <f t="shared" si="7"/>
        <v>📩 Enviado tarde</v>
      </c>
      <c r="AB199" s="28"/>
      <c r="AC199" s="29"/>
      <c r="AD199" s="29"/>
      <c r="AE199" s="29"/>
    </row>
    <row r="200" spans="1:31" ht="13.8">
      <c r="A200" s="12" t="str">
        <f t="shared" si="0"/>
        <v>45754659CINTHIA PAMELA VEGA SANCHEZ</v>
      </c>
      <c r="B200" s="30" t="s">
        <v>27</v>
      </c>
      <c r="C200" s="38">
        <f t="array" ref="C200">INDEX('Hoja 3'!$A$2:$AD$628, ROW(C200)-5, MATCH(C$2,'Hoja 3'!$A$1:$AD$1, 0))</f>
        <v>45754659</v>
      </c>
      <c r="D200" s="38" t="str">
        <f t="array" ref="D200">INDEX('Hoja 3'!$A$2:$AD$628, ROW(D200)-5, MATCH(D$2,'Hoja 3'!$A$1:$AD$1, 0))</f>
        <v>CINTHIA PAMELA VEGA SANCHEZ</v>
      </c>
      <c r="E200" s="38">
        <f t="array" ref="E200">INDEX('Hoja 3'!$A$2:$AD$628, ROW(E200)-5, MATCH(E$2,'Hoja 3'!$A$1:$AD$1, 0))</f>
        <v>936061010</v>
      </c>
      <c r="F200" s="38" t="str">
        <f t="array" ref="F200">INDEX('Hoja 3'!$A$2:$AD$628, ROW(F200)-5, MATCH(F$2,'Hoja 3'!$A$1:$AD$1, 0))</f>
        <v>INGRESO A PROGRAMA</v>
      </c>
      <c r="G200" s="39">
        <f t="array" ref="G200">INDEX('Hoja 3'!$A$2:$AD$628, ROW(G200)-5, MATCH(G$2,'Hoja 3'!$A$1:$AD$1, 0))</f>
        <v>45747</v>
      </c>
      <c r="H200" s="38" t="str">
        <f t="array" ref="H200">INDEX('Hoja 3'!$A$2:$AD$628, ROW(H200)-5, MATCH(H$2,'Hoja 3'!$A$1:$AD$1, 0))</f>
        <v>Saludos.
 Estimada Gisella
 Se realizo revisión del caso basados en la historia clínica y previos escenarios de atención con varios proveedores domiciliarios. 
 Dx. Dolor crónico recurrente
 antecedente de resección quirúrgica por antecedente descrito 
 antecedente de patología Psiquiátrica
 Polifarmacia (Opioides)
 Problemas para la atención domiciliaria
 alto requerimiento de asistencias para manejo de dolor 
 hetero agresividad con personal de salud descrito en la historia clínica 
 no adherencia farmacológica 
 sobre uso de medicamentos para control de dolor 
 no adherencia a conceptos técnicos por parte de los especialistas que dificultan la continuidad en el plan de control de los síntomas y manejo de las patologías de base.
 Ante las consideraciones anteriores.
 Recomendamos que la paciente se mantenga en un plan de atención ambulatoria para manejo por especialidades como Psiquiatría, terapia física ambulatoria según la historia clínica no se reporta limitación para la movilidad o desplazamiento.
 Cordialmente 
 Jhon Fredy Garzon 
 Med Interna GG</v>
      </c>
      <c r="I200" s="39">
        <f t="array" ref="I200">INDEX('Hoja 3'!$A$2:$AD$628, ROW(I200)-5, MATCH(I$2,'Hoja 3'!$A$1:$AD$1, 0))</f>
        <v>45752</v>
      </c>
      <c r="J200" s="32"/>
      <c r="K200" s="32" t="str">
        <f t="array" ref="K200">INDEX('Hoja 3'!$A$2:$AD$628, ROW(K200)-5, MATCH(K$2,'Hoja 3'!$A$1:$AD$1, 0))</f>
        <v>CERRADA</v>
      </c>
      <c r="L200" s="32" t="str">
        <f t="array" ref="L200">INDEX('Hoja 3'!$A$2:$AD$628, ROW(L200)-5, MATCH(L$2,'Hoja 3'!$A$1:$AD$1, 0))</f>
        <v>CERRADA</v>
      </c>
      <c r="M200" s="32" t="str">
        <f t="array" ref="M200">INDEX('Hoja 3'!$A$2:$AD$628, ROW(M200)-5, MATCH(M$2,'Hoja 3'!$A$1:$AD$1, 0))</f>
        <v>Solicitud</v>
      </c>
      <c r="N200" s="28"/>
      <c r="O200" s="28"/>
      <c r="P200" s="28"/>
      <c r="Q200" s="42"/>
      <c r="R200" s="42"/>
      <c r="S200" s="42"/>
      <c r="T200" s="28"/>
      <c r="U200" s="28"/>
      <c r="V200" s="24" t="str">
        <f t="shared" si="2"/>
        <v/>
      </c>
      <c r="W200" s="24" t="str">
        <f t="shared" si="3"/>
        <v/>
      </c>
      <c r="X200" s="36">
        <f t="shared" si="4"/>
        <v>5</v>
      </c>
      <c r="Y200" s="36" t="str">
        <f t="shared" si="5"/>
        <v>✅</v>
      </c>
      <c r="Z200" s="26" t="str">
        <f t="shared" si="6"/>
        <v>✅</v>
      </c>
      <c r="AA200" s="27" t="str">
        <f t="shared" si="7"/>
        <v>📩 Enviado tarde</v>
      </c>
      <c r="AB200" s="28"/>
      <c r="AC200" s="29"/>
      <c r="AD200" s="29"/>
      <c r="AE200" s="29"/>
    </row>
    <row r="201" spans="1:31" ht="13.8">
      <c r="A201" s="12" t="str">
        <f t="shared" si="0"/>
        <v>19182849Cecilia mercedes carrera de Gutiérrez</v>
      </c>
      <c r="B201" s="30" t="s">
        <v>27</v>
      </c>
      <c r="C201" s="38">
        <f t="array" ref="C201">INDEX('Hoja 3'!$A$2:$AD$628, ROW(C201)-5, MATCH(C$2,'Hoja 3'!$A$1:$AD$1, 0))</f>
        <v>19182849</v>
      </c>
      <c r="D201" s="38" t="str">
        <f t="array" ref="D201">INDEX('Hoja 3'!$A$2:$AD$628, ROW(D201)-5, MATCH(D$2,'Hoja 3'!$A$1:$AD$1, 0))</f>
        <v>Cecilia mercedes carrera de Gutiérrez</v>
      </c>
      <c r="E201" s="38">
        <f t="array" ref="E201">INDEX('Hoja 3'!$A$2:$AD$628, ROW(E201)-5, MATCH(E$2,'Hoja 3'!$A$1:$AD$1, 0))</f>
        <v>956923666</v>
      </c>
      <c r="F201" s="38" t="str">
        <f t="array" ref="F201">INDEX('Hoja 3'!$A$2:$AD$628, ROW(F201)-5, MATCH(F$2,'Hoja 3'!$A$1:$AD$1, 0))</f>
        <v>SOLICITUD DE CITA</v>
      </c>
      <c r="G201" s="39">
        <f t="array" ref="G201">INDEX('Hoja 3'!$A$2:$AD$628, ROW(G201)-5, MATCH(G$2,'Hoja 3'!$A$1:$AD$1, 0))</f>
        <v>45748</v>
      </c>
      <c r="H201" s="38" t="str">
        <f t="array" ref="H201">INDEX('Hoja 3'!$A$2:$AD$628, ROW(H201)-5, MATCH(H$2,'Hoja 3'!$A$1:$AD$1, 0))</f>
        <v>Saludos
 Estimada Susana.
 La cita ya fue asignada Para Clínica Vesalio. El Dr Jose Calderon Director Medico confirma la cita.
 Cita es el viernes a las 10:00am en el consultorio 207 Dr. Cabrera
 se realizará Ecocardiograma y Holter de 24 horas 
 La paciente ya fue informada de la fecha del examen 
 Estaré haciéndole seguimiento permanente ante cualquier solicitud 
 cordialmente</v>
      </c>
      <c r="I201" s="39">
        <f t="array" ref="I201">INDEX('Hoja 3'!$A$2:$AD$628, ROW(I201)-5, MATCH(I$2,'Hoja 3'!$A$1:$AD$1, 0))</f>
        <v>45749</v>
      </c>
      <c r="J201" s="32"/>
      <c r="K201" s="32" t="str">
        <f t="array" ref="K201">INDEX('Hoja 3'!$A$2:$AD$628, ROW(K201)-5, MATCH(K$2,'Hoja 3'!$A$1:$AD$1, 0))</f>
        <v>CERRADA</v>
      </c>
      <c r="L201" s="32" t="str">
        <f t="array" ref="L201">INDEX('Hoja 3'!$A$2:$AD$628, ROW(L201)-5, MATCH(L$2,'Hoja 3'!$A$1:$AD$1, 0))</f>
        <v>CERRADA</v>
      </c>
      <c r="M201" s="32" t="str">
        <f t="array" ref="M201">INDEX('Hoja 3'!$A$2:$AD$628, ROW(M201)-5, MATCH(M$2,'Hoja 3'!$A$1:$AD$1, 0))</f>
        <v>Solicitud</v>
      </c>
      <c r="N201" s="28"/>
      <c r="O201" s="28"/>
      <c r="P201" s="28"/>
      <c r="Q201" s="42"/>
      <c r="R201" s="42"/>
      <c r="S201" s="42"/>
      <c r="T201" s="28"/>
      <c r="U201" s="28"/>
      <c r="V201" s="24" t="str">
        <f t="shared" si="2"/>
        <v/>
      </c>
      <c r="W201" s="24" t="str">
        <f t="shared" si="3"/>
        <v/>
      </c>
      <c r="X201" s="25">
        <f t="shared" si="4"/>
        <v>1</v>
      </c>
      <c r="Y201" s="25" t="str">
        <f t="shared" si="5"/>
        <v>✅</v>
      </c>
      <c r="Z201" s="26" t="str">
        <f t="shared" si="6"/>
        <v>✅</v>
      </c>
      <c r="AA201" s="27" t="str">
        <f t="shared" si="7"/>
        <v>📩 Enviado tarde</v>
      </c>
      <c r="AB201" s="28"/>
      <c r="AC201" s="29"/>
      <c r="AD201" s="29"/>
      <c r="AE201" s="29"/>
    </row>
    <row r="202" spans="1:31" ht="13.8">
      <c r="A202" s="12" t="str">
        <f t="shared" si="0"/>
        <v>40204963OLGA TATIANA CUADROS BASIS</v>
      </c>
      <c r="B202" s="30" t="s">
        <v>27</v>
      </c>
      <c r="C202" s="38">
        <f t="array" ref="C202">INDEX('Hoja 3'!$A$2:$AD$628, ROW(C202)-5, MATCH(C$2,'Hoja 3'!$A$1:$AD$1, 0))</f>
        <v>40204963</v>
      </c>
      <c r="D202" s="38" t="str">
        <f t="array" ref="D202">INDEX('Hoja 3'!$A$2:$AD$628, ROW(D202)-5, MATCH(D$2,'Hoja 3'!$A$1:$AD$1, 0))</f>
        <v>OLGA TATIANA CUADROS BASIS</v>
      </c>
      <c r="E202" s="38">
        <f t="array" ref="E202">INDEX('Hoja 3'!$A$2:$AD$628, ROW(E202)-5, MATCH(E$2,'Hoja 3'!$A$1:$AD$1, 0))</f>
        <v>999203060</v>
      </c>
      <c r="F202" s="38" t="str">
        <f t="array" ref="F202">INDEX('Hoja 3'!$A$2:$AD$628, ROW(F202)-5, MATCH(F$2,'Hoja 3'!$A$1:$AD$1, 0))</f>
        <v>SOLICITUD DE CITA</v>
      </c>
      <c r="G202" s="39">
        <f t="array" ref="G202">INDEX('Hoja 3'!$A$2:$AD$628, ROW(G202)-5, MATCH(G$2,'Hoja 3'!$A$1:$AD$1, 0))</f>
        <v>45748</v>
      </c>
      <c r="H202" s="38" t="str">
        <f t="array" ref="H202">INDEX('Hoja 3'!$A$2:$AD$628, ROW(H202)-5, MATCH(H$2,'Hoja 3'!$A$1:$AD$1, 0))</f>
        <v>Saludos 
 En relación al caso 
 La revisión del caso fue la siguiente:
 Paciente de 45 años con Dx: LES, Artritis, vasculitis reumatoide y Sx túnel carpiano. Fue valorada el 25 marzo por tele consulta por Médico Tratante Dr. Antonio Moncada quien formula medicamentos del mes y ordena interconsulta con psiquiatra. 
 Para él envió de medicamentos inicialmente la paciente reporto la presentación de tabletas de tapentadol por 50 mg por lo cual se generó la receta, el 25 de marzo la paciente refirió que el Tapentadol que tomaba era de 100 mg , con esto se procedió a verificar el ordenamiento (día 26 de marzo) con el Dr. Moncada quien se comunicó con la paciente y le ratifico el ordenamiento con tapentadol x 100mg, y posterior confirmación de la entrega de medicamentos completos a la paciente el día 27 de marzo.
 El día de hoy, nos comunicamos con la señora Olga, quien refiere que la dificultad que presenta es para la atención por la especialidad de Rehabilitación la cual esta agendada para el viernes presencial en el domicilio, posterior a la valoración se definirá plan de manejo y programación de las atenciones y valoración por psiquiatría.
 cordialmente</v>
      </c>
      <c r="I202" s="39">
        <f t="array" ref="I202">INDEX('Hoja 3'!$A$2:$AD$628, ROW(I202)-5, MATCH(I$2,'Hoja 3'!$A$1:$AD$1, 0))</f>
        <v>45749</v>
      </c>
      <c r="J202" s="32"/>
      <c r="K202" s="32" t="str">
        <f t="array" ref="K202">INDEX('Hoja 3'!$A$2:$AD$628, ROW(K202)-5, MATCH(K$2,'Hoja 3'!$A$1:$AD$1, 0))</f>
        <v>CERRADA</v>
      </c>
      <c r="L202" s="32" t="str">
        <f t="array" ref="L202">INDEX('Hoja 3'!$A$2:$AD$628, ROW(L202)-5, MATCH(L$2,'Hoja 3'!$A$1:$AD$1, 0))</f>
        <v>CERRADA</v>
      </c>
      <c r="M202" s="32" t="str">
        <f t="array" ref="M202">INDEX('Hoja 3'!$A$2:$AD$628, ROW(M202)-5, MATCH(M$2,'Hoja 3'!$A$1:$AD$1, 0))</f>
        <v>Solicitud</v>
      </c>
      <c r="N202" s="28"/>
      <c r="O202" s="28"/>
      <c r="P202" s="28"/>
      <c r="Q202" s="42"/>
      <c r="R202" s="42"/>
      <c r="S202" s="42"/>
      <c r="T202" s="28"/>
      <c r="U202" s="28"/>
      <c r="V202" s="24" t="str">
        <f t="shared" si="2"/>
        <v/>
      </c>
      <c r="W202" s="24" t="str">
        <f t="shared" si="3"/>
        <v/>
      </c>
      <c r="X202" s="36">
        <f t="shared" si="4"/>
        <v>1</v>
      </c>
      <c r="Y202" s="36" t="str">
        <f t="shared" si="5"/>
        <v>✅</v>
      </c>
      <c r="Z202" s="26" t="str">
        <f t="shared" si="6"/>
        <v>✅</v>
      </c>
      <c r="AA202" s="27" t="str">
        <f t="shared" si="7"/>
        <v>📩 Enviado tarde</v>
      </c>
      <c r="AB202" s="28"/>
      <c r="AC202" s="29"/>
      <c r="AD202" s="29"/>
      <c r="AE202" s="29"/>
    </row>
    <row r="203" spans="1:31" ht="13.8">
      <c r="A203" s="12" t="str">
        <f t="shared" si="0"/>
        <v>73383026GUILIANA GINOCCHIO BERNAL</v>
      </c>
      <c r="B203" s="30" t="s">
        <v>27</v>
      </c>
      <c r="C203" s="38">
        <f t="array" ref="C203">INDEX('Hoja 3'!$A$2:$AD$628, ROW(C203)-5, MATCH(C$2,'Hoja 3'!$A$1:$AD$1, 0))</f>
        <v>73383026</v>
      </c>
      <c r="D203" s="38" t="str">
        <f t="array" ref="D203">INDEX('Hoja 3'!$A$2:$AD$628, ROW(D203)-5, MATCH(D$2,'Hoja 3'!$A$1:$AD$1, 0))</f>
        <v>GUILIANA GINOCCHIO BERNAL</v>
      </c>
      <c r="E203" s="38">
        <f t="array" ref="E203">INDEX('Hoja 3'!$A$2:$AD$628, ROW(E203)-5, MATCH(E$2,'Hoja 3'!$A$1:$AD$1, 0))</f>
        <v>925107865</v>
      </c>
      <c r="F203" s="38" t="str">
        <f t="array" ref="F203">INDEX('Hoja 3'!$A$2:$AD$628, ROW(F203)-5, MATCH(F$2,'Hoja 3'!$A$1:$AD$1, 0))</f>
        <v>NO ASIGNACIÓN DE CITA</v>
      </c>
      <c r="G203" s="39">
        <f t="array" ref="G203">INDEX('Hoja 3'!$A$2:$AD$628, ROW(G203)-5, MATCH(G$2,'Hoja 3'!$A$1:$AD$1, 0))</f>
        <v>45748</v>
      </c>
      <c r="H203" s="38" t="str">
        <f t="array" ref="H203">INDEX('Hoja 3'!$A$2:$AD$628, ROW(H203)-5, MATCH(H$2,'Hoja 3'!$A$1:$AD$1, 0))</f>
        <v>Estimada Sra. Bedon Guissela,
 Reciba un cordial saludo de parte de VIVA 1A Centro Médico. En relación con el reclamo realizado por la Sra. Guiliana Ginocchio Bernal (DNI: 73383026) dirección PLAZA MARQUITA 331 DTPO 502 –San Borja sobre la toma de análisis de laboratorio, le informamos que se ha coordinado la realización de los mismos para el día de mañana, 02 de abril de 2025, a través del número de WhatsApp 925107865.
 Lamentamos la demora y nos comprometemos a mejorar nuestros servicios y tiempo de respuesta.
 Cordialmente,</v>
      </c>
      <c r="I203" s="39">
        <f t="array" ref="I203">INDEX('Hoja 3'!$A$2:$AD$628, ROW(I203)-5, MATCH(I$2,'Hoja 3'!$A$1:$AD$1, 0))</f>
        <v>45749</v>
      </c>
      <c r="J203" s="32"/>
      <c r="K203" s="32" t="str">
        <f t="array" ref="K203">INDEX('Hoja 3'!$A$2:$AD$628, ROW(K203)-5, MATCH(K$2,'Hoja 3'!$A$1:$AD$1, 0))</f>
        <v>CERRADA</v>
      </c>
      <c r="L203" s="32" t="str">
        <f t="array" ref="L203">INDEX('Hoja 3'!$A$2:$AD$628, ROW(L203)-5, MATCH(L$2,'Hoja 3'!$A$1:$AD$1, 0))</f>
        <v>CERRADA</v>
      </c>
      <c r="M203" s="32" t="str">
        <f t="array" ref="M203">INDEX('Hoja 3'!$A$2:$AD$628, ROW(M203)-5, MATCH(M$2,'Hoja 3'!$A$1:$AD$1, 0))</f>
        <v>Acceso</v>
      </c>
      <c r="N203" s="28"/>
      <c r="O203" s="28"/>
      <c r="P203" s="28"/>
      <c r="Q203" s="42"/>
      <c r="R203" s="42"/>
      <c r="S203" s="42"/>
      <c r="T203" s="28"/>
      <c r="U203" s="28"/>
      <c r="V203" s="24" t="str">
        <f t="shared" si="2"/>
        <v/>
      </c>
      <c r="W203" s="24" t="str">
        <f t="shared" si="3"/>
        <v/>
      </c>
      <c r="X203" s="25">
        <f t="shared" si="4"/>
        <v>1</v>
      </c>
      <c r="Y203" s="25" t="str">
        <f t="shared" si="5"/>
        <v>✅</v>
      </c>
      <c r="Z203" s="26" t="str">
        <f t="shared" si="6"/>
        <v>✅</v>
      </c>
      <c r="AA203" s="27" t="str">
        <f t="shared" si="7"/>
        <v>📩 Enviado tarde</v>
      </c>
      <c r="AB203" s="28"/>
      <c r="AC203" s="29"/>
      <c r="AD203" s="29"/>
      <c r="AE203" s="29"/>
    </row>
    <row r="204" spans="1:31" ht="13.8">
      <c r="A204" s="12" t="str">
        <f t="shared" si="0"/>
        <v>6934099JULIA DAMIANA MORENO TOSCANO</v>
      </c>
      <c r="B204" s="30" t="s">
        <v>27</v>
      </c>
      <c r="C204" s="38">
        <f t="array" ref="C204">INDEX('Hoja 3'!$A$2:$AD$628, ROW(C204)-5, MATCH(C$2,'Hoja 3'!$A$1:$AD$1, 0))</f>
        <v>6934099</v>
      </c>
      <c r="D204" s="38" t="str">
        <f t="array" ref="D204">INDEX('Hoja 3'!$A$2:$AD$628, ROW(D204)-5, MATCH(D$2,'Hoja 3'!$A$1:$AD$1, 0))</f>
        <v>JULIA DAMIANA MORENO TOSCANO</v>
      </c>
      <c r="E204" s="38">
        <f t="array" ref="E204">INDEX('Hoja 3'!$A$2:$AD$628, ROW(E204)-5, MATCH(E$2,'Hoja 3'!$A$1:$AD$1, 0))</f>
        <v>930873560</v>
      </c>
      <c r="F204" s="38" t="str">
        <f t="array" ref="F204">INDEX('Hoja 3'!$A$2:$AD$628, ROW(F204)-5, MATCH(F$2,'Hoja 3'!$A$1:$AD$1, 0))</f>
        <v>NO ASIGNACIÓN DE CITA</v>
      </c>
      <c r="G204" s="39">
        <f t="array" ref="G204">INDEX('Hoja 3'!$A$2:$AD$628, ROW(G204)-5, MATCH(G$2,'Hoja 3'!$A$1:$AD$1, 0))</f>
        <v>45748</v>
      </c>
      <c r="H204" s="38" t="str">
        <f t="array" ref="H204">INDEX('Hoja 3'!$A$2:$AD$628, ROW(H204)-5, MATCH(H$2,'Hoja 3'!$A$1:$AD$1, 0))</f>
        <v>Estimados 
 Reciban un cordial saludo de parte de VIVA 1A Centro Médico. En relación con lo descrito en el correo, informamos que la paciente Julia Damiana Moreno Toscano fue contactada a través de WhatsApp para el agendamiento de la toma de muestra, según el protocolo del área de laboratorio, el día 1 de abril. Las muestras fueron tomadas el día 2 de abril del 2025, Los resultados serán leídos, explicados e indicados durante su próxima consulta para el 20 de abril 2025.
 Lamentamos sinceramente los inconvenientes ocasionados. Valoramos sus comentarios y estamos comprometidos con la mejora continua de nuestros servicios, incluyendo la optimización de nuestros tiempos de respuesta.
 Saludos cordiales,
 Katherine Ochoa
 Centro de experiencia</v>
      </c>
      <c r="I204" s="39">
        <f t="array" ref="I204">INDEX('Hoja 3'!$A$2:$AD$628, ROW(I204)-5, MATCH(I$2,'Hoja 3'!$A$1:$AD$1, 0))</f>
        <v>45749</v>
      </c>
      <c r="J204" s="32"/>
      <c r="K204" s="32" t="str">
        <f t="array" ref="K204">INDEX('Hoja 3'!$A$2:$AD$628, ROW(K204)-5, MATCH(K$2,'Hoja 3'!$A$1:$AD$1, 0))</f>
        <v>CERRADA</v>
      </c>
      <c r="L204" s="32" t="str">
        <f t="array" ref="L204">INDEX('Hoja 3'!$A$2:$AD$628, ROW(L204)-5, MATCH(L$2,'Hoja 3'!$A$1:$AD$1, 0))</f>
        <v>CERRADA</v>
      </c>
      <c r="M204" s="32" t="str">
        <f t="array" ref="M204">INDEX('Hoja 3'!$A$2:$AD$628, ROW(M204)-5, MATCH(M$2,'Hoja 3'!$A$1:$AD$1, 0))</f>
        <v>Acceso</v>
      </c>
      <c r="N204" s="28"/>
      <c r="O204" s="28"/>
      <c r="P204" s="28"/>
      <c r="Q204" s="42"/>
      <c r="R204" s="42"/>
      <c r="S204" s="42"/>
      <c r="T204" s="28"/>
      <c r="U204" s="28"/>
      <c r="V204" s="24" t="str">
        <f t="shared" si="2"/>
        <v/>
      </c>
      <c r="W204" s="24" t="str">
        <f t="shared" si="3"/>
        <v/>
      </c>
      <c r="X204" s="36">
        <f t="shared" si="4"/>
        <v>1</v>
      </c>
      <c r="Y204" s="36" t="str">
        <f t="shared" si="5"/>
        <v>✅</v>
      </c>
      <c r="Z204" s="26" t="str">
        <f t="shared" si="6"/>
        <v>✅</v>
      </c>
      <c r="AA204" s="27" t="str">
        <f t="shared" si="7"/>
        <v>📩 Enviado tarde</v>
      </c>
      <c r="AB204" s="28"/>
      <c r="AC204" s="29"/>
      <c r="AD204" s="29"/>
      <c r="AE204" s="29"/>
    </row>
    <row r="205" spans="1:31" ht="13.8">
      <c r="A205" s="12" t="str">
        <f t="shared" si="0"/>
        <v>45543595HUGO ELVIS FAVIO CASTILLO TACILLA</v>
      </c>
      <c r="B205" s="30" t="s">
        <v>27</v>
      </c>
      <c r="C205" s="38">
        <f t="array" ref="C205">INDEX('Hoja 3'!$A$2:$AD$628, ROW(C205)-5, MATCH(C$2,'Hoja 3'!$A$1:$AD$1, 0))</f>
        <v>45543595</v>
      </c>
      <c r="D205" s="38" t="str">
        <f t="array" ref="D205">INDEX('Hoja 3'!$A$2:$AD$628, ROW(D205)-5, MATCH(D$2,'Hoja 3'!$A$1:$AD$1, 0))</f>
        <v>HUGO ELVIS FAVIO CASTILLO TACILLA</v>
      </c>
      <c r="E205" s="38">
        <f t="array" ref="E205">INDEX('Hoja 3'!$A$2:$AD$628, ROW(E205)-5, MATCH(E$2,'Hoja 3'!$A$1:$AD$1, 0))</f>
        <v>0</v>
      </c>
      <c r="F205" s="38" t="str">
        <f t="array" ref="F205">INDEX('Hoja 3'!$A$2:$AD$628, ROW(F205)-5, MATCH(F$2,'Hoja 3'!$A$1:$AD$1, 0))</f>
        <v>DEMORA EN LA ENTREGA DE MEDICAMENTOS</v>
      </c>
      <c r="G205" s="39">
        <f t="array" ref="G205">INDEX('Hoja 3'!$A$2:$AD$628, ROW(G205)-5, MATCH(G$2,'Hoja 3'!$A$1:$AD$1, 0))</f>
        <v>45740</v>
      </c>
      <c r="H205" s="38" t="str">
        <f t="array" ref="H205">INDEX('Hoja 3'!$A$2:$AD$628, ROW(H205)-5, MATCH(H$2,'Hoja 3'!$A$1:$AD$1, 0))</f>
        <v>Medicamentos entregado 25/3/25</v>
      </c>
      <c r="I205" s="39">
        <f t="array" ref="I205">INDEX('Hoja 3'!$A$2:$AD$628, ROW(I205)-5, MATCH(I$2,'Hoja 3'!$A$1:$AD$1, 0))</f>
        <v>45742</v>
      </c>
      <c r="J205" s="32"/>
      <c r="K205" s="32" t="str">
        <f t="array" ref="K205">INDEX('Hoja 3'!$A$2:$AD$628, ROW(K205)-5, MATCH(K$2,'Hoja 3'!$A$1:$AD$1, 0))</f>
        <v>CERRADA</v>
      </c>
      <c r="L205" s="32" t="str">
        <f t="array" ref="L205">INDEX('Hoja 3'!$A$2:$AD$628, ROW(L205)-5, MATCH(L$2,'Hoja 3'!$A$1:$AD$1, 0))</f>
        <v>CERRADA</v>
      </c>
      <c r="M205" s="32" t="str">
        <f t="array" ref="M205">INDEX('Hoja 3'!$A$2:$AD$628, ROW(M205)-5, MATCH(M$2,'Hoja 3'!$A$1:$AD$1, 0))</f>
        <v>Medicamentos</v>
      </c>
      <c r="N205" s="28"/>
      <c r="O205" s="28"/>
      <c r="P205" s="28"/>
      <c r="Q205" s="42"/>
      <c r="R205" s="42"/>
      <c r="S205" s="42"/>
      <c r="T205" s="28"/>
      <c r="U205" s="28"/>
      <c r="V205" s="24" t="str">
        <f t="shared" si="2"/>
        <v/>
      </c>
      <c r="W205" s="24" t="str">
        <f t="shared" si="3"/>
        <v/>
      </c>
      <c r="X205" s="25">
        <f t="shared" si="4"/>
        <v>2</v>
      </c>
      <c r="Y205" s="25" t="str">
        <f t="shared" si="5"/>
        <v>✅</v>
      </c>
      <c r="Z205" s="26" t="str">
        <f t="shared" si="6"/>
        <v>✅</v>
      </c>
      <c r="AA205" s="27" t="str">
        <f t="shared" si="7"/>
        <v>📩 Enviado tarde</v>
      </c>
      <c r="AB205" s="28"/>
      <c r="AC205" s="29"/>
      <c r="AD205" s="29"/>
      <c r="AE205" s="29"/>
    </row>
    <row r="206" spans="1:31" ht="13.8">
      <c r="A206" s="12" t="str">
        <f t="shared" si="0"/>
        <v>48523992JANET DEL PILAR COVEÑAS LOPEZ</v>
      </c>
      <c r="B206" s="30" t="s">
        <v>27</v>
      </c>
      <c r="C206" s="38">
        <f t="array" ref="C206">INDEX('Hoja 3'!$A$2:$AD$628, ROW(C206)-5, MATCH(C$2,'Hoja 3'!$A$1:$AD$1, 0))</f>
        <v>48523992</v>
      </c>
      <c r="D206" s="38" t="str">
        <f t="array" ref="D206">INDEX('Hoja 3'!$A$2:$AD$628, ROW(D206)-5, MATCH(D$2,'Hoja 3'!$A$1:$AD$1, 0))</f>
        <v>JANET DEL PILAR COVEÑAS LOPEZ</v>
      </c>
      <c r="E206" s="38">
        <f t="array" ref="E206">INDEX('Hoja 3'!$A$2:$AD$628, ROW(E206)-5, MATCH(E$2,'Hoja 3'!$A$1:$AD$1, 0))</f>
        <v>0</v>
      </c>
      <c r="F206" s="38" t="str">
        <f t="array" ref="F206">INDEX('Hoja 3'!$A$2:$AD$628, ROW(F206)-5, MATCH(F$2,'Hoja 3'!$A$1:$AD$1, 0))</f>
        <v>DEMORA EN LA ENTREGA DE MEDICAMENTOS</v>
      </c>
      <c r="G206" s="39">
        <f t="array" ref="G206">INDEX('Hoja 3'!$A$2:$AD$628, ROW(G206)-5, MATCH(G$2,'Hoja 3'!$A$1:$AD$1, 0))</f>
        <v>45738</v>
      </c>
      <c r="H206" s="38" t="str">
        <f t="array" ref="H206">INDEX('Hoja 3'!$A$2:$AD$628, ROW(H206)-5, MATCH(H$2,'Hoja 3'!$A$1:$AD$1, 0))</f>
        <v>Informe de Resultado del Reclamo
 1. Canal de Ingreso del Reclamo:
 Reclamo ingresado el 22 de marzo de 2025, a través del Libro de Reclamaciones
 Virtual (LRV) de RIMAC EPS, mediante la Hoja de Reclamación N°25- EPS002409; el
 cual nos fue trasladado el 03 de abril del 2025 y registramos como Reclamo
 N° LRV-25-000002.
 2. Identificación del usuario afectado y de quien presenta el reclamo:
 El reclamo fue presentado por Janet Del Pilar Coveñas Lopez con DNI N° 48523992.
 3. Descripción y causa del reclamo:
 “Ayer me atendí y hasta ahora no me entregan mis medicamentos, solo me llaman y no
 acuerdan mandarme mis medicamentos.”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el día 25 de
 marzo del 2025. No obstante, la paciente manifestó que no desea recibir dicha entrega,
 razón por la cual no se concretó la entrega programada.
 5. Conclusiones
 En consecuencia, de acuerdo con los fundamentos expuestos, nuestra institución
 declara parcialmente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c r="I206" s="39">
        <f t="array" ref="I206">INDEX('Hoja 3'!$A$2:$AD$628, ROW(I206)-5, MATCH(I$2,'Hoja 3'!$A$1:$AD$1, 0))</f>
        <v>45758</v>
      </c>
      <c r="J206" s="32"/>
      <c r="K206" s="32" t="str">
        <f t="array" ref="K206">INDEX('Hoja 3'!$A$2:$AD$628, ROW(K206)-5, MATCH(K$2,'Hoja 3'!$A$1:$AD$1, 0))</f>
        <v>CERRADA</v>
      </c>
      <c r="L206" s="32" t="str">
        <f t="array" ref="L206">INDEX('Hoja 3'!$A$2:$AD$628, ROW(L206)-5, MATCH(L$2,'Hoja 3'!$A$1:$AD$1, 0))</f>
        <v>CERRADA</v>
      </c>
      <c r="M206" s="32" t="str">
        <f t="array" ref="M206">INDEX('Hoja 3'!$A$2:$AD$628, ROW(M206)-5, MATCH(M$2,'Hoja 3'!$A$1:$AD$1, 0))</f>
        <v>Medicamentos</v>
      </c>
      <c r="N206" s="28"/>
      <c r="O206" s="28"/>
      <c r="P206" s="28"/>
      <c r="Q206" s="42"/>
      <c r="R206" s="42"/>
      <c r="S206" s="42"/>
      <c r="T206" s="28"/>
      <c r="U206" s="28"/>
      <c r="V206" s="24" t="str">
        <f t="shared" si="2"/>
        <v/>
      </c>
      <c r="W206" s="24" t="str">
        <f t="shared" si="3"/>
        <v/>
      </c>
      <c r="X206" s="36">
        <f t="shared" si="4"/>
        <v>20</v>
      </c>
      <c r="Y206" s="36" t="str">
        <f t="shared" si="5"/>
        <v>✅</v>
      </c>
      <c r="Z206" s="26" t="str">
        <f t="shared" si="6"/>
        <v>✅</v>
      </c>
      <c r="AA206" s="27" t="str">
        <f t="shared" si="7"/>
        <v>📩 Enviado tarde</v>
      </c>
      <c r="AB206" s="28"/>
      <c r="AC206" s="29"/>
      <c r="AD206" s="29"/>
      <c r="AE206" s="29"/>
    </row>
    <row r="207" spans="1:31" ht="13.8">
      <c r="A207" s="12" t="str">
        <f t="shared" si="0"/>
        <v>23993607ALDO REINOSO RIVALDO</v>
      </c>
      <c r="B207" s="30" t="s">
        <v>27</v>
      </c>
      <c r="C207" s="38">
        <f t="array" ref="C207">INDEX('Hoja 3'!$A$2:$AD$628, ROW(C207)-5, MATCH(C$2,'Hoja 3'!$A$1:$AD$1, 0))</f>
        <v>23993607</v>
      </c>
      <c r="D207" s="38" t="str">
        <f t="array" ref="D207">INDEX('Hoja 3'!$A$2:$AD$628, ROW(D207)-5, MATCH(D$2,'Hoja 3'!$A$1:$AD$1, 0))</f>
        <v>ALDO REINOSO RIVALDO</v>
      </c>
      <c r="E207" s="38">
        <f t="array" ref="E207">INDEX('Hoja 3'!$A$2:$AD$628, ROW(E207)-5, MATCH(E$2,'Hoja 3'!$A$1:$AD$1, 0))</f>
        <v>0</v>
      </c>
      <c r="F207" s="38" t="str">
        <f t="array" ref="F207">INDEX('Hoja 3'!$A$2:$AD$628, ROW(F207)-5, MATCH(F$2,'Hoja 3'!$A$1:$AD$1, 0))</f>
        <v>NO ENVIO DE ENLACE DE CONEXIÓN</v>
      </c>
      <c r="G207" s="39">
        <f t="array" ref="G207">INDEX('Hoja 3'!$A$2:$AD$628, ROW(G207)-5, MATCH(G$2,'Hoja 3'!$A$1:$AD$1, 0))</f>
        <v>45749</v>
      </c>
      <c r="H207" s="38" t="str">
        <f t="array" ref="H207">INDEX('Hoja 3'!$A$2:$AD$628, ROW(H207)-5, MATCH(H$2,'Hoja 3'!$A$1:$AD$1, 0))</f>
        <v>Estimados,
 Con respecto a la consulta mencionada líneas abajo, se informa que el paciente Aldo Reynoso Rivas (DNI 23993607) se encuentra en el programa de hipotiroidismo. 
 Con respecto a su teleconsulta, nuestra área de call center envía el recordatorio el mismo día de su agendamiento, y la atención se realiza vía telefónica, no requiere Link. Cabe mencionar, que el paciente recibió la atención el día 01/04/2025 a las 18:16 horas por parte del Dr. Gerson Jacob Siura Trevejo, especialista en Endocrinología-teleconsulta.
 El médico prescribió la receta médica, la cual fue derivada a nuestro proveedor Cuidafarma. El proveedor menciona que el recojo de los medicamentos fue coordinado con el paciente en la farmacia Inkafarma. Están a la espera de que el paciente pase por ellos.
 Como parte del plan de mejora, se revisará con el área correspondiente los mensajes de recordatorio de las citas, a fin de brindar una información más clara y concisa. Esta acción contribuirá a mejorar la experiencia del paciente, reduciendo posibles confusiones o malentendidos, y garantizando una comunicación más eficiente y efectiva.</v>
      </c>
      <c r="I207" s="39">
        <f t="array" ref="I207">INDEX('Hoja 3'!$A$2:$AD$628, ROW(I207)-5, MATCH(I$2,'Hoja 3'!$A$1:$AD$1, 0))</f>
        <v>45756</v>
      </c>
      <c r="J207" s="32"/>
      <c r="K207" s="32" t="str">
        <f t="array" ref="K207">INDEX('Hoja 3'!$A$2:$AD$628, ROW(K207)-5, MATCH(K$2,'Hoja 3'!$A$1:$AD$1, 0))</f>
        <v>CERRADA</v>
      </c>
      <c r="L207" s="32" t="str">
        <f t="array" ref="L207">INDEX('Hoja 3'!$A$2:$AD$628, ROW(L207)-5, MATCH(L$2,'Hoja 3'!$A$1:$AD$1, 0))</f>
        <v>CERRADA</v>
      </c>
      <c r="M207" s="32" t="str">
        <f t="array" ref="M207">INDEX('Hoja 3'!$A$2:$AD$628, ROW(M207)-5, MATCH(M$2,'Hoja 3'!$A$1:$AD$1, 0))</f>
        <v>Atención Asistencial</v>
      </c>
      <c r="N207" s="28"/>
      <c r="O207" s="28"/>
      <c r="P207" s="28"/>
      <c r="Q207" s="42"/>
      <c r="R207" s="42"/>
      <c r="S207" s="42"/>
      <c r="T207" s="28"/>
      <c r="U207" s="28"/>
      <c r="V207" s="24" t="str">
        <f t="shared" si="2"/>
        <v/>
      </c>
      <c r="W207" s="24" t="str">
        <f t="shared" si="3"/>
        <v/>
      </c>
      <c r="X207" s="25">
        <f t="shared" si="4"/>
        <v>7</v>
      </c>
      <c r="Y207" s="25" t="str">
        <f t="shared" si="5"/>
        <v>✅</v>
      </c>
      <c r="Z207" s="26" t="str">
        <f t="shared" si="6"/>
        <v>✅</v>
      </c>
      <c r="AA207" s="27" t="str">
        <f t="shared" si="7"/>
        <v>📩 Enviado tarde</v>
      </c>
      <c r="AB207" s="28"/>
      <c r="AC207" s="29"/>
      <c r="AD207" s="29"/>
      <c r="AE207" s="29"/>
    </row>
    <row r="208" spans="1:31" ht="13.8">
      <c r="A208" s="12" t="str">
        <f t="shared" si="0"/>
        <v>78642647MARCELO ALONSO LOREDO RAMIREZ</v>
      </c>
      <c r="B208" s="30" t="s">
        <v>27</v>
      </c>
      <c r="C208" s="38">
        <f t="array" ref="C208">INDEX('Hoja 3'!$A$2:$AD$628, ROW(C208)-5, MATCH(C$2,'Hoja 3'!$A$1:$AD$1, 0))</f>
        <v>78642647</v>
      </c>
      <c r="D208" s="38" t="str">
        <f t="array" ref="D208">INDEX('Hoja 3'!$A$2:$AD$628, ROW(D208)-5, MATCH(D$2,'Hoja 3'!$A$1:$AD$1, 0))</f>
        <v>MARCELO ALONSO LOREDO RAMIREZ</v>
      </c>
      <c r="E208" s="38">
        <f t="array" ref="E208">INDEX('Hoja 3'!$A$2:$AD$628, ROW(E208)-5, MATCH(E$2,'Hoja 3'!$A$1:$AD$1, 0))</f>
        <v>0</v>
      </c>
      <c r="F208" s="38" t="str">
        <f t="array" ref="F208">INDEX('Hoja 3'!$A$2:$AD$628, ROW(F208)-5, MATCH(F$2,'Hoja 3'!$A$1:$AD$1, 0))</f>
        <v>DEMORA EN LA ENTREGA DE MEDICAMENTOS</v>
      </c>
      <c r="G208" s="39">
        <f t="array" ref="G208">INDEX('Hoja 3'!$A$2:$AD$628, ROW(G208)-5, MATCH(G$2,'Hoja 3'!$A$1:$AD$1, 0))</f>
        <v>45749</v>
      </c>
      <c r="H208" s="38" t="str">
        <f t="array" ref="H208">INDEX('Hoja 3'!$A$2:$AD$628, ROW(H208)-5, MATCH(H$2,'Hoja 3'!$A$1:$AD$1, 0))</f>
        <v>Buenas tardes estimado, 
 Reciba un cordial saludo de parte del Centro Médico VIVA 1A.
 Con relación a la información detallada líneas abajo, le informamos que el paciente Marcelo Loredo Ramírez fue atendido el 29 de marzo de 2025 a las 7:50 am mediante el Centro Médico Virtual , en la especialidad de Pediatría - Teleconsulta , y el 03 de abril de 2025 a las 5:30 pm por la especialidad de Endocrinología - Teleconsulta .
 En ambas atenciones se recetaron medicamentos, los cuales fueron derivados a CUIDA para su respectiva dispensación. El proveedor nos indica que el paciente no respondió las llamadas realizadas, por lo que se le envió un mensaje vía WhatsApp. Finalmente, os medicamentos fueron entregados el 07 de abril de 2025 .
 Se adjuntan las recetas médicas correspondientes. 
 Quedamos atentos ante cualquier consulta adicional.</v>
      </c>
      <c r="I208" s="39">
        <f t="array" ref="I208">INDEX('Hoja 3'!$A$2:$AD$628, ROW(I208)-5, MATCH(I$2,'Hoja 3'!$A$1:$AD$1, 0))</f>
        <v>45761</v>
      </c>
      <c r="J208" s="32"/>
      <c r="K208" s="32" t="str">
        <f t="array" ref="K208">INDEX('Hoja 3'!$A$2:$AD$628, ROW(K208)-5, MATCH(K$2,'Hoja 3'!$A$1:$AD$1, 0))</f>
        <v>CERRADA</v>
      </c>
      <c r="L208" s="32" t="str">
        <f t="array" ref="L208">INDEX('Hoja 3'!$A$2:$AD$628, ROW(L208)-5, MATCH(L$2,'Hoja 3'!$A$1:$AD$1, 0))</f>
        <v>CERRADA</v>
      </c>
      <c r="M208" s="32" t="str">
        <f t="array" ref="M208">INDEX('Hoja 3'!$A$2:$AD$628, ROW(M208)-5, MATCH(M$2,'Hoja 3'!$A$1:$AD$1, 0))</f>
        <v>Medicamentos</v>
      </c>
      <c r="N208" s="28"/>
      <c r="O208" s="28"/>
      <c r="P208" s="28"/>
      <c r="Q208" s="42"/>
      <c r="R208" s="42"/>
      <c r="S208" s="42"/>
      <c r="T208" s="28"/>
      <c r="U208" s="28"/>
      <c r="V208" s="24" t="str">
        <f t="shared" si="2"/>
        <v/>
      </c>
      <c r="W208" s="24" t="str">
        <f t="shared" si="3"/>
        <v/>
      </c>
      <c r="X208" s="36">
        <f t="shared" si="4"/>
        <v>12</v>
      </c>
      <c r="Y208" s="36" t="str">
        <f t="shared" si="5"/>
        <v>✅</v>
      </c>
      <c r="Z208" s="26" t="str">
        <f t="shared" si="6"/>
        <v>✅</v>
      </c>
      <c r="AA208" s="27" t="str">
        <f t="shared" si="7"/>
        <v>📩 Enviado tarde</v>
      </c>
      <c r="AB208" s="28"/>
      <c r="AC208" s="29"/>
      <c r="AD208" s="29"/>
      <c r="AE208" s="29"/>
    </row>
    <row r="209" spans="1:31" ht="13.8">
      <c r="A209" s="12" t="str">
        <f t="shared" si="0"/>
        <v>43592303Stefany Sara Tejeda Cuzcano</v>
      </c>
      <c r="B209" s="30" t="s">
        <v>27</v>
      </c>
      <c r="C209" s="38">
        <f t="array" ref="C209">INDEX('Hoja 3'!$A$2:$AD$628, ROW(C209)-5, MATCH(C$2,'Hoja 3'!$A$1:$AD$1, 0))</f>
        <v>43592303</v>
      </c>
      <c r="D209" s="38" t="str">
        <f t="array" ref="D209">INDEX('Hoja 3'!$A$2:$AD$628, ROW(D209)-5, MATCH(D$2,'Hoja 3'!$A$1:$AD$1, 0))</f>
        <v>Stefany Sara Tejeda Cuzcano</v>
      </c>
      <c r="E209" s="38">
        <f t="array" ref="E209">INDEX('Hoja 3'!$A$2:$AD$628, ROW(E209)-5, MATCH(E$2,'Hoja 3'!$A$1:$AD$1, 0))</f>
        <v>0</v>
      </c>
      <c r="F209" s="38" t="str">
        <f t="array" ref="F209">INDEX('Hoja 3'!$A$2:$AD$628, ROW(F209)-5, MATCH(F$2,'Hoja 3'!$A$1:$AD$1, 0))</f>
        <v>DEMORA EN LA ATENCION ASISTENCIAL</v>
      </c>
      <c r="G209" s="39">
        <f t="array" ref="G209">INDEX('Hoja 3'!$A$2:$AD$628, ROW(G209)-5, MATCH(G$2,'Hoja 3'!$A$1:$AD$1, 0))</f>
        <v>45742</v>
      </c>
      <c r="H209" s="38" t="str">
        <f t="array" ref="H209">INDEX('Hoja 3'!$A$2:$AD$628, ROW(H209)-5, MATCH(H$2,'Hoja 3'!$A$1:$AD$1, 0))</f>
        <v>Informe de Resultado del Reclamo
 1. Canal de Ingreso del Reclamo:
 Reclamo ingresado el 26 de marzo de 2025, a través del Libro de ReclamacionesVirtual (LRV) de RIMAC EPS, mediante la Hoja de Reclamación N°25-SBS014109;
 el cual nos fue trasladado el 02 de abril del 2025 y registramos como ReclamoN° LVR-5-000009
 2. Identificación del usuario afectado y de quien presenta el reclamo:
 El reclamo fue presentado por Stefany Sara Tejeda Cuzcano DNI N° 43592303enrepresentación de ALMUDENA SARA MASCCO TEJEDA DNI N° 90940497
 3. Descripción y causa del reclamo:
 “El día de ayer recibí una atención de forma virtual para mi menor hija por la clínicaVIVA A1, lo cual doc. no tenia buena conexión a internet, me indico que no contabacon el medicamento ( RINOMAX Y EL OTRO MEDICAMENTO ES PARA LARINITIS) , doc. ingreso tarde a la consulta y apresuraba la atención porque tenia otro pacientepor atender, a la vez llamo a Rimac y asesora le indica que menor no contaba bajosupóliza por atención virtual, luego se rectifico indicándole " que sugiere" que no seapor
 atención virtual. La primera cita era a las 4 pm, le reprogramaron para las 6pmsinprevio aviso, mi molestia es que si doctora no escuchaba bien, que medicamentos meestará mandando, que hasta ahora no me llega. .” 4. Análisis de los hechos que sustentan el reclamo:
 Habiendo solicitado el descargo respectivo a las áreas involucradas en su atención, como parte de las diligencias realizadas para atender su reclamo, le informamoslosiguiente:
 La atención médica fue brindada inicialmente por videollamada; sin embargo, debidoafallas de conexión, se presentó un retraso en el inicio. Ante esta situación, se continuóla atención a través de la plataforma Zoyper5 , donde se logró concluir
 satisfactoriamente la consulta con la paciente, sin nuevas interferencias. En relación con los medicamentos prescritos según diagnóstico se evidencialaprescripción de los siguientes medicamentos:LORATADINA5MGJARABE,PREDNISONA 5MG/5ML JARABE,RHINO BB X 15ML, se confirma queel
 despacho se efectuó el día 26 de marzo de 2025, a las 11:40 a.m. Con respectoalosmedicamentos solicitados por la madre de la menor ( Avamys) esto no estáenrelación con el diagnóstico validado en la consulta médica.
 Avenida Faustino Sánchez
 Carrión 230. viva1a.com.pe (01)618300Lamentamos los inconvenientes que esta situación pudo haberle causadoyreiteramos que la salud de nuestros pacientes es nuestra principal prioridad. 5. Conclusiones
 En consecuencia, de acuerdo con los fundamentos expuestos, nuestra institucióndeclara parcialmente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c) Mejorar la estabilidad y respaldo de las plataformas de videollamada. Quedamos atentos ante cualquier solicitud, prestos a servirle siempre. “EN VIVA 1A CUIDAMOS LA SALUD DE TU FAMILIA COMO SI FUERA LA NUESTRA”</v>
      </c>
      <c r="I209" s="39">
        <f t="array" ref="I209">INDEX('Hoja 3'!$A$2:$AD$628, ROW(I209)-5, MATCH(I$2,'Hoja 3'!$A$1:$AD$1, 0))</f>
        <v>45758</v>
      </c>
      <c r="J209" s="32"/>
      <c r="K209" s="32" t="str">
        <f t="array" ref="K209">INDEX('Hoja 3'!$A$2:$AD$628, ROW(K209)-5, MATCH(K$2,'Hoja 3'!$A$1:$AD$1, 0))</f>
        <v>CERRADA</v>
      </c>
      <c r="L209" s="32" t="str">
        <f t="array" ref="L209">INDEX('Hoja 3'!$A$2:$AD$628, ROW(L209)-5, MATCH(L$2,'Hoja 3'!$A$1:$AD$1, 0))</f>
        <v>CERRADA</v>
      </c>
      <c r="M209" s="32" t="str">
        <f t="array" ref="M209">INDEX('Hoja 3'!$A$2:$AD$628, ROW(M209)-5, MATCH(M$2,'Hoja 3'!$A$1:$AD$1, 0))</f>
        <v>Demora en atencion</v>
      </c>
      <c r="N209" s="28"/>
      <c r="O209" s="28"/>
      <c r="P209" s="28"/>
      <c r="Q209" s="42"/>
      <c r="R209" s="42"/>
      <c r="S209" s="42"/>
      <c r="T209" s="28"/>
      <c r="U209" s="28"/>
      <c r="V209" s="24" t="str">
        <f t="shared" si="2"/>
        <v/>
      </c>
      <c r="W209" s="24" t="str">
        <f t="shared" ref="W209:W463" si="8">IF(OR(G209="",I209=""),"",
INT((I209+IF(S209="",0,MOD(S209,1)))-(G209+IF(R209="",0,R209))) &amp; " días " &amp;
TEXT((I209+IF(S209="",0,MOD(S209,1)))-(G209+IF(R209="",0,R209)),"hh""h ""mm""m""")
)</f>
        <v>16 días 00h 00m</v>
      </c>
      <c r="X209" s="25">
        <f t="shared" si="4"/>
        <v>16</v>
      </c>
      <c r="Y209" s="25" t="str">
        <f t="shared" si="5"/>
        <v>✅</v>
      </c>
      <c r="Z209" s="26" t="str">
        <f t="shared" si="6"/>
        <v>✅</v>
      </c>
      <c r="AA209" s="27" t="str">
        <f t="shared" si="7"/>
        <v>📩 Enviado tarde</v>
      </c>
      <c r="AB209" s="28"/>
      <c r="AC209" s="29"/>
      <c r="AD209" s="29"/>
      <c r="AE209" s="29"/>
    </row>
    <row r="210" spans="1:31" ht="13.8">
      <c r="A210" s="12" t="str">
        <f t="shared" si="0"/>
        <v>78015940Franco Pizarro Yepes</v>
      </c>
      <c r="B210" s="30" t="s">
        <v>27</v>
      </c>
      <c r="C210" s="38">
        <f t="array" ref="C210">INDEX('Hoja 3'!$A$2:$AD$628, ROW(C210)-5, MATCH(C$2,'Hoja 3'!$A$1:$AD$1, 0))</f>
        <v>78015940</v>
      </c>
      <c r="D210" s="38" t="str">
        <f t="array" ref="D210">INDEX('Hoja 3'!$A$2:$AD$628, ROW(D210)-5, MATCH(D$2,'Hoja 3'!$A$1:$AD$1, 0))</f>
        <v>Franco Pizarro Yepes</v>
      </c>
      <c r="E210" s="38">
        <f t="array" ref="E210">INDEX('Hoja 3'!$A$2:$AD$628, ROW(E210)-5, MATCH(E$2,'Hoja 3'!$A$1:$AD$1, 0))</f>
        <v>0</v>
      </c>
      <c r="F210" s="38" t="str">
        <f t="array" ref="F210">INDEX('Hoja 3'!$A$2:$AD$628, ROW(F210)-5, MATCH(F$2,'Hoja 3'!$A$1:$AD$1, 0))</f>
        <v>PROBLEMAS DE COMUNICACIÓN</v>
      </c>
      <c r="G210" s="39">
        <f t="array" ref="G210">INDEX('Hoja 3'!$A$2:$AD$628, ROW(G210)-5, MATCH(G$2,'Hoja 3'!$A$1:$AD$1, 0))</f>
        <v>45750</v>
      </c>
      <c r="H210" s="38" t="str">
        <f t="array" ref="H210">INDEX('Hoja 3'!$A$2:$AD$628, ROW(H210)-5, MATCH(H$2,'Hoja 3'!$A$1:$AD$1, 0))</f>
        <v>Buenos días, estimados:
 En relación con el paciente Franco Pizarro Yepes (DNI: 78015940), informamos que su última atención fue realizada el 03 de abril de 2025 a las 17:00 horas con el Dr. Gerson Jacob Siura Trevejo en el Servicio de Endocrinología - Teleconsulta, donde el médico prescribió un examen de laboratorio y medicamentos.
 Los medicamentos fueron entregados por Cuidafarma el 05 de abril. En cuanto a los exámenes de laboratorio, el personal encargado ya se encuentra en coordinación según la disponibilidad del paciente.
 Quedamos a su disposición para cualquier consulta adicional.
 Atentamente, Buenas tardes, estimada:
 Reciba un cordial saludo de parte del Centro Médico Viva 1A.
 En relación con el paciente Franco Pizarro Yepes (DNI: 78015940), le informamos lo siguiente:
 Su última atención fue realizada el 03 de abril de 2025 a las 17:00 horas con el Dr. Gerson Jacob Siura Trevejo, en el servicio de Endocrinología - Teleconsulta, donde se le prescribieron exámenes de laboratorio y tratamiento médico.
 Los medicamentos fueron entregados por Cuidafarma el 05 de abril.
 Los exámenes de laboratorio fueron realizados el 12 de abril de 2025, según la disponibilidad del paciente.
 El día de hoy se intentó contactar al paciente para programar su próxima atención correspondiente al mes de mayo. Sin embargo, el número celular registrado no cuenta con cobertura, por lo que se procedió a dejar un mensaje a través de WhatsApp.
 Recordamos que el proceso de agendamiento se realiza vía telefónica, con el objetivo de confirmar la disponibilidad del paciente. En caso de no lograr contacto directo, se utiliza el canal de WhatsApp como vía alterna de notificación.
 Adjuntamos el flayer con los números de contacto disponibles para una mejor coordinación.
 Quedamos atentos a cualquier requerimiento adicional.
 Saludos cordiales,</v>
      </c>
      <c r="I210" s="39">
        <f t="array" ref="I210">INDEX('Hoja 3'!$A$2:$AD$628, ROW(I210)-5, MATCH(I$2,'Hoja 3'!$A$1:$AD$1, 0))</f>
        <v>45755</v>
      </c>
      <c r="J210" s="32"/>
      <c r="K210" s="32" t="str">
        <f t="array" ref="K210">INDEX('Hoja 3'!$A$2:$AD$628, ROW(K210)-5, MATCH(K$2,'Hoja 3'!$A$1:$AD$1, 0))</f>
        <v>CERRADA</v>
      </c>
      <c r="L210" s="32" t="str">
        <f t="array" ref="L210">INDEX('Hoja 3'!$A$2:$AD$628, ROW(L210)-5, MATCH(L$2,'Hoja 3'!$A$1:$AD$1, 0))</f>
        <v>CERRADA</v>
      </c>
      <c r="M210" s="32" t="str">
        <f t="array" ref="M210">INDEX('Hoja 3'!$A$2:$AD$628, ROW(M210)-5, MATCH(M$2,'Hoja 3'!$A$1:$AD$1, 0))</f>
        <v>Fallas TICS</v>
      </c>
      <c r="N210" s="28"/>
      <c r="O210" s="28"/>
      <c r="P210" s="28"/>
      <c r="Q210" s="42"/>
      <c r="R210" s="42"/>
      <c r="S210" s="42"/>
      <c r="T210" s="28"/>
      <c r="U210" s="28"/>
      <c r="V210" s="24" t="str">
        <f t="shared" si="2"/>
        <v/>
      </c>
      <c r="W210" s="24" t="str">
        <f t="shared" si="8"/>
        <v>5 días 00h 00m</v>
      </c>
      <c r="X210" s="36">
        <f t="shared" si="4"/>
        <v>5</v>
      </c>
      <c r="Y210" s="36" t="str">
        <f t="shared" si="5"/>
        <v>✅</v>
      </c>
      <c r="Z210" s="26" t="str">
        <f t="shared" si="6"/>
        <v>✅</v>
      </c>
      <c r="AA210" s="27" t="str">
        <f t="shared" si="7"/>
        <v>📩 Enviado tarde</v>
      </c>
      <c r="AB210" s="28"/>
      <c r="AC210" s="29"/>
      <c r="AD210" s="29"/>
      <c r="AE210" s="29"/>
    </row>
    <row r="211" spans="1:31" ht="13.8">
      <c r="A211" s="12" t="str">
        <f t="shared" si="0"/>
        <v>29602613Claudia Lucia Quiroz Pacheco</v>
      </c>
      <c r="B211" s="30" t="s">
        <v>27</v>
      </c>
      <c r="C211" s="38">
        <f t="array" ref="C211">INDEX('Hoja 3'!$A$2:$AD$628, ROW(C211)-5, MATCH(C$2,'Hoja 3'!$A$1:$AD$1, 0))</f>
        <v>29602613</v>
      </c>
      <c r="D211" s="38" t="str">
        <f t="array" ref="D211">INDEX('Hoja 3'!$A$2:$AD$628, ROW(D211)-5, MATCH(D$2,'Hoja 3'!$A$1:$AD$1, 0))</f>
        <v>Claudia Lucia Quiroz Pacheco</v>
      </c>
      <c r="E211" s="38">
        <f t="array" ref="E211">INDEX('Hoja 3'!$A$2:$AD$628, ROW(E211)-5, MATCH(E$2,'Hoja 3'!$A$1:$AD$1, 0))</f>
        <v>0</v>
      </c>
      <c r="F211" s="38" t="str">
        <f t="array" ref="F211">INDEX('Hoja 3'!$A$2:$AD$628, ROW(F211)-5, MATCH(F$2,'Hoja 3'!$A$1:$AD$1, 0))</f>
        <v>NO ASIGNACIÓN DE CITA</v>
      </c>
      <c r="G211" s="39">
        <f t="array" ref="G211">INDEX('Hoja 3'!$A$2:$AD$628, ROW(G211)-5, MATCH(G$2,'Hoja 3'!$A$1:$AD$1, 0))</f>
        <v>45750</v>
      </c>
      <c r="H211" s="38" t="str">
        <f t="array" ref="H211">INDEX('Hoja 3'!$A$2:$AD$628, ROW(H211)-5, MATCH(H$2,'Hoja 3'!$A$1:$AD$1, 0))</f>
        <v>Paciente no esta recibiendo atenciones en VIVA 1A .</v>
      </c>
      <c r="I211" s="39">
        <f t="array" ref="I211">INDEX('Hoja 3'!$A$2:$AD$628, ROW(I211)-5, MATCH(I$2,'Hoja 3'!$A$1:$AD$1, 0))</f>
        <v>45762</v>
      </c>
      <c r="J211" s="32"/>
      <c r="K211" s="32" t="str">
        <f t="array" ref="K211">INDEX('Hoja 3'!$A$2:$AD$628, ROW(K211)-5, MATCH(K$2,'Hoja 3'!$A$1:$AD$1, 0))</f>
        <v>TRASLADADA</v>
      </c>
      <c r="L211" s="32" t="str">
        <f t="array" ref="L211">INDEX('Hoja 3'!$A$2:$AD$628, ROW(L211)-5, MATCH(L$2,'Hoja 3'!$A$1:$AD$1, 0))</f>
        <v>CERRADA</v>
      </c>
      <c r="M211" s="32" t="str">
        <f t="array" ref="M211">INDEX('Hoja 3'!$A$2:$AD$628, ROW(M211)-5, MATCH(M$2,'Hoja 3'!$A$1:$AD$1, 0))</f>
        <v>Acceso</v>
      </c>
      <c r="N211" s="28"/>
      <c r="O211" s="28"/>
      <c r="P211" s="28"/>
      <c r="Q211" s="42"/>
      <c r="R211" s="42"/>
      <c r="S211" s="42"/>
      <c r="T211" s="28"/>
      <c r="U211" s="28"/>
      <c r="V211" s="24" t="str">
        <f t="shared" si="2"/>
        <v/>
      </c>
      <c r="W211" s="24" t="str">
        <f t="shared" si="8"/>
        <v>12 días 00h 00m</v>
      </c>
      <c r="X211" s="25">
        <f t="shared" si="4"/>
        <v>12</v>
      </c>
      <c r="Y211" s="25" t="str">
        <f t="shared" si="5"/>
        <v>🟠</v>
      </c>
      <c r="Z211" s="26" t="str">
        <f t="shared" si="6"/>
        <v>✅</v>
      </c>
      <c r="AA211" s="27" t="str">
        <f t="shared" si="7"/>
        <v>📩 Enviado tarde</v>
      </c>
      <c r="AB211" s="28"/>
      <c r="AC211" s="29"/>
      <c r="AD211" s="29"/>
      <c r="AE211" s="29"/>
    </row>
    <row r="212" spans="1:31" ht="13.8">
      <c r="A212" s="12" t="str">
        <f t="shared" si="0"/>
        <v>29521113Martha Rosario Bustios Bolaños</v>
      </c>
      <c r="B212" s="30" t="s">
        <v>27</v>
      </c>
      <c r="C212" s="38">
        <f t="array" ref="C212">INDEX('Hoja 3'!$A$2:$AD$628, ROW(C212)-5, MATCH(C$2,'Hoja 3'!$A$1:$AD$1, 0))</f>
        <v>29521113</v>
      </c>
      <c r="D212" s="38" t="str">
        <f t="array" ref="D212">INDEX('Hoja 3'!$A$2:$AD$628, ROW(D212)-5, MATCH(D$2,'Hoja 3'!$A$1:$AD$1, 0))</f>
        <v>Martha Rosario Bustios Bolaños</v>
      </c>
      <c r="E212" s="38">
        <f t="array" ref="E212">INDEX('Hoja 3'!$A$2:$AD$628, ROW(E212)-5, MATCH(E$2,'Hoja 3'!$A$1:$AD$1, 0))</f>
        <v>0</v>
      </c>
      <c r="F212" s="38" t="str">
        <f t="array" ref="F212">INDEX('Hoja 3'!$A$2:$AD$628, ROW(F212)-5, MATCH(F$2,'Hoja 3'!$A$1:$AD$1, 0))</f>
        <v>NO ASIGNACIÓN DE CITA</v>
      </c>
      <c r="G212" s="39">
        <f t="array" ref="G212">INDEX('Hoja 3'!$A$2:$AD$628, ROW(G212)-5, MATCH(G$2,'Hoja 3'!$A$1:$AD$1, 0))</f>
        <v>45750</v>
      </c>
      <c r="H212" s="38" t="str">
        <f t="array" ref="H212">INDEX('Hoja 3'!$A$2:$AD$628, ROW(H212)-5, MATCH(H$2,'Hoja 3'!$A$1:$AD$1, 0))</f>
        <v>Paciente paso consulta el 08 de enero y efectivamente se contactaron el 20 del mes, hubo una demora en contactar al paciente. Por la cual somos consciente del hecho y estamos trabajando en el seguimiento oportuno. Informacion adicional paciente viene cumpliendo sus atenciones como corresponde cada mes. Se ha Incorporado de un recurso humano adicional en el equipo de laboratorio, lo que permitirá agilizar la atención y respuesta a los requerimientos de los pacientes . Reforzamiento en el seguimiento de los ordenamientos.</v>
      </c>
      <c r="I212" s="39">
        <f t="array" ref="I212">INDEX('Hoja 3'!$A$2:$AD$628, ROW(I212)-5, MATCH(I$2,'Hoja 3'!$A$1:$AD$1, 0))</f>
        <v>45762</v>
      </c>
      <c r="J212" s="32"/>
      <c r="K212" s="32" t="str">
        <f t="array" ref="K212">INDEX('Hoja 3'!$A$2:$AD$628, ROW(K212)-5, MATCH(K$2,'Hoja 3'!$A$1:$AD$1, 0))</f>
        <v>CERRADA</v>
      </c>
      <c r="L212" s="32" t="str">
        <f t="array" ref="L212">INDEX('Hoja 3'!$A$2:$AD$628, ROW(L212)-5, MATCH(L$2,'Hoja 3'!$A$1:$AD$1, 0))</f>
        <v>CERRADA</v>
      </c>
      <c r="M212" s="32" t="str">
        <f t="array" ref="M212">INDEX('Hoja 3'!$A$2:$AD$628, ROW(M212)-5, MATCH(M$2,'Hoja 3'!$A$1:$AD$1, 0))</f>
        <v>Acceso</v>
      </c>
      <c r="N212" s="28"/>
      <c r="O212" s="28"/>
      <c r="P212" s="28"/>
      <c r="Q212" s="42"/>
      <c r="R212" s="42"/>
      <c r="S212" s="42"/>
      <c r="T212" s="28"/>
      <c r="U212" s="28"/>
      <c r="V212" s="24" t="str">
        <f t="shared" si="2"/>
        <v/>
      </c>
      <c r="W212" s="24" t="str">
        <f t="shared" si="8"/>
        <v>12 días 00h 00m</v>
      </c>
      <c r="X212" s="36">
        <f t="shared" si="4"/>
        <v>12</v>
      </c>
      <c r="Y212" s="36" t="str">
        <f t="shared" si="5"/>
        <v>✅</v>
      </c>
      <c r="Z212" s="26" t="str">
        <f t="shared" si="6"/>
        <v>✅</v>
      </c>
      <c r="AA212" s="27" t="str">
        <f t="shared" si="7"/>
        <v>📩 Enviado tarde</v>
      </c>
      <c r="AB212" s="28"/>
      <c r="AC212" s="29"/>
      <c r="AD212" s="29"/>
      <c r="AE212" s="29"/>
    </row>
    <row r="213" spans="1:31" ht="13.8">
      <c r="A213" s="12" t="str">
        <f t="shared" si="0"/>
        <v>0MICAELA JANY PEVE VICENTE</v>
      </c>
      <c r="B213" s="30" t="s">
        <v>27</v>
      </c>
      <c r="C213" s="38">
        <f t="array" ref="C213">INDEX('Hoja 3'!$A$2:$AD$628, ROW(C213)-5, MATCH(C$2,'Hoja 3'!$A$1:$AD$1, 0))</f>
        <v>0</v>
      </c>
      <c r="D213" s="38" t="str">
        <f t="array" ref="D213">INDEX('Hoja 3'!$A$2:$AD$628, ROW(D213)-5, MATCH(D$2,'Hoja 3'!$A$1:$AD$1, 0))</f>
        <v>MICAELA JANY PEVE VICENTE</v>
      </c>
      <c r="E213" s="38">
        <f t="array" ref="E213">INDEX('Hoja 3'!$A$2:$AD$628, ROW(E213)-5, MATCH(E$2,'Hoja 3'!$A$1:$AD$1, 0))</f>
        <v>994673521</v>
      </c>
      <c r="F213" s="38" t="str">
        <f t="array" ref="F213">INDEX('Hoja 3'!$A$2:$AD$628, ROW(F213)-5, MATCH(F$2,'Hoja 3'!$A$1:$AD$1, 0))</f>
        <v>DEMORA EN ENVIO DE ORDENES</v>
      </c>
      <c r="G213" s="39">
        <f t="array" ref="G213">INDEX('Hoja 3'!$A$2:$AD$628, ROW(G213)-5, MATCH(G$2,'Hoja 3'!$A$1:$AD$1, 0))</f>
        <v>45750</v>
      </c>
      <c r="H213" s="38" t="str">
        <f t="array" ref="H213">INDEX('Hoja 3'!$A$2:$AD$628, ROW(H213)-5, MATCH(H$2,'Hoja 3'!$A$1:$AD$1, 0))</f>
        <v>Buenas tardes, estimados:
 Por medio del presente, les informamos que ya se ha establecido comunicación con la Sra. Norma Vicente, madre de la paciente MICAELA JANY PEVE VICENTE. En dicha interacción se procedió al envío de su receta médica a través del número de WhatsApp 994673521previamente registrado.
 Asimismo, se realizó el agendamiento de su cita mensual para el día 11 de abril de 2025 a las 9:30 a.m., con el Dr. Moncada, correspondiente al servicio de Médica Familiar - Teleconsulta.
 La clienta manifestó su satisfacción con la atención recibida.
 Quedamos atentos a cualquier consulta adicional que puedan tener.
 Saludos cordiales,</v>
      </c>
      <c r="I213" s="39">
        <f t="array" ref="I213">INDEX('Hoja 3'!$A$2:$AD$628, ROW(I213)-5, MATCH(I$2,'Hoja 3'!$A$1:$AD$1, 0))</f>
        <v>45757</v>
      </c>
      <c r="J213" s="32"/>
      <c r="K213" s="32" t="str">
        <f t="array" ref="K213">INDEX('Hoja 3'!$A$2:$AD$628, ROW(K213)-5, MATCH(K$2,'Hoja 3'!$A$1:$AD$1, 0))</f>
        <v>CERRADA</v>
      </c>
      <c r="L213" s="32" t="str">
        <f t="array" ref="L213">INDEX('Hoja 3'!$A$2:$AD$628, ROW(L213)-5, MATCH(L$2,'Hoja 3'!$A$1:$AD$1, 0))</f>
        <v>CERRADA</v>
      </c>
      <c r="M213" s="32" t="str">
        <f t="array" ref="M213">INDEX('Hoja 3'!$A$2:$AD$628, ROW(M213)-5, MATCH(M$2,'Hoja 3'!$A$1:$AD$1, 0))</f>
        <v>Atención Asistencial</v>
      </c>
      <c r="N213" s="28"/>
      <c r="O213" s="28"/>
      <c r="P213" s="28"/>
      <c r="Q213" s="42"/>
      <c r="R213" s="42"/>
      <c r="S213" s="42"/>
      <c r="T213" s="28"/>
      <c r="U213" s="28"/>
      <c r="V213" s="24" t="str">
        <f t="shared" si="2"/>
        <v/>
      </c>
      <c r="W213" s="24" t="str">
        <f t="shared" si="8"/>
        <v>7 días 00h 00m</v>
      </c>
      <c r="X213" s="25">
        <f t="shared" si="4"/>
        <v>7</v>
      </c>
      <c r="Y213" s="25" t="str">
        <f t="shared" si="5"/>
        <v>✅</v>
      </c>
      <c r="Z213" s="26" t="str">
        <f t="shared" si="6"/>
        <v>✅</v>
      </c>
      <c r="AA213" s="27" t="str">
        <f t="shared" si="7"/>
        <v>📩 Enviado tarde</v>
      </c>
      <c r="AB213" s="28"/>
      <c r="AC213" s="29"/>
      <c r="AD213" s="29"/>
      <c r="AE213" s="29"/>
    </row>
    <row r="214" spans="1:31" ht="13.8">
      <c r="A214" s="12" t="str">
        <f t="shared" si="0"/>
        <v>71003215ABANTO CABANILLAS, DAVID ABELARDO</v>
      </c>
      <c r="B214" s="30" t="s">
        <v>27</v>
      </c>
      <c r="C214" s="38">
        <f t="array" ref="C214">INDEX('Hoja 3'!$A$2:$AD$628, ROW(C214)-5, MATCH(C$2,'Hoja 3'!$A$1:$AD$1, 0))</f>
        <v>71003215</v>
      </c>
      <c r="D214" s="38" t="str">
        <f t="array" ref="D214">INDEX('Hoja 3'!$A$2:$AD$628, ROW(D214)-5, MATCH(D$2,'Hoja 3'!$A$1:$AD$1, 0))</f>
        <v>ABANTO CABANILLAS, DAVID ABELARDO</v>
      </c>
      <c r="E214" s="38" t="str">
        <f t="array" ref="E214">INDEX('Hoja 3'!$A$2:$AD$628, ROW(E214)-5, MATCH(E$2,'Hoja 3'!$A$1:$AD$1, 0))</f>
        <v>916425674 () 916425674</v>
      </c>
      <c r="F214" s="38" t="str">
        <f t="array" ref="F214">INDEX('Hoja 3'!$A$2:$AD$628, ROW(F214)-5, MATCH(F$2,'Hoja 3'!$A$1:$AD$1, 0))</f>
        <v>INGRESO A PROGRAMA</v>
      </c>
      <c r="G214" s="39">
        <f t="array" ref="G214">INDEX('Hoja 3'!$A$2:$AD$628, ROW(G214)-5, MATCH(G$2,'Hoja 3'!$A$1:$AD$1, 0))</f>
        <v>45712</v>
      </c>
      <c r="H214" s="38" t="str">
        <f t="array" ref="H214">INDEX('Hoja 3'!$A$2:$AD$628, ROW(H214)-5, MATCH(H$2,'Hoja 3'!$A$1:$AD$1, 0))</f>
        <v>ATENDIDO 11/04/2025 Antonio David Moncada Catalan</v>
      </c>
      <c r="I214" s="39">
        <f t="array" ref="I214">INDEX('Hoja 3'!$A$2:$AD$628, ROW(I214)-5, MATCH(I$2,'Hoja 3'!$A$1:$AD$1, 0))</f>
        <v>45754</v>
      </c>
      <c r="J214" s="32"/>
      <c r="K214" s="32" t="str">
        <f t="array" ref="K214">INDEX('Hoja 3'!$A$2:$AD$628, ROW(K214)-5, MATCH(K$2,'Hoja 3'!$A$1:$AD$1, 0))</f>
        <v>CERRADA</v>
      </c>
      <c r="L214" s="32" t="str">
        <f t="array" ref="L214">INDEX('Hoja 3'!$A$2:$AD$628, ROW(L214)-5, MATCH(L$2,'Hoja 3'!$A$1:$AD$1, 0))</f>
        <v>CERRADA</v>
      </c>
      <c r="M214" s="32" t="str">
        <f t="array" ref="M214">INDEX('Hoja 3'!$A$2:$AD$628, ROW(M214)-5, MATCH(M$2,'Hoja 3'!$A$1:$AD$1, 0))</f>
        <v>Solicitud</v>
      </c>
      <c r="N214" s="28"/>
      <c r="O214" s="28"/>
      <c r="P214" s="28"/>
      <c r="Q214" s="42"/>
      <c r="R214" s="42"/>
      <c r="S214" s="42"/>
      <c r="T214" s="28"/>
      <c r="U214" s="28"/>
      <c r="V214" s="24" t="str">
        <f t="shared" si="2"/>
        <v/>
      </c>
      <c r="W214" s="24" t="str">
        <f t="shared" si="8"/>
        <v>42 días 00h 00m</v>
      </c>
      <c r="X214" s="36">
        <f t="shared" si="4"/>
        <v>42</v>
      </c>
      <c r="Y214" s="36" t="str">
        <f t="shared" si="5"/>
        <v>✅</v>
      </c>
      <c r="Z214" s="26" t="str">
        <f t="shared" si="6"/>
        <v>✅</v>
      </c>
      <c r="AA214" s="27" t="str">
        <f t="shared" si="7"/>
        <v>📩 Enviado tarde</v>
      </c>
      <c r="AB214" s="28"/>
      <c r="AC214" s="29"/>
      <c r="AD214" s="29"/>
      <c r="AE214" s="29"/>
    </row>
    <row r="215" spans="1:31" ht="13.8">
      <c r="A215" s="12" t="str">
        <f t="shared" si="0"/>
        <v>71466728ALARCÓN CHUFANDAMA, RAÚL RODRIGO</v>
      </c>
      <c r="B215" s="30" t="s">
        <v>27</v>
      </c>
      <c r="C215" s="38">
        <f t="array" ref="C215">INDEX('Hoja 3'!$A$2:$AD$628, ROW(C215)-5, MATCH(C$2,'Hoja 3'!$A$1:$AD$1, 0))</f>
        <v>71466728</v>
      </c>
      <c r="D215" s="38" t="str">
        <f t="array" ref="D215">INDEX('Hoja 3'!$A$2:$AD$628, ROW(D215)-5, MATCH(D$2,'Hoja 3'!$A$1:$AD$1, 0))</f>
        <v>ALARCÓN CHUFANDAMA, RAÚL RODRIGO</v>
      </c>
      <c r="E215" s="38">
        <f t="array" ref="E215">INDEX('Hoja 3'!$A$2:$AD$628, ROW(E215)-5, MATCH(E$2,'Hoja 3'!$A$1:$AD$1, 0))</f>
        <v>958850901</v>
      </c>
      <c r="F215" s="38" t="str">
        <f t="array" ref="F215">INDEX('Hoja 3'!$A$2:$AD$628, ROW(F215)-5, MATCH(F$2,'Hoja 3'!$A$1:$AD$1, 0))</f>
        <v>INGRESO A PROGRAMA</v>
      </c>
      <c r="G215" s="39">
        <f t="array" ref="G215">INDEX('Hoja 3'!$A$2:$AD$628, ROW(G215)-5, MATCH(G$2,'Hoja 3'!$A$1:$AD$1, 0))</f>
        <v>45712</v>
      </c>
      <c r="H215" s="38" t="str">
        <f t="array" ref="H215">INDEX('Hoja 3'!$A$2:$AD$628, ROW(H215)-5, MATCH(H$2,'Hoja 3'!$A$1:$AD$1, 0))</f>
        <v>NO DESEA ENTRAR PROGRAMA</v>
      </c>
      <c r="I215" s="39">
        <f t="array" ref="I215">INDEX('Hoja 3'!$A$2:$AD$628, ROW(I215)-5, MATCH(I$2,'Hoja 3'!$A$1:$AD$1, 0))</f>
        <v>45754</v>
      </c>
      <c r="J215" s="32"/>
      <c r="K215" s="32" t="str">
        <f t="array" ref="K215">INDEX('Hoja 3'!$A$2:$AD$628, ROW(K215)-5, MATCH(K$2,'Hoja 3'!$A$1:$AD$1, 0))</f>
        <v>CERRADA</v>
      </c>
      <c r="L215" s="32" t="str">
        <f t="array" ref="L215">INDEX('Hoja 3'!$A$2:$AD$628, ROW(L215)-5, MATCH(L$2,'Hoja 3'!$A$1:$AD$1, 0))</f>
        <v>CERRADA</v>
      </c>
      <c r="M215" s="32" t="str">
        <f t="array" ref="M215">INDEX('Hoja 3'!$A$2:$AD$628, ROW(M215)-5, MATCH(M$2,'Hoja 3'!$A$1:$AD$1, 0))</f>
        <v>Solicitud</v>
      </c>
      <c r="N215" s="28"/>
      <c r="O215" s="28"/>
      <c r="P215" s="28"/>
      <c r="Q215" s="42"/>
      <c r="R215" s="42"/>
      <c r="S215" s="42"/>
      <c r="T215" s="28"/>
      <c r="U215" s="28"/>
      <c r="V215" s="24" t="str">
        <f t="shared" si="2"/>
        <v/>
      </c>
      <c r="W215" s="24" t="str">
        <f t="shared" si="8"/>
        <v>42 días 00h 00m</v>
      </c>
      <c r="X215" s="25">
        <f t="shared" si="4"/>
        <v>42</v>
      </c>
      <c r="Y215" s="25" t="str">
        <f t="shared" si="5"/>
        <v>✅</v>
      </c>
      <c r="Z215" s="26" t="str">
        <f t="shared" si="6"/>
        <v>✅</v>
      </c>
      <c r="AA215" s="27" t="str">
        <f t="shared" si="7"/>
        <v>📩 Enviado tarde</v>
      </c>
      <c r="AB215" s="28"/>
      <c r="AC215" s="29"/>
      <c r="AD215" s="29"/>
      <c r="AE215" s="29"/>
    </row>
    <row r="216" spans="1:31" ht="13.8">
      <c r="A216" s="12" t="str">
        <f t="shared" si="0"/>
        <v>41656878AMORETTI SOTELO, ROSA ADRIANA</v>
      </c>
      <c r="B216" s="30" t="s">
        <v>27</v>
      </c>
      <c r="C216" s="38">
        <f t="array" ref="C216">INDEX('Hoja 3'!$A$2:$AD$628, ROW(C216)-5, MATCH(C$2,'Hoja 3'!$A$1:$AD$1, 0))</f>
        <v>41656878</v>
      </c>
      <c r="D216" s="38" t="str">
        <f t="array" ref="D216">INDEX('Hoja 3'!$A$2:$AD$628, ROW(D216)-5, MATCH(D$2,'Hoja 3'!$A$1:$AD$1, 0))</f>
        <v>AMORETTI SOTELO, ROSA ADRIANA</v>
      </c>
      <c r="E216" s="38" t="str">
        <f t="array" ref="E216">INDEX('Hoja 3'!$A$2:$AD$628, ROW(E216)-5, MATCH(E$2,'Hoja 3'!$A$1:$AD$1, 0))</f>
        <v>999941060 () 999941060</v>
      </c>
      <c r="F216" s="38" t="str">
        <f t="array" ref="F216">INDEX('Hoja 3'!$A$2:$AD$628, ROW(F216)-5, MATCH(F$2,'Hoja 3'!$A$1:$AD$1, 0))</f>
        <v>INGRESO A PROGRAMA</v>
      </c>
      <c r="G216" s="39">
        <f t="array" ref="G216">INDEX('Hoja 3'!$A$2:$AD$628, ROW(G216)-5, MATCH(G$2,'Hoja 3'!$A$1:$AD$1, 0))</f>
        <v>45712</v>
      </c>
      <c r="H216" s="38" t="str">
        <f t="array" ref="H216">INDEX('Hoja 3'!$A$2:$AD$628, ROW(H216)-5, MATCH(H$2,'Hoja 3'!$A$1:$AD$1, 0))</f>
        <v>NO DESEA ENTRAR PROGRAMA</v>
      </c>
      <c r="I216" s="39">
        <f t="array" ref="I216">INDEX('Hoja 3'!$A$2:$AD$628, ROW(I216)-5, MATCH(I$2,'Hoja 3'!$A$1:$AD$1, 0))</f>
        <v>45754</v>
      </c>
      <c r="J216" s="32"/>
      <c r="K216" s="32" t="str">
        <f t="array" ref="K216">INDEX('Hoja 3'!$A$2:$AD$628, ROW(K216)-5, MATCH(K$2,'Hoja 3'!$A$1:$AD$1, 0))</f>
        <v>CERRADA</v>
      </c>
      <c r="L216" s="32" t="str">
        <f t="array" ref="L216">INDEX('Hoja 3'!$A$2:$AD$628, ROW(L216)-5, MATCH(L$2,'Hoja 3'!$A$1:$AD$1, 0))</f>
        <v>CERRADA</v>
      </c>
      <c r="M216" s="32" t="str">
        <f t="array" ref="M216">INDEX('Hoja 3'!$A$2:$AD$628, ROW(M216)-5, MATCH(M$2,'Hoja 3'!$A$1:$AD$1, 0))</f>
        <v>Solicitud</v>
      </c>
      <c r="N216" s="28"/>
      <c r="O216" s="28"/>
      <c r="P216" s="28"/>
      <c r="Q216" s="42"/>
      <c r="R216" s="42"/>
      <c r="S216" s="42"/>
      <c r="T216" s="28"/>
      <c r="U216" s="28"/>
      <c r="V216" s="24" t="str">
        <f t="shared" si="2"/>
        <v/>
      </c>
      <c r="W216" s="24" t="str">
        <f t="shared" si="8"/>
        <v>42 días 00h 00m</v>
      </c>
      <c r="X216" s="36">
        <f t="shared" si="4"/>
        <v>42</v>
      </c>
      <c r="Y216" s="36" t="str">
        <f t="shared" si="5"/>
        <v>✅</v>
      </c>
      <c r="Z216" s="26" t="str">
        <f t="shared" si="6"/>
        <v>✅</v>
      </c>
      <c r="AA216" s="27" t="str">
        <f t="shared" si="7"/>
        <v>📩 Enviado tarde</v>
      </c>
      <c r="AB216" s="28"/>
      <c r="AC216" s="29"/>
      <c r="AD216" s="29"/>
      <c r="AE216" s="29"/>
    </row>
    <row r="217" spans="1:31" ht="13.8">
      <c r="A217" s="12" t="str">
        <f t="shared" si="0"/>
        <v>46815882ARCE ALARCON, GUILLERMO JUAN PABLO</v>
      </c>
      <c r="B217" s="30" t="s">
        <v>27</v>
      </c>
      <c r="C217" s="38">
        <f t="array" ref="C217">INDEX('Hoja 3'!$A$2:$AD$628, ROW(C217)-5, MATCH(C$2,'Hoja 3'!$A$1:$AD$1, 0))</f>
        <v>46815882</v>
      </c>
      <c r="D217" s="38" t="str">
        <f t="array" ref="D217">INDEX('Hoja 3'!$A$2:$AD$628, ROW(D217)-5, MATCH(D$2,'Hoja 3'!$A$1:$AD$1, 0))</f>
        <v>ARCE ALARCON, GUILLERMO JUAN PABLO</v>
      </c>
      <c r="E217" s="38">
        <f t="array" ref="E217">INDEX('Hoja 3'!$A$2:$AD$628, ROW(E217)-5, MATCH(E$2,'Hoja 3'!$A$1:$AD$1, 0))</f>
        <v>986351295</v>
      </c>
      <c r="F217" s="38" t="str">
        <f t="array" ref="F217">INDEX('Hoja 3'!$A$2:$AD$628, ROW(F217)-5, MATCH(F$2,'Hoja 3'!$A$1:$AD$1, 0))</f>
        <v>INGRESO A PROGRAMA</v>
      </c>
      <c r="G217" s="39">
        <f t="array" ref="G217">INDEX('Hoja 3'!$A$2:$AD$628, ROW(G217)-5, MATCH(G$2,'Hoja 3'!$A$1:$AD$1, 0))</f>
        <v>45712</v>
      </c>
      <c r="H217" s="38" t="str">
        <f t="array" ref="H217">INDEX('Hoja 3'!$A$2:$AD$628, ROW(H217)-5, MATCH(H$2,'Hoja 3'!$A$1:$AD$1, 0))</f>
        <v>NO CONTESTA, SE DEJA WHATSAPP</v>
      </c>
      <c r="I217" s="39">
        <f t="array" ref="I217">INDEX('Hoja 3'!$A$2:$AD$628, ROW(I217)-5, MATCH(I$2,'Hoja 3'!$A$1:$AD$1, 0))</f>
        <v>45768</v>
      </c>
      <c r="J217" s="32"/>
      <c r="K217" s="32" t="str">
        <f t="array" ref="K217">INDEX('Hoja 3'!$A$2:$AD$628, ROW(K217)-5, MATCH(K$2,'Hoja 3'!$A$1:$AD$1, 0))</f>
        <v>CERRADA</v>
      </c>
      <c r="L217" s="32" t="str">
        <f t="array" ref="L217">INDEX('Hoja 3'!$A$2:$AD$628, ROW(L217)-5, MATCH(L$2,'Hoja 3'!$A$1:$AD$1, 0))</f>
        <v>CERRADA</v>
      </c>
      <c r="M217" s="32" t="str">
        <f t="array" ref="M217">INDEX('Hoja 3'!$A$2:$AD$628, ROW(M217)-5, MATCH(M$2,'Hoja 3'!$A$1:$AD$1, 0))</f>
        <v>Solicitud</v>
      </c>
      <c r="N217" s="28"/>
      <c r="O217" s="28"/>
      <c r="P217" s="28"/>
      <c r="Q217" s="42"/>
      <c r="R217" s="42"/>
      <c r="S217" s="42"/>
      <c r="T217" s="28"/>
      <c r="U217" s="28"/>
      <c r="V217" s="24" t="str">
        <f t="shared" si="2"/>
        <v/>
      </c>
      <c r="W217" s="24" t="str">
        <f t="shared" si="8"/>
        <v>56 días 00h 00m</v>
      </c>
      <c r="X217" s="25">
        <f t="shared" si="4"/>
        <v>56</v>
      </c>
      <c r="Y217" s="25" t="str">
        <f t="shared" si="5"/>
        <v>✅</v>
      </c>
      <c r="Z217" s="26" t="str">
        <f t="shared" si="6"/>
        <v>✅</v>
      </c>
      <c r="AA217" s="27" t="str">
        <f t="shared" si="7"/>
        <v>📩 Enviado tarde</v>
      </c>
      <c r="AB217" s="28"/>
      <c r="AC217" s="29"/>
      <c r="AD217" s="29"/>
      <c r="AE217" s="29"/>
    </row>
    <row r="218" spans="1:31" ht="13.8">
      <c r="A218" s="12" t="str">
        <f t="shared" si="0"/>
        <v>8775165ARCE MENDOZA, GLADYS CAROLINA</v>
      </c>
      <c r="B218" s="30" t="s">
        <v>27</v>
      </c>
      <c r="C218" s="38">
        <f t="array" ref="C218">INDEX('Hoja 3'!$A$2:$AD$628, ROW(C218)-5, MATCH(C$2,'Hoja 3'!$A$1:$AD$1, 0))</f>
        <v>8775165</v>
      </c>
      <c r="D218" s="38" t="str">
        <f t="array" ref="D218">INDEX('Hoja 3'!$A$2:$AD$628, ROW(D218)-5, MATCH(D$2,'Hoja 3'!$A$1:$AD$1, 0))</f>
        <v>ARCE MENDOZA, GLADYS CAROLINA</v>
      </c>
      <c r="E218" s="38" t="str">
        <f t="array" ref="E218">INDEX('Hoja 3'!$A$2:$AD$628, ROW(E218)-5, MATCH(E$2,'Hoja 3'!$A$1:$AD$1, 0))</f>
        <v>2215736 989140252</v>
      </c>
      <c r="F218" s="38" t="str">
        <f t="array" ref="F218">INDEX('Hoja 3'!$A$2:$AD$628, ROW(F218)-5, MATCH(F$2,'Hoja 3'!$A$1:$AD$1, 0))</f>
        <v>INGRESO A PROGRAMA</v>
      </c>
      <c r="G218" s="39">
        <f t="array" ref="G218">INDEX('Hoja 3'!$A$2:$AD$628, ROW(G218)-5, MATCH(G$2,'Hoja 3'!$A$1:$AD$1, 0))</f>
        <v>45712</v>
      </c>
      <c r="H218" s="38" t="str">
        <f t="array" ref="H218">INDEX('Hoja 3'!$A$2:$AD$628, ROW(H218)-5, MATCH(H$2,'Hoja 3'!$A$1:$AD$1, 0))</f>
        <v>NO CONTESTA, SE DEJA WHATSAPP</v>
      </c>
      <c r="I218" s="39">
        <f t="array" ref="I218">INDEX('Hoja 3'!$A$2:$AD$628, ROW(I218)-5, MATCH(I$2,'Hoja 3'!$A$1:$AD$1, 0))</f>
        <v>45768</v>
      </c>
      <c r="J218" s="32"/>
      <c r="K218" s="32" t="str">
        <f t="array" ref="K218">INDEX('Hoja 3'!$A$2:$AD$628, ROW(K218)-5, MATCH(K$2,'Hoja 3'!$A$1:$AD$1, 0))</f>
        <v>CERRADA</v>
      </c>
      <c r="L218" s="32" t="str">
        <f t="array" ref="L218">INDEX('Hoja 3'!$A$2:$AD$628, ROW(L218)-5, MATCH(L$2,'Hoja 3'!$A$1:$AD$1, 0))</f>
        <v>CERRADA</v>
      </c>
      <c r="M218" s="32" t="str">
        <f t="array" ref="M218">INDEX('Hoja 3'!$A$2:$AD$628, ROW(M218)-5, MATCH(M$2,'Hoja 3'!$A$1:$AD$1, 0))</f>
        <v>Solicitud</v>
      </c>
      <c r="N218" s="28"/>
      <c r="O218" s="28"/>
      <c r="P218" s="28"/>
      <c r="Q218" s="42"/>
      <c r="R218" s="42"/>
      <c r="S218" s="42"/>
      <c r="T218" s="28"/>
      <c r="U218" s="28"/>
      <c r="V218" s="24" t="str">
        <f t="shared" si="2"/>
        <v/>
      </c>
      <c r="W218" s="24" t="str">
        <f t="shared" si="8"/>
        <v>56 días 00h 00m</v>
      </c>
      <c r="X218" s="36">
        <f t="shared" si="4"/>
        <v>56</v>
      </c>
      <c r="Y218" s="36" t="str">
        <f t="shared" si="5"/>
        <v>✅</v>
      </c>
      <c r="Z218" s="26" t="str">
        <f t="shared" si="6"/>
        <v>✅</v>
      </c>
      <c r="AA218" s="27" t="str">
        <f t="shared" si="7"/>
        <v>📩 Enviado tarde</v>
      </c>
      <c r="AB218" s="28"/>
      <c r="AC218" s="29"/>
      <c r="AD218" s="29"/>
      <c r="AE218" s="29"/>
    </row>
    <row r="219" spans="1:31" ht="13.8">
      <c r="A219" s="12" t="str">
        <f t="shared" si="0"/>
        <v>71521815ATUSPARIA CIERTO, MARÍA FE</v>
      </c>
      <c r="B219" s="30" t="s">
        <v>27</v>
      </c>
      <c r="C219" s="38">
        <f t="array" ref="C219">INDEX('Hoja 3'!$A$2:$AD$628, ROW(C219)-5, MATCH(C$2,'Hoja 3'!$A$1:$AD$1, 0))</f>
        <v>71521815</v>
      </c>
      <c r="D219" s="38" t="str">
        <f t="array" ref="D219">INDEX('Hoja 3'!$A$2:$AD$628, ROW(D219)-5, MATCH(D$2,'Hoja 3'!$A$1:$AD$1, 0))</f>
        <v>ATUSPARIA CIERTO, MARÍA FE</v>
      </c>
      <c r="E219" s="38">
        <f t="array" ref="E219">INDEX('Hoja 3'!$A$2:$AD$628, ROW(E219)-5, MATCH(E$2,'Hoja 3'!$A$1:$AD$1, 0))</f>
        <v>958822672</v>
      </c>
      <c r="F219" s="38" t="str">
        <f t="array" ref="F219">INDEX('Hoja 3'!$A$2:$AD$628, ROW(F219)-5, MATCH(F$2,'Hoja 3'!$A$1:$AD$1, 0))</f>
        <v>INGRESO A PROGRAMA</v>
      </c>
      <c r="G219" s="39">
        <f t="array" ref="G219">INDEX('Hoja 3'!$A$2:$AD$628, ROW(G219)-5, MATCH(G$2,'Hoja 3'!$A$1:$AD$1, 0))</f>
        <v>45712</v>
      </c>
      <c r="H219" s="38" t="str">
        <f t="array" ref="H219">INDEX('Hoja 3'!$A$2:$AD$628, ROW(H219)-5, MATCH(H$2,'Hoja 3'!$A$1:$AD$1, 0))</f>
        <v>ATENDIDO 6/04/2025Antonio David Moncada Catalan MEDICA FAMILIAR - TELECONSULTA</v>
      </c>
      <c r="I219" s="39">
        <f t="array" ref="I219">INDEX('Hoja 3'!$A$2:$AD$628, ROW(I219)-5, MATCH(I$2,'Hoja 3'!$A$1:$AD$1, 0))</f>
        <v>45754</v>
      </c>
      <c r="J219" s="32"/>
      <c r="K219" s="32" t="str">
        <f t="array" ref="K219">INDEX('Hoja 3'!$A$2:$AD$628, ROW(K219)-5, MATCH(K$2,'Hoja 3'!$A$1:$AD$1, 0))</f>
        <v>CERRADA</v>
      </c>
      <c r="L219" s="32" t="str">
        <f t="array" ref="L219">INDEX('Hoja 3'!$A$2:$AD$628, ROW(L219)-5, MATCH(L$2,'Hoja 3'!$A$1:$AD$1, 0))</f>
        <v>CERRADA</v>
      </c>
      <c r="M219" s="32" t="str">
        <f t="array" ref="M219">INDEX('Hoja 3'!$A$2:$AD$628, ROW(M219)-5, MATCH(M$2,'Hoja 3'!$A$1:$AD$1, 0))</f>
        <v>Solicitud</v>
      </c>
      <c r="N219" s="28"/>
      <c r="O219" s="28"/>
      <c r="P219" s="28"/>
      <c r="Q219" s="42"/>
      <c r="R219" s="42"/>
      <c r="S219" s="42"/>
      <c r="T219" s="28"/>
      <c r="U219" s="28"/>
      <c r="V219" s="24" t="str">
        <f t="shared" si="2"/>
        <v/>
      </c>
      <c r="W219" s="24" t="str">
        <f t="shared" si="8"/>
        <v>42 días 00h 00m</v>
      </c>
      <c r="X219" s="25">
        <f t="shared" si="4"/>
        <v>42</v>
      </c>
      <c r="Y219" s="25" t="str">
        <f t="shared" si="5"/>
        <v>✅</v>
      </c>
      <c r="Z219" s="26" t="str">
        <f t="shared" si="6"/>
        <v>✅</v>
      </c>
      <c r="AA219" s="27" t="str">
        <f t="shared" si="7"/>
        <v>📩 Enviado tarde</v>
      </c>
      <c r="AB219" s="28"/>
      <c r="AC219" s="29"/>
      <c r="AD219" s="29"/>
      <c r="AE219" s="29"/>
    </row>
    <row r="220" spans="1:31" ht="13.8">
      <c r="A220" s="12" t="str">
        <f t="shared" si="0"/>
        <v>75181231BAZALAR URBINA, LUIS</v>
      </c>
      <c r="B220" s="30" t="s">
        <v>27</v>
      </c>
      <c r="C220" s="38">
        <f t="array" ref="C220">INDEX('Hoja 3'!$A$2:$AD$628, ROW(C220)-5, MATCH(C$2,'Hoja 3'!$A$1:$AD$1, 0))</f>
        <v>75181231</v>
      </c>
      <c r="D220" s="38" t="str">
        <f t="array" ref="D220">INDEX('Hoja 3'!$A$2:$AD$628, ROW(D220)-5, MATCH(D$2,'Hoja 3'!$A$1:$AD$1, 0))</f>
        <v>BAZALAR URBINA, LUIS</v>
      </c>
      <c r="E220" s="38">
        <f t="array" ref="E220">INDEX('Hoja 3'!$A$2:$AD$628, ROW(E220)-5, MATCH(E$2,'Hoja 3'!$A$1:$AD$1, 0))</f>
        <v>987320968</v>
      </c>
      <c r="F220" s="38" t="str">
        <f t="array" ref="F220">INDEX('Hoja 3'!$A$2:$AD$628, ROW(F220)-5, MATCH(F$2,'Hoja 3'!$A$1:$AD$1, 0))</f>
        <v>INGRESO A PROGRAMA</v>
      </c>
      <c r="G220" s="39">
        <f t="array" ref="G220">INDEX('Hoja 3'!$A$2:$AD$628, ROW(G220)-5, MATCH(G$2,'Hoja 3'!$A$1:$AD$1, 0))</f>
        <v>45712</v>
      </c>
      <c r="H220" s="38" t="str">
        <f t="array" ref="H220">INDEX('Hoja 3'!$A$2:$AD$628, ROW(H220)-5, MATCH(H$2,'Hoja 3'!$A$1:$AD$1, 0))</f>
        <v>ATENDIDO 5/04/2025 Antonio David Moncada Catalan MEDICA FAMILIAR - TELECONSULTA</v>
      </c>
      <c r="I220" s="39">
        <f t="array" ref="I220">INDEX('Hoja 3'!$A$2:$AD$628, ROW(I220)-5, MATCH(I$2,'Hoja 3'!$A$1:$AD$1, 0))</f>
        <v>45754</v>
      </c>
      <c r="J220" s="32"/>
      <c r="K220" s="32" t="str">
        <f t="array" ref="K220">INDEX('Hoja 3'!$A$2:$AD$628, ROW(K220)-5, MATCH(K$2,'Hoja 3'!$A$1:$AD$1, 0))</f>
        <v>CERRADA</v>
      </c>
      <c r="L220" s="32" t="str">
        <f t="array" ref="L220">INDEX('Hoja 3'!$A$2:$AD$628, ROW(L220)-5, MATCH(L$2,'Hoja 3'!$A$1:$AD$1, 0))</f>
        <v>CERRADA</v>
      </c>
      <c r="M220" s="32" t="str">
        <f t="array" ref="M220">INDEX('Hoja 3'!$A$2:$AD$628, ROW(M220)-5, MATCH(M$2,'Hoja 3'!$A$1:$AD$1, 0))</f>
        <v>Solicitud</v>
      </c>
      <c r="N220" s="28"/>
      <c r="O220" s="28"/>
      <c r="P220" s="28"/>
      <c r="Q220" s="42"/>
      <c r="R220" s="42"/>
      <c r="S220" s="42"/>
      <c r="T220" s="28"/>
      <c r="U220" s="28"/>
      <c r="V220" s="24" t="str">
        <f t="shared" si="2"/>
        <v/>
      </c>
      <c r="W220" s="24" t="str">
        <f t="shared" si="8"/>
        <v>42 días 00h 00m</v>
      </c>
      <c r="X220" s="36">
        <f t="shared" si="4"/>
        <v>42</v>
      </c>
      <c r="Y220" s="36" t="str">
        <f t="shared" si="5"/>
        <v>✅</v>
      </c>
      <c r="Z220" s="26" t="str">
        <f t="shared" si="6"/>
        <v>✅</v>
      </c>
      <c r="AA220" s="27" t="str">
        <f t="shared" si="7"/>
        <v>📩 Enviado tarde</v>
      </c>
      <c r="AB220" s="28"/>
      <c r="AC220" s="29"/>
      <c r="AD220" s="29"/>
      <c r="AE220" s="29"/>
    </row>
    <row r="221" spans="1:31" ht="13.8">
      <c r="A221" s="12" t="str">
        <f t="shared" si="0"/>
        <v>71878358BELTRAN LAVADO, JANETTE YSABEL</v>
      </c>
      <c r="B221" s="30" t="s">
        <v>27</v>
      </c>
      <c r="C221" s="38">
        <f t="array" ref="C221">INDEX('Hoja 3'!$A$2:$AD$628, ROW(C221)-5, MATCH(C$2,'Hoja 3'!$A$1:$AD$1, 0))</f>
        <v>71878358</v>
      </c>
      <c r="D221" s="38" t="str">
        <f t="array" ref="D221">INDEX('Hoja 3'!$A$2:$AD$628, ROW(D221)-5, MATCH(D$2,'Hoja 3'!$A$1:$AD$1, 0))</f>
        <v>BELTRAN LAVADO, JANETTE YSABEL</v>
      </c>
      <c r="E221" s="38">
        <f t="array" ref="E221">INDEX('Hoja 3'!$A$2:$AD$628, ROW(E221)-5, MATCH(E$2,'Hoja 3'!$A$1:$AD$1, 0))</f>
        <v>955709580</v>
      </c>
      <c r="F221" s="38" t="str">
        <f t="array" ref="F221">INDEX('Hoja 3'!$A$2:$AD$628, ROW(F221)-5, MATCH(F$2,'Hoja 3'!$A$1:$AD$1, 0))</f>
        <v>INGRESO A PROGRAMA</v>
      </c>
      <c r="G221" s="39">
        <f t="array" ref="G221">INDEX('Hoja 3'!$A$2:$AD$628, ROW(G221)-5, MATCH(G$2,'Hoja 3'!$A$1:$AD$1, 0))</f>
        <v>45712</v>
      </c>
      <c r="H221" s="38" t="str">
        <f t="array" ref="H221">INDEX('Hoja 3'!$A$2:$AD$628, ROW(H221)-5, MATCH(H$2,'Hoja 3'!$A$1:$AD$1, 0))</f>
        <v>ATENDIDO 15/04/2025 Janet Giovanna Quispe Vargas REUMATOLOGÍA - TELECONSULTA</v>
      </c>
      <c r="I221" s="39">
        <f t="array" ref="I221">INDEX('Hoja 3'!$A$2:$AD$628, ROW(I221)-5, MATCH(I$2,'Hoja 3'!$A$1:$AD$1, 0))</f>
        <v>45759</v>
      </c>
      <c r="J221" s="32"/>
      <c r="K221" s="32" t="str">
        <f t="array" ref="K221">INDEX('Hoja 3'!$A$2:$AD$628, ROW(K221)-5, MATCH(K$2,'Hoja 3'!$A$1:$AD$1, 0))</f>
        <v>CERRADA</v>
      </c>
      <c r="L221" s="32" t="str">
        <f t="array" ref="L221">INDEX('Hoja 3'!$A$2:$AD$628, ROW(L221)-5, MATCH(L$2,'Hoja 3'!$A$1:$AD$1, 0))</f>
        <v>CERRADA</v>
      </c>
      <c r="M221" s="32" t="str">
        <f t="array" ref="M221">INDEX('Hoja 3'!$A$2:$AD$628, ROW(M221)-5, MATCH(M$2,'Hoja 3'!$A$1:$AD$1, 0))</f>
        <v>Solicitud</v>
      </c>
      <c r="N221" s="28"/>
      <c r="O221" s="28"/>
      <c r="P221" s="28"/>
      <c r="Q221" s="42"/>
      <c r="R221" s="42"/>
      <c r="S221" s="42"/>
      <c r="T221" s="28"/>
      <c r="U221" s="28"/>
      <c r="V221" s="24" t="str">
        <f t="shared" si="2"/>
        <v/>
      </c>
      <c r="W221" s="24" t="str">
        <f t="shared" si="8"/>
        <v>47 días 00h 00m</v>
      </c>
      <c r="X221" s="25">
        <f t="shared" si="4"/>
        <v>47</v>
      </c>
      <c r="Y221" s="25" t="str">
        <f t="shared" si="5"/>
        <v>✅</v>
      </c>
      <c r="Z221" s="26" t="str">
        <f t="shared" si="6"/>
        <v>✅</v>
      </c>
      <c r="AA221" s="27" t="str">
        <f t="shared" si="7"/>
        <v>📩 Enviado tarde</v>
      </c>
      <c r="AB221" s="28"/>
      <c r="AC221" s="29"/>
      <c r="AD221" s="29"/>
      <c r="AE221" s="29"/>
    </row>
    <row r="222" spans="1:31" ht="13.8">
      <c r="A222" s="12" t="str">
        <f t="shared" si="0"/>
        <v>40528265CARRAN SÁNCHEZ, CÉSAR ROGELIO</v>
      </c>
      <c r="B222" s="30" t="s">
        <v>27</v>
      </c>
      <c r="C222" s="38">
        <f t="array" ref="C222">INDEX('Hoja 3'!$A$2:$AD$628, ROW(C222)-5, MATCH(C$2,'Hoja 3'!$A$1:$AD$1, 0))</f>
        <v>40528265</v>
      </c>
      <c r="D222" s="38" t="str">
        <f t="array" ref="D222">INDEX('Hoja 3'!$A$2:$AD$628, ROW(D222)-5, MATCH(D$2,'Hoja 3'!$A$1:$AD$1, 0))</f>
        <v>CARRAN SÁNCHEZ, CÉSAR ROGELIO</v>
      </c>
      <c r="E222" s="38" t="str">
        <f t="array" ref="E222">INDEX('Hoja 3'!$A$2:$AD$628, ROW(E222)-5, MATCH(E$2,'Hoja 3'!$A$1:$AD$1, 0))</f>
        <v>3606602 980686238</v>
      </c>
      <c r="F222" s="38" t="str">
        <f t="array" ref="F222">INDEX('Hoja 3'!$A$2:$AD$628, ROW(F222)-5, MATCH(F$2,'Hoja 3'!$A$1:$AD$1, 0))</f>
        <v>INGRESO A PROGRAMA</v>
      </c>
      <c r="G222" s="39">
        <f t="array" ref="G222">INDEX('Hoja 3'!$A$2:$AD$628, ROW(G222)-5, MATCH(G$2,'Hoja 3'!$A$1:$AD$1, 0))</f>
        <v>45712</v>
      </c>
      <c r="H222" s="38" t="str">
        <f t="array" ref="H222">INDEX('Hoja 3'!$A$2:$AD$628, ROW(H222)-5, MATCH(H$2,'Hoja 3'!$A$1:$AD$1, 0))</f>
        <v>ATENDIDO 8/04/2025 Antonio David Moncada Catalan MEDICA FAMILIAR - TELECONSULTA</v>
      </c>
      <c r="I222" s="39">
        <f t="array" ref="I222">INDEX('Hoja 3'!$A$2:$AD$628, ROW(I222)-5, MATCH(I$2,'Hoja 3'!$A$1:$AD$1, 0))</f>
        <v>45757</v>
      </c>
      <c r="J222" s="32"/>
      <c r="K222" s="32" t="str">
        <f t="array" ref="K222">INDEX('Hoja 3'!$A$2:$AD$628, ROW(K222)-5, MATCH(K$2,'Hoja 3'!$A$1:$AD$1, 0))</f>
        <v>CERRADA</v>
      </c>
      <c r="L222" s="32" t="str">
        <f t="array" ref="L222">INDEX('Hoja 3'!$A$2:$AD$628, ROW(L222)-5, MATCH(L$2,'Hoja 3'!$A$1:$AD$1, 0))</f>
        <v>CERRADA</v>
      </c>
      <c r="M222" s="32" t="str">
        <f t="array" ref="M222">INDEX('Hoja 3'!$A$2:$AD$628, ROW(M222)-5, MATCH(M$2,'Hoja 3'!$A$1:$AD$1, 0))</f>
        <v>Solicitud</v>
      </c>
      <c r="N222" s="28"/>
      <c r="O222" s="28"/>
      <c r="P222" s="28"/>
      <c r="Q222" s="42"/>
      <c r="R222" s="42"/>
      <c r="S222" s="42"/>
      <c r="T222" s="28"/>
      <c r="U222" s="28"/>
      <c r="V222" s="24" t="str">
        <f t="shared" si="2"/>
        <v/>
      </c>
      <c r="W222" s="24" t="str">
        <f t="shared" si="8"/>
        <v>45 días 00h 00m</v>
      </c>
      <c r="X222" s="36">
        <f t="shared" si="4"/>
        <v>45</v>
      </c>
      <c r="Y222" s="36" t="str">
        <f t="shared" si="5"/>
        <v>✅</v>
      </c>
      <c r="Z222" s="26" t="str">
        <f t="shared" si="6"/>
        <v>✅</v>
      </c>
      <c r="AA222" s="27" t="str">
        <f t="shared" si="7"/>
        <v>📩 Enviado tarde</v>
      </c>
      <c r="AB222" s="28"/>
      <c r="AC222" s="29"/>
      <c r="AD222" s="29"/>
      <c r="AE222" s="29"/>
    </row>
    <row r="223" spans="1:31" ht="13.8">
      <c r="A223" s="12" t="str">
        <f t="shared" si="0"/>
        <v>47619369CARRAN SANCHEZ, CHRISTIAN ROGELIO</v>
      </c>
      <c r="B223" s="30" t="s">
        <v>27</v>
      </c>
      <c r="C223" s="38">
        <f t="array" ref="C223">INDEX('Hoja 3'!$A$2:$AD$628, ROW(C223)-5, MATCH(C$2,'Hoja 3'!$A$1:$AD$1, 0))</f>
        <v>47619369</v>
      </c>
      <c r="D223" s="38" t="str">
        <f t="array" ref="D223">INDEX('Hoja 3'!$A$2:$AD$628, ROW(D223)-5, MATCH(D$2,'Hoja 3'!$A$1:$AD$1, 0))</f>
        <v>CARRAN SANCHEZ, CHRISTIAN ROGELIO</v>
      </c>
      <c r="E223" s="38">
        <f t="array" ref="E223">INDEX('Hoja 3'!$A$2:$AD$628, ROW(E223)-5, MATCH(E$2,'Hoja 3'!$A$1:$AD$1, 0))</f>
        <v>981427883</v>
      </c>
      <c r="F223" s="38" t="str">
        <f t="array" ref="F223">INDEX('Hoja 3'!$A$2:$AD$628, ROW(F223)-5, MATCH(F$2,'Hoja 3'!$A$1:$AD$1, 0))</f>
        <v>INGRESO A PROGRAMA</v>
      </c>
      <c r="G223" s="39">
        <f t="array" ref="G223">INDEX('Hoja 3'!$A$2:$AD$628, ROW(G223)-5, MATCH(G$2,'Hoja 3'!$A$1:$AD$1, 0))</f>
        <v>45712</v>
      </c>
      <c r="H223" s="38" t="str">
        <f t="array" ref="H223">INDEX('Hoja 3'!$A$2:$AD$628, ROW(H223)-5, MATCH(H$2,'Hoja 3'!$A$1:$AD$1, 0))</f>
        <v>NO ASISTIO A CITA 5/04/2025 Antonio David Moncada Catalan MEDICA FAMILIAR - TELECONSULTA</v>
      </c>
      <c r="I223" s="39">
        <f t="array" ref="I223">INDEX('Hoja 3'!$A$2:$AD$628, ROW(I223)-5, MATCH(I$2,'Hoja 3'!$A$1:$AD$1, 0))</f>
        <v>45754</v>
      </c>
      <c r="J223" s="32"/>
      <c r="K223" s="32" t="str">
        <f t="array" ref="K223">INDEX('Hoja 3'!$A$2:$AD$628, ROW(K223)-5, MATCH(K$2,'Hoja 3'!$A$1:$AD$1, 0))</f>
        <v>CERRADA</v>
      </c>
      <c r="L223" s="32" t="str">
        <f t="array" ref="L223">INDEX('Hoja 3'!$A$2:$AD$628, ROW(L223)-5, MATCH(L$2,'Hoja 3'!$A$1:$AD$1, 0))</f>
        <v>CERRADA</v>
      </c>
      <c r="M223" s="32" t="str">
        <f t="array" ref="M223">INDEX('Hoja 3'!$A$2:$AD$628, ROW(M223)-5, MATCH(M$2,'Hoja 3'!$A$1:$AD$1, 0))</f>
        <v>Solicitud</v>
      </c>
      <c r="N223" s="28"/>
      <c r="O223" s="28"/>
      <c r="P223" s="28"/>
      <c r="Q223" s="42"/>
      <c r="R223" s="42"/>
      <c r="S223" s="42"/>
      <c r="T223" s="28"/>
      <c r="U223" s="28"/>
      <c r="V223" s="24" t="str">
        <f t="shared" si="2"/>
        <v/>
      </c>
      <c r="W223" s="24" t="str">
        <f t="shared" si="8"/>
        <v>42 días 00h 00m</v>
      </c>
      <c r="X223" s="25">
        <f t="shared" si="4"/>
        <v>42</v>
      </c>
      <c r="Y223" s="25" t="str">
        <f t="shared" si="5"/>
        <v>✅</v>
      </c>
      <c r="Z223" s="26" t="str">
        <f t="shared" si="6"/>
        <v>✅</v>
      </c>
      <c r="AA223" s="27" t="str">
        <f t="shared" si="7"/>
        <v>📩 Enviado tarde</v>
      </c>
      <c r="AB223" s="28"/>
      <c r="AC223" s="29"/>
      <c r="AD223" s="29"/>
      <c r="AE223" s="29"/>
    </row>
    <row r="224" spans="1:31" ht="13.8">
      <c r="A224" s="12" t="str">
        <f t="shared" si="0"/>
        <v>71490247CARRANZA AGUIRRE, FIORELLA</v>
      </c>
      <c r="B224" s="30" t="s">
        <v>27</v>
      </c>
      <c r="C224" s="38">
        <f t="array" ref="C224">INDEX('Hoja 3'!$A$2:$AD$628, ROW(C224)-5, MATCH(C$2,'Hoja 3'!$A$1:$AD$1, 0))</f>
        <v>71490247</v>
      </c>
      <c r="D224" s="38" t="str">
        <f t="array" ref="D224">INDEX('Hoja 3'!$A$2:$AD$628, ROW(D224)-5, MATCH(D$2,'Hoja 3'!$A$1:$AD$1, 0))</f>
        <v>CARRANZA AGUIRRE, FIORELLA</v>
      </c>
      <c r="E224" s="38">
        <f t="array" ref="E224">INDEX('Hoja 3'!$A$2:$AD$628, ROW(E224)-5, MATCH(E$2,'Hoja 3'!$A$1:$AD$1, 0))</f>
        <v>936647435</v>
      </c>
      <c r="F224" s="38" t="str">
        <f t="array" ref="F224">INDEX('Hoja 3'!$A$2:$AD$628, ROW(F224)-5, MATCH(F$2,'Hoja 3'!$A$1:$AD$1, 0))</f>
        <v>INGRESO A PROGRAMA</v>
      </c>
      <c r="G224" s="39">
        <f t="array" ref="G224">INDEX('Hoja 3'!$A$2:$AD$628, ROW(G224)-5, MATCH(G$2,'Hoja 3'!$A$1:$AD$1, 0))</f>
        <v>45712</v>
      </c>
      <c r="H224" s="38" t="str">
        <f t="array" ref="H224">INDEX('Hoja 3'!$A$2:$AD$628, ROW(H224)-5, MATCH(H$2,'Hoja 3'!$A$1:$AD$1, 0))</f>
        <v>ATENDIDO 11/04/2025 Antonio David Moncada Catalan MEDICA FAMILIAR - TELECONSULTA</v>
      </c>
      <c r="I224" s="39">
        <f t="array" ref="I224">INDEX('Hoja 3'!$A$2:$AD$628, ROW(I224)-5, MATCH(I$2,'Hoja 3'!$A$1:$AD$1, 0))</f>
        <v>45754</v>
      </c>
      <c r="J224" s="32"/>
      <c r="K224" s="32" t="str">
        <f t="array" ref="K224">INDEX('Hoja 3'!$A$2:$AD$628, ROW(K224)-5, MATCH(K$2,'Hoja 3'!$A$1:$AD$1, 0))</f>
        <v>CERRADA</v>
      </c>
      <c r="L224" s="32" t="str">
        <f t="array" ref="L224">INDEX('Hoja 3'!$A$2:$AD$628, ROW(L224)-5, MATCH(L$2,'Hoja 3'!$A$1:$AD$1, 0))</f>
        <v>CERRADA</v>
      </c>
      <c r="M224" s="32" t="str">
        <f t="array" ref="M224">INDEX('Hoja 3'!$A$2:$AD$628, ROW(M224)-5, MATCH(M$2,'Hoja 3'!$A$1:$AD$1, 0))</f>
        <v>Solicitud</v>
      </c>
      <c r="N224" s="28"/>
      <c r="O224" s="28"/>
      <c r="P224" s="28"/>
      <c r="Q224" s="42"/>
      <c r="R224" s="42"/>
      <c r="S224" s="42"/>
      <c r="T224" s="28"/>
      <c r="U224" s="28"/>
      <c r="V224" s="24" t="str">
        <f t="shared" si="2"/>
        <v/>
      </c>
      <c r="W224" s="24" t="str">
        <f t="shared" si="8"/>
        <v>42 días 00h 00m</v>
      </c>
      <c r="X224" s="36">
        <f t="shared" si="4"/>
        <v>42</v>
      </c>
      <c r="Y224" s="36" t="str">
        <f t="shared" si="5"/>
        <v>✅</v>
      </c>
      <c r="Z224" s="26" t="str">
        <f t="shared" si="6"/>
        <v>✅</v>
      </c>
      <c r="AA224" s="27" t="str">
        <f t="shared" si="7"/>
        <v>📩 Enviado tarde</v>
      </c>
      <c r="AB224" s="28"/>
      <c r="AC224" s="29"/>
      <c r="AD224" s="29"/>
      <c r="AE224" s="29"/>
    </row>
    <row r="225" spans="1:31" ht="13.8">
      <c r="A225" s="12" t="str">
        <f t="shared" si="0"/>
        <v>6672892CASTAÑEDA NEGRON, KARLA PATRICIA LILIANA</v>
      </c>
      <c r="B225" s="30" t="s">
        <v>27</v>
      </c>
      <c r="C225" s="38">
        <f t="array" ref="C225">INDEX('Hoja 3'!$A$2:$AD$628, ROW(C225)-5, MATCH(C$2,'Hoja 3'!$A$1:$AD$1, 0))</f>
        <v>6672892</v>
      </c>
      <c r="D225" s="38" t="str">
        <f t="array" ref="D225">INDEX('Hoja 3'!$A$2:$AD$628, ROW(D225)-5, MATCH(D$2,'Hoja 3'!$A$1:$AD$1, 0))</f>
        <v>CASTAÑEDA NEGRON, KARLA PATRICIA LILIANA</v>
      </c>
      <c r="E225" s="38" t="str">
        <f t="array" ref="E225">INDEX('Hoja 3'!$A$2:$AD$628, ROW(E225)-5, MATCH(E$2,'Hoja 3'!$A$1:$AD$1, 0))</f>
        <v>955888700 () 955888700</v>
      </c>
      <c r="F225" s="38" t="str">
        <f t="array" ref="F225">INDEX('Hoja 3'!$A$2:$AD$628, ROW(F225)-5, MATCH(F$2,'Hoja 3'!$A$1:$AD$1, 0))</f>
        <v>INGRESO A PROGRAMA</v>
      </c>
      <c r="G225" s="39">
        <f t="array" ref="G225">INDEX('Hoja 3'!$A$2:$AD$628, ROW(G225)-5, MATCH(G$2,'Hoja 3'!$A$1:$AD$1, 0))</f>
        <v>45712</v>
      </c>
      <c r="H225" s="38" t="str">
        <f t="array" ref="H225">INDEX('Hoja 3'!$A$2:$AD$628, ROW(H225)-5, MATCH(H$2,'Hoja 3'!$A$1:$AD$1, 0))</f>
        <v>NO ASISTIO A CITA 9/04/2025 Nilda Noriko Kawamura MurilloENDOCRINOLOGÍA - TELECONSULTA</v>
      </c>
      <c r="I225" s="39">
        <f t="array" ref="I225">INDEX('Hoja 3'!$A$2:$AD$628, ROW(I225)-5, MATCH(I$2,'Hoja 3'!$A$1:$AD$1, 0))</f>
        <v>45754</v>
      </c>
      <c r="J225" s="32"/>
      <c r="K225" s="32" t="str">
        <f t="array" ref="K225">INDEX('Hoja 3'!$A$2:$AD$628, ROW(K225)-5, MATCH(K$2,'Hoja 3'!$A$1:$AD$1, 0))</f>
        <v>CERRADA</v>
      </c>
      <c r="L225" s="32" t="str">
        <f t="array" ref="L225">INDEX('Hoja 3'!$A$2:$AD$628, ROW(L225)-5, MATCH(L$2,'Hoja 3'!$A$1:$AD$1, 0))</f>
        <v>CERRADA</v>
      </c>
      <c r="M225" s="32" t="str">
        <f t="array" ref="M225">INDEX('Hoja 3'!$A$2:$AD$628, ROW(M225)-5, MATCH(M$2,'Hoja 3'!$A$1:$AD$1, 0))</f>
        <v>Solicitud</v>
      </c>
      <c r="N225" s="28"/>
      <c r="O225" s="28"/>
      <c r="P225" s="28"/>
      <c r="Q225" s="42"/>
      <c r="R225" s="42"/>
      <c r="S225" s="42"/>
      <c r="T225" s="28"/>
      <c r="U225" s="28"/>
      <c r="V225" s="24" t="str">
        <f t="shared" si="2"/>
        <v/>
      </c>
      <c r="W225" s="24" t="str">
        <f t="shared" si="8"/>
        <v>42 días 00h 00m</v>
      </c>
      <c r="X225" s="25">
        <f t="shared" si="4"/>
        <v>42</v>
      </c>
      <c r="Y225" s="25" t="str">
        <f t="shared" si="5"/>
        <v>✅</v>
      </c>
      <c r="Z225" s="26" t="str">
        <f t="shared" si="6"/>
        <v>✅</v>
      </c>
      <c r="AA225" s="27" t="str">
        <f t="shared" si="7"/>
        <v>📩 Enviado tarde</v>
      </c>
      <c r="AB225" s="28"/>
      <c r="AC225" s="29"/>
      <c r="AD225" s="29"/>
      <c r="AE225" s="29"/>
    </row>
    <row r="226" spans="1:31" ht="13.8">
      <c r="A226" s="12" t="str">
        <f t="shared" si="0"/>
        <v>9382887CASTILLO SALINAS, MARIA</v>
      </c>
      <c r="B226" s="30" t="s">
        <v>27</v>
      </c>
      <c r="C226" s="38">
        <f t="array" ref="C226">INDEX('Hoja 3'!$A$2:$AD$628, ROW(C226)-5, MATCH(C$2,'Hoja 3'!$A$1:$AD$1, 0))</f>
        <v>9382887</v>
      </c>
      <c r="D226" s="38" t="str">
        <f t="array" ref="D226">INDEX('Hoja 3'!$A$2:$AD$628, ROW(D226)-5, MATCH(D$2,'Hoja 3'!$A$1:$AD$1, 0))</f>
        <v>CASTILLO SALINAS, MARIA</v>
      </c>
      <c r="E226" s="38" t="str">
        <f t="array" ref="E226">INDEX('Hoja 3'!$A$2:$AD$628, ROW(E226)-5, MATCH(E$2,'Hoja 3'!$A$1:$AD$1, 0))</f>
        <v>2609807 () 969687872</v>
      </c>
      <c r="F226" s="38" t="str">
        <f t="array" ref="F226">INDEX('Hoja 3'!$A$2:$AD$628, ROW(F226)-5, MATCH(F$2,'Hoja 3'!$A$1:$AD$1, 0))</f>
        <v>INGRESO A PROGRAMA</v>
      </c>
      <c r="G226" s="39">
        <f t="array" ref="G226">INDEX('Hoja 3'!$A$2:$AD$628, ROW(G226)-5, MATCH(G$2,'Hoja 3'!$A$1:$AD$1, 0))</f>
        <v>45712</v>
      </c>
      <c r="H226" s="38" t="str">
        <f t="array" ref="H226">INDEX('Hoja 3'!$A$2:$AD$628, ROW(H226)-5, MATCH(H$2,'Hoja 3'!$A$1:$AD$1, 0))</f>
        <v>ATENDIDO 11/04/2025 Hilton D Jango Cruz CARDIOLOGÍA - TELECONSULTA</v>
      </c>
      <c r="I226" s="39">
        <f t="array" ref="I226">INDEX('Hoja 3'!$A$2:$AD$628, ROW(I226)-5, MATCH(I$2,'Hoja 3'!$A$1:$AD$1, 0))</f>
        <v>45754</v>
      </c>
      <c r="J226" s="32"/>
      <c r="K226" s="32" t="str">
        <f t="array" ref="K226">INDEX('Hoja 3'!$A$2:$AD$628, ROW(K226)-5, MATCH(K$2,'Hoja 3'!$A$1:$AD$1, 0))</f>
        <v>CERRADA</v>
      </c>
      <c r="L226" s="32" t="str">
        <f t="array" ref="L226">INDEX('Hoja 3'!$A$2:$AD$628, ROW(L226)-5, MATCH(L$2,'Hoja 3'!$A$1:$AD$1, 0))</f>
        <v>CERRADA</v>
      </c>
      <c r="M226" s="32" t="str">
        <f t="array" ref="M226">INDEX('Hoja 3'!$A$2:$AD$628, ROW(M226)-5, MATCH(M$2,'Hoja 3'!$A$1:$AD$1, 0))</f>
        <v>Solicitud</v>
      </c>
      <c r="N226" s="28"/>
      <c r="O226" s="28"/>
      <c r="P226" s="28"/>
      <c r="Q226" s="42"/>
      <c r="R226" s="42"/>
      <c r="S226" s="42"/>
      <c r="T226" s="28"/>
      <c r="U226" s="28"/>
      <c r="V226" s="24" t="str">
        <f t="shared" si="2"/>
        <v/>
      </c>
      <c r="W226" s="24" t="str">
        <f t="shared" si="8"/>
        <v>42 días 00h 00m</v>
      </c>
      <c r="X226" s="36">
        <f t="shared" si="4"/>
        <v>42</v>
      </c>
      <c r="Y226" s="36" t="str">
        <f t="shared" si="5"/>
        <v>✅</v>
      </c>
      <c r="Z226" s="26" t="str">
        <f t="shared" si="6"/>
        <v>✅</v>
      </c>
      <c r="AA226" s="27" t="str">
        <f t="shared" si="7"/>
        <v>📩 Enviado tarde</v>
      </c>
      <c r="AB226" s="28"/>
      <c r="AC226" s="29"/>
      <c r="AD226" s="29"/>
      <c r="AE226" s="29"/>
    </row>
    <row r="227" spans="1:31" ht="13.8">
      <c r="A227" s="12" t="str">
        <f t="shared" si="0"/>
        <v>7849850CATERIANO VELA, JOSE FERNANDO</v>
      </c>
      <c r="B227" s="30" t="s">
        <v>27</v>
      </c>
      <c r="C227" s="38">
        <f t="array" ref="C227">INDEX('Hoja 3'!$A$2:$AD$628, ROW(C227)-5, MATCH(C$2,'Hoja 3'!$A$1:$AD$1, 0))</f>
        <v>7849850</v>
      </c>
      <c r="D227" s="38" t="str">
        <f t="array" ref="D227">INDEX('Hoja 3'!$A$2:$AD$628, ROW(D227)-5, MATCH(D$2,'Hoja 3'!$A$1:$AD$1, 0))</f>
        <v>CATERIANO VELA, JOSE FERNANDO</v>
      </c>
      <c r="E227" s="38" t="str">
        <f t="array" ref="E227">INDEX('Hoja 3'!$A$2:$AD$628, ROW(E227)-5, MATCH(E$2,'Hoja 3'!$A$1:$AD$1, 0))</f>
        <v>3999848 978464166</v>
      </c>
      <c r="F227" s="38" t="str">
        <f t="array" ref="F227">INDEX('Hoja 3'!$A$2:$AD$628, ROW(F227)-5, MATCH(F$2,'Hoja 3'!$A$1:$AD$1, 0))</f>
        <v>INGRESO A PROGRAMA</v>
      </c>
      <c r="G227" s="39">
        <f t="array" ref="G227">INDEX('Hoja 3'!$A$2:$AD$628, ROW(G227)-5, MATCH(G$2,'Hoja 3'!$A$1:$AD$1, 0))</f>
        <v>45712</v>
      </c>
      <c r="H227" s="38" t="str">
        <f t="array" ref="H227">INDEX('Hoja 3'!$A$2:$AD$628, ROW(H227)-5, MATCH(H$2,'Hoja 3'!$A$1:$AD$1, 0))</f>
        <v>NO CONTESTA, SE DEJA WHATSAPP</v>
      </c>
      <c r="I227" s="39">
        <f t="array" ref="I227">INDEX('Hoja 3'!$A$2:$AD$628, ROW(I227)-5, MATCH(I$2,'Hoja 3'!$A$1:$AD$1, 0))</f>
        <v>45768</v>
      </c>
      <c r="J227" s="32"/>
      <c r="K227" s="32" t="str">
        <f t="array" ref="K227">INDEX('Hoja 3'!$A$2:$AD$628, ROW(K227)-5, MATCH(K$2,'Hoja 3'!$A$1:$AD$1, 0))</f>
        <v>CERRADA</v>
      </c>
      <c r="L227" s="32" t="str">
        <f t="array" ref="L227">INDEX('Hoja 3'!$A$2:$AD$628, ROW(L227)-5, MATCH(L$2,'Hoja 3'!$A$1:$AD$1, 0))</f>
        <v>CERRADA</v>
      </c>
      <c r="M227" s="32" t="str">
        <f t="array" ref="M227">INDEX('Hoja 3'!$A$2:$AD$628, ROW(M227)-5, MATCH(M$2,'Hoja 3'!$A$1:$AD$1, 0))</f>
        <v>Solicitud</v>
      </c>
      <c r="N227" s="28"/>
      <c r="O227" s="28"/>
      <c r="P227" s="28"/>
      <c r="Q227" s="42"/>
      <c r="R227" s="42"/>
      <c r="S227" s="42"/>
      <c r="T227" s="28"/>
      <c r="U227" s="28"/>
      <c r="V227" s="24" t="str">
        <f t="shared" si="2"/>
        <v/>
      </c>
      <c r="W227" s="24" t="str">
        <f t="shared" si="8"/>
        <v>56 días 00h 00m</v>
      </c>
      <c r="X227" s="25">
        <f t="shared" si="4"/>
        <v>56</v>
      </c>
      <c r="Y227" s="25" t="str">
        <f t="shared" si="5"/>
        <v>✅</v>
      </c>
      <c r="Z227" s="26" t="str">
        <f t="shared" si="6"/>
        <v>✅</v>
      </c>
      <c r="AA227" s="27" t="str">
        <f t="shared" si="7"/>
        <v>📩 Enviado tarde</v>
      </c>
      <c r="AB227" s="28"/>
      <c r="AC227" s="29"/>
      <c r="AD227" s="29"/>
      <c r="AE227" s="29"/>
    </row>
    <row r="228" spans="1:31" ht="13.8">
      <c r="A228" s="12" t="str">
        <f t="shared" si="0"/>
        <v>7868429MARIANA CERPA ESPINOSA</v>
      </c>
      <c r="B228" s="30" t="s">
        <v>27</v>
      </c>
      <c r="C228" s="38">
        <f t="array" ref="C228">INDEX('Hoja 3'!$A$2:$AD$628, ROW(C228)-5, MATCH(C$2,'Hoja 3'!$A$1:$AD$1, 0))</f>
        <v>7868429</v>
      </c>
      <c r="D228" s="38" t="str">
        <f t="array" ref="D228">INDEX('Hoja 3'!$A$2:$AD$628, ROW(D228)-5, MATCH(D$2,'Hoja 3'!$A$1:$AD$1, 0))</f>
        <v>MARIANA CERPA ESPINOSA</v>
      </c>
      <c r="E228" s="38">
        <f t="array" ref="E228">INDEX('Hoja 3'!$A$2:$AD$628, ROW(E228)-5, MATCH(E$2,'Hoja 3'!$A$1:$AD$1, 0))</f>
        <v>987975927</v>
      </c>
      <c r="F228" s="38" t="str">
        <f t="array" ref="F228">INDEX('Hoja 3'!$A$2:$AD$628, ROW(F228)-5, MATCH(F$2,'Hoja 3'!$A$1:$AD$1, 0))</f>
        <v>INGRESO A PROGRAMA</v>
      </c>
      <c r="G228" s="39">
        <f t="array" ref="G228">INDEX('Hoja 3'!$A$2:$AD$628, ROW(G228)-5, MATCH(G$2,'Hoja 3'!$A$1:$AD$1, 0))</f>
        <v>45712</v>
      </c>
      <c r="H228" s="38" t="str">
        <f t="array" ref="H228">INDEX('Hoja 3'!$A$2:$AD$628, ROW(H228)-5, MATCH(H$2,'Hoja 3'!$A$1:$AD$1, 0))</f>
        <v>NO CONTESTA, SE DEJA WHATSAPP</v>
      </c>
      <c r="I228" s="39">
        <f t="array" ref="I228">INDEX('Hoja 3'!$A$2:$AD$628, ROW(I228)-5, MATCH(I$2,'Hoja 3'!$A$1:$AD$1, 0))</f>
        <v>45768</v>
      </c>
      <c r="J228" s="32"/>
      <c r="K228" s="32" t="str">
        <f t="array" ref="K228">INDEX('Hoja 3'!$A$2:$AD$628, ROW(K228)-5, MATCH(K$2,'Hoja 3'!$A$1:$AD$1, 0))</f>
        <v>CERRADA</v>
      </c>
      <c r="L228" s="32" t="str">
        <f t="array" ref="L228">INDEX('Hoja 3'!$A$2:$AD$628, ROW(L228)-5, MATCH(L$2,'Hoja 3'!$A$1:$AD$1, 0))</f>
        <v>CERRADA</v>
      </c>
      <c r="M228" s="32" t="str">
        <f t="array" ref="M228">INDEX('Hoja 3'!$A$2:$AD$628, ROW(M228)-5, MATCH(M$2,'Hoja 3'!$A$1:$AD$1, 0))</f>
        <v>Solicitud</v>
      </c>
      <c r="N228" s="28"/>
      <c r="O228" s="28"/>
      <c r="P228" s="28"/>
      <c r="Q228" s="42"/>
      <c r="R228" s="42"/>
      <c r="S228" s="42"/>
      <c r="T228" s="28"/>
      <c r="U228" s="28"/>
      <c r="V228" s="24" t="str">
        <f t="shared" si="2"/>
        <v/>
      </c>
      <c r="W228" s="24" t="str">
        <f t="shared" si="8"/>
        <v>56 días 00h 00m</v>
      </c>
      <c r="X228" s="36">
        <f t="shared" si="4"/>
        <v>56</v>
      </c>
      <c r="Y228" s="36" t="str">
        <f t="shared" si="5"/>
        <v>✅</v>
      </c>
      <c r="Z228" s="26" t="str">
        <f t="shared" si="6"/>
        <v>✅</v>
      </c>
      <c r="AA228" s="27" t="str">
        <f t="shared" si="7"/>
        <v>📩 Enviado tarde</v>
      </c>
      <c r="AB228" s="28"/>
      <c r="AC228" s="29"/>
      <c r="AD228" s="29"/>
      <c r="AE228" s="29"/>
    </row>
    <row r="229" spans="1:31" ht="13.8">
      <c r="A229" s="12" t="str">
        <f t="shared" si="0"/>
        <v>7664472MARIA TERESA CHAVEZ MAYO</v>
      </c>
      <c r="B229" s="30" t="s">
        <v>27</v>
      </c>
      <c r="C229" s="38">
        <f t="array" ref="C229">INDEX('Hoja 3'!$A$2:$AD$628, ROW(C229)-5, MATCH(C$2,'Hoja 3'!$A$1:$AD$1, 0))</f>
        <v>7664472</v>
      </c>
      <c r="D229" s="38" t="str">
        <f t="array" ref="D229">INDEX('Hoja 3'!$A$2:$AD$628, ROW(D229)-5, MATCH(D$2,'Hoja 3'!$A$1:$AD$1, 0))</f>
        <v>MARIA TERESA CHAVEZ MAYO</v>
      </c>
      <c r="E229" s="38" t="str">
        <f t="array" ref="E229">INDEX('Hoja 3'!$A$2:$AD$628, ROW(E229)-5, MATCH(E$2,'Hoja 3'!$A$1:$AD$1, 0))</f>
        <v>Niega 989140276</v>
      </c>
      <c r="F229" s="38" t="str">
        <f t="array" ref="F229">INDEX('Hoja 3'!$A$2:$AD$628, ROW(F229)-5, MATCH(F$2,'Hoja 3'!$A$1:$AD$1, 0))</f>
        <v>INGRESO A PROGRAMA</v>
      </c>
      <c r="G229" s="39">
        <f t="array" ref="G229">INDEX('Hoja 3'!$A$2:$AD$628, ROW(G229)-5, MATCH(G$2,'Hoja 3'!$A$1:$AD$1, 0))</f>
        <v>45712</v>
      </c>
      <c r="H229" s="38" t="str">
        <f t="array" ref="H229">INDEX('Hoja 3'!$A$2:$AD$628, ROW(H229)-5, MATCH(H$2,'Hoja 3'!$A$1:$AD$1, 0))</f>
        <v>NO CONTESTA, SE DEJA WHATSAPP</v>
      </c>
      <c r="I229" s="39">
        <f t="array" ref="I229">INDEX('Hoja 3'!$A$2:$AD$628, ROW(I229)-5, MATCH(I$2,'Hoja 3'!$A$1:$AD$1, 0))</f>
        <v>45768</v>
      </c>
      <c r="J229" s="32"/>
      <c r="K229" s="32" t="str">
        <f t="array" ref="K229">INDEX('Hoja 3'!$A$2:$AD$628, ROW(K229)-5, MATCH(K$2,'Hoja 3'!$A$1:$AD$1, 0))</f>
        <v>CERRADA</v>
      </c>
      <c r="L229" s="32" t="str">
        <f t="array" ref="L229">INDEX('Hoja 3'!$A$2:$AD$628, ROW(L229)-5, MATCH(L$2,'Hoja 3'!$A$1:$AD$1, 0))</f>
        <v>CERRADA</v>
      </c>
      <c r="M229" s="32" t="str">
        <f t="array" ref="M229">INDEX('Hoja 3'!$A$2:$AD$628, ROW(M229)-5, MATCH(M$2,'Hoja 3'!$A$1:$AD$1, 0))</f>
        <v>Solicitud</v>
      </c>
      <c r="N229" s="28"/>
      <c r="O229" s="28"/>
      <c r="P229" s="28"/>
      <c r="Q229" s="42"/>
      <c r="R229" s="42"/>
      <c r="S229" s="42"/>
      <c r="T229" s="28"/>
      <c r="U229" s="28"/>
      <c r="V229" s="24" t="str">
        <f t="shared" si="2"/>
        <v/>
      </c>
      <c r="W229" s="24" t="str">
        <f t="shared" si="8"/>
        <v>56 días 00h 00m</v>
      </c>
      <c r="X229" s="25">
        <f t="shared" si="4"/>
        <v>56</v>
      </c>
      <c r="Y229" s="25" t="str">
        <f t="shared" si="5"/>
        <v>✅</v>
      </c>
      <c r="Z229" s="26" t="str">
        <f t="shared" si="6"/>
        <v>✅</v>
      </c>
      <c r="AA229" s="27" t="str">
        <f t="shared" si="7"/>
        <v>📩 Enviado tarde</v>
      </c>
      <c r="AB229" s="28"/>
      <c r="AC229" s="29"/>
      <c r="AD229" s="29"/>
      <c r="AE229" s="29"/>
    </row>
    <row r="230" spans="1:31" ht="13.8">
      <c r="A230" s="12" t="str">
        <f t="shared" si="0"/>
        <v>42572085STEVEN ALEXANDER COCHACHEZ RODRIGUEZ</v>
      </c>
      <c r="B230" s="30" t="s">
        <v>27</v>
      </c>
      <c r="C230" s="38">
        <f t="array" ref="C230">INDEX('Hoja 3'!$A$2:$AD$628, ROW(C230)-5, MATCH(C$2,'Hoja 3'!$A$1:$AD$1, 0))</f>
        <v>42572085</v>
      </c>
      <c r="D230" s="38" t="str">
        <f t="array" ref="D230">INDEX('Hoja 3'!$A$2:$AD$628, ROW(D230)-5, MATCH(D$2,'Hoja 3'!$A$1:$AD$1, 0))</f>
        <v>STEVEN ALEXANDER COCHACHEZ RODRIGUEZ</v>
      </c>
      <c r="E230" s="38">
        <f t="array" ref="E230">INDEX('Hoja 3'!$A$2:$AD$628, ROW(E230)-5, MATCH(E$2,'Hoja 3'!$A$1:$AD$1, 0))</f>
        <v>953622481</v>
      </c>
      <c r="F230" s="38" t="str">
        <f t="array" ref="F230">INDEX('Hoja 3'!$A$2:$AD$628, ROW(F230)-5, MATCH(F$2,'Hoja 3'!$A$1:$AD$1, 0))</f>
        <v>INGRESO A PROGRAMA</v>
      </c>
      <c r="G230" s="39">
        <f t="array" ref="G230">INDEX('Hoja 3'!$A$2:$AD$628, ROW(G230)-5, MATCH(G$2,'Hoja 3'!$A$1:$AD$1, 0))</f>
        <v>45712</v>
      </c>
      <c r="H230" s="38" t="str">
        <f t="array" ref="H230">INDEX('Hoja 3'!$A$2:$AD$628, ROW(H230)-5, MATCH(H$2,'Hoja 3'!$A$1:$AD$1, 0))</f>
        <v>NO CONTESTA, SE DEJA WHATSAPP</v>
      </c>
      <c r="I230" s="39">
        <f t="array" ref="I230">INDEX('Hoja 3'!$A$2:$AD$628, ROW(I230)-5, MATCH(I$2,'Hoja 3'!$A$1:$AD$1, 0))</f>
        <v>45768</v>
      </c>
      <c r="J230" s="32"/>
      <c r="K230" s="32" t="str">
        <f t="array" ref="K230">INDEX('Hoja 3'!$A$2:$AD$628, ROW(K230)-5, MATCH(K$2,'Hoja 3'!$A$1:$AD$1, 0))</f>
        <v>CERRADA</v>
      </c>
      <c r="L230" s="32" t="str">
        <f t="array" ref="L230">INDEX('Hoja 3'!$A$2:$AD$628, ROW(L230)-5, MATCH(L$2,'Hoja 3'!$A$1:$AD$1, 0))</f>
        <v>CERRADA</v>
      </c>
      <c r="M230" s="32" t="str">
        <f t="array" ref="M230">INDEX('Hoja 3'!$A$2:$AD$628, ROW(M230)-5, MATCH(M$2,'Hoja 3'!$A$1:$AD$1, 0))</f>
        <v>Solicitud</v>
      </c>
      <c r="N230" s="28"/>
      <c r="O230" s="28"/>
      <c r="P230" s="28"/>
      <c r="Q230" s="42"/>
      <c r="R230" s="42"/>
      <c r="S230" s="42"/>
      <c r="T230" s="28"/>
      <c r="U230" s="28"/>
      <c r="V230" s="24" t="str">
        <f t="shared" si="2"/>
        <v/>
      </c>
      <c r="W230" s="24" t="str">
        <f t="shared" si="8"/>
        <v>56 días 00h 00m</v>
      </c>
      <c r="X230" s="36">
        <f t="shared" si="4"/>
        <v>56</v>
      </c>
      <c r="Y230" s="36" t="str">
        <f t="shared" si="5"/>
        <v>✅</v>
      </c>
      <c r="Z230" s="26" t="str">
        <f t="shared" si="6"/>
        <v>✅</v>
      </c>
      <c r="AA230" s="27" t="str">
        <f t="shared" si="7"/>
        <v>📩 Enviado tarde</v>
      </c>
      <c r="AB230" s="28"/>
      <c r="AC230" s="29"/>
      <c r="AD230" s="29"/>
      <c r="AE230" s="29"/>
    </row>
    <row r="231" spans="1:31" ht="13.8">
      <c r="A231" s="12" t="str">
        <f t="shared" si="0"/>
        <v>43282425RICARDO COLONIA ESPINOZA</v>
      </c>
      <c r="B231" s="30" t="s">
        <v>27</v>
      </c>
      <c r="C231" s="38">
        <f t="array" ref="C231">INDEX('Hoja 3'!$A$2:$AD$628, ROW(C231)-5, MATCH(C$2,'Hoja 3'!$A$1:$AD$1, 0))</f>
        <v>43282425</v>
      </c>
      <c r="D231" s="38" t="str">
        <f t="array" ref="D231">INDEX('Hoja 3'!$A$2:$AD$628, ROW(D231)-5, MATCH(D$2,'Hoja 3'!$A$1:$AD$1, 0))</f>
        <v>RICARDO COLONIA ESPINOZA</v>
      </c>
      <c r="E231" s="38">
        <f t="array" ref="E231">INDEX('Hoja 3'!$A$2:$AD$628, ROW(E231)-5, MATCH(E$2,'Hoja 3'!$A$1:$AD$1, 0))</f>
        <v>992906359</v>
      </c>
      <c r="F231" s="38" t="str">
        <f t="array" ref="F231">INDEX('Hoja 3'!$A$2:$AD$628, ROW(F231)-5, MATCH(F$2,'Hoja 3'!$A$1:$AD$1, 0))</f>
        <v>INGRESO A PROGRAMA</v>
      </c>
      <c r="G231" s="39">
        <f t="array" ref="G231">INDEX('Hoja 3'!$A$2:$AD$628, ROW(G231)-5, MATCH(G$2,'Hoja 3'!$A$1:$AD$1, 0))</f>
        <v>45712</v>
      </c>
      <c r="H231" s="38" t="str">
        <f t="array" ref="H231">INDEX('Hoja 3'!$A$2:$AD$628, ROW(H231)-5, MATCH(H$2,'Hoja 3'!$A$1:$AD$1, 0))</f>
        <v>NO DESEA ENTRAR PROGRAMA</v>
      </c>
      <c r="I231" s="39">
        <f t="array" ref="I231">INDEX('Hoja 3'!$A$2:$AD$628, ROW(I231)-5, MATCH(I$2,'Hoja 3'!$A$1:$AD$1, 0))</f>
        <v>45754</v>
      </c>
      <c r="J231" s="32"/>
      <c r="K231" s="32" t="str">
        <f t="array" ref="K231">INDEX('Hoja 3'!$A$2:$AD$628, ROW(K231)-5, MATCH(K$2,'Hoja 3'!$A$1:$AD$1, 0))</f>
        <v>CERRADA</v>
      </c>
      <c r="L231" s="32" t="str">
        <f t="array" ref="L231">INDEX('Hoja 3'!$A$2:$AD$628, ROW(L231)-5, MATCH(L$2,'Hoja 3'!$A$1:$AD$1, 0))</f>
        <v>CERRADA</v>
      </c>
      <c r="M231" s="32" t="str">
        <f t="array" ref="M231">INDEX('Hoja 3'!$A$2:$AD$628, ROW(M231)-5, MATCH(M$2,'Hoja 3'!$A$1:$AD$1, 0))</f>
        <v>Solicitud</v>
      </c>
      <c r="N231" s="28"/>
      <c r="O231" s="28"/>
      <c r="P231" s="28"/>
      <c r="Q231" s="42"/>
      <c r="R231" s="42"/>
      <c r="S231" s="42"/>
      <c r="T231" s="28"/>
      <c r="U231" s="28"/>
      <c r="V231" s="24" t="str">
        <f t="shared" si="2"/>
        <v/>
      </c>
      <c r="W231" s="24" t="str">
        <f t="shared" si="8"/>
        <v>42 días 00h 00m</v>
      </c>
      <c r="X231" s="25">
        <f t="shared" si="4"/>
        <v>42</v>
      </c>
      <c r="Y231" s="25" t="str">
        <f t="shared" si="5"/>
        <v>✅</v>
      </c>
      <c r="Z231" s="26" t="str">
        <f t="shared" si="6"/>
        <v>✅</v>
      </c>
      <c r="AA231" s="27" t="str">
        <f t="shared" si="7"/>
        <v>📩 Enviado tarde</v>
      </c>
      <c r="AB231" s="28"/>
      <c r="AC231" s="29"/>
      <c r="AD231" s="29"/>
      <c r="AE231" s="29"/>
    </row>
    <row r="232" spans="1:31" ht="13.8">
      <c r="A232" s="12" t="str">
        <f t="shared" si="0"/>
        <v>40182382JOSE CORDANO COPELLO</v>
      </c>
      <c r="B232" s="30" t="s">
        <v>27</v>
      </c>
      <c r="C232" s="38">
        <f t="array" ref="C232">INDEX('Hoja 3'!$A$2:$AD$628, ROW(C232)-5, MATCH(C$2,'Hoja 3'!$A$1:$AD$1, 0))</f>
        <v>40182382</v>
      </c>
      <c r="D232" s="38" t="str">
        <f t="array" ref="D232">INDEX('Hoja 3'!$A$2:$AD$628, ROW(D232)-5, MATCH(D$2,'Hoja 3'!$A$1:$AD$1, 0))</f>
        <v>JOSE CORDANO COPELLO</v>
      </c>
      <c r="E232" s="38" t="str">
        <f t="array" ref="E232">INDEX('Hoja 3'!$A$2:$AD$628, ROW(E232)-5, MATCH(E$2,'Hoja 3'!$A$1:$AD$1, 0))</f>
        <v>993557216 () 993557216</v>
      </c>
      <c r="F232" s="38" t="str">
        <f t="array" ref="F232">INDEX('Hoja 3'!$A$2:$AD$628, ROW(F232)-5, MATCH(F$2,'Hoja 3'!$A$1:$AD$1, 0))</f>
        <v>INGRESO A PROGRAMA</v>
      </c>
      <c r="G232" s="39">
        <f t="array" ref="G232">INDEX('Hoja 3'!$A$2:$AD$628, ROW(G232)-5, MATCH(G$2,'Hoja 3'!$A$1:$AD$1, 0))</f>
        <v>45712</v>
      </c>
      <c r="H232" s="38" t="str">
        <f t="array" ref="H232">INDEX('Hoja 3'!$A$2:$AD$628, ROW(H232)-5, MATCH(H$2,'Hoja 3'!$A$1:$AD$1, 0))</f>
        <v>NO CONTESTA, SE DEJA WHATSAPP</v>
      </c>
      <c r="I232" s="39">
        <f t="array" ref="I232">INDEX('Hoja 3'!$A$2:$AD$628, ROW(I232)-5, MATCH(I$2,'Hoja 3'!$A$1:$AD$1, 0))</f>
        <v>45768</v>
      </c>
      <c r="J232" s="32"/>
      <c r="K232" s="32" t="str">
        <f t="array" ref="K232">INDEX('Hoja 3'!$A$2:$AD$628, ROW(K232)-5, MATCH(K$2,'Hoja 3'!$A$1:$AD$1, 0))</f>
        <v>CERRADA</v>
      </c>
      <c r="L232" s="32" t="str">
        <f t="array" ref="L232">INDEX('Hoja 3'!$A$2:$AD$628, ROW(L232)-5, MATCH(L$2,'Hoja 3'!$A$1:$AD$1, 0))</f>
        <v>CERRADA</v>
      </c>
      <c r="M232" s="32" t="str">
        <f t="array" ref="M232">INDEX('Hoja 3'!$A$2:$AD$628, ROW(M232)-5, MATCH(M$2,'Hoja 3'!$A$1:$AD$1, 0))</f>
        <v>Solicitud</v>
      </c>
      <c r="N232" s="28"/>
      <c r="O232" s="28"/>
      <c r="P232" s="28"/>
      <c r="Q232" s="42"/>
      <c r="R232" s="42"/>
      <c r="S232" s="42"/>
      <c r="T232" s="28"/>
      <c r="U232" s="28"/>
      <c r="V232" s="24" t="str">
        <f t="shared" si="2"/>
        <v/>
      </c>
      <c r="W232" s="24" t="str">
        <f t="shared" si="8"/>
        <v>56 días 00h 00m</v>
      </c>
      <c r="X232" s="36">
        <f t="shared" si="4"/>
        <v>56</v>
      </c>
      <c r="Y232" s="36" t="str">
        <f t="shared" si="5"/>
        <v>✅</v>
      </c>
      <c r="Z232" s="26" t="str">
        <f t="shared" si="6"/>
        <v>✅</v>
      </c>
      <c r="AA232" s="27" t="str">
        <f t="shared" si="7"/>
        <v>📩 Enviado tarde</v>
      </c>
      <c r="AB232" s="28"/>
      <c r="AC232" s="29"/>
      <c r="AD232" s="29"/>
      <c r="AE232" s="29"/>
    </row>
    <row r="233" spans="1:31" ht="13.8">
      <c r="A233" s="12" t="str">
        <f t="shared" si="0"/>
        <v>73041988CUBAS BRANDES, ILSE</v>
      </c>
      <c r="B233" s="30" t="s">
        <v>27</v>
      </c>
      <c r="C233" s="38">
        <f t="array" ref="C233">INDEX('Hoja 3'!$A$2:$AD$628, ROW(C233)-5, MATCH(C$2,'Hoja 3'!$A$1:$AD$1, 0))</f>
        <v>73041988</v>
      </c>
      <c r="D233" s="38" t="str">
        <f t="array" ref="D233">INDEX('Hoja 3'!$A$2:$AD$628, ROW(D233)-5, MATCH(D$2,'Hoja 3'!$A$1:$AD$1, 0))</f>
        <v>CUBAS BRANDES, ILSE</v>
      </c>
      <c r="E233" s="38">
        <f t="array" ref="E233">INDEX('Hoja 3'!$A$2:$AD$628, ROW(E233)-5, MATCH(E$2,'Hoja 3'!$A$1:$AD$1, 0))</f>
        <v>922541189</v>
      </c>
      <c r="F233" s="38" t="str">
        <f t="array" ref="F233">INDEX('Hoja 3'!$A$2:$AD$628, ROW(F233)-5, MATCH(F$2,'Hoja 3'!$A$1:$AD$1, 0))</f>
        <v>INGRESO A PROGRAMA</v>
      </c>
      <c r="G233" s="39">
        <f t="array" ref="G233">INDEX('Hoja 3'!$A$2:$AD$628, ROW(G233)-5, MATCH(G$2,'Hoja 3'!$A$1:$AD$1, 0))</f>
        <v>45712</v>
      </c>
      <c r="H233" s="38" t="str">
        <f t="array" ref="H233">INDEX('Hoja 3'!$A$2:$AD$628, ROW(H233)-5, MATCH(H$2,'Hoja 3'!$A$1:$AD$1, 0))</f>
        <v>ATENDIDO 8/04/2025Antonio David Moncada Catalan MEDICA FAMILIAR - TELECONSULTA</v>
      </c>
      <c r="I233" s="39">
        <f t="array" ref="I233">INDEX('Hoja 3'!$A$2:$AD$628, ROW(I233)-5, MATCH(I$2,'Hoja 3'!$A$1:$AD$1, 0))</f>
        <v>45754</v>
      </c>
      <c r="J233" s="32"/>
      <c r="K233" s="32" t="str">
        <f t="array" ref="K233">INDEX('Hoja 3'!$A$2:$AD$628, ROW(K233)-5, MATCH(K$2,'Hoja 3'!$A$1:$AD$1, 0))</f>
        <v>CERRADA</v>
      </c>
      <c r="L233" s="32" t="str">
        <f t="array" ref="L233">INDEX('Hoja 3'!$A$2:$AD$628, ROW(L233)-5, MATCH(L$2,'Hoja 3'!$A$1:$AD$1, 0))</f>
        <v>CERRADA</v>
      </c>
      <c r="M233" s="32" t="str">
        <f t="array" ref="M233">INDEX('Hoja 3'!$A$2:$AD$628, ROW(M233)-5, MATCH(M$2,'Hoja 3'!$A$1:$AD$1, 0))</f>
        <v>Solicitud</v>
      </c>
      <c r="N233" s="28"/>
      <c r="O233" s="28"/>
      <c r="P233" s="28"/>
      <c r="Q233" s="42"/>
      <c r="R233" s="42"/>
      <c r="S233" s="42"/>
      <c r="T233" s="28"/>
      <c r="U233" s="28"/>
      <c r="V233" s="24" t="str">
        <f t="shared" si="2"/>
        <v/>
      </c>
      <c r="W233" s="24" t="str">
        <f t="shared" si="8"/>
        <v>42 días 00h 00m</v>
      </c>
      <c r="X233" s="25">
        <f t="shared" si="4"/>
        <v>42</v>
      </c>
      <c r="Y233" s="25" t="str">
        <f t="shared" si="5"/>
        <v>✅</v>
      </c>
      <c r="Z233" s="26" t="str">
        <f t="shared" si="6"/>
        <v>✅</v>
      </c>
      <c r="AA233" s="27" t="str">
        <f t="shared" si="7"/>
        <v>📩 Enviado tarde</v>
      </c>
      <c r="AB233" s="28"/>
      <c r="AC233" s="29"/>
      <c r="AD233" s="29"/>
      <c r="AE233" s="29"/>
    </row>
    <row r="234" spans="1:31" ht="13.8">
      <c r="A234" s="12" t="str">
        <f t="shared" si="0"/>
        <v>48007920ROBERT REY DIAZ BAUTISTA</v>
      </c>
      <c r="B234" s="30" t="s">
        <v>27</v>
      </c>
      <c r="C234" s="38">
        <f t="array" ref="C234">INDEX('Hoja 3'!$A$2:$AD$628, ROW(C234)-5, MATCH(C$2,'Hoja 3'!$A$1:$AD$1, 0))</f>
        <v>48007920</v>
      </c>
      <c r="D234" s="38" t="str">
        <f t="array" ref="D234">INDEX('Hoja 3'!$A$2:$AD$628, ROW(D234)-5, MATCH(D$2,'Hoja 3'!$A$1:$AD$1, 0))</f>
        <v>ROBERT REY DIAZ BAUTISTA</v>
      </c>
      <c r="E234" s="38">
        <f t="array" ref="E234">INDEX('Hoja 3'!$A$2:$AD$628, ROW(E234)-5, MATCH(E$2,'Hoja 3'!$A$1:$AD$1, 0))</f>
        <v>922029445</v>
      </c>
      <c r="F234" s="38" t="str">
        <f t="array" ref="F234">INDEX('Hoja 3'!$A$2:$AD$628, ROW(F234)-5, MATCH(F$2,'Hoja 3'!$A$1:$AD$1, 0))</f>
        <v>INGRESO A PROGRAMA</v>
      </c>
      <c r="G234" s="39">
        <f t="array" ref="G234">INDEX('Hoja 3'!$A$2:$AD$628, ROW(G234)-5, MATCH(G$2,'Hoja 3'!$A$1:$AD$1, 0))</f>
        <v>45712</v>
      </c>
      <c r="H234" s="38" t="str">
        <f t="array" ref="H234">INDEX('Hoja 3'!$A$2:$AD$628, ROW(H234)-5, MATCH(H$2,'Hoja 3'!$A$1:$AD$1, 0))</f>
        <v>NO CONTESTA, SE DEJA WHATSAPP</v>
      </c>
      <c r="I234" s="39">
        <f t="array" ref="I234">INDEX('Hoja 3'!$A$2:$AD$628, ROW(I234)-5, MATCH(I$2,'Hoja 3'!$A$1:$AD$1, 0))</f>
        <v>45768</v>
      </c>
      <c r="J234" s="32"/>
      <c r="K234" s="32" t="str">
        <f t="array" ref="K234">INDEX('Hoja 3'!$A$2:$AD$628, ROW(K234)-5, MATCH(K$2,'Hoja 3'!$A$1:$AD$1, 0))</f>
        <v>CERRADA</v>
      </c>
      <c r="L234" s="32" t="str">
        <f t="array" ref="L234">INDEX('Hoja 3'!$A$2:$AD$628, ROW(L234)-5, MATCH(L$2,'Hoja 3'!$A$1:$AD$1, 0))</f>
        <v>CERRADA</v>
      </c>
      <c r="M234" s="32" t="str">
        <f t="array" ref="M234">INDEX('Hoja 3'!$A$2:$AD$628, ROW(M234)-5, MATCH(M$2,'Hoja 3'!$A$1:$AD$1, 0))</f>
        <v>Solicitud</v>
      </c>
      <c r="N234" s="28"/>
      <c r="O234" s="28"/>
      <c r="P234" s="28"/>
      <c r="Q234" s="42"/>
      <c r="R234" s="42"/>
      <c r="S234" s="42"/>
      <c r="T234" s="28"/>
      <c r="U234" s="28"/>
      <c r="V234" s="24" t="str">
        <f t="shared" si="2"/>
        <v/>
      </c>
      <c r="W234" s="24" t="str">
        <f t="shared" si="8"/>
        <v>56 días 00h 00m</v>
      </c>
      <c r="X234" s="36">
        <f t="shared" si="4"/>
        <v>56</v>
      </c>
      <c r="Y234" s="36" t="str">
        <f t="shared" si="5"/>
        <v>✅</v>
      </c>
      <c r="Z234" s="26" t="str">
        <f t="shared" si="6"/>
        <v>✅</v>
      </c>
      <c r="AA234" s="27" t="str">
        <f t="shared" si="7"/>
        <v>📩 Enviado tarde</v>
      </c>
      <c r="AB234" s="28"/>
      <c r="AC234" s="29"/>
      <c r="AD234" s="29"/>
      <c r="AE234" s="29"/>
    </row>
    <row r="235" spans="1:31" ht="13.8">
      <c r="A235" s="12" t="str">
        <f t="shared" si="0"/>
        <v>73212980ANDRES DIAZ BAZAN</v>
      </c>
      <c r="B235" s="30" t="s">
        <v>27</v>
      </c>
      <c r="C235" s="38">
        <f t="array" ref="C235">INDEX('Hoja 3'!$A$2:$AD$628, ROW(C235)-5, MATCH(C$2,'Hoja 3'!$A$1:$AD$1, 0))</f>
        <v>73212980</v>
      </c>
      <c r="D235" s="38" t="str">
        <f t="array" ref="D235">INDEX('Hoja 3'!$A$2:$AD$628, ROW(D235)-5, MATCH(D$2,'Hoja 3'!$A$1:$AD$1, 0))</f>
        <v>ANDRES DIAZ BAZAN</v>
      </c>
      <c r="E235" s="38">
        <f t="array" ref="E235">INDEX('Hoja 3'!$A$2:$AD$628, ROW(E235)-5, MATCH(E$2,'Hoja 3'!$A$1:$AD$1, 0))</f>
        <v>922330557</v>
      </c>
      <c r="F235" s="38" t="str">
        <f t="array" ref="F235">INDEX('Hoja 3'!$A$2:$AD$628, ROW(F235)-5, MATCH(F$2,'Hoja 3'!$A$1:$AD$1, 0))</f>
        <v>INGRESO A PROGRAMA</v>
      </c>
      <c r="G235" s="39">
        <f t="array" ref="G235">INDEX('Hoja 3'!$A$2:$AD$628, ROW(G235)-5, MATCH(G$2,'Hoja 3'!$A$1:$AD$1, 0))</f>
        <v>45712</v>
      </c>
      <c r="H235" s="38" t="str">
        <f t="array" ref="H235">INDEX('Hoja 3'!$A$2:$AD$628, ROW(H235)-5, MATCH(H$2,'Hoja 3'!$A$1:$AD$1, 0))</f>
        <v>NO CONTESTA, SE DEJA WHATSAPP</v>
      </c>
      <c r="I235" s="39">
        <f t="array" ref="I235">INDEX('Hoja 3'!$A$2:$AD$628, ROW(I235)-5, MATCH(I$2,'Hoja 3'!$A$1:$AD$1, 0))</f>
        <v>45768</v>
      </c>
      <c r="J235" s="32"/>
      <c r="K235" s="32" t="str">
        <f t="array" ref="K235">INDEX('Hoja 3'!$A$2:$AD$628, ROW(K235)-5, MATCH(K$2,'Hoja 3'!$A$1:$AD$1, 0))</f>
        <v>CERRADA</v>
      </c>
      <c r="L235" s="32" t="str">
        <f t="array" ref="L235">INDEX('Hoja 3'!$A$2:$AD$628, ROW(L235)-5, MATCH(L$2,'Hoja 3'!$A$1:$AD$1, 0))</f>
        <v>CERRADA</v>
      </c>
      <c r="M235" s="32" t="str">
        <f t="array" ref="M235">INDEX('Hoja 3'!$A$2:$AD$628, ROW(M235)-5, MATCH(M$2,'Hoja 3'!$A$1:$AD$1, 0))</f>
        <v>Solicitud</v>
      </c>
      <c r="N235" s="28"/>
      <c r="O235" s="28"/>
      <c r="P235" s="28"/>
      <c r="Q235" s="42"/>
      <c r="R235" s="42"/>
      <c r="S235" s="42"/>
      <c r="T235" s="28"/>
      <c r="U235" s="28"/>
      <c r="V235" s="24" t="str">
        <f t="shared" si="2"/>
        <v/>
      </c>
      <c r="W235" s="24" t="str">
        <f t="shared" si="8"/>
        <v>56 días 00h 00m</v>
      </c>
      <c r="X235" s="25">
        <f t="shared" si="4"/>
        <v>56</v>
      </c>
      <c r="Y235" s="25" t="str">
        <f t="shared" si="5"/>
        <v>✅</v>
      </c>
      <c r="Z235" s="26" t="str">
        <f t="shared" si="6"/>
        <v>✅</v>
      </c>
      <c r="AA235" s="27" t="str">
        <f t="shared" si="7"/>
        <v>📩 Enviado tarde</v>
      </c>
      <c r="AB235" s="28"/>
      <c r="AC235" s="29"/>
      <c r="AD235" s="29"/>
      <c r="AE235" s="29"/>
    </row>
    <row r="236" spans="1:31" ht="13.8">
      <c r="A236" s="12" t="str">
        <f t="shared" si="0"/>
        <v>73607023JOSE FERNANDO ELESCANO SALAS</v>
      </c>
      <c r="B236" s="30" t="s">
        <v>27</v>
      </c>
      <c r="C236" s="38">
        <f t="array" ref="C236">INDEX('Hoja 3'!$A$2:$AD$628, ROW(C236)-5, MATCH(C$2,'Hoja 3'!$A$1:$AD$1, 0))</f>
        <v>73607023</v>
      </c>
      <c r="D236" s="38" t="str">
        <f t="array" ref="D236">INDEX('Hoja 3'!$A$2:$AD$628, ROW(D236)-5, MATCH(D$2,'Hoja 3'!$A$1:$AD$1, 0))</f>
        <v>JOSE FERNANDO ELESCANO SALAS</v>
      </c>
      <c r="E236" s="38">
        <f t="array" ref="E236">INDEX('Hoja 3'!$A$2:$AD$628, ROW(E236)-5, MATCH(E$2,'Hoja 3'!$A$1:$AD$1, 0))</f>
        <v>922195465</v>
      </c>
      <c r="F236" s="38" t="str">
        <f t="array" ref="F236">INDEX('Hoja 3'!$A$2:$AD$628, ROW(F236)-5, MATCH(F$2,'Hoja 3'!$A$1:$AD$1, 0))</f>
        <v>INGRESO A PROGRAMA</v>
      </c>
      <c r="G236" s="39">
        <f t="array" ref="G236">INDEX('Hoja 3'!$A$2:$AD$628, ROW(G236)-5, MATCH(G$2,'Hoja 3'!$A$1:$AD$1, 0))</f>
        <v>45712</v>
      </c>
      <c r="H236" s="38" t="str">
        <f t="array" ref="H236">INDEX('Hoja 3'!$A$2:$AD$628, ROW(H236)-5, MATCH(H$2,'Hoja 3'!$A$1:$AD$1, 0))</f>
        <v>NO CONTESTA, SE DEJA WHATSAPP</v>
      </c>
      <c r="I236" s="39">
        <f t="array" ref="I236">INDEX('Hoja 3'!$A$2:$AD$628, ROW(I236)-5, MATCH(I$2,'Hoja 3'!$A$1:$AD$1, 0))</f>
        <v>45768</v>
      </c>
      <c r="J236" s="32"/>
      <c r="K236" s="32" t="str">
        <f t="array" ref="K236">INDEX('Hoja 3'!$A$2:$AD$628, ROW(K236)-5, MATCH(K$2,'Hoja 3'!$A$1:$AD$1, 0))</f>
        <v>CERRADA</v>
      </c>
      <c r="L236" s="32" t="str">
        <f t="array" ref="L236">INDEX('Hoja 3'!$A$2:$AD$628, ROW(L236)-5, MATCH(L$2,'Hoja 3'!$A$1:$AD$1, 0))</f>
        <v>CERRADA</v>
      </c>
      <c r="M236" s="32" t="str">
        <f t="array" ref="M236">INDEX('Hoja 3'!$A$2:$AD$628, ROW(M236)-5, MATCH(M$2,'Hoja 3'!$A$1:$AD$1, 0))</f>
        <v>Solicitud</v>
      </c>
      <c r="N236" s="28"/>
      <c r="O236" s="28"/>
      <c r="P236" s="28"/>
      <c r="Q236" s="42"/>
      <c r="R236" s="42"/>
      <c r="S236" s="42"/>
      <c r="T236" s="28"/>
      <c r="U236" s="28"/>
      <c r="V236" s="24" t="str">
        <f t="shared" si="2"/>
        <v/>
      </c>
      <c r="W236" s="24" t="str">
        <f t="shared" si="8"/>
        <v>56 días 00h 00m</v>
      </c>
      <c r="X236" s="36">
        <f t="shared" si="4"/>
        <v>56</v>
      </c>
      <c r="Y236" s="36" t="str">
        <f t="shared" si="5"/>
        <v>✅</v>
      </c>
      <c r="Z236" s="26" t="str">
        <f t="shared" si="6"/>
        <v>✅</v>
      </c>
      <c r="AA236" s="27" t="str">
        <f t="shared" si="7"/>
        <v>📩 Enviado tarde</v>
      </c>
      <c r="AB236" s="28"/>
      <c r="AC236" s="29"/>
      <c r="AD236" s="29"/>
      <c r="AE236" s="29"/>
    </row>
    <row r="237" spans="1:31" ht="13.8">
      <c r="A237" s="12" t="str">
        <f t="shared" si="0"/>
        <v>70341708ESTRELLA CELESTE ERAZO SALAS</v>
      </c>
      <c r="B237" s="30" t="s">
        <v>27</v>
      </c>
      <c r="C237" s="38">
        <f t="array" ref="C237">INDEX('Hoja 3'!$A$2:$AD$628, ROW(C237)-5, MATCH(C$2,'Hoja 3'!$A$1:$AD$1, 0))</f>
        <v>70341708</v>
      </c>
      <c r="D237" s="38" t="str">
        <f t="array" ref="D237">INDEX('Hoja 3'!$A$2:$AD$628, ROW(D237)-5, MATCH(D$2,'Hoja 3'!$A$1:$AD$1, 0))</f>
        <v>ESTRELLA CELESTE ERAZO SALAS</v>
      </c>
      <c r="E237" s="38">
        <f t="array" ref="E237">INDEX('Hoja 3'!$A$2:$AD$628, ROW(E237)-5, MATCH(E$2,'Hoja 3'!$A$1:$AD$1, 0))</f>
        <v>956988807</v>
      </c>
      <c r="F237" s="38" t="str">
        <f t="array" ref="F237">INDEX('Hoja 3'!$A$2:$AD$628, ROW(F237)-5, MATCH(F$2,'Hoja 3'!$A$1:$AD$1, 0))</f>
        <v>INGRESO A PROGRAMA</v>
      </c>
      <c r="G237" s="39">
        <f t="array" ref="G237">INDEX('Hoja 3'!$A$2:$AD$628, ROW(G237)-5, MATCH(G$2,'Hoja 3'!$A$1:$AD$1, 0))</f>
        <v>45712</v>
      </c>
      <c r="H237" s="38" t="str">
        <f t="array" ref="H237">INDEX('Hoja 3'!$A$2:$AD$628, ROW(H237)-5, MATCH(H$2,'Hoja 3'!$A$1:$AD$1, 0))</f>
        <v>NO CONTESTA, SE DEJA WHATSAPP</v>
      </c>
      <c r="I237" s="39">
        <f t="array" ref="I237">INDEX('Hoja 3'!$A$2:$AD$628, ROW(I237)-5, MATCH(I$2,'Hoja 3'!$A$1:$AD$1, 0))</f>
        <v>45768</v>
      </c>
      <c r="J237" s="32"/>
      <c r="K237" s="32" t="str">
        <f t="array" ref="K237">INDEX('Hoja 3'!$A$2:$AD$628, ROW(K237)-5, MATCH(K$2,'Hoja 3'!$A$1:$AD$1, 0))</f>
        <v>CERRADA</v>
      </c>
      <c r="L237" s="32" t="str">
        <f t="array" ref="L237">INDEX('Hoja 3'!$A$2:$AD$628, ROW(L237)-5, MATCH(L$2,'Hoja 3'!$A$1:$AD$1, 0))</f>
        <v>CERRADA</v>
      </c>
      <c r="M237" s="32" t="str">
        <f t="array" ref="M237">INDEX('Hoja 3'!$A$2:$AD$628, ROW(M237)-5, MATCH(M$2,'Hoja 3'!$A$1:$AD$1, 0))</f>
        <v>Solicitud</v>
      </c>
      <c r="N237" s="28"/>
      <c r="O237" s="28"/>
      <c r="P237" s="28"/>
      <c r="Q237" s="42"/>
      <c r="R237" s="42"/>
      <c r="S237" s="42"/>
      <c r="T237" s="28"/>
      <c r="U237" s="28"/>
      <c r="V237" s="24" t="str">
        <f t="shared" si="2"/>
        <v/>
      </c>
      <c r="W237" s="24" t="str">
        <f t="shared" si="8"/>
        <v>56 días 00h 00m</v>
      </c>
      <c r="X237" s="25">
        <f t="shared" si="4"/>
        <v>56</v>
      </c>
      <c r="Y237" s="25" t="str">
        <f t="shared" si="5"/>
        <v>✅</v>
      </c>
      <c r="Z237" s="26" t="str">
        <f t="shared" si="6"/>
        <v>✅</v>
      </c>
      <c r="AA237" s="27" t="str">
        <f t="shared" si="7"/>
        <v>📩 Enviado tarde</v>
      </c>
      <c r="AB237" s="28"/>
      <c r="AC237" s="29"/>
      <c r="AD237" s="29"/>
      <c r="AE237" s="29"/>
    </row>
    <row r="238" spans="1:31" ht="13.8">
      <c r="A238" s="12" t="str">
        <f t="shared" si="0"/>
        <v>7759026BERITH CAROL ESPINOZA DIAZ,</v>
      </c>
      <c r="B238" s="30" t="s">
        <v>27</v>
      </c>
      <c r="C238" s="38">
        <f t="array" ref="C238">INDEX('Hoja 3'!$A$2:$AD$628, ROW(C238)-5, MATCH(C$2,'Hoja 3'!$A$1:$AD$1, 0))</f>
        <v>7759026</v>
      </c>
      <c r="D238" s="38" t="str">
        <f t="array" ref="D238">INDEX('Hoja 3'!$A$2:$AD$628, ROW(D238)-5, MATCH(D$2,'Hoja 3'!$A$1:$AD$1, 0))</f>
        <v>BERITH CAROL ESPINOZA DIAZ,</v>
      </c>
      <c r="E238" s="38">
        <f t="array" ref="E238">INDEX('Hoja 3'!$A$2:$AD$628, ROW(E238)-5, MATCH(E$2,'Hoja 3'!$A$1:$AD$1, 0))</f>
        <v>994440154</v>
      </c>
      <c r="F238" s="38" t="str">
        <f t="array" ref="F238">INDEX('Hoja 3'!$A$2:$AD$628, ROW(F238)-5, MATCH(F$2,'Hoja 3'!$A$1:$AD$1, 0))</f>
        <v>INGRESO A PROGRAMA</v>
      </c>
      <c r="G238" s="39">
        <f t="array" ref="G238">INDEX('Hoja 3'!$A$2:$AD$628, ROW(G238)-5, MATCH(G$2,'Hoja 3'!$A$1:$AD$1, 0))</f>
        <v>45712</v>
      </c>
      <c r="H238" s="38" t="str">
        <f t="array" ref="H238">INDEX('Hoja 3'!$A$2:$AD$628, ROW(H238)-5, MATCH(H$2,'Hoja 3'!$A$1:$AD$1, 0))</f>
        <v>NUMERO INVALIDO</v>
      </c>
      <c r="I238" s="39">
        <f t="array" ref="I238">INDEX('Hoja 3'!$A$2:$AD$628, ROW(I238)-5, MATCH(I$2,'Hoja 3'!$A$1:$AD$1, 0))</f>
        <v>45768</v>
      </c>
      <c r="J238" s="32"/>
      <c r="K238" s="32" t="str">
        <f t="array" ref="K238">INDEX('Hoja 3'!$A$2:$AD$628, ROW(K238)-5, MATCH(K$2,'Hoja 3'!$A$1:$AD$1, 0))</f>
        <v>CERRADA</v>
      </c>
      <c r="L238" s="32" t="str">
        <f t="array" ref="L238">INDEX('Hoja 3'!$A$2:$AD$628, ROW(L238)-5, MATCH(L$2,'Hoja 3'!$A$1:$AD$1, 0))</f>
        <v>CERRADA</v>
      </c>
      <c r="M238" s="32" t="str">
        <f t="array" ref="M238">INDEX('Hoja 3'!$A$2:$AD$628, ROW(M238)-5, MATCH(M$2,'Hoja 3'!$A$1:$AD$1, 0))</f>
        <v>Solicitud</v>
      </c>
      <c r="N238" s="28"/>
      <c r="O238" s="28"/>
      <c r="P238" s="28"/>
      <c r="Q238" s="42"/>
      <c r="R238" s="42"/>
      <c r="S238" s="42"/>
      <c r="T238" s="28"/>
      <c r="U238" s="28"/>
      <c r="V238" s="24" t="str">
        <f t="shared" si="2"/>
        <v/>
      </c>
      <c r="W238" s="24" t="str">
        <f t="shared" si="8"/>
        <v>56 días 00h 00m</v>
      </c>
      <c r="X238" s="36">
        <f t="shared" si="4"/>
        <v>56</v>
      </c>
      <c r="Y238" s="36" t="str">
        <f t="shared" si="5"/>
        <v>✅</v>
      </c>
      <c r="Z238" s="26" t="str">
        <f t="shared" si="6"/>
        <v>✅</v>
      </c>
      <c r="AA238" s="27" t="str">
        <f t="shared" si="7"/>
        <v>📩 Enviado tarde</v>
      </c>
      <c r="AB238" s="28"/>
      <c r="AC238" s="29"/>
      <c r="AD238" s="29"/>
      <c r="AE238" s="29"/>
    </row>
    <row r="239" spans="1:31" ht="13.8">
      <c r="A239" s="12" t="str">
        <f t="shared" si="0"/>
        <v>25737405ROSARIO DEL CARMEN FLORIANO GONZALES</v>
      </c>
      <c r="B239" s="30" t="s">
        <v>27</v>
      </c>
      <c r="C239" s="38">
        <f t="array" ref="C239">INDEX('Hoja 3'!$A$2:$AD$628, ROW(C239)-5, MATCH(C$2,'Hoja 3'!$A$1:$AD$1, 0))</f>
        <v>25737405</v>
      </c>
      <c r="D239" s="38" t="str">
        <f t="array" ref="D239">INDEX('Hoja 3'!$A$2:$AD$628, ROW(D239)-5, MATCH(D$2,'Hoja 3'!$A$1:$AD$1, 0))</f>
        <v>ROSARIO DEL CARMEN FLORIANO GONZALES</v>
      </c>
      <c r="E239" s="38">
        <f t="array" ref="E239">INDEX('Hoja 3'!$A$2:$AD$628, ROW(E239)-5, MATCH(E$2,'Hoja 3'!$A$1:$AD$1, 0))</f>
        <v>989016032</v>
      </c>
      <c r="F239" s="38" t="str">
        <f t="array" ref="F239">INDEX('Hoja 3'!$A$2:$AD$628, ROW(F239)-5, MATCH(F$2,'Hoja 3'!$A$1:$AD$1, 0))</f>
        <v>INGRESO A PROGRAMA</v>
      </c>
      <c r="G239" s="39">
        <f t="array" ref="G239">INDEX('Hoja 3'!$A$2:$AD$628, ROW(G239)-5, MATCH(G$2,'Hoja 3'!$A$1:$AD$1, 0))</f>
        <v>45712</v>
      </c>
      <c r="H239" s="38" t="str">
        <f t="array" ref="H239">INDEX('Hoja 3'!$A$2:$AD$628, ROW(H239)-5, MATCH(H$2,'Hoja 3'!$A$1:$AD$1, 0))</f>
        <v>NO CONTESTA, SE DEJA WHATSAPP</v>
      </c>
      <c r="I239" s="39">
        <f t="array" ref="I239">INDEX('Hoja 3'!$A$2:$AD$628, ROW(I239)-5, MATCH(I$2,'Hoja 3'!$A$1:$AD$1, 0))</f>
        <v>45768</v>
      </c>
      <c r="J239" s="32"/>
      <c r="K239" s="32" t="str">
        <f t="array" ref="K239">INDEX('Hoja 3'!$A$2:$AD$628, ROW(K239)-5, MATCH(K$2,'Hoja 3'!$A$1:$AD$1, 0))</f>
        <v>CERRADA</v>
      </c>
      <c r="L239" s="32" t="str">
        <f t="array" ref="L239">INDEX('Hoja 3'!$A$2:$AD$628, ROW(L239)-5, MATCH(L$2,'Hoja 3'!$A$1:$AD$1, 0))</f>
        <v>CERRADA</v>
      </c>
      <c r="M239" s="32" t="str">
        <f t="array" ref="M239">INDEX('Hoja 3'!$A$2:$AD$628, ROW(M239)-5, MATCH(M$2,'Hoja 3'!$A$1:$AD$1, 0))</f>
        <v>Solicitud</v>
      </c>
      <c r="N239" s="28"/>
      <c r="O239" s="28"/>
      <c r="P239" s="28"/>
      <c r="Q239" s="42"/>
      <c r="R239" s="42"/>
      <c r="S239" s="42"/>
      <c r="T239" s="28"/>
      <c r="U239" s="28"/>
      <c r="V239" s="24" t="str">
        <f t="shared" si="2"/>
        <v/>
      </c>
      <c r="W239" s="24" t="str">
        <f t="shared" si="8"/>
        <v>56 días 00h 00m</v>
      </c>
      <c r="X239" s="25">
        <f t="shared" si="4"/>
        <v>56</v>
      </c>
      <c r="Y239" s="25" t="str">
        <f t="shared" si="5"/>
        <v>✅</v>
      </c>
      <c r="Z239" s="26" t="str">
        <f t="shared" si="6"/>
        <v>✅</v>
      </c>
      <c r="AA239" s="27" t="str">
        <f t="shared" si="7"/>
        <v>📩 Enviado tarde</v>
      </c>
      <c r="AB239" s="28"/>
      <c r="AC239" s="29"/>
      <c r="AD239" s="29"/>
      <c r="AE239" s="29"/>
    </row>
    <row r="240" spans="1:31" ht="13.8">
      <c r="A240" s="12" t="str">
        <f t="shared" si="0"/>
        <v>7938897EMANUEL FERNANDO GARCIA GRANDJEAN</v>
      </c>
      <c r="B240" s="30" t="s">
        <v>27</v>
      </c>
      <c r="C240" s="38">
        <f t="array" ref="C240">INDEX('Hoja 3'!$A$2:$AD$628, ROW(C240)-5, MATCH(C$2,'Hoja 3'!$A$1:$AD$1, 0))</f>
        <v>7938897</v>
      </c>
      <c r="D240" s="38" t="str">
        <f t="array" ref="D240">INDEX('Hoja 3'!$A$2:$AD$628, ROW(D240)-5, MATCH(D$2,'Hoja 3'!$A$1:$AD$1, 0))</f>
        <v>EMANUEL FERNANDO GARCIA GRANDJEAN</v>
      </c>
      <c r="E240" s="38">
        <f t="array" ref="E240">INDEX('Hoja 3'!$A$2:$AD$628, ROW(E240)-5, MATCH(E$2,'Hoja 3'!$A$1:$AD$1, 0))</f>
        <v>989015998</v>
      </c>
      <c r="F240" s="38" t="str">
        <f t="array" ref="F240">INDEX('Hoja 3'!$A$2:$AD$628, ROW(F240)-5, MATCH(F$2,'Hoja 3'!$A$1:$AD$1, 0))</f>
        <v>INGRESO A PROGRAMA</v>
      </c>
      <c r="G240" s="39">
        <f t="array" ref="G240">INDEX('Hoja 3'!$A$2:$AD$628, ROW(G240)-5, MATCH(G$2,'Hoja 3'!$A$1:$AD$1, 0))</f>
        <v>45712</v>
      </c>
      <c r="H240" s="38" t="str">
        <f t="array" ref="H240">INDEX('Hoja 3'!$A$2:$AD$628, ROW(H240)-5, MATCH(H$2,'Hoja 3'!$A$1:$AD$1, 0))</f>
        <v>NO ASISTIO A CITA 10/04/2025 Monica Marlene Proano Montalvo CARDIOLOGÍA - TELECONSULTA</v>
      </c>
      <c r="I240" s="39">
        <f t="array" ref="I240">INDEX('Hoja 3'!$A$2:$AD$628, ROW(I240)-5, MATCH(I$2,'Hoja 3'!$A$1:$AD$1, 0))</f>
        <v>45759</v>
      </c>
      <c r="J240" s="32"/>
      <c r="K240" s="32" t="str">
        <f t="array" ref="K240">INDEX('Hoja 3'!$A$2:$AD$628, ROW(K240)-5, MATCH(K$2,'Hoja 3'!$A$1:$AD$1, 0))</f>
        <v>CERRADA</v>
      </c>
      <c r="L240" s="32" t="str">
        <f t="array" ref="L240">INDEX('Hoja 3'!$A$2:$AD$628, ROW(L240)-5, MATCH(L$2,'Hoja 3'!$A$1:$AD$1, 0))</f>
        <v>CERRADA</v>
      </c>
      <c r="M240" s="32" t="str">
        <f t="array" ref="M240">INDEX('Hoja 3'!$A$2:$AD$628, ROW(M240)-5, MATCH(M$2,'Hoja 3'!$A$1:$AD$1, 0))</f>
        <v>Solicitud</v>
      </c>
      <c r="N240" s="28"/>
      <c r="O240" s="28"/>
      <c r="P240" s="28"/>
      <c r="Q240" s="42"/>
      <c r="R240" s="42"/>
      <c r="S240" s="42"/>
      <c r="T240" s="28"/>
      <c r="U240" s="28"/>
      <c r="V240" s="24" t="str">
        <f t="shared" si="2"/>
        <v/>
      </c>
      <c r="W240" s="24" t="str">
        <f t="shared" si="8"/>
        <v>47 días 00h 00m</v>
      </c>
      <c r="X240" s="36">
        <f t="shared" si="4"/>
        <v>47</v>
      </c>
      <c r="Y240" s="36" t="str">
        <f t="shared" si="5"/>
        <v>✅</v>
      </c>
      <c r="Z240" s="26" t="str">
        <f t="shared" si="6"/>
        <v>✅</v>
      </c>
      <c r="AA240" s="27" t="str">
        <f t="shared" si="7"/>
        <v>📩 Enviado tarde</v>
      </c>
      <c r="AB240" s="28"/>
      <c r="AC240" s="29"/>
      <c r="AD240" s="29"/>
      <c r="AE240" s="29"/>
    </row>
    <row r="241" spans="1:31" ht="13.8">
      <c r="A241" s="12" t="str">
        <f t="shared" si="0"/>
        <v>72741849MARTIN GONZALEZ COSSIO</v>
      </c>
      <c r="B241" s="30" t="s">
        <v>27</v>
      </c>
      <c r="C241" s="38">
        <f t="array" ref="C241">INDEX('Hoja 3'!$A$2:$AD$628, ROW(C241)-5, MATCH(C$2,'Hoja 3'!$A$1:$AD$1, 0))</f>
        <v>72741849</v>
      </c>
      <c r="D241" s="38" t="str">
        <f t="array" ref="D241">INDEX('Hoja 3'!$A$2:$AD$628, ROW(D241)-5, MATCH(D$2,'Hoja 3'!$A$1:$AD$1, 0))</f>
        <v>MARTIN GONZALEZ COSSIO</v>
      </c>
      <c r="E241" s="38">
        <f t="array" ref="E241">INDEX('Hoja 3'!$A$2:$AD$628, ROW(E241)-5, MATCH(E$2,'Hoja 3'!$A$1:$AD$1, 0))</f>
        <v>924822102</v>
      </c>
      <c r="F241" s="38" t="str">
        <f t="array" ref="F241">INDEX('Hoja 3'!$A$2:$AD$628, ROW(F241)-5, MATCH(F$2,'Hoja 3'!$A$1:$AD$1, 0))</f>
        <v>INGRESO A PROGRAMA</v>
      </c>
      <c r="G241" s="39">
        <f t="array" ref="G241">INDEX('Hoja 3'!$A$2:$AD$628, ROW(G241)-5, MATCH(G$2,'Hoja 3'!$A$1:$AD$1, 0))</f>
        <v>45712</v>
      </c>
      <c r="H241" s="38" t="str">
        <f t="array" ref="H241">INDEX('Hoja 3'!$A$2:$AD$628, ROW(H241)-5, MATCH(H$2,'Hoja 3'!$A$1:$AD$1, 0))</f>
        <v>NO CONTESTA, SE DEJA WHATSAPP</v>
      </c>
      <c r="I241" s="39">
        <f t="array" ref="I241">INDEX('Hoja 3'!$A$2:$AD$628, ROW(I241)-5, MATCH(I$2,'Hoja 3'!$A$1:$AD$1, 0))</f>
        <v>45768</v>
      </c>
      <c r="J241" s="32"/>
      <c r="K241" s="32" t="str">
        <f t="array" ref="K241">INDEX('Hoja 3'!$A$2:$AD$628, ROW(K241)-5, MATCH(K$2,'Hoja 3'!$A$1:$AD$1, 0))</f>
        <v>CERRADA</v>
      </c>
      <c r="L241" s="32" t="str">
        <f t="array" ref="L241">INDEX('Hoja 3'!$A$2:$AD$628, ROW(L241)-5, MATCH(L$2,'Hoja 3'!$A$1:$AD$1, 0))</f>
        <v>CERRADA</v>
      </c>
      <c r="M241" s="32" t="str">
        <f t="array" ref="M241">INDEX('Hoja 3'!$A$2:$AD$628, ROW(M241)-5, MATCH(M$2,'Hoja 3'!$A$1:$AD$1, 0))</f>
        <v>Solicitud</v>
      </c>
      <c r="N241" s="28"/>
      <c r="O241" s="28"/>
      <c r="P241" s="28"/>
      <c r="Q241" s="42"/>
      <c r="R241" s="42"/>
      <c r="S241" s="42"/>
      <c r="T241" s="28"/>
      <c r="U241" s="28"/>
      <c r="V241" s="24" t="str">
        <f t="shared" si="2"/>
        <v/>
      </c>
      <c r="W241" s="24" t="str">
        <f t="shared" si="8"/>
        <v>56 días 00h 00m</v>
      </c>
      <c r="X241" s="25">
        <f t="shared" si="4"/>
        <v>56</v>
      </c>
      <c r="Y241" s="25" t="str">
        <f t="shared" si="5"/>
        <v>✅</v>
      </c>
      <c r="Z241" s="26" t="str">
        <f t="shared" si="6"/>
        <v>✅</v>
      </c>
      <c r="AA241" s="27" t="str">
        <f t="shared" si="7"/>
        <v>📩 Enviado tarde</v>
      </c>
      <c r="AB241" s="28"/>
      <c r="AC241" s="29"/>
      <c r="AD241" s="29"/>
      <c r="AE241" s="29"/>
    </row>
    <row r="242" spans="1:31" ht="13.8">
      <c r="A242" s="12" t="str">
        <f t="shared" si="0"/>
        <v>43158590HUMBERTO TEODORO LEON ALVAN</v>
      </c>
      <c r="B242" s="30" t="s">
        <v>27</v>
      </c>
      <c r="C242" s="38">
        <f t="array" ref="C242">INDEX('Hoja 3'!$A$2:$AD$628, ROW(C242)-5, MATCH(C$2,'Hoja 3'!$A$1:$AD$1, 0))</f>
        <v>43158590</v>
      </c>
      <c r="D242" s="38" t="str">
        <f t="array" ref="D242">INDEX('Hoja 3'!$A$2:$AD$628, ROW(D242)-5, MATCH(D$2,'Hoja 3'!$A$1:$AD$1, 0))</f>
        <v>HUMBERTO TEODORO LEON ALVAN</v>
      </c>
      <c r="E242" s="38">
        <f t="array" ref="E242">INDEX('Hoja 3'!$A$2:$AD$628, ROW(E242)-5, MATCH(E$2,'Hoja 3'!$A$1:$AD$1, 0))</f>
        <v>971444740</v>
      </c>
      <c r="F242" s="38" t="str">
        <f t="array" ref="F242">INDEX('Hoja 3'!$A$2:$AD$628, ROW(F242)-5, MATCH(F$2,'Hoja 3'!$A$1:$AD$1, 0))</f>
        <v>INGRESO A PROGRAMA</v>
      </c>
      <c r="G242" s="39">
        <f t="array" ref="G242">INDEX('Hoja 3'!$A$2:$AD$628, ROW(G242)-5, MATCH(G$2,'Hoja 3'!$A$1:$AD$1, 0))</f>
        <v>45712</v>
      </c>
      <c r="H242" s="38" t="str">
        <f t="array" ref="H242">INDEX('Hoja 3'!$A$2:$AD$628, ROW(H242)-5, MATCH(H$2,'Hoja 3'!$A$1:$AD$1, 0))</f>
        <v>NO ASISTIO A CITA 7/04/2025 Antonio David Moncada Catalan MEDICA FAMILIAR - TELECONSULTA</v>
      </c>
      <c r="I242" s="39">
        <f t="array" ref="I242">INDEX('Hoja 3'!$A$2:$AD$628, ROW(I242)-5, MATCH(I$2,'Hoja 3'!$A$1:$AD$1, 0))</f>
        <v>45754</v>
      </c>
      <c r="J242" s="32"/>
      <c r="K242" s="32" t="str">
        <f t="array" ref="K242">INDEX('Hoja 3'!$A$2:$AD$628, ROW(K242)-5, MATCH(K$2,'Hoja 3'!$A$1:$AD$1, 0))</f>
        <v>CERRADA</v>
      </c>
      <c r="L242" s="32" t="str">
        <f t="array" ref="L242">INDEX('Hoja 3'!$A$2:$AD$628, ROW(L242)-5, MATCH(L$2,'Hoja 3'!$A$1:$AD$1, 0))</f>
        <v>CERRADA</v>
      </c>
      <c r="M242" s="32" t="str">
        <f t="array" ref="M242">INDEX('Hoja 3'!$A$2:$AD$628, ROW(M242)-5, MATCH(M$2,'Hoja 3'!$A$1:$AD$1, 0))</f>
        <v>Solicitud</v>
      </c>
      <c r="N242" s="28"/>
      <c r="O242" s="28"/>
      <c r="P242" s="28"/>
      <c r="Q242" s="42"/>
      <c r="R242" s="42"/>
      <c r="S242" s="42"/>
      <c r="T242" s="28"/>
      <c r="U242" s="28"/>
      <c r="V242" s="24" t="str">
        <f t="shared" si="2"/>
        <v/>
      </c>
      <c r="W242" s="24" t="str">
        <f t="shared" si="8"/>
        <v>42 días 00h 00m</v>
      </c>
      <c r="X242" s="36">
        <f t="shared" si="4"/>
        <v>42</v>
      </c>
      <c r="Y242" s="36" t="str">
        <f t="shared" si="5"/>
        <v>✅</v>
      </c>
      <c r="Z242" s="26" t="str">
        <f t="shared" si="6"/>
        <v>✅</v>
      </c>
      <c r="AA242" s="27" t="str">
        <f t="shared" si="7"/>
        <v>📩 Enviado tarde</v>
      </c>
      <c r="AB242" s="28"/>
      <c r="AC242" s="29"/>
      <c r="AD242" s="29"/>
      <c r="AE242" s="29"/>
    </row>
    <row r="243" spans="1:31" ht="13.8">
      <c r="A243" s="12" t="str">
        <f t="shared" si="0"/>
        <v>9385305CARMEN ELIZABETH LARIOS GRIMALDI</v>
      </c>
      <c r="B243" s="30" t="s">
        <v>27</v>
      </c>
      <c r="C243" s="38">
        <f t="array" ref="C243">INDEX('Hoja 3'!$A$2:$AD$628, ROW(C243)-5, MATCH(C$2,'Hoja 3'!$A$1:$AD$1, 0))</f>
        <v>9385305</v>
      </c>
      <c r="D243" s="38" t="str">
        <f t="array" ref="D243">INDEX('Hoja 3'!$A$2:$AD$628, ROW(D243)-5, MATCH(D$2,'Hoja 3'!$A$1:$AD$1, 0))</f>
        <v>CARMEN ELIZABETH LARIOS GRIMALDI</v>
      </c>
      <c r="E243" s="38">
        <f t="array" ref="E243">INDEX('Hoja 3'!$A$2:$AD$628, ROW(E243)-5, MATCH(E$2,'Hoja 3'!$A$1:$AD$1, 0))</f>
        <v>988762941</v>
      </c>
      <c r="F243" s="38" t="str">
        <f t="array" ref="F243">INDEX('Hoja 3'!$A$2:$AD$628, ROW(F243)-5, MATCH(F$2,'Hoja 3'!$A$1:$AD$1, 0))</f>
        <v>INGRESO A PROGRAMA</v>
      </c>
      <c r="G243" s="39">
        <f t="array" ref="G243">INDEX('Hoja 3'!$A$2:$AD$628, ROW(G243)-5, MATCH(G$2,'Hoja 3'!$A$1:$AD$1, 0))</f>
        <v>45712</v>
      </c>
      <c r="H243" s="38" t="str">
        <f t="array" ref="H243">INDEX('Hoja 3'!$A$2:$AD$628, ROW(H243)-5, MATCH(H$2,'Hoja 3'!$A$1:$AD$1, 0))</f>
        <v>ATENDIDO 5/04/2025 Antonio David Moncada Catalan MEDICA FAMILIAR - TELECONSULTA</v>
      </c>
      <c r="I243" s="39">
        <f t="array" ref="I243">INDEX('Hoja 3'!$A$2:$AD$628, ROW(I243)-5, MATCH(I$2,'Hoja 3'!$A$1:$AD$1, 0))</f>
        <v>45754</v>
      </c>
      <c r="J243" s="32"/>
      <c r="K243" s="32" t="str">
        <f t="array" ref="K243">INDEX('Hoja 3'!$A$2:$AD$628, ROW(K243)-5, MATCH(K$2,'Hoja 3'!$A$1:$AD$1, 0))</f>
        <v>CERRADA</v>
      </c>
      <c r="L243" s="32" t="str">
        <f t="array" ref="L243">INDEX('Hoja 3'!$A$2:$AD$628, ROW(L243)-5, MATCH(L$2,'Hoja 3'!$A$1:$AD$1, 0))</f>
        <v>CERRADA</v>
      </c>
      <c r="M243" s="32" t="str">
        <f t="array" ref="M243">INDEX('Hoja 3'!$A$2:$AD$628, ROW(M243)-5, MATCH(M$2,'Hoja 3'!$A$1:$AD$1, 0))</f>
        <v>Solicitud</v>
      </c>
      <c r="N243" s="28"/>
      <c r="O243" s="28"/>
      <c r="P243" s="28"/>
      <c r="Q243" s="42"/>
      <c r="R243" s="42"/>
      <c r="S243" s="42"/>
      <c r="T243" s="28"/>
      <c r="U243" s="28"/>
      <c r="V243" s="24" t="str">
        <f t="shared" si="2"/>
        <v/>
      </c>
      <c r="W243" s="24" t="str">
        <f t="shared" si="8"/>
        <v>42 días 00h 00m</v>
      </c>
      <c r="X243" s="25">
        <f t="shared" si="4"/>
        <v>42</v>
      </c>
      <c r="Y243" s="25" t="str">
        <f t="shared" si="5"/>
        <v>✅</v>
      </c>
      <c r="Z243" s="26" t="str">
        <f t="shared" si="6"/>
        <v>✅</v>
      </c>
      <c r="AA243" s="27" t="str">
        <f t="shared" si="7"/>
        <v>📩 Enviado tarde</v>
      </c>
      <c r="AB243" s="28"/>
      <c r="AC243" s="29"/>
      <c r="AD243" s="29"/>
      <c r="AE243" s="29"/>
    </row>
    <row r="244" spans="1:31" ht="13.8">
      <c r="A244" s="12" t="str">
        <f t="shared" si="0"/>
        <v>48341383ALLISON EDITH LOC QUISPE</v>
      </c>
      <c r="B244" s="30" t="s">
        <v>27</v>
      </c>
      <c r="C244" s="38">
        <f t="array" ref="C244">INDEX('Hoja 3'!$A$2:$AD$628, ROW(C244)-5, MATCH(C$2,'Hoja 3'!$A$1:$AD$1, 0))</f>
        <v>48341383</v>
      </c>
      <c r="D244" s="38" t="str">
        <f t="array" ref="D244">INDEX('Hoja 3'!$A$2:$AD$628, ROW(D244)-5, MATCH(D$2,'Hoja 3'!$A$1:$AD$1, 0))</f>
        <v>ALLISON EDITH LOC QUISPE</v>
      </c>
      <c r="E244" s="38">
        <f t="array" ref="E244">INDEX('Hoja 3'!$A$2:$AD$628, ROW(E244)-5, MATCH(E$2,'Hoja 3'!$A$1:$AD$1, 0))</f>
        <v>932044810</v>
      </c>
      <c r="F244" s="38" t="str">
        <f t="array" ref="F244">INDEX('Hoja 3'!$A$2:$AD$628, ROW(F244)-5, MATCH(F$2,'Hoja 3'!$A$1:$AD$1, 0))</f>
        <v>INGRESO A PROGRAMA</v>
      </c>
      <c r="G244" s="39">
        <f t="array" ref="G244">INDEX('Hoja 3'!$A$2:$AD$628, ROW(G244)-5, MATCH(G$2,'Hoja 3'!$A$1:$AD$1, 0))</f>
        <v>45712</v>
      </c>
      <c r="H244" s="38" t="str">
        <f t="array" ref="H244">INDEX('Hoja 3'!$A$2:$AD$628, ROW(H244)-5, MATCH(H$2,'Hoja 3'!$A$1:$AD$1, 0))</f>
        <v>ATENDIDO 12/04/2025 Antonio David Moncada Catalan MEDICA FAMILIAR - TELECONSULTA</v>
      </c>
      <c r="I244" s="39">
        <f t="array" ref="I244">INDEX('Hoja 3'!$A$2:$AD$628, ROW(I244)-5, MATCH(I$2,'Hoja 3'!$A$1:$AD$1, 0))</f>
        <v>45768</v>
      </c>
      <c r="J244" s="32"/>
      <c r="K244" s="32" t="str">
        <f t="array" ref="K244">INDEX('Hoja 3'!$A$2:$AD$628, ROW(K244)-5, MATCH(K$2,'Hoja 3'!$A$1:$AD$1, 0))</f>
        <v>CERRADA</v>
      </c>
      <c r="L244" s="32" t="str">
        <f t="array" ref="L244">INDEX('Hoja 3'!$A$2:$AD$628, ROW(L244)-5, MATCH(L$2,'Hoja 3'!$A$1:$AD$1, 0))</f>
        <v>CERRADA</v>
      </c>
      <c r="M244" s="32" t="str">
        <f t="array" ref="M244">INDEX('Hoja 3'!$A$2:$AD$628, ROW(M244)-5, MATCH(M$2,'Hoja 3'!$A$1:$AD$1, 0))</f>
        <v>Solicitud</v>
      </c>
      <c r="N244" s="28"/>
      <c r="O244" s="28"/>
      <c r="P244" s="28"/>
      <c r="Q244" s="42"/>
      <c r="R244" s="42"/>
      <c r="S244" s="42"/>
      <c r="T244" s="28"/>
      <c r="U244" s="28"/>
      <c r="V244" s="24" t="str">
        <f t="shared" si="2"/>
        <v/>
      </c>
      <c r="W244" s="24" t="str">
        <f t="shared" si="8"/>
        <v>56 días 00h 00m</v>
      </c>
      <c r="X244" s="36">
        <f t="shared" si="4"/>
        <v>56</v>
      </c>
      <c r="Y244" s="36" t="str">
        <f t="shared" si="5"/>
        <v>✅</v>
      </c>
      <c r="Z244" s="26" t="str">
        <f t="shared" si="6"/>
        <v>✅</v>
      </c>
      <c r="AA244" s="27" t="str">
        <f t="shared" si="7"/>
        <v>📩 Enviado tarde</v>
      </c>
      <c r="AB244" s="28"/>
      <c r="AC244" s="29"/>
      <c r="AD244" s="29"/>
      <c r="AE244" s="29"/>
    </row>
    <row r="245" spans="1:31" ht="13.8">
      <c r="A245" s="12" t="str">
        <f t="shared" si="0"/>
        <v>7254605LOPEZ CHAVEZ, OSCAR EDUARDO</v>
      </c>
      <c r="B245" s="30" t="s">
        <v>27</v>
      </c>
      <c r="C245" s="38">
        <f t="array" ref="C245">INDEX('Hoja 3'!$A$2:$AD$628, ROW(C245)-5, MATCH(C$2,'Hoja 3'!$A$1:$AD$1, 0))</f>
        <v>7254605</v>
      </c>
      <c r="D245" s="38" t="str">
        <f t="array" ref="D245">INDEX('Hoja 3'!$A$2:$AD$628, ROW(D245)-5, MATCH(D$2,'Hoja 3'!$A$1:$AD$1, 0))</f>
        <v>LOPEZ CHAVEZ, OSCAR EDUARDO</v>
      </c>
      <c r="E245" s="38" t="str">
        <f t="array" ref="E245">INDEX('Hoja 3'!$A$2:$AD$628, ROW(E245)-5, MATCH(E$2,'Hoja 3'!$A$1:$AD$1, 0))</f>
        <v>3652313 989015948</v>
      </c>
      <c r="F245" s="38" t="str">
        <f t="array" ref="F245">INDEX('Hoja 3'!$A$2:$AD$628, ROW(F245)-5, MATCH(F$2,'Hoja 3'!$A$1:$AD$1, 0))</f>
        <v>INGRESO A PROGRAMA</v>
      </c>
      <c r="G245" s="39">
        <f t="array" ref="G245">INDEX('Hoja 3'!$A$2:$AD$628, ROW(G245)-5, MATCH(G$2,'Hoja 3'!$A$1:$AD$1, 0))</f>
        <v>45712</v>
      </c>
      <c r="H245" s="38" t="str">
        <f t="array" ref="H245">INDEX('Hoja 3'!$A$2:$AD$628, ROW(H245)-5, MATCH(H$2,'Hoja 3'!$A$1:$AD$1, 0))</f>
        <v>ATENDIDO 9/04/2025 Antonio David Moncada Catalan MEDICA FAMILIAR - TELECONSULTA</v>
      </c>
      <c r="I245" s="39">
        <f t="array" ref="I245">INDEX('Hoja 3'!$A$2:$AD$628, ROW(I245)-5, MATCH(I$2,'Hoja 3'!$A$1:$AD$1, 0))</f>
        <v>45759</v>
      </c>
      <c r="J245" s="32"/>
      <c r="K245" s="32" t="str">
        <f t="array" ref="K245">INDEX('Hoja 3'!$A$2:$AD$628, ROW(K245)-5, MATCH(K$2,'Hoja 3'!$A$1:$AD$1, 0))</f>
        <v>CERRADA</v>
      </c>
      <c r="L245" s="32" t="str">
        <f t="array" ref="L245">INDEX('Hoja 3'!$A$2:$AD$628, ROW(L245)-5, MATCH(L$2,'Hoja 3'!$A$1:$AD$1, 0))</f>
        <v>CERRADA</v>
      </c>
      <c r="M245" s="32" t="str">
        <f t="array" ref="M245">INDEX('Hoja 3'!$A$2:$AD$628, ROW(M245)-5, MATCH(M$2,'Hoja 3'!$A$1:$AD$1, 0))</f>
        <v>Solicitud</v>
      </c>
      <c r="N245" s="28"/>
      <c r="O245" s="28"/>
      <c r="P245" s="28"/>
      <c r="Q245" s="42"/>
      <c r="R245" s="42"/>
      <c r="S245" s="42"/>
      <c r="T245" s="28"/>
      <c r="U245" s="28"/>
      <c r="V245" s="24" t="str">
        <f t="shared" si="2"/>
        <v/>
      </c>
      <c r="W245" s="24" t="str">
        <f t="shared" si="8"/>
        <v>47 días 00h 00m</v>
      </c>
      <c r="X245" s="25">
        <f t="shared" si="4"/>
        <v>47</v>
      </c>
      <c r="Y245" s="25" t="str">
        <f t="shared" si="5"/>
        <v>✅</v>
      </c>
      <c r="Z245" s="26" t="str">
        <f t="shared" si="6"/>
        <v>✅</v>
      </c>
      <c r="AA245" s="27" t="str">
        <f t="shared" si="7"/>
        <v>📩 Enviado tarde</v>
      </c>
      <c r="AB245" s="28"/>
      <c r="AC245" s="29"/>
      <c r="AD245" s="29"/>
      <c r="AE245" s="29"/>
    </row>
    <row r="246" spans="1:31" ht="13.8">
      <c r="A246" s="12" t="str">
        <f t="shared" si="0"/>
        <v>10088330MARCILLA FELIX, LUIS</v>
      </c>
      <c r="B246" s="30" t="s">
        <v>27</v>
      </c>
      <c r="C246" s="38">
        <f t="array" ref="C246">INDEX('Hoja 3'!$A$2:$AD$628, ROW(C246)-5, MATCH(C$2,'Hoja 3'!$A$1:$AD$1, 0))</f>
        <v>10088330</v>
      </c>
      <c r="D246" s="38" t="str">
        <f t="array" ref="D246">INDEX('Hoja 3'!$A$2:$AD$628, ROW(D246)-5, MATCH(D$2,'Hoja 3'!$A$1:$AD$1, 0))</f>
        <v>MARCILLA FELIX, LUIS</v>
      </c>
      <c r="E246" s="38">
        <f t="array" ref="E246">INDEX('Hoja 3'!$A$2:$AD$628, ROW(E246)-5, MATCH(E$2,'Hoja 3'!$A$1:$AD$1, 0))</f>
        <v>949209651</v>
      </c>
      <c r="F246" s="38" t="str">
        <f t="array" ref="F246">INDEX('Hoja 3'!$A$2:$AD$628, ROW(F246)-5, MATCH(F$2,'Hoja 3'!$A$1:$AD$1, 0))</f>
        <v>INGRESO A PROGRAMA</v>
      </c>
      <c r="G246" s="39">
        <f t="array" ref="G246">INDEX('Hoja 3'!$A$2:$AD$628, ROW(G246)-5, MATCH(G$2,'Hoja 3'!$A$1:$AD$1, 0))</f>
        <v>45712</v>
      </c>
      <c r="H246" s="38" t="str">
        <f t="array" ref="H246">INDEX('Hoja 3'!$A$2:$AD$628, ROW(H246)-5, MATCH(H$2,'Hoja 3'!$A$1:$AD$1, 0))</f>
        <v>NO DESEA ENTRAR PROGRAMA</v>
      </c>
      <c r="I246" s="39">
        <f t="array" ref="I246">INDEX('Hoja 3'!$A$2:$AD$628, ROW(I246)-5, MATCH(I$2,'Hoja 3'!$A$1:$AD$1, 0))</f>
        <v>45754</v>
      </c>
      <c r="J246" s="32"/>
      <c r="K246" s="32" t="str">
        <f t="array" ref="K246">INDEX('Hoja 3'!$A$2:$AD$628, ROW(K246)-5, MATCH(K$2,'Hoja 3'!$A$1:$AD$1, 0))</f>
        <v>CERRADA</v>
      </c>
      <c r="L246" s="32" t="str">
        <f t="array" ref="L246">INDEX('Hoja 3'!$A$2:$AD$628, ROW(L246)-5, MATCH(L$2,'Hoja 3'!$A$1:$AD$1, 0))</f>
        <v>CERRADA</v>
      </c>
      <c r="M246" s="32" t="str">
        <f t="array" ref="M246">INDEX('Hoja 3'!$A$2:$AD$628, ROW(M246)-5, MATCH(M$2,'Hoja 3'!$A$1:$AD$1, 0))</f>
        <v>Solicitud</v>
      </c>
      <c r="N246" s="28"/>
      <c r="O246" s="28"/>
      <c r="P246" s="28"/>
      <c r="Q246" s="42"/>
      <c r="R246" s="42"/>
      <c r="S246" s="42"/>
      <c r="T246" s="28"/>
      <c r="U246" s="28"/>
      <c r="V246" s="24" t="str">
        <f t="shared" si="2"/>
        <v/>
      </c>
      <c r="W246" s="24" t="str">
        <f t="shared" si="8"/>
        <v>42 días 00h 00m</v>
      </c>
      <c r="X246" s="36">
        <f t="shared" si="4"/>
        <v>42</v>
      </c>
      <c r="Y246" s="36" t="str">
        <f t="shared" si="5"/>
        <v>✅</v>
      </c>
      <c r="Z246" s="26" t="str">
        <f t="shared" si="6"/>
        <v>✅</v>
      </c>
      <c r="AA246" s="27" t="str">
        <f t="shared" si="7"/>
        <v>📩 Enviado tarde</v>
      </c>
      <c r="AB246" s="28"/>
      <c r="AC246" s="29"/>
      <c r="AD246" s="29"/>
      <c r="AE246" s="29"/>
    </row>
    <row r="247" spans="1:31" ht="13.8">
      <c r="A247" s="12" t="str">
        <f t="shared" si="0"/>
        <v>76325018MATTA DE LA CRUZ, PATRICIA</v>
      </c>
      <c r="B247" s="30" t="s">
        <v>27</v>
      </c>
      <c r="C247" s="38">
        <f t="array" ref="C247">INDEX('Hoja 3'!$A$2:$AD$628, ROW(C247)-5, MATCH(C$2,'Hoja 3'!$A$1:$AD$1, 0))</f>
        <v>76325018</v>
      </c>
      <c r="D247" s="38" t="str">
        <f t="array" ref="D247">INDEX('Hoja 3'!$A$2:$AD$628, ROW(D247)-5, MATCH(D$2,'Hoja 3'!$A$1:$AD$1, 0))</f>
        <v>MATTA DE LA CRUZ, PATRICIA</v>
      </c>
      <c r="E247" s="38">
        <f t="array" ref="E247">INDEX('Hoja 3'!$A$2:$AD$628, ROW(E247)-5, MATCH(E$2,'Hoja 3'!$A$1:$AD$1, 0))</f>
        <v>941104315</v>
      </c>
      <c r="F247" s="38" t="str">
        <f t="array" ref="F247">INDEX('Hoja 3'!$A$2:$AD$628, ROW(F247)-5, MATCH(F$2,'Hoja 3'!$A$1:$AD$1, 0))</f>
        <v>INGRESO A PROGRAMA</v>
      </c>
      <c r="G247" s="39">
        <f t="array" ref="G247">INDEX('Hoja 3'!$A$2:$AD$628, ROW(G247)-5, MATCH(G$2,'Hoja 3'!$A$1:$AD$1, 0))</f>
        <v>45712</v>
      </c>
      <c r="H247" s="38" t="str">
        <f t="array" ref="H247">INDEX('Hoja 3'!$A$2:$AD$628, ROW(H247)-5, MATCH(H$2,'Hoja 3'!$A$1:$AD$1, 0))</f>
        <v>ATENDIDO 6/04/2025 Antonio David Moncada Catalan MEDICA FAMILIAR - TELECONSULTA</v>
      </c>
      <c r="I247" s="39">
        <f t="array" ref="I247">INDEX('Hoja 3'!$A$2:$AD$628, ROW(I247)-5, MATCH(I$2,'Hoja 3'!$A$1:$AD$1, 0))</f>
        <v>45754</v>
      </c>
      <c r="J247" s="32"/>
      <c r="K247" s="32" t="str">
        <f t="array" ref="K247">INDEX('Hoja 3'!$A$2:$AD$628, ROW(K247)-5, MATCH(K$2,'Hoja 3'!$A$1:$AD$1, 0))</f>
        <v>CERRADA</v>
      </c>
      <c r="L247" s="32" t="str">
        <f t="array" ref="L247">INDEX('Hoja 3'!$A$2:$AD$628, ROW(L247)-5, MATCH(L$2,'Hoja 3'!$A$1:$AD$1, 0))</f>
        <v>CERRADA</v>
      </c>
      <c r="M247" s="32" t="str">
        <f t="array" ref="M247">INDEX('Hoja 3'!$A$2:$AD$628, ROW(M247)-5, MATCH(M$2,'Hoja 3'!$A$1:$AD$1, 0))</f>
        <v>Solicitud</v>
      </c>
      <c r="N247" s="28"/>
      <c r="O247" s="28"/>
      <c r="P247" s="28"/>
      <c r="Q247" s="42"/>
      <c r="R247" s="42"/>
      <c r="S247" s="42"/>
      <c r="T247" s="28"/>
      <c r="U247" s="28"/>
      <c r="V247" s="24" t="str">
        <f t="shared" si="2"/>
        <v/>
      </c>
      <c r="W247" s="24" t="str">
        <f t="shared" si="8"/>
        <v>42 días 00h 00m</v>
      </c>
      <c r="X247" s="25">
        <f t="shared" si="4"/>
        <v>42</v>
      </c>
      <c r="Y247" s="25" t="str">
        <f t="shared" si="5"/>
        <v>✅</v>
      </c>
      <c r="Z247" s="26" t="str">
        <f t="shared" si="6"/>
        <v>✅</v>
      </c>
      <c r="AA247" s="27" t="str">
        <f t="shared" si="7"/>
        <v>📩 Enviado tarde</v>
      </c>
      <c r="AB247" s="28"/>
      <c r="AC247" s="29"/>
      <c r="AD247" s="29"/>
      <c r="AE247" s="29"/>
    </row>
    <row r="248" spans="1:31" ht="13.8">
      <c r="A248" s="12" t="str">
        <f t="shared" si="0"/>
        <v>46874053MELENDEZ SALAS, ALVARO ENRIQUE</v>
      </c>
      <c r="B248" s="30" t="s">
        <v>27</v>
      </c>
      <c r="C248" s="38">
        <f t="array" ref="C248">INDEX('Hoja 3'!$A$2:$AD$628, ROW(C248)-5, MATCH(C$2,'Hoja 3'!$A$1:$AD$1, 0))</f>
        <v>46874053</v>
      </c>
      <c r="D248" s="38" t="str">
        <f t="array" ref="D248">INDEX('Hoja 3'!$A$2:$AD$628, ROW(D248)-5, MATCH(D$2,'Hoja 3'!$A$1:$AD$1, 0))</f>
        <v>MELENDEZ SALAS, ALVARO ENRIQUE</v>
      </c>
      <c r="E248" s="38" t="str">
        <f t="array" ref="E248">INDEX('Hoja 3'!$A$2:$AD$628, ROW(E248)-5, MATCH(E$2,'Hoja 3'!$A$1:$AD$1, 0))</f>
        <v>966518951 () 966518951</v>
      </c>
      <c r="F248" s="38" t="str">
        <f t="array" ref="F248">INDEX('Hoja 3'!$A$2:$AD$628, ROW(F248)-5, MATCH(F$2,'Hoja 3'!$A$1:$AD$1, 0))</f>
        <v>INGRESO A PROGRAMA</v>
      </c>
      <c r="G248" s="39">
        <f t="array" ref="G248">INDEX('Hoja 3'!$A$2:$AD$628, ROW(G248)-5, MATCH(G$2,'Hoja 3'!$A$1:$AD$1, 0))</f>
        <v>45712</v>
      </c>
      <c r="H248" s="38" t="str">
        <f t="array" ref="H248">INDEX('Hoja 3'!$A$2:$AD$628, ROW(H248)-5, MATCH(H$2,'Hoja 3'!$A$1:$AD$1, 0))</f>
        <v>NO CONTESTA, SE DEJA WHATSAPP</v>
      </c>
      <c r="I248" s="39">
        <f t="array" ref="I248">INDEX('Hoja 3'!$A$2:$AD$628, ROW(I248)-5, MATCH(I$2,'Hoja 3'!$A$1:$AD$1, 0))</f>
        <v>45768</v>
      </c>
      <c r="J248" s="32"/>
      <c r="K248" s="32" t="str">
        <f t="array" ref="K248">INDEX('Hoja 3'!$A$2:$AD$628, ROW(K248)-5, MATCH(K$2,'Hoja 3'!$A$1:$AD$1, 0))</f>
        <v>CERRADA</v>
      </c>
      <c r="L248" s="32" t="str">
        <f t="array" ref="L248">INDEX('Hoja 3'!$A$2:$AD$628, ROW(L248)-5, MATCH(L$2,'Hoja 3'!$A$1:$AD$1, 0))</f>
        <v>CERRADA</v>
      </c>
      <c r="M248" s="32" t="str">
        <f t="array" ref="M248">INDEX('Hoja 3'!$A$2:$AD$628, ROW(M248)-5, MATCH(M$2,'Hoja 3'!$A$1:$AD$1, 0))</f>
        <v>Solicitud</v>
      </c>
      <c r="N248" s="28"/>
      <c r="O248" s="28"/>
      <c r="P248" s="28"/>
      <c r="Q248" s="42"/>
      <c r="R248" s="42"/>
      <c r="S248" s="42"/>
      <c r="T248" s="28"/>
      <c r="U248" s="28"/>
      <c r="V248" s="24" t="str">
        <f t="shared" si="2"/>
        <v/>
      </c>
      <c r="W248" s="24" t="str">
        <f t="shared" si="8"/>
        <v>56 días 00h 00m</v>
      </c>
      <c r="X248" s="36">
        <f t="shared" si="4"/>
        <v>56</v>
      </c>
      <c r="Y248" s="36" t="str">
        <f t="shared" si="5"/>
        <v>✅</v>
      </c>
      <c r="Z248" s="26" t="str">
        <f t="shared" si="6"/>
        <v>✅</v>
      </c>
      <c r="AA248" s="27" t="str">
        <f t="shared" si="7"/>
        <v>📩 Enviado tarde</v>
      </c>
      <c r="AB248" s="28"/>
      <c r="AC248" s="29"/>
      <c r="AD248" s="29"/>
      <c r="AE248" s="29"/>
    </row>
    <row r="249" spans="1:31" ht="13.8">
      <c r="A249" s="12" t="str">
        <f t="shared" si="0"/>
        <v>44255516MAMANI PAJE, MONICA DAISY</v>
      </c>
      <c r="B249" s="30" t="s">
        <v>27</v>
      </c>
      <c r="C249" s="38">
        <f t="array" ref="C249">INDEX('Hoja 3'!$A$2:$AD$628, ROW(C249)-5, MATCH(C$2,'Hoja 3'!$A$1:$AD$1, 0))</f>
        <v>44255516</v>
      </c>
      <c r="D249" s="38" t="str">
        <f t="array" ref="D249">INDEX('Hoja 3'!$A$2:$AD$628, ROW(D249)-5, MATCH(D$2,'Hoja 3'!$A$1:$AD$1, 0))</f>
        <v>MAMANI PAJE, MONICA DAISY</v>
      </c>
      <c r="E249" s="38">
        <f t="array" ref="E249">INDEX('Hoja 3'!$A$2:$AD$628, ROW(E249)-5, MATCH(E$2,'Hoja 3'!$A$1:$AD$1, 0))</f>
        <v>935596850</v>
      </c>
      <c r="F249" s="38" t="str">
        <f t="array" ref="F249">INDEX('Hoja 3'!$A$2:$AD$628, ROW(F249)-5, MATCH(F$2,'Hoja 3'!$A$1:$AD$1, 0))</f>
        <v>INGRESO A PROGRAMA</v>
      </c>
      <c r="G249" s="39">
        <f t="array" ref="G249">INDEX('Hoja 3'!$A$2:$AD$628, ROW(G249)-5, MATCH(G$2,'Hoja 3'!$A$1:$AD$1, 0))</f>
        <v>45712</v>
      </c>
      <c r="H249" s="38" t="str">
        <f t="array" ref="H249">INDEX('Hoja 3'!$A$2:$AD$628, ROW(H249)-5, MATCH(H$2,'Hoja 3'!$A$1:$AD$1, 0))</f>
        <v>NO CONTESTA, SE DEJA WHATSAPP</v>
      </c>
      <c r="I249" s="39">
        <f t="array" ref="I249">INDEX('Hoja 3'!$A$2:$AD$628, ROW(I249)-5, MATCH(I$2,'Hoja 3'!$A$1:$AD$1, 0))</f>
        <v>45768</v>
      </c>
      <c r="J249" s="32"/>
      <c r="K249" s="32" t="str">
        <f t="array" ref="K249">INDEX('Hoja 3'!$A$2:$AD$628, ROW(K249)-5, MATCH(K$2,'Hoja 3'!$A$1:$AD$1, 0))</f>
        <v>CERRADA</v>
      </c>
      <c r="L249" s="32" t="str">
        <f t="array" ref="L249">INDEX('Hoja 3'!$A$2:$AD$628, ROW(L249)-5, MATCH(L$2,'Hoja 3'!$A$1:$AD$1, 0))</f>
        <v>CERRADA</v>
      </c>
      <c r="M249" s="32" t="str">
        <f t="array" ref="M249">INDEX('Hoja 3'!$A$2:$AD$628, ROW(M249)-5, MATCH(M$2,'Hoja 3'!$A$1:$AD$1, 0))</f>
        <v>Solicitud</v>
      </c>
      <c r="N249" s="28"/>
      <c r="O249" s="28"/>
      <c r="P249" s="28"/>
      <c r="Q249" s="42"/>
      <c r="R249" s="42"/>
      <c r="S249" s="42"/>
      <c r="T249" s="28"/>
      <c r="U249" s="28"/>
      <c r="V249" s="24" t="str">
        <f t="shared" si="2"/>
        <v/>
      </c>
      <c r="W249" s="24" t="str">
        <f t="shared" si="8"/>
        <v>56 días 00h 00m</v>
      </c>
      <c r="X249" s="25">
        <f t="shared" si="4"/>
        <v>56</v>
      </c>
      <c r="Y249" s="25" t="str">
        <f t="shared" si="5"/>
        <v>✅</v>
      </c>
      <c r="Z249" s="26" t="str">
        <f t="shared" si="6"/>
        <v>✅</v>
      </c>
      <c r="AA249" s="27" t="str">
        <f t="shared" si="7"/>
        <v>📩 Enviado tarde</v>
      </c>
      <c r="AB249" s="28"/>
      <c r="AC249" s="29"/>
      <c r="AD249" s="29"/>
      <c r="AE249" s="29"/>
    </row>
    <row r="250" spans="1:31" ht="13.8">
      <c r="A250" s="12" t="str">
        <f t="shared" si="0"/>
        <v>41186259MENDOZA PRADA, LUIS MIGUEL</v>
      </c>
      <c r="B250" s="30" t="s">
        <v>27</v>
      </c>
      <c r="C250" s="38">
        <f t="array" ref="C250">INDEX('Hoja 3'!$A$2:$AD$628, ROW(C250)-5, MATCH(C$2,'Hoja 3'!$A$1:$AD$1, 0))</f>
        <v>41186259</v>
      </c>
      <c r="D250" s="38" t="str">
        <f t="array" ref="D250">INDEX('Hoja 3'!$A$2:$AD$628, ROW(D250)-5, MATCH(D$2,'Hoja 3'!$A$1:$AD$1, 0))</f>
        <v>MENDOZA PRADA, LUIS MIGUEL</v>
      </c>
      <c r="E250" s="38" t="str">
        <f t="array" ref="E250">INDEX('Hoja 3'!$A$2:$AD$628, ROW(E250)-5, MATCH(E$2,'Hoja 3'!$A$1:$AD$1, 0))</f>
        <v>2230421 997921109</v>
      </c>
      <c r="F250" s="38" t="str">
        <f t="array" ref="F250">INDEX('Hoja 3'!$A$2:$AD$628, ROW(F250)-5, MATCH(F$2,'Hoja 3'!$A$1:$AD$1, 0))</f>
        <v>INGRESO A PROGRAMA</v>
      </c>
      <c r="G250" s="39">
        <f t="array" ref="G250">INDEX('Hoja 3'!$A$2:$AD$628, ROW(G250)-5, MATCH(G$2,'Hoja 3'!$A$1:$AD$1, 0))</f>
        <v>45712</v>
      </c>
      <c r="H250" s="38" t="str">
        <f t="array" ref="H250">INDEX('Hoja 3'!$A$2:$AD$628, ROW(H250)-5, MATCH(H$2,'Hoja 3'!$A$1:$AD$1, 0))</f>
        <v>ATENDIDO 9/04/2025 Antonio David Moncada Catalan MEDICA FAMILIAR - TELECONSULTA</v>
      </c>
      <c r="I250" s="39">
        <f t="array" ref="I250">INDEX('Hoja 3'!$A$2:$AD$628, ROW(I250)-5, MATCH(I$2,'Hoja 3'!$A$1:$AD$1, 0))</f>
        <v>45754</v>
      </c>
      <c r="J250" s="32"/>
      <c r="K250" s="32" t="str">
        <f t="array" ref="K250">INDEX('Hoja 3'!$A$2:$AD$628, ROW(K250)-5, MATCH(K$2,'Hoja 3'!$A$1:$AD$1, 0))</f>
        <v>CERRADA</v>
      </c>
      <c r="L250" s="32" t="str">
        <f t="array" ref="L250">INDEX('Hoja 3'!$A$2:$AD$628, ROW(L250)-5, MATCH(L$2,'Hoja 3'!$A$1:$AD$1, 0))</f>
        <v>CERRADA</v>
      </c>
      <c r="M250" s="32" t="str">
        <f t="array" ref="M250">INDEX('Hoja 3'!$A$2:$AD$628, ROW(M250)-5, MATCH(M$2,'Hoja 3'!$A$1:$AD$1, 0))</f>
        <v>Solicitud</v>
      </c>
      <c r="N250" s="28"/>
      <c r="O250" s="28"/>
      <c r="P250" s="28"/>
      <c r="Q250" s="42"/>
      <c r="R250" s="42"/>
      <c r="S250" s="42"/>
      <c r="T250" s="28"/>
      <c r="U250" s="28"/>
      <c r="V250" s="24" t="str">
        <f t="shared" si="2"/>
        <v/>
      </c>
      <c r="W250" s="24" t="str">
        <f t="shared" si="8"/>
        <v>42 días 00h 00m</v>
      </c>
      <c r="X250" s="36">
        <f t="shared" si="4"/>
        <v>42</v>
      </c>
      <c r="Y250" s="36" t="str">
        <f t="shared" si="5"/>
        <v>✅</v>
      </c>
      <c r="Z250" s="26" t="str">
        <f t="shared" si="6"/>
        <v>✅</v>
      </c>
      <c r="AA250" s="27" t="str">
        <f t="shared" si="7"/>
        <v>📩 Enviado tarde</v>
      </c>
      <c r="AB250" s="28"/>
      <c r="AC250" s="29"/>
      <c r="AD250" s="29"/>
      <c r="AE250" s="29"/>
    </row>
    <row r="251" spans="1:31" ht="13.8">
      <c r="A251" s="12" t="str">
        <f t="shared" si="0"/>
        <v>72650995MONTES BARRERA, FIORELLA NICOLLE</v>
      </c>
      <c r="B251" s="30" t="s">
        <v>27</v>
      </c>
      <c r="C251" s="38">
        <f t="array" ref="C251">INDEX('Hoja 3'!$A$2:$AD$628, ROW(C251)-5, MATCH(C$2,'Hoja 3'!$A$1:$AD$1, 0))</f>
        <v>72650995</v>
      </c>
      <c r="D251" s="38" t="str">
        <f t="array" ref="D251">INDEX('Hoja 3'!$A$2:$AD$628, ROW(D251)-5, MATCH(D$2,'Hoja 3'!$A$1:$AD$1, 0))</f>
        <v>MONTES BARRERA, FIORELLA NICOLLE</v>
      </c>
      <c r="E251" s="38">
        <f t="array" ref="E251">INDEX('Hoja 3'!$A$2:$AD$628, ROW(E251)-5, MATCH(E$2,'Hoja 3'!$A$1:$AD$1, 0))</f>
        <v>914488496</v>
      </c>
      <c r="F251" s="38" t="str">
        <f t="array" ref="F251">INDEX('Hoja 3'!$A$2:$AD$628, ROW(F251)-5, MATCH(F$2,'Hoja 3'!$A$1:$AD$1, 0))</f>
        <v>INGRESO A PROGRAMA</v>
      </c>
      <c r="G251" s="39">
        <f t="array" ref="G251">INDEX('Hoja 3'!$A$2:$AD$628, ROW(G251)-5, MATCH(G$2,'Hoja 3'!$A$1:$AD$1, 0))</f>
        <v>45712</v>
      </c>
      <c r="H251" s="38" t="str">
        <f t="array" ref="H251">INDEX('Hoja 3'!$A$2:$AD$628, ROW(H251)-5, MATCH(H$2,'Hoja 3'!$A$1:$AD$1, 0))</f>
        <v>NO CONTESTA, SE DEJA WHATSAPP</v>
      </c>
      <c r="I251" s="39">
        <f t="array" ref="I251">INDEX('Hoja 3'!$A$2:$AD$628, ROW(I251)-5, MATCH(I$2,'Hoja 3'!$A$1:$AD$1, 0))</f>
        <v>45754</v>
      </c>
      <c r="J251" s="32"/>
      <c r="K251" s="32" t="str">
        <f t="array" ref="K251">INDEX('Hoja 3'!$A$2:$AD$628, ROW(K251)-5, MATCH(K$2,'Hoja 3'!$A$1:$AD$1, 0))</f>
        <v>CERRADA</v>
      </c>
      <c r="L251" s="32" t="str">
        <f t="array" ref="L251">INDEX('Hoja 3'!$A$2:$AD$628, ROW(L251)-5, MATCH(L$2,'Hoja 3'!$A$1:$AD$1, 0))</f>
        <v>CERRADA</v>
      </c>
      <c r="M251" s="32" t="str">
        <f t="array" ref="M251">INDEX('Hoja 3'!$A$2:$AD$628, ROW(M251)-5, MATCH(M$2,'Hoja 3'!$A$1:$AD$1, 0))</f>
        <v>Solicitud</v>
      </c>
      <c r="N251" s="28"/>
      <c r="O251" s="28"/>
      <c r="P251" s="28"/>
      <c r="Q251" s="42"/>
      <c r="R251" s="42"/>
      <c r="S251" s="42"/>
      <c r="T251" s="28"/>
      <c r="U251" s="28"/>
      <c r="V251" s="24" t="str">
        <f t="shared" si="2"/>
        <v/>
      </c>
      <c r="W251" s="24" t="str">
        <f t="shared" si="8"/>
        <v>42 días 00h 00m</v>
      </c>
      <c r="X251" s="25">
        <f t="shared" si="4"/>
        <v>42</v>
      </c>
      <c r="Y251" s="25" t="str">
        <f t="shared" si="5"/>
        <v>✅</v>
      </c>
      <c r="Z251" s="26" t="str">
        <f t="shared" si="6"/>
        <v>✅</v>
      </c>
      <c r="AA251" s="27" t="str">
        <f t="shared" si="7"/>
        <v>📩 Enviado tarde</v>
      </c>
      <c r="AB251" s="28"/>
      <c r="AC251" s="29"/>
      <c r="AD251" s="29"/>
      <c r="AE251" s="29"/>
    </row>
    <row r="252" spans="1:31" ht="13.8">
      <c r="A252" s="12" t="str">
        <f t="shared" si="0"/>
        <v>76143231MONTOYA TEJADA, ADRIAN</v>
      </c>
      <c r="B252" s="30" t="s">
        <v>27</v>
      </c>
      <c r="C252" s="38">
        <f t="array" ref="C252">INDEX('Hoja 3'!$A$2:$AD$628, ROW(C252)-5, MATCH(C$2,'Hoja 3'!$A$1:$AD$1, 0))</f>
        <v>76143231</v>
      </c>
      <c r="D252" s="38" t="str">
        <f t="array" ref="D252">INDEX('Hoja 3'!$A$2:$AD$628, ROW(D252)-5, MATCH(D$2,'Hoja 3'!$A$1:$AD$1, 0))</f>
        <v>MONTOYA TEJADA, ADRIAN</v>
      </c>
      <c r="E252" s="38">
        <f t="array" ref="E252">INDEX('Hoja 3'!$A$2:$AD$628, ROW(E252)-5, MATCH(E$2,'Hoja 3'!$A$1:$AD$1, 0))</f>
        <v>991946350</v>
      </c>
      <c r="F252" s="38" t="str">
        <f t="array" ref="F252">INDEX('Hoja 3'!$A$2:$AD$628, ROW(F252)-5, MATCH(F$2,'Hoja 3'!$A$1:$AD$1, 0))</f>
        <v>INGRESO A PROGRAMA</v>
      </c>
      <c r="G252" s="39">
        <f t="array" ref="G252">INDEX('Hoja 3'!$A$2:$AD$628, ROW(G252)-5, MATCH(G$2,'Hoja 3'!$A$1:$AD$1, 0))</f>
        <v>45712</v>
      </c>
      <c r="H252" s="38" t="str">
        <f t="array" ref="H252">INDEX('Hoja 3'!$A$2:$AD$628, ROW(H252)-5, MATCH(H$2,'Hoja 3'!$A$1:$AD$1, 0))</f>
        <v>NO CONTESTA, SE DEJA WHATSAPP</v>
      </c>
      <c r="I252" s="39">
        <f t="array" ref="I252">INDEX('Hoja 3'!$A$2:$AD$628, ROW(I252)-5, MATCH(I$2,'Hoja 3'!$A$1:$AD$1, 0))</f>
        <v>45768</v>
      </c>
      <c r="J252" s="32"/>
      <c r="K252" s="32" t="str">
        <f t="array" ref="K252">INDEX('Hoja 3'!$A$2:$AD$628, ROW(K252)-5, MATCH(K$2,'Hoja 3'!$A$1:$AD$1, 0))</f>
        <v>CERRADA</v>
      </c>
      <c r="L252" s="32" t="str">
        <f t="array" ref="L252">INDEX('Hoja 3'!$A$2:$AD$628, ROW(L252)-5, MATCH(L$2,'Hoja 3'!$A$1:$AD$1, 0))</f>
        <v>CERRADA</v>
      </c>
      <c r="M252" s="32" t="str">
        <f t="array" ref="M252">INDEX('Hoja 3'!$A$2:$AD$628, ROW(M252)-5, MATCH(M$2,'Hoja 3'!$A$1:$AD$1, 0))</f>
        <v>Solicitud</v>
      </c>
      <c r="N252" s="28"/>
      <c r="O252" s="28"/>
      <c r="P252" s="28"/>
      <c r="Q252" s="42"/>
      <c r="R252" s="42"/>
      <c r="S252" s="42"/>
      <c r="T252" s="28"/>
      <c r="U252" s="28"/>
      <c r="V252" s="24" t="str">
        <f t="shared" si="2"/>
        <v/>
      </c>
      <c r="W252" s="24" t="str">
        <f t="shared" si="8"/>
        <v>56 días 00h 00m</v>
      </c>
      <c r="X252" s="36">
        <f t="shared" si="4"/>
        <v>56</v>
      </c>
      <c r="Y252" s="36" t="str">
        <f t="shared" si="5"/>
        <v>✅</v>
      </c>
      <c r="Z252" s="26" t="str">
        <f t="shared" si="6"/>
        <v>✅</v>
      </c>
      <c r="AA252" s="27" t="str">
        <f t="shared" si="7"/>
        <v>📩 Enviado tarde</v>
      </c>
      <c r="AB252" s="28"/>
      <c r="AC252" s="29"/>
      <c r="AD252" s="29"/>
      <c r="AE252" s="29"/>
    </row>
    <row r="253" spans="1:31" ht="13.8">
      <c r="A253" s="12" t="str">
        <f t="shared" si="0"/>
        <v>43590587MORALES MENDOZA, ISIS</v>
      </c>
      <c r="B253" s="30" t="s">
        <v>27</v>
      </c>
      <c r="C253" s="38">
        <f t="array" ref="C253">INDEX('Hoja 3'!$A$2:$AD$628, ROW(C253)-5, MATCH(C$2,'Hoja 3'!$A$1:$AD$1, 0))</f>
        <v>43590587</v>
      </c>
      <c r="D253" s="38" t="str">
        <f t="array" ref="D253">INDEX('Hoja 3'!$A$2:$AD$628, ROW(D253)-5, MATCH(D$2,'Hoja 3'!$A$1:$AD$1, 0))</f>
        <v>MORALES MENDOZA, ISIS</v>
      </c>
      <c r="E253" s="38">
        <f t="array" ref="E253">INDEX('Hoja 3'!$A$2:$AD$628, ROW(E253)-5, MATCH(E$2,'Hoja 3'!$A$1:$AD$1, 0))</f>
        <v>987214035</v>
      </c>
      <c r="F253" s="38" t="str">
        <f t="array" ref="F253">INDEX('Hoja 3'!$A$2:$AD$628, ROW(F253)-5, MATCH(F$2,'Hoja 3'!$A$1:$AD$1, 0))</f>
        <v>INGRESO A PROGRAMA</v>
      </c>
      <c r="G253" s="39">
        <f t="array" ref="G253">INDEX('Hoja 3'!$A$2:$AD$628, ROW(G253)-5, MATCH(G$2,'Hoja 3'!$A$1:$AD$1, 0))</f>
        <v>45712</v>
      </c>
      <c r="H253" s="38" t="str">
        <f t="array" ref="H253">INDEX('Hoja 3'!$A$2:$AD$628, ROW(H253)-5, MATCH(H$2,'Hoja 3'!$A$1:$AD$1, 0))</f>
        <v>ATENDIDO 9/04/2025 Antonio David Moncada Catalan MEDICA FAMILIAR - TELECONSULTA</v>
      </c>
      <c r="I253" s="39">
        <f t="array" ref="I253">INDEX('Hoja 3'!$A$2:$AD$628, ROW(I253)-5, MATCH(I$2,'Hoja 3'!$A$1:$AD$1, 0))</f>
        <v>45759</v>
      </c>
      <c r="J253" s="32"/>
      <c r="K253" s="32" t="str">
        <f t="array" ref="K253">INDEX('Hoja 3'!$A$2:$AD$628, ROW(K253)-5, MATCH(K$2,'Hoja 3'!$A$1:$AD$1, 0))</f>
        <v>CERRADA</v>
      </c>
      <c r="L253" s="32" t="str">
        <f t="array" ref="L253">INDEX('Hoja 3'!$A$2:$AD$628, ROW(L253)-5, MATCH(L$2,'Hoja 3'!$A$1:$AD$1, 0))</f>
        <v>CERRADA</v>
      </c>
      <c r="M253" s="32" t="str">
        <f t="array" ref="M253">INDEX('Hoja 3'!$A$2:$AD$628, ROW(M253)-5, MATCH(M$2,'Hoja 3'!$A$1:$AD$1, 0))</f>
        <v>Solicitud</v>
      </c>
      <c r="N253" s="28"/>
      <c r="O253" s="28"/>
      <c r="P253" s="28"/>
      <c r="Q253" s="42"/>
      <c r="R253" s="42"/>
      <c r="S253" s="42"/>
      <c r="T253" s="28"/>
      <c r="U253" s="28"/>
      <c r="V253" s="24" t="str">
        <f t="shared" si="2"/>
        <v/>
      </c>
      <c r="W253" s="24" t="str">
        <f t="shared" si="8"/>
        <v>47 días 00h 00m</v>
      </c>
      <c r="X253" s="25">
        <f t="shared" si="4"/>
        <v>47</v>
      </c>
      <c r="Y253" s="25" t="str">
        <f t="shared" si="5"/>
        <v>✅</v>
      </c>
      <c r="Z253" s="26" t="str">
        <f t="shared" si="6"/>
        <v>✅</v>
      </c>
      <c r="AA253" s="27" t="str">
        <f t="shared" si="7"/>
        <v>📩 Enviado tarde</v>
      </c>
      <c r="AB253" s="28"/>
      <c r="AC253" s="29"/>
      <c r="AD253" s="29"/>
      <c r="AE253" s="29"/>
    </row>
    <row r="254" spans="1:31" ht="13.8">
      <c r="A254" s="12" t="str">
        <f t="shared" si="0"/>
        <v>42187511MORI YONG, MILAGRITOS PATRICIA</v>
      </c>
      <c r="B254" s="30" t="s">
        <v>27</v>
      </c>
      <c r="C254" s="38">
        <f t="array" ref="C254">INDEX('Hoja 3'!$A$2:$AD$628, ROW(C254)-5, MATCH(C$2,'Hoja 3'!$A$1:$AD$1, 0))</f>
        <v>42187511</v>
      </c>
      <c r="D254" s="38" t="str">
        <f t="array" ref="D254">INDEX('Hoja 3'!$A$2:$AD$628, ROW(D254)-5, MATCH(D$2,'Hoja 3'!$A$1:$AD$1, 0))</f>
        <v>MORI YONG, MILAGRITOS PATRICIA</v>
      </c>
      <c r="E254" s="38">
        <f t="array" ref="E254">INDEX('Hoja 3'!$A$2:$AD$628, ROW(E254)-5, MATCH(E$2,'Hoja 3'!$A$1:$AD$1, 0))</f>
        <v>997375667</v>
      </c>
      <c r="F254" s="38" t="str">
        <f t="array" ref="F254">INDEX('Hoja 3'!$A$2:$AD$628, ROW(F254)-5, MATCH(F$2,'Hoja 3'!$A$1:$AD$1, 0))</f>
        <v>INGRESO A PROGRAMA</v>
      </c>
      <c r="G254" s="39">
        <f t="array" ref="G254">INDEX('Hoja 3'!$A$2:$AD$628, ROW(G254)-5, MATCH(G$2,'Hoja 3'!$A$1:$AD$1, 0))</f>
        <v>45712</v>
      </c>
      <c r="H254" s="38" t="str">
        <f t="array" ref="H254">INDEX('Hoja 3'!$A$2:$AD$628, ROW(H254)-5, MATCH(H$2,'Hoja 3'!$A$1:$AD$1, 0))</f>
        <v>NO CONTESTA, SE DEJA WHATSAPP</v>
      </c>
      <c r="I254" s="39">
        <f t="array" ref="I254">INDEX('Hoja 3'!$A$2:$AD$628, ROW(I254)-5, MATCH(I$2,'Hoja 3'!$A$1:$AD$1, 0))</f>
        <v>45768</v>
      </c>
      <c r="J254" s="32"/>
      <c r="K254" s="32" t="str">
        <f t="array" ref="K254">INDEX('Hoja 3'!$A$2:$AD$628, ROW(K254)-5, MATCH(K$2,'Hoja 3'!$A$1:$AD$1, 0))</f>
        <v>CERRADA</v>
      </c>
      <c r="L254" s="32" t="str">
        <f t="array" ref="L254">INDEX('Hoja 3'!$A$2:$AD$628, ROW(L254)-5, MATCH(L$2,'Hoja 3'!$A$1:$AD$1, 0))</f>
        <v>CERRADA</v>
      </c>
      <c r="M254" s="32" t="str">
        <f t="array" ref="M254">INDEX('Hoja 3'!$A$2:$AD$628, ROW(M254)-5, MATCH(M$2,'Hoja 3'!$A$1:$AD$1, 0))</f>
        <v>Solicitud</v>
      </c>
      <c r="N254" s="28"/>
      <c r="O254" s="28"/>
      <c r="P254" s="28"/>
      <c r="Q254" s="42"/>
      <c r="R254" s="42"/>
      <c r="S254" s="42"/>
      <c r="T254" s="28"/>
      <c r="U254" s="28"/>
      <c r="V254" s="24" t="str">
        <f t="shared" si="2"/>
        <v/>
      </c>
      <c r="W254" s="24" t="str">
        <f t="shared" si="8"/>
        <v>56 días 00h 00m</v>
      </c>
      <c r="X254" s="36">
        <f t="shared" si="4"/>
        <v>56</v>
      </c>
      <c r="Y254" s="36" t="str">
        <f t="shared" si="5"/>
        <v>✅</v>
      </c>
      <c r="Z254" s="26" t="str">
        <f t="shared" si="6"/>
        <v>✅</v>
      </c>
      <c r="AA254" s="27" t="str">
        <f t="shared" si="7"/>
        <v>📩 Enviado tarde</v>
      </c>
      <c r="AB254" s="28"/>
      <c r="AC254" s="29"/>
      <c r="AD254" s="29"/>
      <c r="AE254" s="29"/>
    </row>
    <row r="255" spans="1:31" ht="13.8">
      <c r="A255" s="12" t="str">
        <f t="shared" si="0"/>
        <v>70105213NEYRA MERINO, CARLOS JOHAN</v>
      </c>
      <c r="B255" s="30" t="s">
        <v>27</v>
      </c>
      <c r="C255" s="38">
        <f t="array" ref="C255">INDEX('Hoja 3'!$A$2:$AD$628, ROW(C255)-5, MATCH(C$2,'Hoja 3'!$A$1:$AD$1, 0))</f>
        <v>70105213</v>
      </c>
      <c r="D255" s="38" t="str">
        <f t="array" ref="D255">INDEX('Hoja 3'!$A$2:$AD$628, ROW(D255)-5, MATCH(D$2,'Hoja 3'!$A$1:$AD$1, 0))</f>
        <v>NEYRA MERINO, CARLOS JOHAN</v>
      </c>
      <c r="E255" s="38">
        <f t="array" ref="E255">INDEX('Hoja 3'!$A$2:$AD$628, ROW(E255)-5, MATCH(E$2,'Hoja 3'!$A$1:$AD$1, 0))</f>
        <v>997442537</v>
      </c>
      <c r="F255" s="38" t="str">
        <f t="array" ref="F255">INDEX('Hoja 3'!$A$2:$AD$628, ROW(F255)-5, MATCH(F$2,'Hoja 3'!$A$1:$AD$1, 0))</f>
        <v>INGRESO A PROGRAMA</v>
      </c>
      <c r="G255" s="39">
        <f t="array" ref="G255">INDEX('Hoja 3'!$A$2:$AD$628, ROW(G255)-5, MATCH(G$2,'Hoja 3'!$A$1:$AD$1, 0))</f>
        <v>45712</v>
      </c>
      <c r="H255" s="38" t="str">
        <f t="array" ref="H255">INDEX('Hoja 3'!$A$2:$AD$628, ROW(H255)-5, MATCH(H$2,'Hoja 3'!$A$1:$AD$1, 0))</f>
        <v>ATENDIDO 8/04/2025 Jorge Velasco Benites NUTRICIÓN - TELECONSULTA</v>
      </c>
      <c r="I255" s="39">
        <f t="array" ref="I255">INDEX('Hoja 3'!$A$2:$AD$628, ROW(I255)-5, MATCH(I$2,'Hoja 3'!$A$1:$AD$1, 0))</f>
        <v>45759</v>
      </c>
      <c r="J255" s="32"/>
      <c r="K255" s="32" t="str">
        <f t="array" ref="K255">INDEX('Hoja 3'!$A$2:$AD$628, ROW(K255)-5, MATCH(K$2,'Hoja 3'!$A$1:$AD$1, 0))</f>
        <v>CERRADA</v>
      </c>
      <c r="L255" s="32" t="str">
        <f t="array" ref="L255">INDEX('Hoja 3'!$A$2:$AD$628, ROW(L255)-5, MATCH(L$2,'Hoja 3'!$A$1:$AD$1, 0))</f>
        <v>CERRADA</v>
      </c>
      <c r="M255" s="32" t="str">
        <f t="array" ref="M255">INDEX('Hoja 3'!$A$2:$AD$628, ROW(M255)-5, MATCH(M$2,'Hoja 3'!$A$1:$AD$1, 0))</f>
        <v>Solicitud</v>
      </c>
      <c r="N255" s="28"/>
      <c r="O255" s="28"/>
      <c r="P255" s="28"/>
      <c r="Q255" s="42"/>
      <c r="R255" s="42"/>
      <c r="S255" s="42"/>
      <c r="T255" s="28"/>
      <c r="U255" s="28"/>
      <c r="V255" s="24" t="str">
        <f t="shared" si="2"/>
        <v/>
      </c>
      <c r="W255" s="24" t="str">
        <f t="shared" si="8"/>
        <v>47 días 00h 00m</v>
      </c>
      <c r="X255" s="25">
        <f t="shared" si="4"/>
        <v>47</v>
      </c>
      <c r="Y255" s="25" t="str">
        <f t="shared" si="5"/>
        <v>✅</v>
      </c>
      <c r="Z255" s="26" t="str">
        <f t="shared" si="6"/>
        <v>✅</v>
      </c>
      <c r="AA255" s="27" t="str">
        <f t="shared" si="7"/>
        <v>📩 Enviado tarde</v>
      </c>
      <c r="AB255" s="28"/>
      <c r="AC255" s="29"/>
      <c r="AD255" s="29"/>
      <c r="AE255" s="29"/>
    </row>
    <row r="256" spans="1:31" ht="13.8">
      <c r="A256" s="12" t="str">
        <f t="shared" si="0"/>
        <v>76397056PACHECO HUARHUA, ANNEL YASMIN</v>
      </c>
      <c r="B256" s="30" t="s">
        <v>27</v>
      </c>
      <c r="C256" s="38">
        <f t="array" ref="C256">INDEX('Hoja 3'!$A$2:$AD$628, ROW(C256)-5, MATCH(C$2,'Hoja 3'!$A$1:$AD$1, 0))</f>
        <v>76397056</v>
      </c>
      <c r="D256" s="38" t="str">
        <f t="array" ref="D256">INDEX('Hoja 3'!$A$2:$AD$628, ROW(D256)-5, MATCH(D$2,'Hoja 3'!$A$1:$AD$1, 0))</f>
        <v>PACHECO HUARHUA, ANNEL YASMIN</v>
      </c>
      <c r="E256" s="38">
        <f t="array" ref="E256">INDEX('Hoja 3'!$A$2:$AD$628, ROW(E256)-5, MATCH(E$2,'Hoja 3'!$A$1:$AD$1, 0))</f>
        <v>941644755</v>
      </c>
      <c r="F256" s="38" t="str">
        <f t="array" ref="F256">INDEX('Hoja 3'!$A$2:$AD$628, ROW(F256)-5, MATCH(F$2,'Hoja 3'!$A$1:$AD$1, 0))</f>
        <v>INGRESO A PROGRAMA</v>
      </c>
      <c r="G256" s="39">
        <f t="array" ref="G256">INDEX('Hoja 3'!$A$2:$AD$628, ROW(G256)-5, MATCH(G$2,'Hoja 3'!$A$1:$AD$1, 0))</f>
        <v>45712</v>
      </c>
      <c r="H256" s="38" t="str">
        <f t="array" ref="H256">INDEX('Hoja 3'!$A$2:$AD$628, ROW(H256)-5, MATCH(H$2,'Hoja 3'!$A$1:$AD$1, 0))</f>
        <v>NO CONTESTA, SE DEJA WHATSAPP</v>
      </c>
      <c r="I256" s="39">
        <f t="array" ref="I256">INDEX('Hoja 3'!$A$2:$AD$628, ROW(I256)-5, MATCH(I$2,'Hoja 3'!$A$1:$AD$1, 0))</f>
        <v>45768</v>
      </c>
      <c r="J256" s="32"/>
      <c r="K256" s="32" t="str">
        <f t="array" ref="K256">INDEX('Hoja 3'!$A$2:$AD$628, ROW(K256)-5, MATCH(K$2,'Hoja 3'!$A$1:$AD$1, 0))</f>
        <v>CERRADA</v>
      </c>
      <c r="L256" s="32" t="str">
        <f t="array" ref="L256">INDEX('Hoja 3'!$A$2:$AD$628, ROW(L256)-5, MATCH(L$2,'Hoja 3'!$A$1:$AD$1, 0))</f>
        <v>CERRADA</v>
      </c>
      <c r="M256" s="32" t="str">
        <f t="array" ref="M256">INDEX('Hoja 3'!$A$2:$AD$628, ROW(M256)-5, MATCH(M$2,'Hoja 3'!$A$1:$AD$1, 0))</f>
        <v>Solicitud</v>
      </c>
      <c r="N256" s="28"/>
      <c r="O256" s="28"/>
      <c r="P256" s="28"/>
      <c r="Q256" s="42"/>
      <c r="R256" s="42"/>
      <c r="S256" s="42"/>
      <c r="T256" s="28"/>
      <c r="U256" s="28"/>
      <c r="V256" s="24" t="str">
        <f t="shared" si="2"/>
        <v/>
      </c>
      <c r="W256" s="24" t="str">
        <f t="shared" si="8"/>
        <v>56 días 00h 00m</v>
      </c>
      <c r="X256" s="36">
        <f t="shared" si="4"/>
        <v>56</v>
      </c>
      <c r="Y256" s="36" t="str">
        <f t="shared" si="5"/>
        <v>✅</v>
      </c>
      <c r="Z256" s="26" t="str">
        <f t="shared" si="6"/>
        <v>✅</v>
      </c>
      <c r="AA256" s="27" t="str">
        <f t="shared" si="7"/>
        <v>📩 Enviado tarde</v>
      </c>
      <c r="AB256" s="28"/>
      <c r="AC256" s="29"/>
      <c r="AD256" s="29"/>
      <c r="AE256" s="29"/>
    </row>
    <row r="257" spans="1:31" ht="13.8">
      <c r="A257" s="12" t="str">
        <f t="shared" si="0"/>
        <v>42747151NORIEGA HERRERA, JOHANNA</v>
      </c>
      <c r="B257" s="30" t="s">
        <v>27</v>
      </c>
      <c r="C257" s="38">
        <f t="array" ref="C257">INDEX('Hoja 3'!$A$2:$AD$628, ROW(C257)-5, MATCH(C$2,'Hoja 3'!$A$1:$AD$1, 0))</f>
        <v>42747151</v>
      </c>
      <c r="D257" s="38" t="str">
        <f t="array" ref="D257">INDEX('Hoja 3'!$A$2:$AD$628, ROW(D257)-5, MATCH(D$2,'Hoja 3'!$A$1:$AD$1, 0))</f>
        <v>NORIEGA HERRERA, JOHANNA</v>
      </c>
      <c r="E257" s="38" t="str">
        <f t="array" ref="E257">INDEX('Hoja 3'!$A$2:$AD$628, ROW(E257)-5, MATCH(E$2,'Hoja 3'!$A$1:$AD$1, 0))</f>
        <v>992338464 () 992338464</v>
      </c>
      <c r="F257" s="38" t="str">
        <f t="array" ref="F257">INDEX('Hoja 3'!$A$2:$AD$628, ROW(F257)-5, MATCH(F$2,'Hoja 3'!$A$1:$AD$1, 0))</f>
        <v>INGRESO A PROGRAMA</v>
      </c>
      <c r="G257" s="39">
        <f t="array" ref="G257">INDEX('Hoja 3'!$A$2:$AD$628, ROW(G257)-5, MATCH(G$2,'Hoja 3'!$A$1:$AD$1, 0))</f>
        <v>45712</v>
      </c>
      <c r="H257" s="38" t="str">
        <f t="array" ref="H257">INDEX('Hoja 3'!$A$2:$AD$628, ROW(H257)-5, MATCH(H$2,'Hoja 3'!$A$1:$AD$1, 0))</f>
        <v>NO CONTESTA, SE DEJA WHATSAPP</v>
      </c>
      <c r="I257" s="39">
        <f t="array" ref="I257">INDEX('Hoja 3'!$A$2:$AD$628, ROW(I257)-5, MATCH(I$2,'Hoja 3'!$A$1:$AD$1, 0))</f>
        <v>45768</v>
      </c>
      <c r="J257" s="32"/>
      <c r="K257" s="32" t="str">
        <f t="array" ref="K257">INDEX('Hoja 3'!$A$2:$AD$628, ROW(K257)-5, MATCH(K$2,'Hoja 3'!$A$1:$AD$1, 0))</f>
        <v>CERRADA</v>
      </c>
      <c r="L257" s="32" t="str">
        <f t="array" ref="L257">INDEX('Hoja 3'!$A$2:$AD$628, ROW(L257)-5, MATCH(L$2,'Hoja 3'!$A$1:$AD$1, 0))</f>
        <v>CERRADA</v>
      </c>
      <c r="M257" s="32" t="str">
        <f t="array" ref="M257">INDEX('Hoja 3'!$A$2:$AD$628, ROW(M257)-5, MATCH(M$2,'Hoja 3'!$A$1:$AD$1, 0))</f>
        <v>Solicitud</v>
      </c>
      <c r="N257" s="28"/>
      <c r="O257" s="28"/>
      <c r="P257" s="28"/>
      <c r="Q257" s="42"/>
      <c r="R257" s="42"/>
      <c r="S257" s="42"/>
      <c r="T257" s="28"/>
      <c r="U257" s="28"/>
      <c r="V257" s="24" t="str">
        <f t="shared" si="2"/>
        <v/>
      </c>
      <c r="W257" s="24" t="str">
        <f t="shared" si="8"/>
        <v>56 días 00h 00m</v>
      </c>
      <c r="X257" s="25">
        <f t="shared" si="4"/>
        <v>56</v>
      </c>
      <c r="Y257" s="25" t="str">
        <f t="shared" si="5"/>
        <v>✅</v>
      </c>
      <c r="Z257" s="26" t="str">
        <f t="shared" si="6"/>
        <v>✅</v>
      </c>
      <c r="AA257" s="27" t="str">
        <f t="shared" si="7"/>
        <v>📩 Enviado tarde</v>
      </c>
      <c r="AB257" s="28"/>
      <c r="AC257" s="29"/>
      <c r="AD257" s="29"/>
      <c r="AE257" s="29"/>
    </row>
    <row r="258" spans="1:31" ht="13.8">
      <c r="A258" s="12" t="str">
        <f t="shared" ref="A258:A512" si="9">C258&amp;D258</f>
        <v>73189563PASTOR IRIARTE, YAMILE</v>
      </c>
      <c r="B258" s="30" t="s">
        <v>27</v>
      </c>
      <c r="C258" s="38">
        <f t="array" ref="C258">INDEX('Hoja 3'!$A$2:$AD$628, ROW(C258)-5, MATCH(C$2,'Hoja 3'!$A$1:$AD$1, 0))</f>
        <v>73189563</v>
      </c>
      <c r="D258" s="38" t="str">
        <f t="array" ref="D258">INDEX('Hoja 3'!$A$2:$AD$628, ROW(D258)-5, MATCH(D$2,'Hoja 3'!$A$1:$AD$1, 0))</f>
        <v>PASTOR IRIARTE, YAMILE</v>
      </c>
      <c r="E258" s="38">
        <f t="array" ref="E258">INDEX('Hoja 3'!$A$2:$AD$628, ROW(E258)-5, MATCH(E$2,'Hoja 3'!$A$1:$AD$1, 0))</f>
        <v>955745478</v>
      </c>
      <c r="F258" s="38" t="str">
        <f t="array" ref="F258">INDEX('Hoja 3'!$A$2:$AD$628, ROW(F258)-5, MATCH(F$2,'Hoja 3'!$A$1:$AD$1, 0))</f>
        <v>INGRESO A PROGRAMA</v>
      </c>
      <c r="G258" s="39">
        <f t="array" ref="G258">INDEX('Hoja 3'!$A$2:$AD$628, ROW(G258)-5, MATCH(G$2,'Hoja 3'!$A$1:$AD$1, 0))</f>
        <v>45712</v>
      </c>
      <c r="H258" s="38" t="str">
        <f t="array" ref="H258">INDEX('Hoja 3'!$A$2:$AD$628, ROW(H258)-5, MATCH(H$2,'Hoja 3'!$A$1:$AD$1, 0))</f>
        <v>ATENDIDO 12/04/2025 Virginia Cuevas Rivero MEDICA FAMILIAR - TELECONSULTA</v>
      </c>
      <c r="I258" s="39">
        <f t="array" ref="I258">INDEX('Hoja 3'!$A$2:$AD$628, ROW(I258)-5, MATCH(I$2,'Hoja 3'!$A$1:$AD$1, 0))</f>
        <v>45759</v>
      </c>
      <c r="J258" s="32"/>
      <c r="K258" s="32" t="str">
        <f t="array" ref="K258">INDEX('Hoja 3'!$A$2:$AD$628, ROW(K258)-5, MATCH(K$2,'Hoja 3'!$A$1:$AD$1, 0))</f>
        <v>CERRADA</v>
      </c>
      <c r="L258" s="32" t="str">
        <f t="array" ref="L258">INDEX('Hoja 3'!$A$2:$AD$628, ROW(L258)-5, MATCH(L$2,'Hoja 3'!$A$1:$AD$1, 0))</f>
        <v>CERRADA</v>
      </c>
      <c r="M258" s="32" t="str">
        <f t="array" ref="M258">INDEX('Hoja 3'!$A$2:$AD$628, ROW(M258)-5, MATCH(M$2,'Hoja 3'!$A$1:$AD$1, 0))</f>
        <v>Solicitud</v>
      </c>
      <c r="N258" s="28"/>
      <c r="O258" s="28"/>
      <c r="P258" s="28"/>
      <c r="Q258" s="42"/>
      <c r="R258" s="42"/>
      <c r="S258" s="42"/>
      <c r="T258" s="28"/>
      <c r="U258" s="28"/>
      <c r="V258" s="24" t="str">
        <f t="shared" ref="V258:V512" si="10">IF(ISBLANK(J258),"",DATEDIF(G258,J258,"y") &amp; " años " &amp; DATEDIF(G258,J258,"ym") &amp; " meses " &amp; DATEDIF(G258,J258,"md") &amp; " días")</f>
        <v/>
      </c>
      <c r="W258" s="24" t="str">
        <f t="shared" si="8"/>
        <v>47 días 00h 00m</v>
      </c>
      <c r="X258" s="36">
        <f t="shared" ref="X258:X512" si="11">IF(I258="","Activo",I258-G258)</f>
        <v>47</v>
      </c>
      <c r="Y258" s="36" t="str">
        <f t="shared" ref="Y258:Y512" si="12">IF(UPPER(TRIM(K258))="CERRADA", "✅",
 IF(UPPER(TRIM(K258))="ACTIVA", "🟡",
 IF(UPPER(TRIM(K258))="TRASLADADA", "🟠", "")))</f>
        <v>✅</v>
      </c>
      <c r="Z258" s="26" t="str">
        <f t="shared" ref="Z258:Z512" si="13">IF(UPPER(TRIM(L258))="CERRADA", "✅",
 IF(UPPER(TRIM(L258))="ACTIVA", "🟡",
 IF(UPPER(TRIM(L258))="PROCESO", "🟠", "")))</f>
        <v>✅</v>
      </c>
      <c r="AA258" s="27" t="str">
        <f t="shared" ref="AA258:AA512" si="14">IF(L258="CERRADO",
   IF(ISBLANK(I258),
      "📩 Enviado",
      IF(((I258+S258)-(G258+R258))*24&lt;=3,
         "📩 Enviado con tiempo",
         "📩 Enviado tarde"
      )
   ),
   IF(ISBLANK(I258),
      "📭 No enviado",
      IF(((I258+S258)-(G258+R258))*24&lt;=3,
         "⏰ Enviado a tiempo",
         "📩 Enviado tarde"
      )
   )
)</f>
        <v>📩 Enviado tarde</v>
      </c>
      <c r="AB258" s="28"/>
      <c r="AC258" s="29"/>
      <c r="AD258" s="29"/>
      <c r="AE258" s="29"/>
    </row>
    <row r="259" spans="1:31" ht="13.8">
      <c r="A259" s="12" t="str">
        <f t="shared" si="9"/>
        <v>10798540PEREZ GARRIDO, LAURA ANTOINETT</v>
      </c>
      <c r="B259" s="30" t="s">
        <v>27</v>
      </c>
      <c r="C259" s="38">
        <f t="array" ref="C259">INDEX('Hoja 3'!$A$2:$AD$628, ROW(C259)-5, MATCH(C$2,'Hoja 3'!$A$1:$AD$1, 0))</f>
        <v>10798540</v>
      </c>
      <c r="D259" s="38" t="str">
        <f t="array" ref="D259">INDEX('Hoja 3'!$A$2:$AD$628, ROW(D259)-5, MATCH(D$2,'Hoja 3'!$A$1:$AD$1, 0))</f>
        <v>PEREZ GARRIDO, LAURA ANTOINETT</v>
      </c>
      <c r="E259" s="38">
        <f t="array" ref="E259">INDEX('Hoja 3'!$A$2:$AD$628, ROW(E259)-5, MATCH(E$2,'Hoja 3'!$A$1:$AD$1, 0))</f>
        <v>989490835</v>
      </c>
      <c r="F259" s="38" t="str">
        <f t="array" ref="F259">INDEX('Hoja 3'!$A$2:$AD$628, ROW(F259)-5, MATCH(F$2,'Hoja 3'!$A$1:$AD$1, 0))</f>
        <v>INGRESO A PROGRAMA</v>
      </c>
      <c r="G259" s="39">
        <f t="array" ref="G259">INDEX('Hoja 3'!$A$2:$AD$628, ROW(G259)-5, MATCH(G$2,'Hoja 3'!$A$1:$AD$1, 0))</f>
        <v>45712</v>
      </c>
      <c r="H259" s="38" t="str">
        <f t="array" ref="H259">INDEX('Hoja 3'!$A$2:$AD$628, ROW(H259)-5, MATCH(H$2,'Hoja 3'!$A$1:$AD$1, 0))</f>
        <v>NO DESEA ENTRAR PROGRAMA</v>
      </c>
      <c r="I259" s="39">
        <f t="array" ref="I259">INDEX('Hoja 3'!$A$2:$AD$628, ROW(I259)-5, MATCH(I$2,'Hoja 3'!$A$1:$AD$1, 0))</f>
        <v>45754</v>
      </c>
      <c r="J259" s="32"/>
      <c r="K259" s="32" t="str">
        <f t="array" ref="K259">INDEX('Hoja 3'!$A$2:$AD$628, ROW(K259)-5, MATCH(K$2,'Hoja 3'!$A$1:$AD$1, 0))</f>
        <v>CERRADA</v>
      </c>
      <c r="L259" s="32" t="str">
        <f t="array" ref="L259">INDEX('Hoja 3'!$A$2:$AD$628, ROW(L259)-5, MATCH(L$2,'Hoja 3'!$A$1:$AD$1, 0))</f>
        <v>CERRADA</v>
      </c>
      <c r="M259" s="32" t="str">
        <f t="array" ref="M259">INDEX('Hoja 3'!$A$2:$AD$628, ROW(M259)-5, MATCH(M$2,'Hoja 3'!$A$1:$AD$1, 0))</f>
        <v>Solicitud</v>
      </c>
      <c r="N259" s="28"/>
      <c r="O259" s="28"/>
      <c r="P259" s="28"/>
      <c r="Q259" s="42"/>
      <c r="R259" s="42"/>
      <c r="S259" s="42"/>
      <c r="T259" s="28"/>
      <c r="U259" s="28"/>
      <c r="V259" s="24" t="str">
        <f t="shared" si="10"/>
        <v/>
      </c>
      <c r="W259" s="24" t="str">
        <f t="shared" si="8"/>
        <v>42 días 00h 00m</v>
      </c>
      <c r="X259" s="25">
        <f t="shared" si="11"/>
        <v>42</v>
      </c>
      <c r="Y259" s="25" t="str">
        <f t="shared" si="12"/>
        <v>✅</v>
      </c>
      <c r="Z259" s="26" t="str">
        <f t="shared" si="13"/>
        <v>✅</v>
      </c>
      <c r="AA259" s="27" t="str">
        <f t="shared" si="14"/>
        <v>📩 Enviado tarde</v>
      </c>
      <c r="AB259" s="28"/>
      <c r="AC259" s="29"/>
      <c r="AD259" s="29"/>
      <c r="AE259" s="29"/>
    </row>
    <row r="260" spans="1:31" ht="13.8">
      <c r="A260" s="12" t="str">
        <f t="shared" si="9"/>
        <v>73746628PINZÓN JIMÉNEZ, DIEGO ALEJANDRO</v>
      </c>
      <c r="B260" s="30" t="s">
        <v>27</v>
      </c>
      <c r="C260" s="38">
        <f t="array" ref="C260">INDEX('Hoja 3'!$A$2:$AD$628, ROW(C260)-5, MATCH(C$2,'Hoja 3'!$A$1:$AD$1, 0))</f>
        <v>73746628</v>
      </c>
      <c r="D260" s="38" t="str">
        <f t="array" ref="D260">INDEX('Hoja 3'!$A$2:$AD$628, ROW(D260)-5, MATCH(D$2,'Hoja 3'!$A$1:$AD$1, 0))</f>
        <v>PINZÓN JIMÉNEZ, DIEGO ALEJANDRO</v>
      </c>
      <c r="E260" s="38">
        <f t="array" ref="E260">INDEX('Hoja 3'!$A$2:$AD$628, ROW(E260)-5, MATCH(E$2,'Hoja 3'!$A$1:$AD$1, 0))</f>
        <v>989090260</v>
      </c>
      <c r="F260" s="38" t="str">
        <f t="array" ref="F260">INDEX('Hoja 3'!$A$2:$AD$628, ROW(F260)-5, MATCH(F$2,'Hoja 3'!$A$1:$AD$1, 0))</f>
        <v>INGRESO A PROGRAMA</v>
      </c>
      <c r="G260" s="39">
        <f t="array" ref="G260">INDEX('Hoja 3'!$A$2:$AD$628, ROW(G260)-5, MATCH(G$2,'Hoja 3'!$A$1:$AD$1, 0))</f>
        <v>45712</v>
      </c>
      <c r="H260" s="38" t="str">
        <f t="array" ref="H260">INDEX('Hoja 3'!$A$2:$AD$628, ROW(H260)-5, MATCH(H$2,'Hoja 3'!$A$1:$AD$1, 0))</f>
        <v>ATENDIDO 8/04/2025 Antonio David Moncada Catalan MEDICA FAMILIAR - TELECONSULTA</v>
      </c>
      <c r="I260" s="39">
        <f t="array" ref="I260">INDEX('Hoja 3'!$A$2:$AD$628, ROW(I260)-5, MATCH(I$2,'Hoja 3'!$A$1:$AD$1, 0))</f>
        <v>45754</v>
      </c>
      <c r="J260" s="32"/>
      <c r="K260" s="32" t="str">
        <f t="array" ref="K260">INDEX('Hoja 3'!$A$2:$AD$628, ROW(K260)-5, MATCH(K$2,'Hoja 3'!$A$1:$AD$1, 0))</f>
        <v>CERRADA</v>
      </c>
      <c r="L260" s="32" t="str">
        <f t="array" ref="L260">INDEX('Hoja 3'!$A$2:$AD$628, ROW(L260)-5, MATCH(L$2,'Hoja 3'!$A$1:$AD$1, 0))</f>
        <v>CERRADA</v>
      </c>
      <c r="M260" s="32" t="str">
        <f t="array" ref="M260">INDEX('Hoja 3'!$A$2:$AD$628, ROW(M260)-5, MATCH(M$2,'Hoja 3'!$A$1:$AD$1, 0))</f>
        <v>Solicitud</v>
      </c>
      <c r="N260" s="28"/>
      <c r="O260" s="28"/>
      <c r="P260" s="28"/>
      <c r="Q260" s="42"/>
      <c r="R260" s="42"/>
      <c r="S260" s="42"/>
      <c r="T260" s="28"/>
      <c r="U260" s="28"/>
      <c r="V260" s="24" t="str">
        <f t="shared" si="10"/>
        <v/>
      </c>
      <c r="W260" s="24" t="str">
        <f t="shared" si="8"/>
        <v>42 días 00h 00m</v>
      </c>
      <c r="X260" s="36">
        <f t="shared" si="11"/>
        <v>42</v>
      </c>
      <c r="Y260" s="36" t="str">
        <f t="shared" si="12"/>
        <v>✅</v>
      </c>
      <c r="Z260" s="26" t="str">
        <f t="shared" si="13"/>
        <v>✅</v>
      </c>
      <c r="AA260" s="27" t="str">
        <f t="shared" si="14"/>
        <v>📩 Enviado tarde</v>
      </c>
      <c r="AB260" s="28"/>
      <c r="AC260" s="29"/>
      <c r="AD260" s="29"/>
      <c r="AE260" s="29"/>
    </row>
    <row r="261" spans="1:31" ht="13.8">
      <c r="A261" s="12" t="str">
        <f t="shared" si="9"/>
        <v>74650494QUEVEDO LECHUGA, LUIS EINOR ANDRE</v>
      </c>
      <c r="B261" s="30" t="s">
        <v>27</v>
      </c>
      <c r="C261" s="38">
        <f t="array" ref="C261">INDEX('Hoja 3'!$A$2:$AD$628, ROW(C261)-5, MATCH(C$2,'Hoja 3'!$A$1:$AD$1, 0))</f>
        <v>74650494</v>
      </c>
      <c r="D261" s="38" t="str">
        <f t="array" ref="D261">INDEX('Hoja 3'!$A$2:$AD$628, ROW(D261)-5, MATCH(D$2,'Hoja 3'!$A$1:$AD$1, 0))</f>
        <v>QUEVEDO LECHUGA, LUIS EINOR ANDRE</v>
      </c>
      <c r="E261" s="38">
        <f t="array" ref="E261">INDEX('Hoja 3'!$A$2:$AD$628, ROW(E261)-5, MATCH(E$2,'Hoja 3'!$A$1:$AD$1, 0))</f>
        <v>940139702</v>
      </c>
      <c r="F261" s="38" t="str">
        <f t="array" ref="F261">INDEX('Hoja 3'!$A$2:$AD$628, ROW(F261)-5, MATCH(F$2,'Hoja 3'!$A$1:$AD$1, 0))</f>
        <v>INGRESO A PROGRAMA</v>
      </c>
      <c r="G261" s="39">
        <f t="array" ref="G261">INDEX('Hoja 3'!$A$2:$AD$628, ROW(G261)-5, MATCH(G$2,'Hoja 3'!$A$1:$AD$1, 0))</f>
        <v>45712</v>
      </c>
      <c r="H261" s="38" t="str">
        <f t="array" ref="H261">INDEX('Hoja 3'!$A$2:$AD$628, ROW(H261)-5, MATCH(H$2,'Hoja 3'!$A$1:$AD$1, 0))</f>
        <v>ATENDIDO 19/04/2025 anahi angelica seijas MEDICINA INTERNA - TELECONSULTA</v>
      </c>
      <c r="I261" s="39">
        <f t="array" ref="I261">INDEX('Hoja 3'!$A$2:$AD$628, ROW(I261)-5, MATCH(I$2,'Hoja 3'!$A$1:$AD$1, 0))</f>
        <v>45768</v>
      </c>
      <c r="J261" s="32"/>
      <c r="K261" s="32" t="str">
        <f t="array" ref="K261">INDEX('Hoja 3'!$A$2:$AD$628, ROW(K261)-5, MATCH(K$2,'Hoja 3'!$A$1:$AD$1, 0))</f>
        <v>CERRADA</v>
      </c>
      <c r="L261" s="32" t="str">
        <f t="array" ref="L261">INDEX('Hoja 3'!$A$2:$AD$628, ROW(L261)-5, MATCH(L$2,'Hoja 3'!$A$1:$AD$1, 0))</f>
        <v>CERRADA</v>
      </c>
      <c r="M261" s="32" t="str">
        <f t="array" ref="M261">INDEX('Hoja 3'!$A$2:$AD$628, ROW(M261)-5, MATCH(M$2,'Hoja 3'!$A$1:$AD$1, 0))</f>
        <v>Solicitud</v>
      </c>
      <c r="N261" s="28"/>
      <c r="O261" s="28"/>
      <c r="P261" s="28"/>
      <c r="Q261" s="42"/>
      <c r="R261" s="42"/>
      <c r="S261" s="42"/>
      <c r="T261" s="28"/>
      <c r="U261" s="28"/>
      <c r="V261" s="24" t="str">
        <f t="shared" si="10"/>
        <v/>
      </c>
      <c r="W261" s="24" t="str">
        <f t="shared" si="8"/>
        <v>56 días 00h 00m</v>
      </c>
      <c r="X261" s="25">
        <f t="shared" si="11"/>
        <v>56</v>
      </c>
      <c r="Y261" s="25" t="str">
        <f t="shared" si="12"/>
        <v>✅</v>
      </c>
      <c r="Z261" s="26" t="str">
        <f t="shared" si="13"/>
        <v>✅</v>
      </c>
      <c r="AA261" s="27" t="str">
        <f t="shared" si="14"/>
        <v>📩 Enviado tarde</v>
      </c>
      <c r="AB261" s="28"/>
      <c r="AC261" s="29"/>
      <c r="AD261" s="29"/>
      <c r="AE261" s="29"/>
    </row>
    <row r="262" spans="1:31" ht="13.8">
      <c r="A262" s="12" t="str">
        <f t="shared" si="9"/>
        <v>43241354PORTELLA LAZO, ALEJANDRO JEFFERSON</v>
      </c>
      <c r="B262" s="30" t="s">
        <v>27</v>
      </c>
      <c r="C262" s="38">
        <f t="array" ref="C262">INDEX('Hoja 3'!$A$2:$AD$628, ROW(C262)-5, MATCH(C$2,'Hoja 3'!$A$1:$AD$1, 0))</f>
        <v>43241354</v>
      </c>
      <c r="D262" s="38" t="str">
        <f t="array" ref="D262">INDEX('Hoja 3'!$A$2:$AD$628, ROW(D262)-5, MATCH(D$2,'Hoja 3'!$A$1:$AD$1, 0))</f>
        <v>PORTELLA LAZO, ALEJANDRO JEFFERSON</v>
      </c>
      <c r="E262" s="38">
        <f t="array" ref="E262">INDEX('Hoja 3'!$A$2:$AD$628, ROW(E262)-5, MATCH(E$2,'Hoja 3'!$A$1:$AD$1, 0))</f>
        <v>959439252</v>
      </c>
      <c r="F262" s="38" t="str">
        <f t="array" ref="F262">INDEX('Hoja 3'!$A$2:$AD$628, ROW(F262)-5, MATCH(F$2,'Hoja 3'!$A$1:$AD$1, 0))</f>
        <v>INGRESO A PROGRAMA</v>
      </c>
      <c r="G262" s="39">
        <f t="array" ref="G262">INDEX('Hoja 3'!$A$2:$AD$628, ROW(G262)-5, MATCH(G$2,'Hoja 3'!$A$1:$AD$1, 0))</f>
        <v>45712</v>
      </c>
      <c r="H262" s="38" t="str">
        <f t="array" ref="H262">INDEX('Hoja 3'!$A$2:$AD$628, ROW(H262)-5, MATCH(H$2,'Hoja 3'!$A$1:$AD$1, 0))</f>
        <v>NO CONTESTA, SE DEJA WHATSAPP</v>
      </c>
      <c r="I262" s="39">
        <f t="array" ref="I262">INDEX('Hoja 3'!$A$2:$AD$628, ROW(I262)-5, MATCH(I$2,'Hoja 3'!$A$1:$AD$1, 0))</f>
        <v>45768</v>
      </c>
      <c r="J262" s="32"/>
      <c r="K262" s="32" t="str">
        <f t="array" ref="K262">INDEX('Hoja 3'!$A$2:$AD$628, ROW(K262)-5, MATCH(K$2,'Hoja 3'!$A$1:$AD$1, 0))</f>
        <v>CERRADA</v>
      </c>
      <c r="L262" s="32" t="str">
        <f t="array" ref="L262">INDEX('Hoja 3'!$A$2:$AD$628, ROW(L262)-5, MATCH(L$2,'Hoja 3'!$A$1:$AD$1, 0))</f>
        <v>CERRADA</v>
      </c>
      <c r="M262" s="32" t="str">
        <f t="array" ref="M262">INDEX('Hoja 3'!$A$2:$AD$628, ROW(M262)-5, MATCH(M$2,'Hoja 3'!$A$1:$AD$1, 0))</f>
        <v>Solicitud</v>
      </c>
      <c r="N262" s="28"/>
      <c r="O262" s="28"/>
      <c r="P262" s="28"/>
      <c r="Q262" s="42"/>
      <c r="R262" s="42"/>
      <c r="S262" s="42"/>
      <c r="T262" s="28"/>
      <c r="U262" s="28"/>
      <c r="V262" s="24" t="str">
        <f t="shared" si="10"/>
        <v/>
      </c>
      <c r="W262" s="24" t="str">
        <f t="shared" si="8"/>
        <v>56 días 00h 00m</v>
      </c>
      <c r="X262" s="36">
        <f t="shared" si="11"/>
        <v>56</v>
      </c>
      <c r="Y262" s="36" t="str">
        <f t="shared" si="12"/>
        <v>✅</v>
      </c>
      <c r="Z262" s="26" t="str">
        <f t="shared" si="13"/>
        <v>✅</v>
      </c>
      <c r="AA262" s="27" t="str">
        <f t="shared" si="14"/>
        <v>📩 Enviado tarde</v>
      </c>
      <c r="AB262" s="28"/>
      <c r="AC262" s="29"/>
      <c r="AD262" s="29"/>
      <c r="AE262" s="29"/>
    </row>
    <row r="263" spans="1:31" ht="13.8">
      <c r="A263" s="12" t="str">
        <f t="shared" si="9"/>
        <v>71032611RAYMUNDO QUINTANA, RENZO</v>
      </c>
      <c r="B263" s="30" t="s">
        <v>27</v>
      </c>
      <c r="C263" s="38">
        <f t="array" ref="C263">INDEX('Hoja 3'!$A$2:$AD$628, ROW(C263)-5, MATCH(C$2,'Hoja 3'!$A$1:$AD$1, 0))</f>
        <v>71032611</v>
      </c>
      <c r="D263" s="38" t="str">
        <f t="array" ref="D263">INDEX('Hoja 3'!$A$2:$AD$628, ROW(D263)-5, MATCH(D$2,'Hoja 3'!$A$1:$AD$1, 0))</f>
        <v>RAYMUNDO QUINTANA, RENZO</v>
      </c>
      <c r="E263" s="38" t="str">
        <f t="array" ref="E263">INDEX('Hoja 3'!$A$2:$AD$628, ROW(E263)-5, MATCH(E$2,'Hoja 3'!$A$1:$AD$1, 0))</f>
        <v>4345105 () 930879588</v>
      </c>
      <c r="F263" s="38" t="str">
        <f t="array" ref="F263">INDEX('Hoja 3'!$A$2:$AD$628, ROW(F263)-5, MATCH(F$2,'Hoja 3'!$A$1:$AD$1, 0))</f>
        <v>INGRESO A PROGRAMA</v>
      </c>
      <c r="G263" s="39">
        <f t="array" ref="G263">INDEX('Hoja 3'!$A$2:$AD$628, ROW(G263)-5, MATCH(G$2,'Hoja 3'!$A$1:$AD$1, 0))</f>
        <v>45712</v>
      </c>
      <c r="H263" s="38" t="str">
        <f t="array" ref="H263">INDEX('Hoja 3'!$A$2:$AD$628, ROW(H263)-5, MATCH(H$2,'Hoja 3'!$A$1:$AD$1, 0))</f>
        <v>NO CONTESTA, SE DEJA WHATSAPP</v>
      </c>
      <c r="I263" s="39">
        <f t="array" ref="I263">INDEX('Hoja 3'!$A$2:$AD$628, ROW(I263)-5, MATCH(I$2,'Hoja 3'!$A$1:$AD$1, 0))</f>
        <v>45768</v>
      </c>
      <c r="J263" s="32"/>
      <c r="K263" s="32" t="str">
        <f t="array" ref="K263">INDEX('Hoja 3'!$A$2:$AD$628, ROW(K263)-5, MATCH(K$2,'Hoja 3'!$A$1:$AD$1, 0))</f>
        <v>CERRADA</v>
      </c>
      <c r="L263" s="32" t="str">
        <f t="array" ref="L263">INDEX('Hoja 3'!$A$2:$AD$628, ROW(L263)-5, MATCH(L$2,'Hoja 3'!$A$1:$AD$1, 0))</f>
        <v>CERRADA</v>
      </c>
      <c r="M263" s="32" t="str">
        <f t="array" ref="M263">INDEX('Hoja 3'!$A$2:$AD$628, ROW(M263)-5, MATCH(M$2,'Hoja 3'!$A$1:$AD$1, 0))</f>
        <v>Solicitud</v>
      </c>
      <c r="N263" s="28"/>
      <c r="O263" s="28"/>
      <c r="P263" s="28"/>
      <c r="Q263" s="42"/>
      <c r="R263" s="42"/>
      <c r="S263" s="42"/>
      <c r="T263" s="28"/>
      <c r="U263" s="28"/>
      <c r="V263" s="24" t="str">
        <f t="shared" si="10"/>
        <v/>
      </c>
      <c r="W263" s="24" t="str">
        <f t="shared" si="8"/>
        <v>56 días 00h 00m</v>
      </c>
      <c r="X263" s="25">
        <f t="shared" si="11"/>
        <v>56</v>
      </c>
      <c r="Y263" s="25" t="str">
        <f t="shared" si="12"/>
        <v>✅</v>
      </c>
      <c r="Z263" s="26" t="str">
        <f t="shared" si="13"/>
        <v>✅</v>
      </c>
      <c r="AA263" s="27" t="str">
        <f t="shared" si="14"/>
        <v>📩 Enviado tarde</v>
      </c>
      <c r="AB263" s="28"/>
      <c r="AC263" s="29"/>
      <c r="AD263" s="29"/>
      <c r="AE263" s="29"/>
    </row>
    <row r="264" spans="1:31" ht="13.8">
      <c r="A264" s="12" t="str">
        <f t="shared" si="9"/>
        <v>45557643REYES SHIMOSE, MARTHA ESTEFANIA</v>
      </c>
      <c r="B264" s="30" t="s">
        <v>27</v>
      </c>
      <c r="C264" s="38">
        <f t="array" ref="C264">INDEX('Hoja 3'!$A$2:$AD$628, ROW(C264)-5, MATCH(C$2,'Hoja 3'!$A$1:$AD$1, 0))</f>
        <v>45557643</v>
      </c>
      <c r="D264" s="38" t="str">
        <f t="array" ref="D264">INDEX('Hoja 3'!$A$2:$AD$628, ROW(D264)-5, MATCH(D$2,'Hoja 3'!$A$1:$AD$1, 0))</f>
        <v>REYES SHIMOSE, MARTHA ESTEFANIA</v>
      </c>
      <c r="E264" s="38">
        <f t="array" ref="E264">INDEX('Hoja 3'!$A$2:$AD$628, ROW(E264)-5, MATCH(E$2,'Hoja 3'!$A$1:$AD$1, 0))</f>
        <v>981767111</v>
      </c>
      <c r="F264" s="38" t="str">
        <f t="array" ref="F264">INDEX('Hoja 3'!$A$2:$AD$628, ROW(F264)-5, MATCH(F$2,'Hoja 3'!$A$1:$AD$1, 0))</f>
        <v>INGRESO A PROGRAMA</v>
      </c>
      <c r="G264" s="39">
        <f t="array" ref="G264">INDEX('Hoja 3'!$A$2:$AD$628, ROW(G264)-5, MATCH(G$2,'Hoja 3'!$A$1:$AD$1, 0))</f>
        <v>45712</v>
      </c>
      <c r="H264" s="38" t="str">
        <f t="array" ref="H264">INDEX('Hoja 3'!$A$2:$AD$628, ROW(H264)-5, MATCH(H$2,'Hoja 3'!$A$1:$AD$1, 0))</f>
        <v>NO CONTESTA, SE DEJA WHATSAPP</v>
      </c>
      <c r="I264" s="39">
        <f t="array" ref="I264">INDEX('Hoja 3'!$A$2:$AD$628, ROW(I264)-5, MATCH(I$2,'Hoja 3'!$A$1:$AD$1, 0))</f>
        <v>45768</v>
      </c>
      <c r="J264" s="32"/>
      <c r="K264" s="32" t="str">
        <f t="array" ref="K264">INDEX('Hoja 3'!$A$2:$AD$628, ROW(K264)-5, MATCH(K$2,'Hoja 3'!$A$1:$AD$1, 0))</f>
        <v>CERRADA</v>
      </c>
      <c r="L264" s="32" t="str">
        <f t="array" ref="L264">INDEX('Hoja 3'!$A$2:$AD$628, ROW(L264)-5, MATCH(L$2,'Hoja 3'!$A$1:$AD$1, 0))</f>
        <v>CERRADA</v>
      </c>
      <c r="M264" s="32" t="str">
        <f t="array" ref="M264">INDEX('Hoja 3'!$A$2:$AD$628, ROW(M264)-5, MATCH(M$2,'Hoja 3'!$A$1:$AD$1, 0))</f>
        <v>Solicitud</v>
      </c>
      <c r="N264" s="28"/>
      <c r="O264" s="28"/>
      <c r="P264" s="28"/>
      <c r="Q264" s="42"/>
      <c r="R264" s="42"/>
      <c r="S264" s="42"/>
      <c r="T264" s="28"/>
      <c r="U264" s="28"/>
      <c r="V264" s="24" t="str">
        <f t="shared" si="10"/>
        <v/>
      </c>
      <c r="W264" s="24" t="str">
        <f t="shared" si="8"/>
        <v>56 días 00h 00m</v>
      </c>
      <c r="X264" s="36">
        <f t="shared" si="11"/>
        <v>56</v>
      </c>
      <c r="Y264" s="36" t="str">
        <f t="shared" si="12"/>
        <v>✅</v>
      </c>
      <c r="Z264" s="26" t="str">
        <f t="shared" si="13"/>
        <v>✅</v>
      </c>
      <c r="AA264" s="27" t="str">
        <f t="shared" si="14"/>
        <v>📩 Enviado tarde</v>
      </c>
      <c r="AB264" s="28"/>
      <c r="AC264" s="29"/>
      <c r="AD264" s="29"/>
      <c r="AE264" s="29"/>
    </row>
    <row r="265" spans="1:31" ht="13.8">
      <c r="A265" s="12" t="str">
        <f t="shared" si="9"/>
        <v>40715103SANCHEZ GUTIERREZ, CHRISTIAN TEODORO</v>
      </c>
      <c r="B265" s="30" t="s">
        <v>27</v>
      </c>
      <c r="C265" s="38">
        <f t="array" ref="C265">INDEX('Hoja 3'!$A$2:$AD$628, ROW(C265)-5, MATCH(C$2,'Hoja 3'!$A$1:$AD$1, 0))</f>
        <v>40715103</v>
      </c>
      <c r="D265" s="38" t="str">
        <f t="array" ref="D265">INDEX('Hoja 3'!$A$2:$AD$628, ROW(D265)-5, MATCH(D$2,'Hoja 3'!$A$1:$AD$1, 0))</f>
        <v>SANCHEZ GUTIERREZ, CHRISTIAN TEODORO</v>
      </c>
      <c r="E265" s="38">
        <f t="array" ref="E265">INDEX('Hoja 3'!$A$2:$AD$628, ROW(E265)-5, MATCH(E$2,'Hoja 3'!$A$1:$AD$1, 0))</f>
        <v>959717774</v>
      </c>
      <c r="F265" s="38" t="str">
        <f t="array" ref="F265">INDEX('Hoja 3'!$A$2:$AD$628, ROW(F265)-5, MATCH(F$2,'Hoja 3'!$A$1:$AD$1, 0))</f>
        <v>INGRESO A PROGRAMA</v>
      </c>
      <c r="G265" s="39">
        <f t="array" ref="G265">INDEX('Hoja 3'!$A$2:$AD$628, ROW(G265)-5, MATCH(G$2,'Hoja 3'!$A$1:$AD$1, 0))</f>
        <v>45712</v>
      </c>
      <c r="H265" s="38" t="str">
        <f t="array" ref="H265">INDEX('Hoja 3'!$A$2:$AD$628, ROW(H265)-5, MATCH(H$2,'Hoja 3'!$A$1:$AD$1, 0))</f>
        <v>NO CONTESTA, SE DEJA WHATSAPP</v>
      </c>
      <c r="I265" s="39">
        <f t="array" ref="I265">INDEX('Hoja 3'!$A$2:$AD$628, ROW(I265)-5, MATCH(I$2,'Hoja 3'!$A$1:$AD$1, 0))</f>
        <v>45768</v>
      </c>
      <c r="J265" s="32"/>
      <c r="K265" s="32" t="str">
        <f t="array" ref="K265">INDEX('Hoja 3'!$A$2:$AD$628, ROW(K265)-5, MATCH(K$2,'Hoja 3'!$A$1:$AD$1, 0))</f>
        <v>CERRADA</v>
      </c>
      <c r="L265" s="32" t="str">
        <f t="array" ref="L265">INDEX('Hoja 3'!$A$2:$AD$628, ROW(L265)-5, MATCH(L$2,'Hoja 3'!$A$1:$AD$1, 0))</f>
        <v>CERRADA</v>
      </c>
      <c r="M265" s="32" t="str">
        <f t="array" ref="M265">INDEX('Hoja 3'!$A$2:$AD$628, ROW(M265)-5, MATCH(M$2,'Hoja 3'!$A$1:$AD$1, 0))</f>
        <v>Solicitud</v>
      </c>
      <c r="N265" s="28"/>
      <c r="O265" s="28"/>
      <c r="P265" s="28"/>
      <c r="Q265" s="42"/>
      <c r="R265" s="42"/>
      <c r="S265" s="42"/>
      <c r="T265" s="28"/>
      <c r="U265" s="28"/>
      <c r="V265" s="24" t="str">
        <f t="shared" si="10"/>
        <v/>
      </c>
      <c r="W265" s="24" t="str">
        <f t="shared" si="8"/>
        <v>56 días 00h 00m</v>
      </c>
      <c r="X265" s="25">
        <f t="shared" si="11"/>
        <v>56</v>
      </c>
      <c r="Y265" s="25" t="str">
        <f t="shared" si="12"/>
        <v>✅</v>
      </c>
      <c r="Z265" s="26" t="str">
        <f t="shared" si="13"/>
        <v>✅</v>
      </c>
      <c r="AA265" s="27" t="str">
        <f t="shared" si="14"/>
        <v>📩 Enviado tarde</v>
      </c>
      <c r="AB265" s="28"/>
      <c r="AC265" s="29"/>
      <c r="AD265" s="29"/>
      <c r="AE265" s="29"/>
    </row>
    <row r="266" spans="1:31" ht="13.8">
      <c r="A266" s="12" t="str">
        <f t="shared" si="9"/>
        <v>46568053SANCHEZ MOTTA, MARTIN</v>
      </c>
      <c r="B266" s="30" t="s">
        <v>27</v>
      </c>
      <c r="C266" s="38">
        <f t="array" ref="C266">INDEX('Hoja 3'!$A$2:$AD$628, ROW(C266)-5, MATCH(C$2,'Hoja 3'!$A$1:$AD$1, 0))</f>
        <v>46568053</v>
      </c>
      <c r="D266" s="38" t="str">
        <f t="array" ref="D266">INDEX('Hoja 3'!$A$2:$AD$628, ROW(D266)-5, MATCH(D$2,'Hoja 3'!$A$1:$AD$1, 0))</f>
        <v>SANCHEZ MOTTA, MARTIN</v>
      </c>
      <c r="E266" s="38" t="str">
        <f t="array" ref="E266">INDEX('Hoja 3'!$A$2:$AD$628, ROW(E266)-5, MATCH(E$2,'Hoja 3'!$A$1:$AD$1, 0))</f>
        <v>5923933 944543762</v>
      </c>
      <c r="F266" s="38" t="str">
        <f t="array" ref="F266">INDEX('Hoja 3'!$A$2:$AD$628, ROW(F266)-5, MATCH(F$2,'Hoja 3'!$A$1:$AD$1, 0))</f>
        <v>INGRESO A PROGRAMA</v>
      </c>
      <c r="G266" s="39">
        <f t="array" ref="G266">INDEX('Hoja 3'!$A$2:$AD$628, ROW(G266)-5, MATCH(G$2,'Hoja 3'!$A$1:$AD$1, 0))</f>
        <v>45712</v>
      </c>
      <c r="H266" s="38" t="str">
        <f t="array" ref="H266">INDEX('Hoja 3'!$A$2:$AD$628, ROW(H266)-5, MATCH(H$2,'Hoja 3'!$A$1:$AD$1, 0))</f>
        <v>NO CONTESTA, SE DEJA WHATSAPP</v>
      </c>
      <c r="I266" s="39">
        <f t="array" ref="I266">INDEX('Hoja 3'!$A$2:$AD$628, ROW(I266)-5, MATCH(I$2,'Hoja 3'!$A$1:$AD$1, 0))</f>
        <v>45768</v>
      </c>
      <c r="J266" s="32"/>
      <c r="K266" s="32" t="str">
        <f t="array" ref="K266">INDEX('Hoja 3'!$A$2:$AD$628, ROW(K266)-5, MATCH(K$2,'Hoja 3'!$A$1:$AD$1, 0))</f>
        <v>CERRADA</v>
      </c>
      <c r="L266" s="32" t="str">
        <f t="array" ref="L266">INDEX('Hoja 3'!$A$2:$AD$628, ROW(L266)-5, MATCH(L$2,'Hoja 3'!$A$1:$AD$1, 0))</f>
        <v>CERRADA</v>
      </c>
      <c r="M266" s="32" t="str">
        <f t="array" ref="M266">INDEX('Hoja 3'!$A$2:$AD$628, ROW(M266)-5, MATCH(M$2,'Hoja 3'!$A$1:$AD$1, 0))</f>
        <v>Solicitud</v>
      </c>
      <c r="N266" s="28"/>
      <c r="O266" s="28"/>
      <c r="P266" s="28"/>
      <c r="Q266" s="42"/>
      <c r="R266" s="42"/>
      <c r="S266" s="42"/>
      <c r="T266" s="28"/>
      <c r="U266" s="28"/>
      <c r="V266" s="24" t="str">
        <f t="shared" si="10"/>
        <v/>
      </c>
      <c r="W266" s="24" t="str">
        <f t="shared" si="8"/>
        <v>56 días 00h 00m</v>
      </c>
      <c r="X266" s="36">
        <f t="shared" si="11"/>
        <v>56</v>
      </c>
      <c r="Y266" s="36" t="str">
        <f t="shared" si="12"/>
        <v>✅</v>
      </c>
      <c r="Z266" s="26" t="str">
        <f t="shared" si="13"/>
        <v>✅</v>
      </c>
      <c r="AA266" s="27" t="str">
        <f t="shared" si="14"/>
        <v>📩 Enviado tarde</v>
      </c>
      <c r="AB266" s="28"/>
      <c r="AC266" s="29"/>
      <c r="AD266" s="29"/>
      <c r="AE266" s="29"/>
    </row>
    <row r="267" spans="1:31" ht="13.8">
      <c r="A267" s="12" t="str">
        <f t="shared" si="9"/>
        <v>46256283SANTOS ARCE, RAUL ALFREDO</v>
      </c>
      <c r="B267" s="30" t="s">
        <v>27</v>
      </c>
      <c r="C267" s="38">
        <f t="array" ref="C267">INDEX('Hoja 3'!$A$2:$AD$628, ROW(C267)-5, MATCH(C$2,'Hoja 3'!$A$1:$AD$1, 0))</f>
        <v>46256283</v>
      </c>
      <c r="D267" s="38" t="str">
        <f t="array" ref="D267">INDEX('Hoja 3'!$A$2:$AD$628, ROW(D267)-5, MATCH(D$2,'Hoja 3'!$A$1:$AD$1, 0))</f>
        <v>SANTOS ARCE, RAUL ALFREDO</v>
      </c>
      <c r="E267" s="38" t="str">
        <f t="array" ref="E267">INDEX('Hoja 3'!$A$2:$AD$628, ROW(E267)-5, MATCH(E$2,'Hoja 3'!$A$1:$AD$1, 0))</f>
        <v>3821642 991338154</v>
      </c>
      <c r="F267" s="38" t="str">
        <f t="array" ref="F267">INDEX('Hoja 3'!$A$2:$AD$628, ROW(F267)-5, MATCH(F$2,'Hoja 3'!$A$1:$AD$1, 0))</f>
        <v>INGRESO A PROGRAMA</v>
      </c>
      <c r="G267" s="39">
        <f t="array" ref="G267">INDEX('Hoja 3'!$A$2:$AD$628, ROW(G267)-5, MATCH(G$2,'Hoja 3'!$A$1:$AD$1, 0))</f>
        <v>45712</v>
      </c>
      <c r="H267" s="38" t="str">
        <f t="array" ref="H267">INDEX('Hoja 3'!$A$2:$AD$628, ROW(H267)-5, MATCH(H$2,'Hoja 3'!$A$1:$AD$1, 0))</f>
        <v>NO CONTESTA, SE DEJA WHATSAPP</v>
      </c>
      <c r="I267" s="39">
        <f t="array" ref="I267">INDEX('Hoja 3'!$A$2:$AD$628, ROW(I267)-5, MATCH(I$2,'Hoja 3'!$A$1:$AD$1, 0))</f>
        <v>45768</v>
      </c>
      <c r="J267" s="32"/>
      <c r="K267" s="32" t="str">
        <f t="array" ref="K267">INDEX('Hoja 3'!$A$2:$AD$628, ROW(K267)-5, MATCH(K$2,'Hoja 3'!$A$1:$AD$1, 0))</f>
        <v>CERRADA</v>
      </c>
      <c r="L267" s="32" t="str">
        <f t="array" ref="L267">INDEX('Hoja 3'!$A$2:$AD$628, ROW(L267)-5, MATCH(L$2,'Hoja 3'!$A$1:$AD$1, 0))</f>
        <v>CERRADA</v>
      </c>
      <c r="M267" s="32" t="str">
        <f t="array" ref="M267">INDEX('Hoja 3'!$A$2:$AD$628, ROW(M267)-5, MATCH(M$2,'Hoja 3'!$A$1:$AD$1, 0))</f>
        <v>Solicitud</v>
      </c>
      <c r="N267" s="28"/>
      <c r="O267" s="28"/>
      <c r="P267" s="28"/>
      <c r="Q267" s="42"/>
      <c r="R267" s="42"/>
      <c r="S267" s="42"/>
      <c r="T267" s="28"/>
      <c r="U267" s="28"/>
      <c r="V267" s="24" t="str">
        <f t="shared" si="10"/>
        <v/>
      </c>
      <c r="W267" s="24" t="str">
        <f t="shared" si="8"/>
        <v>56 días 00h 00m</v>
      </c>
      <c r="X267" s="25">
        <f t="shared" si="11"/>
        <v>56</v>
      </c>
      <c r="Y267" s="25" t="str">
        <f t="shared" si="12"/>
        <v>✅</v>
      </c>
      <c r="Z267" s="26" t="str">
        <f t="shared" si="13"/>
        <v>✅</v>
      </c>
      <c r="AA267" s="27" t="str">
        <f t="shared" si="14"/>
        <v>📩 Enviado tarde</v>
      </c>
      <c r="AB267" s="28"/>
      <c r="AC267" s="29"/>
      <c r="AD267" s="29"/>
      <c r="AE267" s="29"/>
    </row>
    <row r="268" spans="1:31" ht="13.8">
      <c r="A268" s="12" t="str">
        <f t="shared" si="9"/>
        <v>10553292SALCEDO DE GAMARRA, CECILIA GIOVANA RITA</v>
      </c>
      <c r="B268" s="30" t="s">
        <v>27</v>
      </c>
      <c r="C268" s="38">
        <f t="array" ref="C268">INDEX('Hoja 3'!$A$2:$AD$628, ROW(C268)-5, MATCH(C$2,'Hoja 3'!$A$1:$AD$1, 0))</f>
        <v>10553292</v>
      </c>
      <c r="D268" s="38" t="str">
        <f t="array" ref="D268">INDEX('Hoja 3'!$A$2:$AD$628, ROW(D268)-5, MATCH(D$2,'Hoja 3'!$A$1:$AD$1, 0))</f>
        <v>SALCEDO DE GAMARRA, CECILIA GIOVANA RITA</v>
      </c>
      <c r="E268" s="38">
        <f t="array" ref="E268">INDEX('Hoja 3'!$A$2:$AD$628, ROW(E268)-5, MATCH(E$2,'Hoja 3'!$A$1:$AD$1, 0))</f>
        <v>989140285</v>
      </c>
      <c r="F268" s="38" t="str">
        <f t="array" ref="F268">INDEX('Hoja 3'!$A$2:$AD$628, ROW(F268)-5, MATCH(F$2,'Hoja 3'!$A$1:$AD$1, 0))</f>
        <v>INGRESO A PROGRAMA</v>
      </c>
      <c r="G268" s="39">
        <f t="array" ref="G268">INDEX('Hoja 3'!$A$2:$AD$628, ROW(G268)-5, MATCH(G$2,'Hoja 3'!$A$1:$AD$1, 0))</f>
        <v>45712</v>
      </c>
      <c r="H268" s="38" t="str">
        <f t="array" ref="H268">INDEX('Hoja 3'!$A$2:$AD$628, ROW(H268)-5, MATCH(H$2,'Hoja 3'!$A$1:$AD$1, 0))</f>
        <v>ATENDIDO 11/04/2025 Monica Marlene Proano Montalvo CARDIOLOGÍA - TELECONSULTA</v>
      </c>
      <c r="I268" s="39">
        <f t="array" ref="I268">INDEX('Hoja 3'!$A$2:$AD$628, ROW(I268)-5, MATCH(I$2,'Hoja 3'!$A$1:$AD$1, 0))</f>
        <v>45759</v>
      </c>
      <c r="J268" s="32"/>
      <c r="K268" s="32" t="str">
        <f t="array" ref="K268">INDEX('Hoja 3'!$A$2:$AD$628, ROW(K268)-5, MATCH(K$2,'Hoja 3'!$A$1:$AD$1, 0))</f>
        <v>CERRADA</v>
      </c>
      <c r="L268" s="32" t="str">
        <f t="array" ref="L268">INDEX('Hoja 3'!$A$2:$AD$628, ROW(L268)-5, MATCH(L$2,'Hoja 3'!$A$1:$AD$1, 0))</f>
        <v>CERRADA</v>
      </c>
      <c r="M268" s="32" t="str">
        <f t="array" ref="M268">INDEX('Hoja 3'!$A$2:$AD$628, ROW(M268)-5, MATCH(M$2,'Hoja 3'!$A$1:$AD$1, 0))</f>
        <v>Solicitud</v>
      </c>
      <c r="N268" s="28"/>
      <c r="O268" s="28"/>
      <c r="P268" s="28"/>
      <c r="Q268" s="42"/>
      <c r="R268" s="42"/>
      <c r="S268" s="42"/>
      <c r="T268" s="28"/>
      <c r="U268" s="28"/>
      <c r="V268" s="24" t="str">
        <f t="shared" si="10"/>
        <v/>
      </c>
      <c r="W268" s="24" t="str">
        <f t="shared" si="8"/>
        <v>47 días 00h 00m</v>
      </c>
      <c r="X268" s="36">
        <f t="shared" si="11"/>
        <v>47</v>
      </c>
      <c r="Y268" s="36" t="str">
        <f t="shared" si="12"/>
        <v>✅</v>
      </c>
      <c r="Z268" s="26" t="str">
        <f t="shared" si="13"/>
        <v>✅</v>
      </c>
      <c r="AA268" s="27" t="str">
        <f t="shared" si="14"/>
        <v>📩 Enviado tarde</v>
      </c>
      <c r="AB268" s="28"/>
      <c r="AC268" s="29"/>
      <c r="AD268" s="29"/>
      <c r="AE268" s="29"/>
    </row>
    <row r="269" spans="1:31" ht="13.8">
      <c r="A269" s="12" t="str">
        <f t="shared" si="9"/>
        <v>70447430SILVA SANCHEZ, TANIA EDITH</v>
      </c>
      <c r="B269" s="30" t="s">
        <v>27</v>
      </c>
      <c r="C269" s="38">
        <f t="array" ref="C269">INDEX('Hoja 3'!$A$2:$AD$628, ROW(C269)-5, MATCH(C$2,'Hoja 3'!$A$1:$AD$1, 0))</f>
        <v>70447430</v>
      </c>
      <c r="D269" s="38" t="str">
        <f t="array" ref="D269">INDEX('Hoja 3'!$A$2:$AD$628, ROW(D269)-5, MATCH(D$2,'Hoja 3'!$A$1:$AD$1, 0))</f>
        <v>SILVA SANCHEZ, TANIA EDITH</v>
      </c>
      <c r="E269" s="38">
        <f t="array" ref="E269">INDEX('Hoja 3'!$A$2:$AD$628, ROW(E269)-5, MATCH(E$2,'Hoja 3'!$A$1:$AD$1, 0))</f>
        <v>947244777</v>
      </c>
      <c r="F269" s="38" t="str">
        <f t="array" ref="F269">INDEX('Hoja 3'!$A$2:$AD$628, ROW(F269)-5, MATCH(F$2,'Hoja 3'!$A$1:$AD$1, 0))</f>
        <v>INGRESO A PROGRAMA</v>
      </c>
      <c r="G269" s="39">
        <f t="array" ref="G269">INDEX('Hoja 3'!$A$2:$AD$628, ROW(G269)-5, MATCH(G$2,'Hoja 3'!$A$1:$AD$1, 0))</f>
        <v>45712</v>
      </c>
      <c r="H269" s="38" t="str">
        <f t="array" ref="H269">INDEX('Hoja 3'!$A$2:$AD$628, ROW(H269)-5, MATCH(H$2,'Hoja 3'!$A$1:$AD$1, 0))</f>
        <v>NO CONTESTA, SE DEJA WHATSAPP</v>
      </c>
      <c r="I269" s="39">
        <f t="array" ref="I269">INDEX('Hoja 3'!$A$2:$AD$628, ROW(I269)-5, MATCH(I$2,'Hoja 3'!$A$1:$AD$1, 0))</f>
        <v>45768</v>
      </c>
      <c r="J269" s="32"/>
      <c r="K269" s="32" t="str">
        <f t="array" ref="K269">INDEX('Hoja 3'!$A$2:$AD$628, ROW(K269)-5, MATCH(K$2,'Hoja 3'!$A$1:$AD$1, 0))</f>
        <v>CERRADA</v>
      </c>
      <c r="L269" s="32" t="str">
        <f t="array" ref="L269">INDEX('Hoja 3'!$A$2:$AD$628, ROW(L269)-5, MATCH(L$2,'Hoja 3'!$A$1:$AD$1, 0))</f>
        <v>CERRADA</v>
      </c>
      <c r="M269" s="32" t="str">
        <f t="array" ref="M269">INDEX('Hoja 3'!$A$2:$AD$628, ROW(M269)-5, MATCH(M$2,'Hoja 3'!$A$1:$AD$1, 0))</f>
        <v>Solicitud</v>
      </c>
      <c r="N269" s="28"/>
      <c r="O269" s="28"/>
      <c r="P269" s="28"/>
      <c r="Q269" s="42"/>
      <c r="R269" s="42"/>
      <c r="S269" s="42"/>
      <c r="T269" s="28"/>
      <c r="U269" s="28"/>
      <c r="V269" s="24" t="str">
        <f t="shared" si="10"/>
        <v/>
      </c>
      <c r="W269" s="24" t="str">
        <f t="shared" si="8"/>
        <v>56 días 00h 00m</v>
      </c>
      <c r="X269" s="25">
        <f t="shared" si="11"/>
        <v>56</v>
      </c>
      <c r="Y269" s="25" t="str">
        <f t="shared" si="12"/>
        <v>✅</v>
      </c>
      <c r="Z269" s="26" t="str">
        <f t="shared" si="13"/>
        <v>✅</v>
      </c>
      <c r="AA269" s="27" t="str">
        <f t="shared" si="14"/>
        <v>📩 Enviado tarde</v>
      </c>
      <c r="AB269" s="28"/>
      <c r="AC269" s="29"/>
      <c r="AD269" s="29"/>
      <c r="AE269" s="29"/>
    </row>
    <row r="270" spans="1:31" ht="13.8">
      <c r="A270" s="12" t="str">
        <f t="shared" si="9"/>
        <v>74819748TAYA ALTAMIRANO, LIZ</v>
      </c>
      <c r="B270" s="30" t="s">
        <v>27</v>
      </c>
      <c r="C270" s="38">
        <f t="array" ref="C270">INDEX('Hoja 3'!$A$2:$AD$628, ROW(C270)-5, MATCH(C$2,'Hoja 3'!$A$1:$AD$1, 0))</f>
        <v>74819748</v>
      </c>
      <c r="D270" s="38" t="str">
        <f t="array" ref="D270">INDEX('Hoja 3'!$A$2:$AD$628, ROW(D270)-5, MATCH(D$2,'Hoja 3'!$A$1:$AD$1, 0))</f>
        <v>TAYA ALTAMIRANO, LIZ</v>
      </c>
      <c r="E270" s="38">
        <f t="array" ref="E270">INDEX('Hoja 3'!$A$2:$AD$628, ROW(E270)-5, MATCH(E$2,'Hoja 3'!$A$1:$AD$1, 0))</f>
        <v>957310460</v>
      </c>
      <c r="F270" s="38" t="str">
        <f t="array" ref="F270">INDEX('Hoja 3'!$A$2:$AD$628, ROW(F270)-5, MATCH(F$2,'Hoja 3'!$A$1:$AD$1, 0))</f>
        <v>INGRESO A PROGRAMA</v>
      </c>
      <c r="G270" s="39">
        <f t="array" ref="G270">INDEX('Hoja 3'!$A$2:$AD$628, ROW(G270)-5, MATCH(G$2,'Hoja 3'!$A$1:$AD$1, 0))</f>
        <v>45712</v>
      </c>
      <c r="H270" s="38" t="str">
        <f t="array" ref="H270">INDEX('Hoja 3'!$A$2:$AD$628, ROW(H270)-5, MATCH(H$2,'Hoja 3'!$A$1:$AD$1, 0))</f>
        <v>NO DESEA ENTRAR PROGRAMA</v>
      </c>
      <c r="I270" s="39">
        <f t="array" ref="I270">INDEX('Hoja 3'!$A$2:$AD$628, ROW(I270)-5, MATCH(I$2,'Hoja 3'!$A$1:$AD$1, 0))</f>
        <v>45754</v>
      </c>
      <c r="J270" s="32"/>
      <c r="K270" s="32" t="str">
        <f t="array" ref="K270">INDEX('Hoja 3'!$A$2:$AD$628, ROW(K270)-5, MATCH(K$2,'Hoja 3'!$A$1:$AD$1, 0))</f>
        <v>CERRADA</v>
      </c>
      <c r="L270" s="32" t="str">
        <f t="array" ref="L270">INDEX('Hoja 3'!$A$2:$AD$628, ROW(L270)-5, MATCH(L$2,'Hoja 3'!$A$1:$AD$1, 0))</f>
        <v>CERRADA</v>
      </c>
      <c r="M270" s="32" t="str">
        <f t="array" ref="M270">INDEX('Hoja 3'!$A$2:$AD$628, ROW(M270)-5, MATCH(M$2,'Hoja 3'!$A$1:$AD$1, 0))</f>
        <v>Solicitud</v>
      </c>
      <c r="N270" s="28"/>
      <c r="O270" s="28"/>
      <c r="P270" s="28"/>
      <c r="Q270" s="42"/>
      <c r="R270" s="42"/>
      <c r="S270" s="42"/>
      <c r="T270" s="28"/>
      <c r="U270" s="28"/>
      <c r="V270" s="24" t="str">
        <f t="shared" si="10"/>
        <v/>
      </c>
      <c r="W270" s="24" t="str">
        <f t="shared" si="8"/>
        <v>42 días 00h 00m</v>
      </c>
      <c r="X270" s="36">
        <f t="shared" si="11"/>
        <v>42</v>
      </c>
      <c r="Y270" s="36" t="str">
        <f t="shared" si="12"/>
        <v>✅</v>
      </c>
      <c r="Z270" s="26" t="str">
        <f t="shared" si="13"/>
        <v>✅</v>
      </c>
      <c r="AA270" s="27" t="str">
        <f t="shared" si="14"/>
        <v>📩 Enviado tarde</v>
      </c>
      <c r="AB270" s="28"/>
      <c r="AC270" s="29"/>
      <c r="AD270" s="29"/>
      <c r="AE270" s="29"/>
    </row>
    <row r="271" spans="1:31" ht="13.8">
      <c r="A271" s="12" t="str">
        <f t="shared" si="9"/>
        <v>72929652TELLO SALAZAR, ADRIAN</v>
      </c>
      <c r="B271" s="30" t="s">
        <v>27</v>
      </c>
      <c r="C271" s="38">
        <f t="array" ref="C271">INDEX('Hoja 3'!$A$2:$AD$628, ROW(C271)-5, MATCH(C$2,'Hoja 3'!$A$1:$AD$1, 0))</f>
        <v>72929652</v>
      </c>
      <c r="D271" s="38" t="str">
        <f t="array" ref="D271">INDEX('Hoja 3'!$A$2:$AD$628, ROW(D271)-5, MATCH(D$2,'Hoja 3'!$A$1:$AD$1, 0))</f>
        <v>TELLO SALAZAR, ADRIAN</v>
      </c>
      <c r="E271" s="38">
        <f t="array" ref="E271">INDEX('Hoja 3'!$A$2:$AD$628, ROW(E271)-5, MATCH(E$2,'Hoja 3'!$A$1:$AD$1, 0))</f>
        <v>931574551</v>
      </c>
      <c r="F271" s="38" t="str">
        <f t="array" ref="F271">INDEX('Hoja 3'!$A$2:$AD$628, ROW(F271)-5, MATCH(F$2,'Hoja 3'!$A$1:$AD$1, 0))</f>
        <v>INGRESO A PROGRAMA</v>
      </c>
      <c r="G271" s="39">
        <f t="array" ref="G271">INDEX('Hoja 3'!$A$2:$AD$628, ROW(G271)-5, MATCH(G$2,'Hoja 3'!$A$1:$AD$1, 0))</f>
        <v>45712</v>
      </c>
      <c r="H271" s="38" t="str">
        <f t="array" ref="H271">INDEX('Hoja 3'!$A$2:$AD$628, ROW(H271)-5, MATCH(H$2,'Hoja 3'!$A$1:$AD$1, 0))</f>
        <v>SITED INACTIVO</v>
      </c>
      <c r="I271" s="39">
        <f t="array" ref="I271">INDEX('Hoja 3'!$A$2:$AD$628, ROW(I271)-5, MATCH(I$2,'Hoja 3'!$A$1:$AD$1, 0))</f>
        <v>45754</v>
      </c>
      <c r="J271" s="32"/>
      <c r="K271" s="32" t="str">
        <f t="array" ref="K271">INDEX('Hoja 3'!$A$2:$AD$628, ROW(K271)-5, MATCH(K$2,'Hoja 3'!$A$1:$AD$1, 0))</f>
        <v>CERRADA</v>
      </c>
      <c r="L271" s="32" t="str">
        <f t="array" ref="L271">INDEX('Hoja 3'!$A$2:$AD$628, ROW(L271)-5, MATCH(L$2,'Hoja 3'!$A$1:$AD$1, 0))</f>
        <v>CERRADA</v>
      </c>
      <c r="M271" s="32" t="str">
        <f t="array" ref="M271">INDEX('Hoja 3'!$A$2:$AD$628, ROW(M271)-5, MATCH(M$2,'Hoja 3'!$A$1:$AD$1, 0))</f>
        <v>Solicitud</v>
      </c>
      <c r="N271" s="28"/>
      <c r="O271" s="28"/>
      <c r="P271" s="28"/>
      <c r="Q271" s="42"/>
      <c r="R271" s="42"/>
      <c r="S271" s="42"/>
      <c r="T271" s="28"/>
      <c r="U271" s="28"/>
      <c r="V271" s="24" t="str">
        <f t="shared" si="10"/>
        <v/>
      </c>
      <c r="W271" s="24" t="str">
        <f t="shared" si="8"/>
        <v>42 días 00h 00m</v>
      </c>
      <c r="X271" s="25">
        <f t="shared" si="11"/>
        <v>42</v>
      </c>
      <c r="Y271" s="25" t="str">
        <f t="shared" si="12"/>
        <v>✅</v>
      </c>
      <c r="Z271" s="26" t="str">
        <f t="shared" si="13"/>
        <v>✅</v>
      </c>
      <c r="AA271" s="27" t="str">
        <f t="shared" si="14"/>
        <v>📩 Enviado tarde</v>
      </c>
      <c r="AB271" s="28"/>
      <c r="AC271" s="29"/>
      <c r="AD271" s="29"/>
      <c r="AE271" s="29"/>
    </row>
    <row r="272" spans="1:31" ht="13.8">
      <c r="A272" s="12" t="str">
        <f t="shared" si="9"/>
        <v>5264931TORRES ALVAN, CLARA LUISA</v>
      </c>
      <c r="B272" s="30" t="s">
        <v>27</v>
      </c>
      <c r="C272" s="38">
        <f t="array" ref="C272">INDEX('Hoja 3'!$A$2:$AD$628, ROW(C272)-5, MATCH(C$2,'Hoja 3'!$A$1:$AD$1, 0))</f>
        <v>5264931</v>
      </c>
      <c r="D272" s="38" t="str">
        <f t="array" ref="D272">INDEX('Hoja 3'!$A$2:$AD$628, ROW(D272)-5, MATCH(D$2,'Hoja 3'!$A$1:$AD$1, 0))</f>
        <v>TORRES ALVAN, CLARA LUISA</v>
      </c>
      <c r="E272" s="38" t="str">
        <f t="array" ref="E272">INDEX('Hoja 3'!$A$2:$AD$628, ROW(E272)-5, MATCH(E$2,'Hoja 3'!$A$1:$AD$1, 0))</f>
        <v>987848483 () 987484483</v>
      </c>
      <c r="F272" s="38" t="str">
        <f t="array" ref="F272">INDEX('Hoja 3'!$A$2:$AD$628, ROW(F272)-5, MATCH(F$2,'Hoja 3'!$A$1:$AD$1, 0))</f>
        <v>INGRESO A PROGRAMA</v>
      </c>
      <c r="G272" s="39">
        <f t="array" ref="G272">INDEX('Hoja 3'!$A$2:$AD$628, ROW(G272)-5, MATCH(G$2,'Hoja 3'!$A$1:$AD$1, 0))</f>
        <v>45712</v>
      </c>
      <c r="H272" s="38" t="str">
        <f t="array" ref="H272">INDEX('Hoja 3'!$A$2:$AD$628, ROW(H272)-5, MATCH(H$2,'Hoja 3'!$A$1:$AD$1, 0))</f>
        <v>NO CONTESTA, SE DEJA WHATSAPP</v>
      </c>
      <c r="I272" s="39">
        <f t="array" ref="I272">INDEX('Hoja 3'!$A$2:$AD$628, ROW(I272)-5, MATCH(I$2,'Hoja 3'!$A$1:$AD$1, 0))</f>
        <v>45768</v>
      </c>
      <c r="J272" s="32"/>
      <c r="K272" s="32" t="str">
        <f t="array" ref="K272">INDEX('Hoja 3'!$A$2:$AD$628, ROW(K272)-5, MATCH(K$2,'Hoja 3'!$A$1:$AD$1, 0))</f>
        <v>CERRADA</v>
      </c>
      <c r="L272" s="32" t="str">
        <f t="array" ref="L272">INDEX('Hoja 3'!$A$2:$AD$628, ROW(L272)-5, MATCH(L$2,'Hoja 3'!$A$1:$AD$1, 0))</f>
        <v>CERRADA</v>
      </c>
      <c r="M272" s="32" t="str">
        <f t="array" ref="M272">INDEX('Hoja 3'!$A$2:$AD$628, ROW(M272)-5, MATCH(M$2,'Hoja 3'!$A$1:$AD$1, 0))</f>
        <v>Solicitud</v>
      </c>
      <c r="N272" s="28"/>
      <c r="O272" s="28"/>
      <c r="P272" s="28"/>
      <c r="Q272" s="42"/>
      <c r="R272" s="42"/>
      <c r="S272" s="42"/>
      <c r="T272" s="28"/>
      <c r="U272" s="28"/>
      <c r="V272" s="24" t="str">
        <f t="shared" si="10"/>
        <v/>
      </c>
      <c r="W272" s="24" t="str">
        <f t="shared" si="8"/>
        <v>56 días 00h 00m</v>
      </c>
      <c r="X272" s="36">
        <f t="shared" si="11"/>
        <v>56</v>
      </c>
      <c r="Y272" s="36" t="str">
        <f t="shared" si="12"/>
        <v>✅</v>
      </c>
      <c r="Z272" s="26" t="str">
        <f t="shared" si="13"/>
        <v>✅</v>
      </c>
      <c r="AA272" s="27" t="str">
        <f t="shared" si="14"/>
        <v>📩 Enviado tarde</v>
      </c>
      <c r="AB272" s="28"/>
      <c r="AC272" s="29"/>
      <c r="AD272" s="29"/>
      <c r="AE272" s="29"/>
    </row>
    <row r="273" spans="1:31" ht="13.8">
      <c r="A273" s="12" t="str">
        <f t="shared" si="9"/>
        <v>2441086TORRES PEÑARRIETA, ANA CECILIA</v>
      </c>
      <c r="B273" s="30" t="s">
        <v>27</v>
      </c>
      <c r="C273" s="38">
        <f t="array" ref="C273">INDEX('Hoja 3'!$A$2:$AD$628, ROW(C273)-5, MATCH(C$2,'Hoja 3'!$A$1:$AD$1, 0))</f>
        <v>2441086</v>
      </c>
      <c r="D273" s="38" t="str">
        <f t="array" ref="D273">INDEX('Hoja 3'!$A$2:$AD$628, ROW(D273)-5, MATCH(D$2,'Hoja 3'!$A$1:$AD$1, 0))</f>
        <v>TORRES PEÑARRIETA, ANA CECILIA</v>
      </c>
      <c r="E273" s="38">
        <f t="array" ref="E273">INDEX('Hoja 3'!$A$2:$AD$628, ROW(E273)-5, MATCH(E$2,'Hoja 3'!$A$1:$AD$1, 0))</f>
        <v>965721410</v>
      </c>
      <c r="F273" s="38" t="str">
        <f t="array" ref="F273">INDEX('Hoja 3'!$A$2:$AD$628, ROW(F273)-5, MATCH(F$2,'Hoja 3'!$A$1:$AD$1, 0))</f>
        <v>INGRESO A PROGRAMA</v>
      </c>
      <c r="G273" s="39">
        <f t="array" ref="G273">INDEX('Hoja 3'!$A$2:$AD$628, ROW(G273)-5, MATCH(G$2,'Hoja 3'!$A$1:$AD$1, 0))</f>
        <v>45712</v>
      </c>
      <c r="H273" s="38" t="str">
        <f t="array" ref="H273">INDEX('Hoja 3'!$A$2:$AD$628, ROW(H273)-5, MATCH(H$2,'Hoja 3'!$A$1:$AD$1, 0))</f>
        <v>ATENDIDO 11/04/2025 Hilton D Jango Cruz CARDIOLOGÍA - TELECONSULTA</v>
      </c>
      <c r="I273" s="39">
        <f t="array" ref="I273">INDEX('Hoja 3'!$A$2:$AD$628, ROW(I273)-5, MATCH(I$2,'Hoja 3'!$A$1:$AD$1, 0))</f>
        <v>45759</v>
      </c>
      <c r="J273" s="32"/>
      <c r="K273" s="32" t="str">
        <f t="array" ref="K273">INDEX('Hoja 3'!$A$2:$AD$628, ROW(K273)-5, MATCH(K$2,'Hoja 3'!$A$1:$AD$1, 0))</f>
        <v>CERRADA</v>
      </c>
      <c r="L273" s="32" t="str">
        <f t="array" ref="L273">INDEX('Hoja 3'!$A$2:$AD$628, ROW(L273)-5, MATCH(L$2,'Hoja 3'!$A$1:$AD$1, 0))</f>
        <v>CERRADA</v>
      </c>
      <c r="M273" s="32" t="str">
        <f t="array" ref="M273">INDEX('Hoja 3'!$A$2:$AD$628, ROW(M273)-5, MATCH(M$2,'Hoja 3'!$A$1:$AD$1, 0))</f>
        <v>Solicitud</v>
      </c>
      <c r="N273" s="28"/>
      <c r="O273" s="28"/>
      <c r="P273" s="28"/>
      <c r="Q273" s="42"/>
      <c r="R273" s="42"/>
      <c r="S273" s="42"/>
      <c r="T273" s="28"/>
      <c r="U273" s="28"/>
      <c r="V273" s="24" t="str">
        <f t="shared" si="10"/>
        <v/>
      </c>
      <c r="W273" s="24" t="str">
        <f t="shared" si="8"/>
        <v>47 días 00h 00m</v>
      </c>
      <c r="X273" s="25">
        <f t="shared" si="11"/>
        <v>47</v>
      </c>
      <c r="Y273" s="25" t="str">
        <f t="shared" si="12"/>
        <v>✅</v>
      </c>
      <c r="Z273" s="26" t="str">
        <f t="shared" si="13"/>
        <v>✅</v>
      </c>
      <c r="AA273" s="27" t="str">
        <f t="shared" si="14"/>
        <v>📩 Enviado tarde</v>
      </c>
      <c r="AB273" s="28"/>
      <c r="AC273" s="29"/>
      <c r="AD273" s="29"/>
      <c r="AE273" s="29"/>
    </row>
    <row r="274" spans="1:31" ht="13.8">
      <c r="A274" s="12" t="str">
        <f t="shared" si="9"/>
        <v>7853808VALENCIA VOYSEST, MARCO ANTONIO</v>
      </c>
      <c r="B274" s="30" t="s">
        <v>27</v>
      </c>
      <c r="C274" s="38">
        <f t="array" ref="C274">INDEX('Hoja 3'!$A$2:$AD$628, ROW(C274)-5, MATCH(C$2,'Hoja 3'!$A$1:$AD$1, 0))</f>
        <v>7853808</v>
      </c>
      <c r="D274" s="38" t="str">
        <f t="array" ref="D274">INDEX('Hoja 3'!$A$2:$AD$628, ROW(D274)-5, MATCH(D$2,'Hoja 3'!$A$1:$AD$1, 0))</f>
        <v>VALENCIA VOYSEST, MARCO ANTONIO</v>
      </c>
      <c r="E274" s="38" t="str">
        <f t="array" ref="E274">INDEX('Hoja 3'!$A$2:$AD$628, ROW(E274)-5, MATCH(E$2,'Hoja 3'!$A$1:$AD$1, 0))</f>
        <v>95524715 () 989015996</v>
      </c>
      <c r="F274" s="38" t="str">
        <f t="array" ref="F274">INDEX('Hoja 3'!$A$2:$AD$628, ROW(F274)-5, MATCH(F$2,'Hoja 3'!$A$1:$AD$1, 0))</f>
        <v>INGRESO A PROGRAMA</v>
      </c>
      <c r="G274" s="39">
        <f t="array" ref="G274">INDEX('Hoja 3'!$A$2:$AD$628, ROW(G274)-5, MATCH(G$2,'Hoja 3'!$A$1:$AD$1, 0))</f>
        <v>45712</v>
      </c>
      <c r="H274" s="38" t="str">
        <f t="array" ref="H274">INDEX('Hoja 3'!$A$2:$AD$628, ROW(H274)-5, MATCH(H$2,'Hoja 3'!$A$1:$AD$1, 0))</f>
        <v>NO CONTESTA, SE DEJA WHATSAPP</v>
      </c>
      <c r="I274" s="39">
        <f t="array" ref="I274">INDEX('Hoja 3'!$A$2:$AD$628, ROW(I274)-5, MATCH(I$2,'Hoja 3'!$A$1:$AD$1, 0))</f>
        <v>45768</v>
      </c>
      <c r="J274" s="32"/>
      <c r="K274" s="32" t="str">
        <f t="array" ref="K274">INDEX('Hoja 3'!$A$2:$AD$628, ROW(K274)-5, MATCH(K$2,'Hoja 3'!$A$1:$AD$1, 0))</f>
        <v>CERRADA</v>
      </c>
      <c r="L274" s="32" t="str">
        <f t="array" ref="L274">INDEX('Hoja 3'!$A$2:$AD$628, ROW(L274)-5, MATCH(L$2,'Hoja 3'!$A$1:$AD$1, 0))</f>
        <v>CERRADA</v>
      </c>
      <c r="M274" s="32" t="str">
        <f t="array" ref="M274">INDEX('Hoja 3'!$A$2:$AD$628, ROW(M274)-5, MATCH(M$2,'Hoja 3'!$A$1:$AD$1, 0))</f>
        <v>Solicitud</v>
      </c>
      <c r="N274" s="28"/>
      <c r="O274" s="28"/>
      <c r="P274" s="28"/>
      <c r="Q274" s="42"/>
      <c r="R274" s="42"/>
      <c r="S274" s="42"/>
      <c r="T274" s="28"/>
      <c r="U274" s="28"/>
      <c r="V274" s="24" t="str">
        <f t="shared" si="10"/>
        <v/>
      </c>
      <c r="W274" s="24" t="str">
        <f t="shared" si="8"/>
        <v>56 días 00h 00m</v>
      </c>
      <c r="X274" s="36">
        <f t="shared" si="11"/>
        <v>56</v>
      </c>
      <c r="Y274" s="36" t="str">
        <f t="shared" si="12"/>
        <v>✅</v>
      </c>
      <c r="Z274" s="26" t="str">
        <f t="shared" si="13"/>
        <v>✅</v>
      </c>
      <c r="AA274" s="27" t="str">
        <f t="shared" si="14"/>
        <v>📩 Enviado tarde</v>
      </c>
      <c r="AB274" s="28"/>
      <c r="AC274" s="29"/>
      <c r="AD274" s="29"/>
      <c r="AE274" s="29"/>
    </row>
    <row r="275" spans="1:31" ht="13.8">
      <c r="A275" s="12" t="str">
        <f t="shared" si="9"/>
        <v>72925279VARGAS LUNA, YARELI</v>
      </c>
      <c r="B275" s="30" t="s">
        <v>27</v>
      </c>
      <c r="C275" s="38">
        <f t="array" ref="C275">INDEX('Hoja 3'!$A$2:$AD$628, ROW(C275)-5, MATCH(C$2,'Hoja 3'!$A$1:$AD$1, 0))</f>
        <v>72925279</v>
      </c>
      <c r="D275" s="38" t="str">
        <f t="array" ref="D275">INDEX('Hoja 3'!$A$2:$AD$628, ROW(D275)-5, MATCH(D$2,'Hoja 3'!$A$1:$AD$1, 0))</f>
        <v>VARGAS LUNA, YARELI</v>
      </c>
      <c r="E275" s="38">
        <f t="array" ref="E275">INDEX('Hoja 3'!$A$2:$AD$628, ROW(E275)-5, MATCH(E$2,'Hoja 3'!$A$1:$AD$1, 0))</f>
        <v>997822949</v>
      </c>
      <c r="F275" s="38" t="str">
        <f t="array" ref="F275">INDEX('Hoja 3'!$A$2:$AD$628, ROW(F275)-5, MATCH(F$2,'Hoja 3'!$A$1:$AD$1, 0))</f>
        <v>INGRESO A PROGRAMA</v>
      </c>
      <c r="G275" s="39">
        <f t="array" ref="G275">INDEX('Hoja 3'!$A$2:$AD$628, ROW(G275)-5, MATCH(G$2,'Hoja 3'!$A$1:$AD$1, 0))</f>
        <v>45712</v>
      </c>
      <c r="H275" s="38" t="str">
        <f t="array" ref="H275">INDEX('Hoja 3'!$A$2:$AD$628, ROW(H275)-5, MATCH(H$2,'Hoja 3'!$A$1:$AD$1, 0))</f>
        <v>NO CONTESTA, SE DEJA WHATSAPP</v>
      </c>
      <c r="I275" s="39">
        <f t="array" ref="I275">INDEX('Hoja 3'!$A$2:$AD$628, ROW(I275)-5, MATCH(I$2,'Hoja 3'!$A$1:$AD$1, 0))</f>
        <v>45768</v>
      </c>
      <c r="J275" s="32"/>
      <c r="K275" s="32" t="str">
        <f t="array" ref="K275">INDEX('Hoja 3'!$A$2:$AD$628, ROW(K275)-5, MATCH(K$2,'Hoja 3'!$A$1:$AD$1, 0))</f>
        <v>CERRADA</v>
      </c>
      <c r="L275" s="32" t="str">
        <f t="array" ref="L275">INDEX('Hoja 3'!$A$2:$AD$628, ROW(L275)-5, MATCH(L$2,'Hoja 3'!$A$1:$AD$1, 0))</f>
        <v>CERRADA</v>
      </c>
      <c r="M275" s="32" t="str">
        <f t="array" ref="M275">INDEX('Hoja 3'!$A$2:$AD$628, ROW(M275)-5, MATCH(M$2,'Hoja 3'!$A$1:$AD$1, 0))</f>
        <v>Solicitud</v>
      </c>
      <c r="N275" s="28"/>
      <c r="O275" s="28"/>
      <c r="P275" s="28"/>
      <c r="Q275" s="42"/>
      <c r="R275" s="42"/>
      <c r="S275" s="42"/>
      <c r="T275" s="28"/>
      <c r="U275" s="28"/>
      <c r="V275" s="24" t="str">
        <f t="shared" si="10"/>
        <v/>
      </c>
      <c r="W275" s="24" t="str">
        <f t="shared" si="8"/>
        <v>56 días 00h 00m</v>
      </c>
      <c r="X275" s="25">
        <f t="shared" si="11"/>
        <v>56</v>
      </c>
      <c r="Y275" s="25" t="str">
        <f t="shared" si="12"/>
        <v>✅</v>
      </c>
      <c r="Z275" s="26" t="str">
        <f t="shared" si="13"/>
        <v>✅</v>
      </c>
      <c r="AA275" s="27" t="str">
        <f t="shared" si="14"/>
        <v>📩 Enviado tarde</v>
      </c>
      <c r="AB275" s="28"/>
      <c r="AC275" s="29"/>
      <c r="AD275" s="29"/>
      <c r="AE275" s="29"/>
    </row>
    <row r="276" spans="1:31" ht="13.8">
      <c r="A276" s="12" t="str">
        <f t="shared" si="9"/>
        <v>45478125VASQUEZ SORIA, EDUARDO</v>
      </c>
      <c r="B276" s="30" t="s">
        <v>27</v>
      </c>
      <c r="C276" s="38">
        <f t="array" ref="C276">INDEX('Hoja 3'!$A$2:$AD$628, ROW(C276)-5, MATCH(C$2,'Hoja 3'!$A$1:$AD$1, 0))</f>
        <v>45478125</v>
      </c>
      <c r="D276" s="38" t="str">
        <f t="array" ref="D276">INDEX('Hoja 3'!$A$2:$AD$628, ROW(D276)-5, MATCH(D$2,'Hoja 3'!$A$1:$AD$1, 0))</f>
        <v>VASQUEZ SORIA, EDUARDO</v>
      </c>
      <c r="E276" s="38" t="str">
        <f t="array" ref="E276">INDEX('Hoja 3'!$A$2:$AD$628, ROW(E276)-5, MATCH(E$2,'Hoja 3'!$A$1:$AD$1, 0))</f>
        <v>969386784 () 979386784</v>
      </c>
      <c r="F276" s="38" t="str">
        <f t="array" ref="F276">INDEX('Hoja 3'!$A$2:$AD$628, ROW(F276)-5, MATCH(F$2,'Hoja 3'!$A$1:$AD$1, 0))</f>
        <v>INGRESO A PROGRAMA</v>
      </c>
      <c r="G276" s="39">
        <f t="array" ref="G276">INDEX('Hoja 3'!$A$2:$AD$628, ROW(G276)-5, MATCH(G$2,'Hoja 3'!$A$1:$AD$1, 0))</f>
        <v>45712</v>
      </c>
      <c r="H276" s="38" t="str">
        <f t="array" ref="H276">INDEX('Hoja 3'!$A$2:$AD$628, ROW(H276)-5, MATCH(H$2,'Hoja 3'!$A$1:$AD$1, 0))</f>
        <v>NUMERO INVALIDO</v>
      </c>
      <c r="I276" s="39">
        <f t="array" ref="I276">INDEX('Hoja 3'!$A$2:$AD$628, ROW(I276)-5, MATCH(I$2,'Hoja 3'!$A$1:$AD$1, 0))</f>
        <v>45768</v>
      </c>
      <c r="J276" s="32"/>
      <c r="K276" s="32" t="str">
        <f t="array" ref="K276">INDEX('Hoja 3'!$A$2:$AD$628, ROW(K276)-5, MATCH(K$2,'Hoja 3'!$A$1:$AD$1, 0))</f>
        <v>CERRADA</v>
      </c>
      <c r="L276" s="32" t="str">
        <f t="array" ref="L276">INDEX('Hoja 3'!$A$2:$AD$628, ROW(L276)-5, MATCH(L$2,'Hoja 3'!$A$1:$AD$1, 0))</f>
        <v>CERRADA</v>
      </c>
      <c r="M276" s="32" t="str">
        <f t="array" ref="M276">INDEX('Hoja 3'!$A$2:$AD$628, ROW(M276)-5, MATCH(M$2,'Hoja 3'!$A$1:$AD$1, 0))</f>
        <v>Solicitud</v>
      </c>
      <c r="N276" s="28"/>
      <c r="O276" s="28"/>
      <c r="P276" s="28"/>
      <c r="Q276" s="42"/>
      <c r="R276" s="42"/>
      <c r="S276" s="42"/>
      <c r="T276" s="28"/>
      <c r="U276" s="28"/>
      <c r="V276" s="24" t="str">
        <f t="shared" si="10"/>
        <v/>
      </c>
      <c r="W276" s="24" t="str">
        <f t="shared" si="8"/>
        <v>56 días 00h 00m</v>
      </c>
      <c r="X276" s="36">
        <f t="shared" si="11"/>
        <v>56</v>
      </c>
      <c r="Y276" s="36" t="str">
        <f t="shared" si="12"/>
        <v>✅</v>
      </c>
      <c r="Z276" s="26" t="str">
        <f t="shared" si="13"/>
        <v>✅</v>
      </c>
      <c r="AA276" s="27" t="str">
        <f t="shared" si="14"/>
        <v>📩 Enviado tarde</v>
      </c>
      <c r="AB276" s="28"/>
      <c r="AC276" s="29"/>
      <c r="AD276" s="29"/>
      <c r="AE276" s="29"/>
    </row>
    <row r="277" spans="1:31" ht="13.8">
      <c r="A277" s="12" t="str">
        <f t="shared" si="9"/>
        <v>10810407VELASQUEZ MIRANDA, GRISSEL</v>
      </c>
      <c r="B277" s="30" t="s">
        <v>27</v>
      </c>
      <c r="C277" s="38">
        <f t="array" ref="C277">INDEX('Hoja 3'!$A$2:$AD$628, ROW(C277)-5, MATCH(C$2,'Hoja 3'!$A$1:$AD$1, 0))</f>
        <v>10810407</v>
      </c>
      <c r="D277" s="38" t="str">
        <f t="array" ref="D277">INDEX('Hoja 3'!$A$2:$AD$628, ROW(D277)-5, MATCH(D$2,'Hoja 3'!$A$1:$AD$1, 0))</f>
        <v>VELASQUEZ MIRANDA, GRISSEL</v>
      </c>
      <c r="E277" s="38">
        <f t="array" ref="E277">INDEX('Hoja 3'!$A$2:$AD$628, ROW(E277)-5, MATCH(E$2,'Hoja 3'!$A$1:$AD$1, 0))</f>
        <v>944571746</v>
      </c>
      <c r="F277" s="38" t="str">
        <f t="array" ref="F277">INDEX('Hoja 3'!$A$2:$AD$628, ROW(F277)-5, MATCH(F$2,'Hoja 3'!$A$1:$AD$1, 0))</f>
        <v>INGRESO A PROGRAMA</v>
      </c>
      <c r="G277" s="39">
        <f t="array" ref="G277">INDEX('Hoja 3'!$A$2:$AD$628, ROW(G277)-5, MATCH(G$2,'Hoja 3'!$A$1:$AD$1, 0))</f>
        <v>45712</v>
      </c>
      <c r="H277" s="38" t="str">
        <f t="array" ref="H277">INDEX('Hoja 3'!$A$2:$AD$628, ROW(H277)-5, MATCH(H$2,'Hoja 3'!$A$1:$AD$1, 0))</f>
        <v>ATENDIDO 8/04/2025 Antonio David Moncada Catalan MEDICA FAMILIAR - TELECONSULTA</v>
      </c>
      <c r="I277" s="39">
        <f t="array" ref="I277">INDEX('Hoja 3'!$A$2:$AD$628, ROW(I277)-5, MATCH(I$2,'Hoja 3'!$A$1:$AD$1, 0))</f>
        <v>45754</v>
      </c>
      <c r="J277" s="32"/>
      <c r="K277" s="32" t="str">
        <f t="array" ref="K277">INDEX('Hoja 3'!$A$2:$AD$628, ROW(K277)-5, MATCH(K$2,'Hoja 3'!$A$1:$AD$1, 0))</f>
        <v>CERRADA</v>
      </c>
      <c r="L277" s="32" t="str">
        <f t="array" ref="L277">INDEX('Hoja 3'!$A$2:$AD$628, ROW(L277)-5, MATCH(L$2,'Hoja 3'!$A$1:$AD$1, 0))</f>
        <v>CERRADA</v>
      </c>
      <c r="M277" s="32" t="str">
        <f t="array" ref="M277">INDEX('Hoja 3'!$A$2:$AD$628, ROW(M277)-5, MATCH(M$2,'Hoja 3'!$A$1:$AD$1, 0))</f>
        <v>Solicitud</v>
      </c>
      <c r="N277" s="28"/>
      <c r="O277" s="28"/>
      <c r="P277" s="28"/>
      <c r="Q277" s="42"/>
      <c r="R277" s="42"/>
      <c r="S277" s="42"/>
      <c r="T277" s="28"/>
      <c r="U277" s="28"/>
      <c r="V277" s="24" t="str">
        <f t="shared" si="10"/>
        <v/>
      </c>
      <c r="W277" s="24" t="str">
        <f t="shared" si="8"/>
        <v>42 días 00h 00m</v>
      </c>
      <c r="X277" s="25">
        <f t="shared" si="11"/>
        <v>42</v>
      </c>
      <c r="Y277" s="25" t="str">
        <f t="shared" si="12"/>
        <v>✅</v>
      </c>
      <c r="Z277" s="26" t="str">
        <f t="shared" si="13"/>
        <v>✅</v>
      </c>
      <c r="AA277" s="27" t="str">
        <f t="shared" si="14"/>
        <v>📩 Enviado tarde</v>
      </c>
      <c r="AB277" s="28"/>
      <c r="AC277" s="29"/>
      <c r="AD277" s="29"/>
      <c r="AE277" s="29"/>
    </row>
    <row r="278" spans="1:31" ht="13.8">
      <c r="A278" s="12" t="str">
        <f t="shared" si="9"/>
        <v>7756197VILLALOBOS FARFAN, JORGE LUIS</v>
      </c>
      <c r="B278" s="30" t="s">
        <v>27</v>
      </c>
      <c r="C278" s="38">
        <f t="array" ref="C278">INDEX('Hoja 3'!$A$2:$AD$628, ROW(C278)-5, MATCH(C$2,'Hoja 3'!$A$1:$AD$1, 0))</f>
        <v>7756197</v>
      </c>
      <c r="D278" s="38" t="str">
        <f t="array" ref="D278">INDEX('Hoja 3'!$A$2:$AD$628, ROW(D278)-5, MATCH(D$2,'Hoja 3'!$A$1:$AD$1, 0))</f>
        <v>VILLALOBOS FARFAN, JORGE LUIS</v>
      </c>
      <c r="E278" s="38" t="str">
        <f t="array" ref="E278">INDEX('Hoja 3'!$A$2:$AD$628, ROW(E278)-5, MATCH(E$2,'Hoja 3'!$A$1:$AD$1, 0))</f>
        <v>4564628 986972592</v>
      </c>
      <c r="F278" s="38" t="str">
        <f t="array" ref="F278">INDEX('Hoja 3'!$A$2:$AD$628, ROW(F278)-5, MATCH(F$2,'Hoja 3'!$A$1:$AD$1, 0))</f>
        <v>INGRESO A PROGRAMA</v>
      </c>
      <c r="G278" s="39">
        <f t="array" ref="G278">INDEX('Hoja 3'!$A$2:$AD$628, ROW(G278)-5, MATCH(G$2,'Hoja 3'!$A$1:$AD$1, 0))</f>
        <v>45712</v>
      </c>
      <c r="H278" s="38" t="str">
        <f t="array" ref="H278">INDEX('Hoja 3'!$A$2:$AD$628, ROW(H278)-5, MATCH(H$2,'Hoja 3'!$A$1:$AD$1, 0))</f>
        <v>NO CONTESTA, SE DEJA WHATSAPP</v>
      </c>
      <c r="I278" s="39">
        <f t="array" ref="I278">INDEX('Hoja 3'!$A$2:$AD$628, ROW(I278)-5, MATCH(I$2,'Hoja 3'!$A$1:$AD$1, 0))</f>
        <v>45768</v>
      </c>
      <c r="J278" s="32"/>
      <c r="K278" s="32" t="str">
        <f t="array" ref="K278">INDEX('Hoja 3'!$A$2:$AD$628, ROW(K278)-5, MATCH(K$2,'Hoja 3'!$A$1:$AD$1, 0))</f>
        <v>CERRADA</v>
      </c>
      <c r="L278" s="32" t="str">
        <f t="array" ref="L278">INDEX('Hoja 3'!$A$2:$AD$628, ROW(L278)-5, MATCH(L$2,'Hoja 3'!$A$1:$AD$1, 0))</f>
        <v>CERRADA</v>
      </c>
      <c r="M278" s="32" t="str">
        <f t="array" ref="M278">INDEX('Hoja 3'!$A$2:$AD$628, ROW(M278)-5, MATCH(M$2,'Hoja 3'!$A$1:$AD$1, 0))</f>
        <v>Solicitud</v>
      </c>
      <c r="N278" s="28"/>
      <c r="O278" s="28"/>
      <c r="P278" s="28"/>
      <c r="Q278" s="42"/>
      <c r="R278" s="42"/>
      <c r="S278" s="42"/>
      <c r="T278" s="28"/>
      <c r="U278" s="28"/>
      <c r="V278" s="24" t="str">
        <f t="shared" si="10"/>
        <v/>
      </c>
      <c r="W278" s="24" t="str">
        <f t="shared" si="8"/>
        <v>56 días 00h 00m</v>
      </c>
      <c r="X278" s="36">
        <f t="shared" si="11"/>
        <v>56</v>
      </c>
      <c r="Y278" s="36" t="str">
        <f t="shared" si="12"/>
        <v>✅</v>
      </c>
      <c r="Z278" s="26" t="str">
        <f t="shared" si="13"/>
        <v>✅</v>
      </c>
      <c r="AA278" s="27" t="str">
        <f t="shared" si="14"/>
        <v>📩 Enviado tarde</v>
      </c>
      <c r="AB278" s="28"/>
      <c r="AC278" s="29"/>
      <c r="AD278" s="29"/>
      <c r="AE278" s="29"/>
    </row>
    <row r="279" spans="1:31" ht="13.8">
      <c r="A279" s="12" t="str">
        <f t="shared" si="9"/>
        <v>43764171ZEGARRA REVOREDO, FRANK MICHAEL</v>
      </c>
      <c r="B279" s="30" t="s">
        <v>27</v>
      </c>
      <c r="C279" s="38">
        <f t="array" ref="C279">INDEX('Hoja 3'!$A$2:$AD$628, ROW(C279)-5, MATCH(C$2,'Hoja 3'!$A$1:$AD$1, 0))</f>
        <v>43764171</v>
      </c>
      <c r="D279" s="38" t="str">
        <f t="array" ref="D279">INDEX('Hoja 3'!$A$2:$AD$628, ROW(D279)-5, MATCH(D$2,'Hoja 3'!$A$1:$AD$1, 0))</f>
        <v>ZEGARRA REVOREDO, FRANK MICHAEL</v>
      </c>
      <c r="E279" s="38">
        <f t="array" ref="E279">INDEX('Hoja 3'!$A$2:$AD$628, ROW(E279)-5, MATCH(E$2,'Hoja 3'!$A$1:$AD$1, 0))</f>
        <v>965754731</v>
      </c>
      <c r="F279" s="38" t="str">
        <f t="array" ref="F279">INDEX('Hoja 3'!$A$2:$AD$628, ROW(F279)-5, MATCH(F$2,'Hoja 3'!$A$1:$AD$1, 0))</f>
        <v>INGRESO A PROGRAMA</v>
      </c>
      <c r="G279" s="39">
        <f t="array" ref="G279">INDEX('Hoja 3'!$A$2:$AD$628, ROW(G279)-5, MATCH(G$2,'Hoja 3'!$A$1:$AD$1, 0))</f>
        <v>45712</v>
      </c>
      <c r="H279" s="38" t="str">
        <f t="array" ref="H279">INDEX('Hoja 3'!$A$2:$AD$628, ROW(H279)-5, MATCH(H$2,'Hoja 3'!$A$1:$AD$1, 0))</f>
        <v>NO CONTESTA, SE DEJA WHATSAPP</v>
      </c>
      <c r="I279" s="39">
        <f t="array" ref="I279">INDEX('Hoja 3'!$A$2:$AD$628, ROW(I279)-5, MATCH(I$2,'Hoja 3'!$A$1:$AD$1, 0))</f>
        <v>45768</v>
      </c>
      <c r="J279" s="32"/>
      <c r="K279" s="32" t="str">
        <f t="array" ref="K279">INDEX('Hoja 3'!$A$2:$AD$628, ROW(K279)-5, MATCH(K$2,'Hoja 3'!$A$1:$AD$1, 0))</f>
        <v>CERRADA</v>
      </c>
      <c r="L279" s="32" t="str">
        <f t="array" ref="L279">INDEX('Hoja 3'!$A$2:$AD$628, ROW(L279)-5, MATCH(L$2,'Hoja 3'!$A$1:$AD$1, 0))</f>
        <v>CERRADA</v>
      </c>
      <c r="M279" s="32" t="str">
        <f t="array" ref="M279">INDEX('Hoja 3'!$A$2:$AD$628, ROW(M279)-5, MATCH(M$2,'Hoja 3'!$A$1:$AD$1, 0))</f>
        <v>Solicitud</v>
      </c>
      <c r="N279" s="28"/>
      <c r="O279" s="28"/>
      <c r="P279" s="28"/>
      <c r="Q279" s="42"/>
      <c r="R279" s="42"/>
      <c r="S279" s="42"/>
      <c r="T279" s="28"/>
      <c r="U279" s="28"/>
      <c r="V279" s="24" t="str">
        <f t="shared" si="10"/>
        <v/>
      </c>
      <c r="W279" s="24" t="str">
        <f t="shared" si="8"/>
        <v>56 días 00h 00m</v>
      </c>
      <c r="X279" s="25">
        <f t="shared" si="11"/>
        <v>56</v>
      </c>
      <c r="Y279" s="25" t="str">
        <f t="shared" si="12"/>
        <v>✅</v>
      </c>
      <c r="Z279" s="26" t="str">
        <f t="shared" si="13"/>
        <v>✅</v>
      </c>
      <c r="AA279" s="27" t="str">
        <f t="shared" si="14"/>
        <v>📩 Enviado tarde</v>
      </c>
      <c r="AB279" s="28"/>
      <c r="AC279" s="29"/>
      <c r="AD279" s="29"/>
      <c r="AE279" s="29"/>
    </row>
    <row r="280" spans="1:31" ht="13.8">
      <c r="A280" s="12" t="str">
        <f t="shared" si="9"/>
        <v>49058483VARGAS MERCADO, MAYRA</v>
      </c>
      <c r="B280" s="30" t="s">
        <v>27</v>
      </c>
      <c r="C280" s="38">
        <f t="array" ref="C280">INDEX('Hoja 3'!$A$2:$AD$628, ROW(C280)-5, MATCH(C$2,'Hoja 3'!$A$1:$AD$1, 0))</f>
        <v>49058483</v>
      </c>
      <c r="D280" s="38" t="str">
        <f t="array" ref="D280">INDEX('Hoja 3'!$A$2:$AD$628, ROW(D280)-5, MATCH(D$2,'Hoja 3'!$A$1:$AD$1, 0))</f>
        <v>VARGAS MERCADO, MAYRA</v>
      </c>
      <c r="E280" s="38">
        <f t="array" ref="E280">INDEX('Hoja 3'!$A$2:$AD$628, ROW(E280)-5, MATCH(E$2,'Hoja 3'!$A$1:$AD$1, 0))</f>
        <v>988562605</v>
      </c>
      <c r="F280" s="38" t="str">
        <f t="array" ref="F280">INDEX('Hoja 3'!$A$2:$AD$628, ROW(F280)-5, MATCH(F$2,'Hoja 3'!$A$1:$AD$1, 0))</f>
        <v>INGRESO A PROGRAMA</v>
      </c>
      <c r="G280" s="39">
        <f t="array" ref="G280">INDEX('Hoja 3'!$A$2:$AD$628, ROW(G280)-5, MATCH(G$2,'Hoja 3'!$A$1:$AD$1, 0))</f>
        <v>45712</v>
      </c>
      <c r="H280" s="38" t="str">
        <f t="array" ref="H280">INDEX('Hoja 3'!$A$2:$AD$628, ROW(H280)-5, MATCH(H$2,'Hoja 3'!$A$1:$AD$1, 0))</f>
        <v>NO ASISTIO A CITA 9/04/2025 Antonio David Moncada Catalan MEDICA FAMILIAR - TELECONSULTA</v>
      </c>
      <c r="I280" s="39">
        <f t="array" ref="I280">INDEX('Hoja 3'!$A$2:$AD$628, ROW(I280)-5, MATCH(I$2,'Hoja 3'!$A$1:$AD$1, 0))</f>
        <v>45754</v>
      </c>
      <c r="J280" s="32"/>
      <c r="K280" s="32" t="str">
        <f t="array" ref="K280">INDEX('Hoja 3'!$A$2:$AD$628, ROW(K280)-5, MATCH(K$2,'Hoja 3'!$A$1:$AD$1, 0))</f>
        <v>CERRADA</v>
      </c>
      <c r="L280" s="32" t="str">
        <f t="array" ref="L280">INDEX('Hoja 3'!$A$2:$AD$628, ROW(L280)-5, MATCH(L$2,'Hoja 3'!$A$1:$AD$1, 0))</f>
        <v>CERRADA</v>
      </c>
      <c r="M280" s="32" t="str">
        <f t="array" ref="M280">INDEX('Hoja 3'!$A$2:$AD$628, ROW(M280)-5, MATCH(M$2,'Hoja 3'!$A$1:$AD$1, 0))</f>
        <v>Solicitud</v>
      </c>
      <c r="N280" s="28"/>
      <c r="O280" s="28"/>
      <c r="P280" s="28"/>
      <c r="Q280" s="42"/>
      <c r="R280" s="42"/>
      <c r="S280" s="42"/>
      <c r="T280" s="28"/>
      <c r="U280" s="28"/>
      <c r="V280" s="24" t="str">
        <f t="shared" si="10"/>
        <v/>
      </c>
      <c r="W280" s="24" t="str">
        <f t="shared" si="8"/>
        <v>42 días 00h 00m</v>
      </c>
      <c r="X280" s="36">
        <f t="shared" si="11"/>
        <v>42</v>
      </c>
      <c r="Y280" s="36" t="str">
        <f t="shared" si="12"/>
        <v>✅</v>
      </c>
      <c r="Z280" s="26" t="str">
        <f t="shared" si="13"/>
        <v>✅</v>
      </c>
      <c r="AA280" s="27" t="str">
        <f t="shared" si="14"/>
        <v>📩 Enviado tarde</v>
      </c>
      <c r="AB280" s="28"/>
      <c r="AC280" s="29"/>
      <c r="AD280" s="29"/>
      <c r="AE280" s="29"/>
    </row>
    <row r="281" spans="1:31" ht="13.8">
      <c r="A281" s="12" t="str">
        <f t="shared" si="9"/>
        <v>73244869BABICHE BOZA, MARIA CLAUDIA</v>
      </c>
      <c r="B281" s="30" t="s">
        <v>27</v>
      </c>
      <c r="C281" s="38">
        <f t="array" ref="C281">INDEX('Hoja 3'!$A$2:$AD$628, ROW(C281)-5, MATCH(C$2,'Hoja 3'!$A$1:$AD$1, 0))</f>
        <v>73244869</v>
      </c>
      <c r="D281" s="38" t="str">
        <f t="array" ref="D281">INDEX('Hoja 3'!$A$2:$AD$628, ROW(D281)-5, MATCH(D$2,'Hoja 3'!$A$1:$AD$1, 0))</f>
        <v>BABICHE BOZA, MARIA CLAUDIA</v>
      </c>
      <c r="E281" s="38">
        <f t="array" ref="E281">INDEX('Hoja 3'!$A$2:$AD$628, ROW(E281)-5, MATCH(E$2,'Hoja 3'!$A$1:$AD$1, 0))</f>
        <v>987091298</v>
      </c>
      <c r="F281" s="38" t="str">
        <f t="array" ref="F281">INDEX('Hoja 3'!$A$2:$AD$628, ROW(F281)-5, MATCH(F$2,'Hoja 3'!$A$1:$AD$1, 0))</f>
        <v>INGRESO A PROGRAMA</v>
      </c>
      <c r="G281" s="39">
        <f t="array" ref="G281">INDEX('Hoja 3'!$A$2:$AD$628, ROW(G281)-5, MATCH(G$2,'Hoja 3'!$A$1:$AD$1, 0))</f>
        <v>45712</v>
      </c>
      <c r="H281" s="38" t="str">
        <f t="array" ref="H281">INDEX('Hoja 3'!$A$2:$AD$628, ROW(H281)-5, MATCH(H$2,'Hoja 3'!$A$1:$AD$1, 0))</f>
        <v>NO CONTESTA, SE DEJA WHATSAPP</v>
      </c>
      <c r="I281" s="39">
        <f t="array" ref="I281">INDEX('Hoja 3'!$A$2:$AD$628, ROW(I281)-5, MATCH(I$2,'Hoja 3'!$A$1:$AD$1, 0))</f>
        <v>45768</v>
      </c>
      <c r="J281" s="32"/>
      <c r="K281" s="32" t="str">
        <f t="array" ref="K281">INDEX('Hoja 3'!$A$2:$AD$628, ROW(K281)-5, MATCH(K$2,'Hoja 3'!$A$1:$AD$1, 0))</f>
        <v>CERRADA</v>
      </c>
      <c r="L281" s="32" t="str">
        <f t="array" ref="L281">INDEX('Hoja 3'!$A$2:$AD$628, ROW(L281)-5, MATCH(L$2,'Hoja 3'!$A$1:$AD$1, 0))</f>
        <v>CERRADA</v>
      </c>
      <c r="M281" s="32" t="str">
        <f t="array" ref="M281">INDEX('Hoja 3'!$A$2:$AD$628, ROW(M281)-5, MATCH(M$2,'Hoja 3'!$A$1:$AD$1, 0))</f>
        <v>Solicitud</v>
      </c>
      <c r="N281" s="28"/>
      <c r="O281" s="28"/>
      <c r="P281" s="28"/>
      <c r="Q281" s="42"/>
      <c r="R281" s="42"/>
      <c r="S281" s="42"/>
      <c r="T281" s="28"/>
      <c r="U281" s="28"/>
      <c r="V281" s="24" t="str">
        <f t="shared" si="10"/>
        <v/>
      </c>
      <c r="W281" s="24" t="str">
        <f t="shared" si="8"/>
        <v>56 días 00h 00m</v>
      </c>
      <c r="X281" s="25">
        <f t="shared" si="11"/>
        <v>56</v>
      </c>
      <c r="Y281" s="25" t="str">
        <f t="shared" si="12"/>
        <v>✅</v>
      </c>
      <c r="Z281" s="26" t="str">
        <f t="shared" si="13"/>
        <v>✅</v>
      </c>
      <c r="AA281" s="27" t="str">
        <f t="shared" si="14"/>
        <v>📩 Enviado tarde</v>
      </c>
      <c r="AB281" s="28"/>
      <c r="AC281" s="29"/>
      <c r="AD281" s="29"/>
      <c r="AE281" s="29"/>
    </row>
    <row r="282" spans="1:31" ht="13.8">
      <c r="A282" s="12" t="str">
        <f t="shared" si="9"/>
        <v>8243493.TALIA GIANINA MARTÍNEZ DE ARAUZO</v>
      </c>
      <c r="B282" s="30" t="s">
        <v>27</v>
      </c>
      <c r="C282" s="38" t="str">
        <f t="array" ref="C282">INDEX('Hoja 3'!$A$2:$AD$628, ROW(C282)-5, MATCH(C$2,'Hoja 3'!$A$1:$AD$1, 0))</f>
        <v>8243493.</v>
      </c>
      <c r="D282" s="38" t="str">
        <f t="array" ref="D282">INDEX('Hoja 3'!$A$2:$AD$628, ROW(D282)-5, MATCH(D$2,'Hoja 3'!$A$1:$AD$1, 0))</f>
        <v>TALIA GIANINA MARTÍNEZ DE ARAUZO</v>
      </c>
      <c r="E282" s="38">
        <f t="array" ref="E282">INDEX('Hoja 3'!$A$2:$AD$628, ROW(E282)-5, MATCH(E$2,'Hoja 3'!$A$1:$AD$1, 0))</f>
        <v>949953153</v>
      </c>
      <c r="F282" s="38" t="str">
        <f t="array" ref="F282">INDEX('Hoja 3'!$A$2:$AD$628, ROW(F282)-5, MATCH(F$2,'Hoja 3'!$A$1:$AD$1, 0))</f>
        <v>NO ATENCIÓN DE CITA PROGRAMADA</v>
      </c>
      <c r="G282" s="39">
        <f t="array" ref="G282">INDEX('Hoja 3'!$A$2:$AD$628, ROW(G282)-5, MATCH(G$2,'Hoja 3'!$A$1:$AD$1, 0))</f>
        <v>45750</v>
      </c>
      <c r="H282" s="38" t="str">
        <f t="array" ref="H282">INDEX('Hoja 3'!$A$2:$AD$628, ROW(H282)-5, MATCH(H$2,'Hoja 3'!$A$1:$AD$1, 0))</f>
        <v>Buenas tardes, estimada,
 Nos permitimos informarle que el Dr. Siura Travejo ha presentado un imprevisto, lo cual ha ocasionado un retraso en las atenciones programadas.
 Hemos realizado la comunicación correspondiente con la paciente afectada, explicándole la situación y ofreciéndole nuestras disculpas por los inconvenientes ocasionados. La paciente se ha mostrado conforme y permanecerá a la espera de la atención por parte del médico.
 Reiteramos nuestro compromiso con la mejora continua de nuestros servicios y agradecemos su comprensión.</v>
      </c>
      <c r="I282" s="39">
        <f t="array" ref="I282">INDEX('Hoja 3'!$A$2:$AD$628, ROW(I282)-5, MATCH(I$2,'Hoja 3'!$A$1:$AD$1, 0))</f>
        <v>45750</v>
      </c>
      <c r="J282" s="32"/>
      <c r="K282" s="32" t="str">
        <f t="array" ref="K282">INDEX('Hoja 3'!$A$2:$AD$628, ROW(K282)-5, MATCH(K$2,'Hoja 3'!$A$1:$AD$1, 0))</f>
        <v>CERRADA</v>
      </c>
      <c r="L282" s="32" t="str">
        <f t="array" ref="L282">INDEX('Hoja 3'!$A$2:$AD$628, ROW(L282)-5, MATCH(L$2,'Hoja 3'!$A$1:$AD$1, 0))</f>
        <v>CERRADA</v>
      </c>
      <c r="M282" s="32" t="str">
        <f t="array" ref="M282">INDEX('Hoja 3'!$A$2:$AD$628, ROW(M282)-5, MATCH(M$2,'Hoja 3'!$A$1:$AD$1, 0))</f>
        <v>Acceso</v>
      </c>
      <c r="N282" s="28"/>
      <c r="O282" s="28"/>
      <c r="P282" s="28"/>
      <c r="Q282" s="42"/>
      <c r="R282" s="42"/>
      <c r="S282" s="42"/>
      <c r="T282" s="28"/>
      <c r="U282" s="28"/>
      <c r="V282" s="24" t="str">
        <f t="shared" si="10"/>
        <v/>
      </c>
      <c r="W282" s="24" t="str">
        <f t="shared" si="8"/>
        <v>0 días 00h 00m</v>
      </c>
      <c r="X282" s="36">
        <f t="shared" si="11"/>
        <v>0</v>
      </c>
      <c r="Y282" s="36" t="str">
        <f t="shared" si="12"/>
        <v>✅</v>
      </c>
      <c r="Z282" s="26" t="str">
        <f t="shared" si="13"/>
        <v>✅</v>
      </c>
      <c r="AA282" s="27" t="str">
        <f t="shared" si="14"/>
        <v>⏰ Enviado a tiempo</v>
      </c>
      <c r="AB282" s="28"/>
      <c r="AC282" s="29"/>
      <c r="AD282" s="29"/>
      <c r="AE282" s="29"/>
    </row>
    <row r="283" spans="1:31" ht="13.8">
      <c r="A283" s="12" t="str">
        <f t="shared" si="9"/>
        <v>10004424José Hernán Latorre Díaz</v>
      </c>
      <c r="B283" s="30" t="s">
        <v>27</v>
      </c>
      <c r="C283" s="38">
        <f t="array" ref="C283">INDEX('Hoja 3'!$A$2:$AD$628, ROW(C283)-5, MATCH(C$2,'Hoja 3'!$A$1:$AD$1, 0))</f>
        <v>10004424</v>
      </c>
      <c r="D283" s="38" t="str">
        <f t="array" ref="D283">INDEX('Hoja 3'!$A$2:$AD$628, ROW(D283)-5, MATCH(D$2,'Hoja 3'!$A$1:$AD$1, 0))</f>
        <v>José Hernán Latorre Díaz</v>
      </c>
      <c r="E283" s="38">
        <f t="array" ref="E283">INDEX('Hoja 3'!$A$2:$AD$628, ROW(E283)-5, MATCH(E$2,'Hoja 3'!$A$1:$AD$1, 0))</f>
        <v>0</v>
      </c>
      <c r="F283" s="38" t="str">
        <f t="array" ref="F283">INDEX('Hoja 3'!$A$2:$AD$628, ROW(F283)-5, MATCH(F$2,'Hoja 3'!$A$1:$AD$1, 0))</f>
        <v>SOLICITUD DE CITA</v>
      </c>
      <c r="G283" s="39">
        <f t="array" ref="G283">INDEX('Hoja 3'!$A$2:$AD$628, ROW(G283)-5, MATCH(G$2,'Hoja 3'!$A$1:$AD$1, 0))</f>
        <v>45740</v>
      </c>
      <c r="H283" s="38" t="str">
        <f t="array" ref="H283">INDEX('Hoja 3'!$A$2:$AD$628, ROW(H283)-5, MATCH(H$2,'Hoja 3'!$A$1:$AD$1, 0))</f>
        <v>1. JOSE HERNAN LATORRE DIAZ: Paciente tenía una cita programada el 02/04/2025 a las 05:00 pm con la Dra. Laura Betty Vigo Araujo de la especialidad de MEDICINA FISICA Y REHABILITACION - ATENCIÓN DOMICILIARIA. Sin embargo, tras varios intentos de contacto, el paciente no respondió a las llamadas ni al llamado en puerta, por lo que no se pudo proceder con la atención.</v>
      </c>
      <c r="I283" s="39">
        <f t="array" ref="I283">INDEX('Hoja 3'!$A$2:$AD$628, ROW(I283)-5, MATCH(I$2,'Hoja 3'!$A$1:$AD$1, 0))</f>
        <v>45751</v>
      </c>
      <c r="J283" s="32"/>
      <c r="K283" s="32" t="str">
        <f t="array" ref="K283">INDEX('Hoja 3'!$A$2:$AD$628, ROW(K283)-5, MATCH(K$2,'Hoja 3'!$A$1:$AD$1, 0))</f>
        <v>CERRADA</v>
      </c>
      <c r="L283" s="32" t="str">
        <f t="array" ref="L283">INDEX('Hoja 3'!$A$2:$AD$628, ROW(L283)-5, MATCH(L$2,'Hoja 3'!$A$1:$AD$1, 0))</f>
        <v>CERRADA</v>
      </c>
      <c r="M283" s="32" t="str">
        <f t="array" ref="M283">INDEX('Hoja 3'!$A$2:$AD$628, ROW(M283)-5, MATCH(M$2,'Hoja 3'!$A$1:$AD$1, 0))</f>
        <v>Solicitud</v>
      </c>
      <c r="N283" s="28"/>
      <c r="O283" s="28"/>
      <c r="P283" s="28"/>
      <c r="Q283" s="42"/>
      <c r="R283" s="42"/>
      <c r="S283" s="42"/>
      <c r="T283" s="28"/>
      <c r="U283" s="28"/>
      <c r="V283" s="24" t="str">
        <f t="shared" si="10"/>
        <v/>
      </c>
      <c r="W283" s="24" t="str">
        <f t="shared" si="8"/>
        <v>11 días 00h 00m</v>
      </c>
      <c r="X283" s="25">
        <f t="shared" si="11"/>
        <v>11</v>
      </c>
      <c r="Y283" s="25" t="str">
        <f t="shared" si="12"/>
        <v>✅</v>
      </c>
      <c r="Z283" s="26" t="str">
        <f t="shared" si="13"/>
        <v>✅</v>
      </c>
      <c r="AA283" s="27" t="str">
        <f t="shared" si="14"/>
        <v>📩 Enviado tarde</v>
      </c>
      <c r="AB283" s="28"/>
      <c r="AC283" s="29"/>
      <c r="AD283" s="29"/>
      <c r="AE283" s="29"/>
    </row>
    <row r="284" spans="1:31" ht="13.8">
      <c r="A284" s="12" t="str">
        <f t="shared" si="9"/>
        <v>2520695Octavio Fernández Nogueiras</v>
      </c>
      <c r="B284" s="30" t="s">
        <v>27</v>
      </c>
      <c r="C284" s="38">
        <f t="array" ref="C284">INDEX('Hoja 3'!$A$2:$AD$628, ROW(C284)-5, MATCH(C$2,'Hoja 3'!$A$1:$AD$1, 0))</f>
        <v>2520695</v>
      </c>
      <c r="D284" s="38" t="str">
        <f t="array" ref="D284">INDEX('Hoja 3'!$A$2:$AD$628, ROW(D284)-5, MATCH(D$2,'Hoja 3'!$A$1:$AD$1, 0))</f>
        <v>Octavio Fernández Nogueiras</v>
      </c>
      <c r="E284" s="38">
        <f t="array" ref="E284">INDEX('Hoja 3'!$A$2:$AD$628, ROW(E284)-5, MATCH(E$2,'Hoja 3'!$A$1:$AD$1, 0))</f>
        <v>0</v>
      </c>
      <c r="F284" s="38" t="str">
        <f t="array" ref="F284">INDEX('Hoja 3'!$A$2:$AD$628, ROW(F284)-5, MATCH(F$2,'Hoja 3'!$A$1:$AD$1, 0))</f>
        <v>SOLICITUD DE CITA</v>
      </c>
      <c r="G284" s="39">
        <f t="array" ref="G284">INDEX('Hoja 3'!$A$2:$AD$628, ROW(G284)-5, MATCH(G$2,'Hoja 3'!$A$1:$AD$1, 0))</f>
        <v>45740</v>
      </c>
      <c r="H284" s="38" t="str">
        <f t="array" ref="H284">INDEX('Hoja 3'!$A$2:$AD$628, ROW(H284)-5, MATCH(H$2,'Hoja 3'!$A$1:$AD$1, 0))</f>
        <v>Buenos días, estimados:
 Me permito actualizar el caso del paciente Octavio Fernández Nogueiras (CE 002520695).
 El paciente ya fue contactado y recibió atención médica el día 16 de abril, a las 10:00 a.m., a través del servicio de Medicina Interna – Teleconsulta, siendo atendido por el Dr. Percy Arriaga Rodríguez.
 Con respecto al agendamiento de la especialidad de Medicina Física y Rehabilitación – Atención Domiciliaria, informamos que se realizó el contacto correspondiente para coordinar la visita de la doctora el día de hoy. Sin embargo, el paciente indicó que tiene una cita odontológica programada, por lo que estaremos a la espera de su disponibilidad para reprogramar la atención.
 Quedamos atentos a cualquier consulta adicional.</v>
      </c>
      <c r="I284" s="39">
        <f t="array" ref="I284">INDEX('Hoja 3'!$A$2:$AD$628, ROW(I284)-5, MATCH(I$2,'Hoja 3'!$A$1:$AD$1, 0))</f>
        <v>45769</v>
      </c>
      <c r="J284" s="32"/>
      <c r="K284" s="32" t="str">
        <f t="array" ref="K284">INDEX('Hoja 3'!$A$2:$AD$628, ROW(K284)-5, MATCH(K$2,'Hoja 3'!$A$1:$AD$1, 0))</f>
        <v>CERRADA</v>
      </c>
      <c r="L284" s="32" t="str">
        <f t="array" ref="L284">INDEX('Hoja 3'!$A$2:$AD$628, ROW(L284)-5, MATCH(L$2,'Hoja 3'!$A$1:$AD$1, 0))</f>
        <v>CERRADA</v>
      </c>
      <c r="M284" s="32" t="str">
        <f t="array" ref="M284">INDEX('Hoja 3'!$A$2:$AD$628, ROW(M284)-5, MATCH(M$2,'Hoja 3'!$A$1:$AD$1, 0))</f>
        <v>Solicitud</v>
      </c>
      <c r="N284" s="28"/>
      <c r="O284" s="28"/>
      <c r="P284" s="28"/>
      <c r="Q284" s="42"/>
      <c r="R284" s="42"/>
      <c r="S284" s="42"/>
      <c r="T284" s="28"/>
      <c r="U284" s="28"/>
      <c r="V284" s="24" t="str">
        <f t="shared" si="10"/>
        <v/>
      </c>
      <c r="W284" s="24" t="str">
        <f t="shared" si="8"/>
        <v>29 días 00h 00m</v>
      </c>
      <c r="X284" s="36">
        <f t="shared" si="11"/>
        <v>29</v>
      </c>
      <c r="Y284" s="36" t="str">
        <f t="shared" si="12"/>
        <v>✅</v>
      </c>
      <c r="Z284" s="26" t="str">
        <f t="shared" si="13"/>
        <v>✅</v>
      </c>
      <c r="AA284" s="27" t="str">
        <f t="shared" si="14"/>
        <v>📩 Enviado tarde</v>
      </c>
      <c r="AB284" s="28"/>
      <c r="AC284" s="29"/>
      <c r="AD284" s="29"/>
      <c r="AE284" s="29"/>
    </row>
    <row r="285" spans="1:31" ht="13.8">
      <c r="A285" s="12" t="str">
        <f t="shared" si="9"/>
        <v>8804113BERTHA TALLEDO EYZAGUIRRE DE ECHEGARAY</v>
      </c>
      <c r="B285" s="30" t="s">
        <v>27</v>
      </c>
      <c r="C285" s="38">
        <f t="array" ref="C285">INDEX('Hoja 3'!$A$2:$AD$628, ROW(C285)-5, MATCH(C$2,'Hoja 3'!$A$1:$AD$1, 0))</f>
        <v>8804113</v>
      </c>
      <c r="D285" s="38" t="str">
        <f t="array" ref="D285">INDEX('Hoja 3'!$A$2:$AD$628, ROW(D285)-5, MATCH(D$2,'Hoja 3'!$A$1:$AD$1, 0))</f>
        <v>BERTHA TALLEDO EYZAGUIRRE DE ECHEGARAY</v>
      </c>
      <c r="E285" s="38">
        <f t="array" ref="E285">INDEX('Hoja 3'!$A$2:$AD$628, ROW(E285)-5, MATCH(E$2,'Hoja 3'!$A$1:$AD$1, 0))</f>
        <v>0</v>
      </c>
      <c r="F285" s="38" t="str">
        <f t="array" ref="F285">INDEX('Hoja 3'!$A$2:$AD$628, ROW(F285)-5, MATCH(F$2,'Hoja 3'!$A$1:$AD$1, 0))</f>
        <v>SOLICITUD DE CITA</v>
      </c>
      <c r="G285" s="39">
        <f t="array" ref="G285">INDEX('Hoja 3'!$A$2:$AD$628, ROW(G285)-5, MATCH(G$2,'Hoja 3'!$A$1:$AD$1, 0))</f>
        <v>45740</v>
      </c>
      <c r="H285" s="38" t="str">
        <f t="array" ref="H285">INDEX('Hoja 3'!$A$2:$AD$628, ROW(H285)-5, MATCH(H$2,'Hoja 3'!$A$1:$AD$1, 0))</f>
        <v>Buenas tardes, estimados:
 Reciban un cordial saludo por parte de VIVA 1A Centro Médico.
 En relación con las atenciones realizadas a la paciente Bertha Talledo Eyzaguirre de Echegaray (DNI: 08804113), informamos que se ha realizado contacto telefónico con el familiar, el Sr. Luis Echegaray (hijo), quien amablemente nos informó que no existe ningún pendiente relacionado con entrega de medicamentos. Sin embargo, el día 05/04/2025, la paciente recibió atención de la Dra. Laura Betty Vigo Araujo en el Servicio de Medicina Física y Rehabilitación - Atención Domiciliaria, quien indicó la realización de 8 terapias físicas. Este proceso ya se está gestionando y se proporcionará el cronograma de atenciones correspondiente. Asimismo, estaremos pendientes de la programación de la próxima cita para su control mensual.
 Quedamos a su disposición para cualquier consulta adicional.
 Atentamente,</v>
      </c>
      <c r="I285" s="39">
        <f t="array" ref="I285">INDEX('Hoja 3'!$A$2:$AD$628, ROW(I285)-5, MATCH(I$2,'Hoja 3'!$A$1:$AD$1, 0))</f>
        <v>45755</v>
      </c>
      <c r="J285" s="32"/>
      <c r="K285" s="32" t="str">
        <f t="array" ref="K285">INDEX('Hoja 3'!$A$2:$AD$628, ROW(K285)-5, MATCH(K$2,'Hoja 3'!$A$1:$AD$1, 0))</f>
        <v>CERRADA</v>
      </c>
      <c r="L285" s="32" t="str">
        <f t="array" ref="L285">INDEX('Hoja 3'!$A$2:$AD$628, ROW(L285)-5, MATCH(L$2,'Hoja 3'!$A$1:$AD$1, 0))</f>
        <v>CERRADA</v>
      </c>
      <c r="M285" s="32" t="str">
        <f t="array" ref="M285">INDEX('Hoja 3'!$A$2:$AD$628, ROW(M285)-5, MATCH(M$2,'Hoja 3'!$A$1:$AD$1, 0))</f>
        <v>Solicitud</v>
      </c>
      <c r="N285" s="28"/>
      <c r="O285" s="28"/>
      <c r="P285" s="28"/>
      <c r="Q285" s="42"/>
      <c r="R285" s="42"/>
      <c r="S285" s="42"/>
      <c r="T285" s="28"/>
      <c r="U285" s="28"/>
      <c r="V285" s="24" t="str">
        <f t="shared" si="10"/>
        <v/>
      </c>
      <c r="W285" s="24" t="str">
        <f t="shared" si="8"/>
        <v>15 días 00h 00m</v>
      </c>
      <c r="X285" s="25">
        <f t="shared" si="11"/>
        <v>15</v>
      </c>
      <c r="Y285" s="25" t="str">
        <f t="shared" si="12"/>
        <v>✅</v>
      </c>
      <c r="Z285" s="26" t="str">
        <f t="shared" si="13"/>
        <v>✅</v>
      </c>
      <c r="AA285" s="27" t="str">
        <f t="shared" si="14"/>
        <v>📩 Enviado tarde</v>
      </c>
      <c r="AB285" s="28"/>
      <c r="AC285" s="29"/>
      <c r="AD285" s="29"/>
      <c r="AE285" s="29"/>
    </row>
    <row r="286" spans="1:31" ht="13.8">
      <c r="A286" s="12" t="str">
        <f t="shared" si="9"/>
        <v>8743921YOLANDA MOSCOL AREVALO</v>
      </c>
      <c r="B286" s="30" t="s">
        <v>27</v>
      </c>
      <c r="C286" s="38">
        <f t="array" ref="C286">INDEX('Hoja 3'!$A$2:$AD$628, ROW(C286)-5, MATCH(C$2,'Hoja 3'!$A$1:$AD$1, 0))</f>
        <v>8743921</v>
      </c>
      <c r="D286" s="38" t="str">
        <f t="array" ref="D286">INDEX('Hoja 3'!$A$2:$AD$628, ROW(D286)-5, MATCH(D$2,'Hoja 3'!$A$1:$AD$1, 0))</f>
        <v>YOLANDA MOSCOL AREVALO</v>
      </c>
      <c r="E286" s="38">
        <f t="array" ref="E286">INDEX('Hoja 3'!$A$2:$AD$628, ROW(E286)-5, MATCH(E$2,'Hoja 3'!$A$1:$AD$1, 0))</f>
        <v>0</v>
      </c>
      <c r="F286" s="38" t="str">
        <f t="array" ref="F286">INDEX('Hoja 3'!$A$2:$AD$628, ROW(F286)-5, MATCH(F$2,'Hoja 3'!$A$1:$AD$1, 0))</f>
        <v>SOLICITUD DE CITA</v>
      </c>
      <c r="G286" s="39">
        <f t="array" ref="G286">INDEX('Hoja 3'!$A$2:$AD$628, ROW(G286)-5, MATCH(G$2,'Hoja 3'!$A$1:$AD$1, 0))</f>
        <v>45740</v>
      </c>
      <c r="H286" s="38" t="str">
        <f t="array" ref="H286">INDEX('Hoja 3'!$A$2:$AD$628, ROW(H286)-5, MATCH(H$2,'Hoja 3'!$A$1:$AD$1, 0))</f>
        <v>Paciente fue atendido el 02/04/2025 a las 04:00 pm con la Dra. Laura Betty Vigo Araujo de la especialidad de MEDICINA FISICA Y REHABILITACION - ATENCIÓN DOMICILIARIA. Así mismo mencionamos, que el médico ordenó 08 terapias físicas a domicilio. Nos encontramos gestionando la coordinación de las terapias correspondientes. Saludos
 Paciente: YOLANDA MOSCOL AREVALO
 DNI: 08743921
 En relación a la solicitud, ya fue valorada por la especialidad de rehabilitación en el mes de abril ya se informó a la paciente la programación de las terapias física, el 12 de abril.
 cordialmente 
 Jhon Fredy Garzon 
 GG</v>
      </c>
      <c r="I286" s="39">
        <f t="array" ref="I286">INDEX('Hoja 3'!$A$2:$AD$628, ROW(I286)-5, MATCH(I$2,'Hoja 3'!$A$1:$AD$1, 0))</f>
        <v>45758</v>
      </c>
      <c r="J286" s="32"/>
      <c r="K286" s="32" t="str">
        <f t="array" ref="K286">INDEX('Hoja 3'!$A$2:$AD$628, ROW(K286)-5, MATCH(K$2,'Hoja 3'!$A$1:$AD$1, 0))</f>
        <v>CERRADA</v>
      </c>
      <c r="L286" s="32" t="str">
        <f t="array" ref="L286">INDEX('Hoja 3'!$A$2:$AD$628, ROW(L286)-5, MATCH(L$2,'Hoja 3'!$A$1:$AD$1, 0))</f>
        <v>CERRADA</v>
      </c>
      <c r="M286" s="32" t="str">
        <f t="array" ref="M286">INDEX('Hoja 3'!$A$2:$AD$628, ROW(M286)-5, MATCH(M$2,'Hoja 3'!$A$1:$AD$1, 0))</f>
        <v>Solicitud</v>
      </c>
      <c r="N286" s="28"/>
      <c r="O286" s="28"/>
      <c r="P286" s="28"/>
      <c r="Q286" s="42"/>
      <c r="R286" s="42"/>
      <c r="S286" s="42"/>
      <c r="T286" s="28"/>
      <c r="U286" s="28"/>
      <c r="V286" s="24" t="str">
        <f t="shared" si="10"/>
        <v/>
      </c>
      <c r="W286" s="24" t="str">
        <f t="shared" si="8"/>
        <v>18 días 00h 00m</v>
      </c>
      <c r="X286" s="36">
        <f t="shared" si="11"/>
        <v>18</v>
      </c>
      <c r="Y286" s="36" t="str">
        <f t="shared" si="12"/>
        <v>✅</v>
      </c>
      <c r="Z286" s="26" t="str">
        <f t="shared" si="13"/>
        <v>✅</v>
      </c>
      <c r="AA286" s="27" t="str">
        <f t="shared" si="14"/>
        <v>📩 Enviado tarde</v>
      </c>
      <c r="AB286" s="28"/>
      <c r="AC286" s="29"/>
      <c r="AD286" s="29"/>
      <c r="AE286" s="29"/>
    </row>
    <row r="287" spans="1:31" ht="13.8">
      <c r="A287" s="12" t="str">
        <f t="shared" si="9"/>
        <v>8170776NILTON HERMAN JIMENEZ ROSALES</v>
      </c>
      <c r="B287" s="30" t="s">
        <v>27</v>
      </c>
      <c r="C287" s="38">
        <f t="array" ref="C287">INDEX('Hoja 3'!$A$2:$AD$628, ROW(C287)-5, MATCH(C$2,'Hoja 3'!$A$1:$AD$1, 0))</f>
        <v>8170776</v>
      </c>
      <c r="D287" s="38" t="str">
        <f t="array" ref="D287">INDEX('Hoja 3'!$A$2:$AD$628, ROW(D287)-5, MATCH(D$2,'Hoja 3'!$A$1:$AD$1, 0))</f>
        <v>NILTON HERMAN JIMENEZ ROSALES</v>
      </c>
      <c r="E287" s="38">
        <f t="array" ref="E287">INDEX('Hoja 3'!$A$2:$AD$628, ROW(E287)-5, MATCH(E$2,'Hoja 3'!$A$1:$AD$1, 0))</f>
        <v>0</v>
      </c>
      <c r="F287" s="38" t="str">
        <f t="array" ref="F287">INDEX('Hoja 3'!$A$2:$AD$628, ROW(F287)-5, MATCH(F$2,'Hoja 3'!$A$1:$AD$1, 0))</f>
        <v>SOLICITUD DE CITA</v>
      </c>
      <c r="G287" s="39">
        <f t="array" ref="G287">INDEX('Hoja 3'!$A$2:$AD$628, ROW(G287)-5, MATCH(G$2,'Hoja 3'!$A$1:$AD$1, 0))</f>
        <v>45740</v>
      </c>
      <c r="H287" s="38" t="str">
        <f t="array" ref="H287">INDEX('Hoja 3'!$A$2:$AD$628, ROW(H287)-5, MATCH(H$2,'Hoja 3'!$A$1:$AD$1, 0))</f>
        <v>Paciente fue atendido el 25/03/2025 a las 11:30 pm con la Dra. Laura Betty Vigo Araujo de la especialidad de MEDICINA FISICA Y REHABILITACION - ATENCIÓN DOMICILIARIA. Así mismo mencionamos, que el médico ordenó 16 terapias físicas a domicilio y 12 rehabilitación de terapia ocupacional. Nos encontramos gestionando la coordinación de las terapias correspondientes.</v>
      </c>
      <c r="I287" s="39">
        <f t="array" ref="I287">INDEX('Hoja 3'!$A$2:$AD$628, ROW(I287)-5, MATCH(I$2,'Hoja 3'!$A$1:$AD$1, 0))</f>
        <v>45751</v>
      </c>
      <c r="J287" s="32"/>
      <c r="K287" s="32" t="str">
        <f t="array" ref="K287">INDEX('Hoja 3'!$A$2:$AD$628, ROW(K287)-5, MATCH(K$2,'Hoja 3'!$A$1:$AD$1, 0))</f>
        <v>CERRADA</v>
      </c>
      <c r="L287" s="32" t="str">
        <f t="array" ref="L287">INDEX('Hoja 3'!$A$2:$AD$628, ROW(L287)-5, MATCH(L$2,'Hoja 3'!$A$1:$AD$1, 0))</f>
        <v>CERRADA</v>
      </c>
      <c r="M287" s="32" t="str">
        <f t="array" ref="M287">INDEX('Hoja 3'!$A$2:$AD$628, ROW(M287)-5, MATCH(M$2,'Hoja 3'!$A$1:$AD$1, 0))</f>
        <v>Solicitud</v>
      </c>
      <c r="N287" s="28"/>
      <c r="O287" s="28"/>
      <c r="P287" s="28"/>
      <c r="Q287" s="42"/>
      <c r="R287" s="42"/>
      <c r="S287" s="42"/>
      <c r="T287" s="28"/>
      <c r="U287" s="28"/>
      <c r="V287" s="24" t="str">
        <f t="shared" si="10"/>
        <v/>
      </c>
      <c r="W287" s="24" t="str">
        <f t="shared" si="8"/>
        <v>11 días 00h 00m</v>
      </c>
      <c r="X287" s="25">
        <f t="shared" si="11"/>
        <v>11</v>
      </c>
      <c r="Y287" s="25" t="str">
        <f t="shared" si="12"/>
        <v>✅</v>
      </c>
      <c r="Z287" s="26" t="str">
        <f t="shared" si="13"/>
        <v>✅</v>
      </c>
      <c r="AA287" s="27" t="str">
        <f t="shared" si="14"/>
        <v>📩 Enviado tarde</v>
      </c>
      <c r="AB287" s="28"/>
      <c r="AC287" s="29"/>
      <c r="AD287" s="29"/>
      <c r="AE287" s="29"/>
    </row>
    <row r="288" spans="1:31" ht="13.8">
      <c r="A288" s="12" t="str">
        <f t="shared" si="9"/>
        <v>6783935Giuseppe Sifuentes</v>
      </c>
      <c r="B288" s="30" t="s">
        <v>27</v>
      </c>
      <c r="C288" s="38">
        <f t="array" ref="C288">INDEX('Hoja 3'!$A$2:$AD$628, ROW(C288)-5, MATCH(C$2,'Hoja 3'!$A$1:$AD$1, 0))</f>
        <v>6783935</v>
      </c>
      <c r="D288" s="38" t="str">
        <f t="array" ref="D288">INDEX('Hoja 3'!$A$2:$AD$628, ROW(D288)-5, MATCH(D$2,'Hoja 3'!$A$1:$AD$1, 0))</f>
        <v>Giuseppe Sifuentes</v>
      </c>
      <c r="E288" s="38">
        <f t="array" ref="E288">INDEX('Hoja 3'!$A$2:$AD$628, ROW(E288)-5, MATCH(E$2,'Hoja 3'!$A$1:$AD$1, 0))</f>
        <v>0</v>
      </c>
      <c r="F288" s="38" t="str">
        <f t="array" ref="F288">INDEX('Hoja 3'!$A$2:$AD$628, ROW(F288)-5, MATCH(F$2,'Hoja 3'!$A$1:$AD$1, 0))</f>
        <v>SOLICITUD DE CITA</v>
      </c>
      <c r="G288" s="39">
        <f t="array" ref="G288">INDEX('Hoja 3'!$A$2:$AD$628, ROW(G288)-5, MATCH(G$2,'Hoja 3'!$A$1:$AD$1, 0))</f>
        <v>45740</v>
      </c>
      <c r="H288" s="38" t="str">
        <f t="array" ref="H288">INDEX('Hoja 3'!$A$2:$AD$628, ROW(H288)-5, MATCH(H$2,'Hoja 3'!$A$1:$AD$1, 0))</f>
        <v>Pendiente cita de confirmación con la Dra. Laura Betty Vigo Araujo de la especialidad de MEDICINA FISICA Y REHABILITACION - ATENCIÓN DOMICILIARIA.</v>
      </c>
      <c r="I288" s="39">
        <f t="array" ref="I288">INDEX('Hoja 3'!$A$2:$AD$628, ROW(I288)-5, MATCH(I$2,'Hoja 3'!$A$1:$AD$1, 0))</f>
        <v>45751</v>
      </c>
      <c r="J288" s="32"/>
      <c r="K288" s="32" t="str">
        <f t="array" ref="K288">INDEX('Hoja 3'!$A$2:$AD$628, ROW(K288)-5, MATCH(K$2,'Hoja 3'!$A$1:$AD$1, 0))</f>
        <v>CERRADA</v>
      </c>
      <c r="L288" s="32" t="str">
        <f t="array" ref="L288">INDEX('Hoja 3'!$A$2:$AD$628, ROW(L288)-5, MATCH(L$2,'Hoja 3'!$A$1:$AD$1, 0))</f>
        <v>CERRADA</v>
      </c>
      <c r="M288" s="32" t="str">
        <f t="array" ref="M288">INDEX('Hoja 3'!$A$2:$AD$628, ROW(M288)-5, MATCH(M$2,'Hoja 3'!$A$1:$AD$1, 0))</f>
        <v>Solicitud</v>
      </c>
      <c r="N288" s="28"/>
      <c r="O288" s="28"/>
      <c r="P288" s="28"/>
      <c r="Q288" s="42"/>
      <c r="R288" s="42"/>
      <c r="S288" s="42"/>
      <c r="T288" s="28"/>
      <c r="U288" s="28"/>
      <c r="V288" s="24" t="str">
        <f t="shared" si="10"/>
        <v/>
      </c>
      <c r="W288" s="24" t="str">
        <f t="shared" si="8"/>
        <v>11 días 00h 00m</v>
      </c>
      <c r="X288" s="36">
        <f t="shared" si="11"/>
        <v>11</v>
      </c>
      <c r="Y288" s="36" t="str">
        <f t="shared" si="12"/>
        <v>✅</v>
      </c>
      <c r="Z288" s="26" t="str">
        <f t="shared" si="13"/>
        <v>✅</v>
      </c>
      <c r="AA288" s="27" t="str">
        <f t="shared" si="14"/>
        <v>📩 Enviado tarde</v>
      </c>
      <c r="AB288" s="28"/>
      <c r="AC288" s="29"/>
      <c r="AD288" s="29"/>
      <c r="AE288" s="29"/>
    </row>
    <row r="289" spans="1:31" ht="13.8">
      <c r="A289" s="12" t="str">
        <f t="shared" si="9"/>
        <v>8434840CELSO VEGA BERAUN</v>
      </c>
      <c r="B289" s="30" t="s">
        <v>27</v>
      </c>
      <c r="C289" s="38">
        <f t="array" ref="C289">INDEX('Hoja 3'!$A$2:$AD$628, ROW(C289)-5, MATCH(C$2,'Hoja 3'!$A$1:$AD$1, 0))</f>
        <v>8434840</v>
      </c>
      <c r="D289" s="38" t="str">
        <f t="array" ref="D289">INDEX('Hoja 3'!$A$2:$AD$628, ROW(D289)-5, MATCH(D$2,'Hoja 3'!$A$1:$AD$1, 0))</f>
        <v>CELSO VEGA BERAUN</v>
      </c>
      <c r="E289" s="38">
        <f t="array" ref="E289">INDEX('Hoja 3'!$A$2:$AD$628, ROW(E289)-5, MATCH(E$2,'Hoja 3'!$A$1:$AD$1, 0))</f>
        <v>992743238</v>
      </c>
      <c r="F289" s="38" t="str">
        <f t="array" ref="F289">INDEX('Hoja 3'!$A$2:$AD$628, ROW(F289)-5, MATCH(F$2,'Hoja 3'!$A$1:$AD$1, 0))</f>
        <v>DEMORA EN LA ENTREGA DE MEDICAMENTOS</v>
      </c>
      <c r="G289" s="39">
        <f t="array" ref="G289">INDEX('Hoja 3'!$A$2:$AD$628, ROW(G289)-5, MATCH(G$2,'Hoja 3'!$A$1:$AD$1, 0))</f>
        <v>45750</v>
      </c>
      <c r="H289" s="38" t="str">
        <f t="array" ref="H289">INDEX('Hoja 3'!$A$2:$AD$628, ROW(H289)-5, MATCH(H$2,'Hoja 3'!$A$1:$AD$1, 0))</f>
        <v>Buenas noches estimados,
 Reciba un cordial saludo del Centro Médico Viva 1A.
 A solicitud del paciente, procederemos con la derivación de la receta médica a Cuida Farma para su respectiva dispensación.
 Cabe mencionar que las insulinas, aguja para insulina y tiras reactivas ya fueron enviadas por Cuida Farma y entregadas el 02 de abril de 2025 . Los demás medicamentos han sido derivados a Cuida Farma, a fin de que puedan realizar la entrega correspondiente el día de mañana.
 Quedamos atentos ante cualquier coordinación adicional.
 Saludo cordiales.</v>
      </c>
      <c r="I289" s="39">
        <f t="array" ref="I289">INDEX('Hoja 3'!$A$2:$AD$628, ROW(I289)-5, MATCH(I$2,'Hoja 3'!$A$1:$AD$1, 0))</f>
        <v>45761</v>
      </c>
      <c r="J289" s="32"/>
      <c r="K289" s="32" t="str">
        <f t="array" ref="K289">INDEX('Hoja 3'!$A$2:$AD$628, ROW(K289)-5, MATCH(K$2,'Hoja 3'!$A$1:$AD$1, 0))</f>
        <v>CERRADA</v>
      </c>
      <c r="L289" s="32" t="str">
        <f t="array" ref="L289">INDEX('Hoja 3'!$A$2:$AD$628, ROW(L289)-5, MATCH(L$2,'Hoja 3'!$A$1:$AD$1, 0))</f>
        <v>CERRADA</v>
      </c>
      <c r="M289" s="32" t="str">
        <f t="array" ref="M289">INDEX('Hoja 3'!$A$2:$AD$628, ROW(M289)-5, MATCH(M$2,'Hoja 3'!$A$1:$AD$1, 0))</f>
        <v>Medicamentos</v>
      </c>
      <c r="N289" s="28"/>
      <c r="O289" s="28"/>
      <c r="P289" s="28"/>
      <c r="Q289" s="42"/>
      <c r="R289" s="42"/>
      <c r="S289" s="42"/>
      <c r="T289" s="28"/>
      <c r="U289" s="28"/>
      <c r="V289" s="24" t="str">
        <f t="shared" si="10"/>
        <v/>
      </c>
      <c r="W289" s="24" t="str">
        <f t="shared" si="8"/>
        <v>11 días 00h 00m</v>
      </c>
      <c r="X289" s="25">
        <f t="shared" si="11"/>
        <v>11</v>
      </c>
      <c r="Y289" s="25" t="str">
        <f t="shared" si="12"/>
        <v>✅</v>
      </c>
      <c r="Z289" s="26" t="str">
        <f t="shared" si="13"/>
        <v>✅</v>
      </c>
      <c r="AA289" s="27" t="str">
        <f t="shared" si="14"/>
        <v>📩 Enviado tarde</v>
      </c>
      <c r="AB289" s="28"/>
      <c r="AC289" s="29"/>
      <c r="AD289" s="29"/>
      <c r="AE289" s="29"/>
    </row>
    <row r="290" spans="1:31" ht="13.8">
      <c r="A290" s="12" t="str">
        <f t="shared" si="9"/>
        <v>29328356EMARIA DEL CARMEN BURGA NUÑEZ DE ZEA</v>
      </c>
      <c r="B290" s="30" t="s">
        <v>27</v>
      </c>
      <c r="C290" s="38">
        <f t="array" ref="C290">INDEX('Hoja 3'!$A$2:$AD$628, ROW(C290)-5, MATCH(C$2,'Hoja 3'!$A$1:$AD$1, 0))</f>
        <v>29328356</v>
      </c>
      <c r="D290" s="38" t="str">
        <f t="array" ref="D290">INDEX('Hoja 3'!$A$2:$AD$628, ROW(D290)-5, MATCH(D$2,'Hoja 3'!$A$1:$AD$1, 0))</f>
        <v>EMARIA DEL CARMEN BURGA NUÑEZ DE ZEA</v>
      </c>
      <c r="E290" s="38">
        <f t="array" ref="E290">INDEX('Hoja 3'!$A$2:$AD$628, ROW(E290)-5, MATCH(E$2,'Hoja 3'!$A$1:$AD$1, 0))</f>
        <v>980295331</v>
      </c>
      <c r="F290" s="38" t="str">
        <f t="array" ref="F290">INDEX('Hoja 3'!$A$2:$AD$628, ROW(F290)-5, MATCH(F$2,'Hoja 3'!$A$1:$AD$1, 0))</f>
        <v>DEMORA EN LA ENTREGA DE MEDICAMENTOS</v>
      </c>
      <c r="G290" s="39">
        <f t="array" ref="G290">INDEX('Hoja 3'!$A$2:$AD$628, ROW(G290)-5, MATCH(G$2,'Hoja 3'!$A$1:$AD$1, 0))</f>
        <v>45750</v>
      </c>
      <c r="H290" s="38" t="str">
        <f t="array" ref="H290">INDEX('Hoja 3'!$A$2:$AD$628, ROW(H290)-5, MATCH(H$2,'Hoja 3'!$A$1:$AD$1, 0))</f>
        <v>Buenos días, estimados,
 Reciban un cordial saludo de parte de VIVA 1A Centro Médico.
 En relación a la Sra. María del Carmen Burga Núñez de Zea (DNI: 29328356), confirmamos que la paciente asistió a consulta el 03 de abril de 2025 a las 18:30 horas con la Dra. Janet Giovanna Quispe, del servicio de Reumatología - Teleconsulta.
 Además, se realizó una llamada telefónica a la paciente, quien informó que, según lo acordado previamente, los medicamentos serán entregados el día de mañana. La paciente expresó estar conforme con la atención recibida. 
 Haremos el seguimiento respectivo para la recepción de los mismos.
 Quedamos a su disposición para cualquier consulta adicional.
 Saludos cordiales,</v>
      </c>
      <c r="I290" s="39">
        <f t="array" ref="I290">INDEX('Hoja 3'!$A$2:$AD$628, ROW(I290)-5, MATCH(I$2,'Hoja 3'!$A$1:$AD$1, 0))</f>
        <v>45751</v>
      </c>
      <c r="J290" s="32"/>
      <c r="K290" s="32" t="str">
        <f t="array" ref="K290">INDEX('Hoja 3'!$A$2:$AD$628, ROW(K290)-5, MATCH(K$2,'Hoja 3'!$A$1:$AD$1, 0))</f>
        <v>CERRADA</v>
      </c>
      <c r="L290" s="32" t="str">
        <f t="array" ref="L290">INDEX('Hoja 3'!$A$2:$AD$628, ROW(L290)-5, MATCH(L$2,'Hoja 3'!$A$1:$AD$1, 0))</f>
        <v>CERRADA</v>
      </c>
      <c r="M290" s="32" t="str">
        <f t="array" ref="M290">INDEX('Hoja 3'!$A$2:$AD$628, ROW(M290)-5, MATCH(M$2,'Hoja 3'!$A$1:$AD$1, 0))</f>
        <v>Medicamentos</v>
      </c>
      <c r="N290" s="28"/>
      <c r="O290" s="28"/>
      <c r="P290" s="28"/>
      <c r="Q290" s="42"/>
      <c r="R290" s="42"/>
      <c r="S290" s="42"/>
      <c r="T290" s="28"/>
      <c r="U290" s="28"/>
      <c r="V290" s="24" t="str">
        <f t="shared" si="10"/>
        <v/>
      </c>
      <c r="W290" s="24" t="str">
        <f t="shared" si="8"/>
        <v>1 días 00h 00m</v>
      </c>
      <c r="X290" s="36">
        <f t="shared" si="11"/>
        <v>1</v>
      </c>
      <c r="Y290" s="36" t="str">
        <f t="shared" si="12"/>
        <v>✅</v>
      </c>
      <c r="Z290" s="26" t="str">
        <f t="shared" si="13"/>
        <v>✅</v>
      </c>
      <c r="AA290" s="27" t="str">
        <f t="shared" si="14"/>
        <v>📩 Enviado tarde</v>
      </c>
      <c r="AB290" s="28"/>
      <c r="AC290" s="29"/>
      <c r="AD290" s="29"/>
      <c r="AE290" s="29"/>
    </row>
    <row r="291" spans="1:31" ht="13.8">
      <c r="A291" s="12" t="str">
        <f t="shared" si="9"/>
        <v>9437292ALFREDO CARLOS VALDIVIA DEL ALCAZAR</v>
      </c>
      <c r="B291" s="30" t="s">
        <v>27</v>
      </c>
      <c r="C291" s="38">
        <f t="array" ref="C291">INDEX('Hoja 3'!$A$2:$AD$628, ROW(C291)-5, MATCH(C$2,'Hoja 3'!$A$1:$AD$1, 0))</f>
        <v>9437292</v>
      </c>
      <c r="D291" s="38" t="str">
        <f t="array" ref="D291">INDEX('Hoja 3'!$A$2:$AD$628, ROW(D291)-5, MATCH(D$2,'Hoja 3'!$A$1:$AD$1, 0))</f>
        <v>ALFREDO CARLOS VALDIVIA DEL ALCAZAR</v>
      </c>
      <c r="E291" s="38">
        <f t="array" ref="E291">INDEX('Hoja 3'!$A$2:$AD$628, ROW(E291)-5, MATCH(E$2,'Hoja 3'!$A$1:$AD$1, 0))</f>
        <v>0</v>
      </c>
      <c r="F291" s="38" t="str">
        <f t="array" ref="F291">INDEX('Hoja 3'!$A$2:$AD$628, ROW(F291)-5, MATCH(F$2,'Hoja 3'!$A$1:$AD$1, 0))</f>
        <v>DEMORA EN ENVIO DE ORDENES</v>
      </c>
      <c r="G291" s="39">
        <f t="array" ref="G291">INDEX('Hoja 3'!$A$2:$AD$628, ROW(G291)-5, MATCH(G$2,'Hoja 3'!$A$1:$AD$1, 0))</f>
        <v>45751</v>
      </c>
      <c r="H291" s="38" t="str">
        <f t="array" ref="H291">INDEX('Hoja 3'!$A$2:$AD$628, ROW(H291)-5, MATCH(H$2,'Hoja 3'!$A$1:$AD$1, 0))</f>
        <v>Buenas tardes estimados,
 Reciba un cordial saludo del Centro Médico Viva 1A.
  En respuesta al caso del paciente ALFREDO CARLOS VALDIVIA DEL ALCAZAR se estableció una comunicación telefónica donde detallo el inconveniente con los medicamentos prescritos, el concort ( bisoprolol) no fue prescritos en su receta del mes de marzo, el aldomet (metildopa) si está indicado dentro de su recta médica. por ello se gestionó agendamiento con el medico Antonio David Moncada Catalan servicio de Medicina interna - Teleconsulta para el día de hoy a las 2:00pm.
 Saludos cordiales.</v>
      </c>
      <c r="I291" s="39">
        <f t="array" ref="I291">INDEX('Hoja 3'!$A$2:$AD$628, ROW(I291)-5, MATCH(I$2,'Hoja 3'!$A$1:$AD$1, 0))</f>
        <v>45762</v>
      </c>
      <c r="J291" s="32"/>
      <c r="K291" s="32" t="str">
        <f t="array" ref="K291">INDEX('Hoja 3'!$A$2:$AD$628, ROW(K291)-5, MATCH(K$2,'Hoja 3'!$A$1:$AD$1, 0))</f>
        <v>CERRADA</v>
      </c>
      <c r="L291" s="32" t="str">
        <f t="array" ref="L291">INDEX('Hoja 3'!$A$2:$AD$628, ROW(L291)-5, MATCH(L$2,'Hoja 3'!$A$1:$AD$1, 0))</f>
        <v>CERRADA</v>
      </c>
      <c r="M291" s="32" t="str">
        <f t="array" ref="M291">INDEX('Hoja 3'!$A$2:$AD$628, ROW(M291)-5, MATCH(M$2,'Hoja 3'!$A$1:$AD$1, 0))</f>
        <v>Atención Asistencial</v>
      </c>
      <c r="N291" s="28"/>
      <c r="O291" s="28"/>
      <c r="P291" s="28"/>
      <c r="Q291" s="42"/>
      <c r="R291" s="42"/>
      <c r="S291" s="42"/>
      <c r="T291" s="28"/>
      <c r="U291" s="28"/>
      <c r="V291" s="24" t="str">
        <f t="shared" si="10"/>
        <v/>
      </c>
      <c r="W291" s="24" t="str">
        <f t="shared" si="8"/>
        <v>11 días 00h 00m</v>
      </c>
      <c r="X291" s="25">
        <f t="shared" si="11"/>
        <v>11</v>
      </c>
      <c r="Y291" s="25" t="str">
        <f t="shared" si="12"/>
        <v>✅</v>
      </c>
      <c r="Z291" s="26" t="str">
        <f t="shared" si="13"/>
        <v>✅</v>
      </c>
      <c r="AA291" s="27" t="str">
        <f t="shared" si="14"/>
        <v>📩 Enviado tarde</v>
      </c>
      <c r="AB291" s="28"/>
      <c r="AC291" s="29"/>
      <c r="AD291" s="29"/>
      <c r="AE291" s="29"/>
    </row>
    <row r="292" spans="1:31" ht="13.8">
      <c r="A292" s="12" t="str">
        <f t="shared" si="9"/>
        <v>7756092ERNESTO BENITES ALVAREZ</v>
      </c>
      <c r="B292" s="30" t="s">
        <v>27</v>
      </c>
      <c r="C292" s="38">
        <f t="array" ref="C292">INDEX('Hoja 3'!$A$2:$AD$628, ROW(C292)-5, MATCH(C$2,'Hoja 3'!$A$1:$AD$1, 0))</f>
        <v>7756092</v>
      </c>
      <c r="D292" s="38" t="str">
        <f t="array" ref="D292">INDEX('Hoja 3'!$A$2:$AD$628, ROW(D292)-5, MATCH(D$2,'Hoja 3'!$A$1:$AD$1, 0))</f>
        <v>ERNESTO BENITES ALVAREZ</v>
      </c>
      <c r="E292" s="38">
        <f t="array" ref="E292">INDEX('Hoja 3'!$A$2:$AD$628, ROW(E292)-5, MATCH(E$2,'Hoja 3'!$A$1:$AD$1, 0))</f>
        <v>989801723</v>
      </c>
      <c r="F292" s="38" t="str">
        <f t="array" ref="F292">INDEX('Hoja 3'!$A$2:$AD$628, ROW(F292)-5, MATCH(F$2,'Hoja 3'!$A$1:$AD$1, 0))</f>
        <v>NO ASIGNACIÓN DE CITA</v>
      </c>
      <c r="G292" s="39">
        <f t="array" ref="G292">INDEX('Hoja 3'!$A$2:$AD$628, ROW(G292)-5, MATCH(G$2,'Hoja 3'!$A$1:$AD$1, 0))</f>
        <v>45751</v>
      </c>
      <c r="H292" s="38" t="str">
        <f t="array" ref="H292">INDEX('Hoja 3'!$A$2:$AD$628, ROW(H292)-5, MATCH(H$2,'Hoja 3'!$A$1:$AD$1, 0))</f>
        <v>Buenos días, estimados,
 Reciban un cordial saludo de parte de VIVA 1A Centro Médico.
 Nos hemos contactado con el Sr. Ernesto Benites Álvarez (DNI 07756092) a través de la línea telefónica para el agendamiento de su cita. Conforme a su solicitud, se ha programado la cita para el día 09 de abril de 2025.
 La atención será brindada por el Dr. Gerson Jacob Siura Trevejo, del servicio de Endocrinología – Atención Domiciliaria. El cliente expresó estar conforme con la atención recibida.
 Quedamos a su disposición para cualquier consulta adicional.
 Saludos cordiales,</v>
      </c>
      <c r="I292" s="39">
        <f t="array" ref="I292">INDEX('Hoja 3'!$A$2:$AD$628, ROW(I292)-5, MATCH(I$2,'Hoja 3'!$A$1:$AD$1, 0))</f>
        <v>45751</v>
      </c>
      <c r="J292" s="32"/>
      <c r="K292" s="32" t="str">
        <f t="array" ref="K292">INDEX('Hoja 3'!$A$2:$AD$628, ROW(K292)-5, MATCH(K$2,'Hoja 3'!$A$1:$AD$1, 0))</f>
        <v>CERRADA</v>
      </c>
      <c r="L292" s="32" t="str">
        <f t="array" ref="L292">INDEX('Hoja 3'!$A$2:$AD$628, ROW(L292)-5, MATCH(L$2,'Hoja 3'!$A$1:$AD$1, 0))</f>
        <v>CERRADA</v>
      </c>
      <c r="M292" s="32" t="str">
        <f t="array" ref="M292">INDEX('Hoja 3'!$A$2:$AD$628, ROW(M292)-5, MATCH(M$2,'Hoja 3'!$A$1:$AD$1, 0))</f>
        <v>Acceso</v>
      </c>
      <c r="N292" s="28"/>
      <c r="O292" s="28"/>
      <c r="P292" s="28"/>
      <c r="Q292" s="42"/>
      <c r="R292" s="42"/>
      <c r="S292" s="42"/>
      <c r="T292" s="28"/>
      <c r="U292" s="28"/>
      <c r="V292" s="24" t="str">
        <f t="shared" si="10"/>
        <v/>
      </c>
      <c r="W292" s="24" t="str">
        <f t="shared" si="8"/>
        <v>0 días 00h 00m</v>
      </c>
      <c r="X292" s="36">
        <f t="shared" si="11"/>
        <v>0</v>
      </c>
      <c r="Y292" s="36" t="str">
        <f t="shared" si="12"/>
        <v>✅</v>
      </c>
      <c r="Z292" s="26" t="str">
        <f t="shared" si="13"/>
        <v>✅</v>
      </c>
      <c r="AA292" s="27" t="str">
        <f t="shared" si="14"/>
        <v>⏰ Enviado a tiempo</v>
      </c>
      <c r="AB292" s="28"/>
      <c r="AC292" s="29"/>
      <c r="AD292" s="29"/>
      <c r="AE292" s="29"/>
    </row>
    <row r="293" spans="1:31" ht="13.8">
      <c r="A293" s="12" t="str">
        <f t="shared" si="9"/>
        <v>6134812NURIA ZAVALETA LUJAN</v>
      </c>
      <c r="B293" s="30" t="s">
        <v>27</v>
      </c>
      <c r="C293" s="38">
        <f t="array" ref="C293">INDEX('Hoja 3'!$A$2:$AD$628, ROW(C293)-5, MATCH(C$2,'Hoja 3'!$A$1:$AD$1, 0))</f>
        <v>6134812</v>
      </c>
      <c r="D293" s="38" t="str">
        <f t="array" ref="D293">INDEX('Hoja 3'!$A$2:$AD$628, ROW(D293)-5, MATCH(D$2,'Hoja 3'!$A$1:$AD$1, 0))</f>
        <v>NURIA ZAVALETA LUJAN</v>
      </c>
      <c r="E293" s="38">
        <f t="array" ref="E293">INDEX('Hoja 3'!$A$2:$AD$628, ROW(E293)-5, MATCH(E$2,'Hoja 3'!$A$1:$AD$1, 0))</f>
        <v>972027531</v>
      </c>
      <c r="F293" s="38" t="str">
        <f t="array" ref="F293">INDEX('Hoja 3'!$A$2:$AD$628, ROW(F293)-5, MATCH(F$2,'Hoja 3'!$A$1:$AD$1, 0))</f>
        <v>NO ASIGNACIÓN DE CITA</v>
      </c>
      <c r="G293" s="39">
        <f t="array" ref="G293">INDEX('Hoja 3'!$A$2:$AD$628, ROW(G293)-5, MATCH(G$2,'Hoja 3'!$A$1:$AD$1, 0))</f>
        <v>45751</v>
      </c>
      <c r="H293" s="38" t="str">
        <f t="array" ref="H293">INDEX('Hoja 3'!$A$2:$AD$628, ROW(H293)-5, MATCH(H$2,'Hoja 3'!$A$1:$AD$1, 0))</f>
        <v>Buenos días, estimados:
 Reciban un cordial saludo de parte de VIVA 1A Centro Médico.
 En relación con la atención de la paciente Nuria Zavaleta Luján (DNI N.° 06134812), les informamos que se ha procedido con el agendamiento de su cita médica con la Dra. Nilda Noriko Kawamura Murillo, especialista en Endocrinología – Teleconsulta, programada para el día 08 de abril de 2025.
 Lamentamos sinceramente los inconvenientes que hayan podido generarse y agradecemos sus comentarios, los cuales son valiosos para nosotros. Reiteramos nuestro compromiso con la mejora continua de nuestros servicios, incluyendo la optimización de nuestros tiempos de respuesta.
 Saludos cordiales,</v>
      </c>
      <c r="I293" s="39">
        <f t="array" ref="I293">INDEX('Hoja 3'!$A$2:$AD$628, ROW(I293)-5, MATCH(I$2,'Hoja 3'!$A$1:$AD$1, 0))</f>
        <v>45752</v>
      </c>
      <c r="J293" s="32"/>
      <c r="K293" s="32" t="str">
        <f t="array" ref="K293">INDEX('Hoja 3'!$A$2:$AD$628, ROW(K293)-5, MATCH(K$2,'Hoja 3'!$A$1:$AD$1, 0))</f>
        <v>CERRADA</v>
      </c>
      <c r="L293" s="32" t="str">
        <f t="array" ref="L293">INDEX('Hoja 3'!$A$2:$AD$628, ROW(L293)-5, MATCH(L$2,'Hoja 3'!$A$1:$AD$1, 0))</f>
        <v>CERRADA</v>
      </c>
      <c r="M293" s="32" t="str">
        <f t="array" ref="M293">INDEX('Hoja 3'!$A$2:$AD$628, ROW(M293)-5, MATCH(M$2,'Hoja 3'!$A$1:$AD$1, 0))</f>
        <v>Acceso</v>
      </c>
      <c r="N293" s="28"/>
      <c r="O293" s="28"/>
      <c r="P293" s="28"/>
      <c r="Q293" s="42"/>
      <c r="R293" s="42"/>
      <c r="S293" s="42"/>
      <c r="T293" s="28"/>
      <c r="U293" s="28"/>
      <c r="V293" s="24" t="str">
        <f t="shared" si="10"/>
        <v/>
      </c>
      <c r="W293" s="24" t="str">
        <f t="shared" si="8"/>
        <v>1 días 00h 00m</v>
      </c>
      <c r="X293" s="25">
        <f t="shared" si="11"/>
        <v>1</v>
      </c>
      <c r="Y293" s="25" t="str">
        <f t="shared" si="12"/>
        <v>✅</v>
      </c>
      <c r="Z293" s="26" t="str">
        <f t="shared" si="13"/>
        <v>✅</v>
      </c>
      <c r="AA293" s="27" t="str">
        <f t="shared" si="14"/>
        <v>📩 Enviado tarde</v>
      </c>
      <c r="AB293" s="28"/>
      <c r="AC293" s="29"/>
      <c r="AD293" s="29"/>
      <c r="AE293" s="29"/>
    </row>
    <row r="294" spans="1:31" ht="13.8">
      <c r="A294" s="12" t="str">
        <f t="shared" si="9"/>
        <v>90662499PACHECO DAVILA SANTIAGO RAFAEL</v>
      </c>
      <c r="B294" s="30" t="s">
        <v>27</v>
      </c>
      <c r="C294" s="38">
        <f t="array" ref="C294">INDEX('Hoja 3'!$A$2:$AD$628, ROW(C294)-5, MATCH(C$2,'Hoja 3'!$A$1:$AD$1, 0))</f>
        <v>90662499</v>
      </c>
      <c r="D294" s="38" t="str">
        <f t="array" ref="D294">INDEX('Hoja 3'!$A$2:$AD$628, ROW(D294)-5, MATCH(D$2,'Hoja 3'!$A$1:$AD$1, 0))</f>
        <v>PACHECO DAVILA SANTIAGO RAFAEL</v>
      </c>
      <c r="E294" s="38">
        <f t="array" ref="E294">INDEX('Hoja 3'!$A$2:$AD$628, ROW(E294)-5, MATCH(E$2,'Hoja 3'!$A$1:$AD$1, 0))</f>
        <v>997589698</v>
      </c>
      <c r="F294" s="38" t="str">
        <f t="array" ref="F294">INDEX('Hoja 3'!$A$2:$AD$628, ROW(F294)-5, MATCH(F$2,'Hoja 3'!$A$1:$AD$1, 0))</f>
        <v>INGRESO A PROGRAMA</v>
      </c>
      <c r="G294" s="39">
        <f t="array" ref="G294">INDEX('Hoja 3'!$A$2:$AD$628, ROW(G294)-5, MATCH(G$2,'Hoja 3'!$A$1:$AD$1, 0))</f>
        <v>45726</v>
      </c>
      <c r="H294" s="38" t="str">
        <f t="array" ref="H294">INDEX('Hoja 3'!$A$2:$AD$628, ROW(H294)-5, MATCH(H$2,'Hoja 3'!$A$1:$AD$1, 0))</f>
        <v>Pcte, indico que ya cuenta con un medico de cabezera y desea realizar sus atenciones en Clinica Internacional</v>
      </c>
      <c r="I294" s="39">
        <f t="array" ref="I294">INDEX('Hoja 3'!$A$2:$AD$628, ROW(I294)-5, MATCH(I$2,'Hoja 3'!$A$1:$AD$1, 0))</f>
        <v>45751</v>
      </c>
      <c r="J294" s="32"/>
      <c r="K294" s="32" t="str">
        <f t="array" ref="K294">INDEX('Hoja 3'!$A$2:$AD$628, ROW(K294)-5, MATCH(K$2,'Hoja 3'!$A$1:$AD$1, 0))</f>
        <v>TRASLADADA</v>
      </c>
      <c r="L294" s="32" t="str">
        <f t="array" ref="L294">INDEX('Hoja 3'!$A$2:$AD$628, ROW(L294)-5, MATCH(L$2,'Hoja 3'!$A$1:$AD$1, 0))</f>
        <v>CERRADA</v>
      </c>
      <c r="M294" s="32" t="str">
        <f t="array" ref="M294">INDEX('Hoja 3'!$A$2:$AD$628, ROW(M294)-5, MATCH(M$2,'Hoja 3'!$A$1:$AD$1, 0))</f>
        <v>Solicitud</v>
      </c>
      <c r="N294" s="28"/>
      <c r="O294" s="28"/>
      <c r="P294" s="28"/>
      <c r="Q294" s="42"/>
      <c r="R294" s="42"/>
      <c r="S294" s="42"/>
      <c r="T294" s="28"/>
      <c r="U294" s="28"/>
      <c r="V294" s="24" t="str">
        <f t="shared" si="10"/>
        <v/>
      </c>
      <c r="W294" s="24" t="str">
        <f t="shared" si="8"/>
        <v>25 días 00h 00m</v>
      </c>
      <c r="X294" s="36">
        <f t="shared" si="11"/>
        <v>25</v>
      </c>
      <c r="Y294" s="36" t="str">
        <f t="shared" si="12"/>
        <v>🟠</v>
      </c>
      <c r="Z294" s="26" t="str">
        <f t="shared" si="13"/>
        <v>✅</v>
      </c>
      <c r="AA294" s="27" t="str">
        <f t="shared" si="14"/>
        <v>📩 Enviado tarde</v>
      </c>
      <c r="AB294" s="28"/>
      <c r="AC294" s="29"/>
      <c r="AD294" s="29"/>
      <c r="AE294" s="29"/>
    </row>
    <row r="295" spans="1:31" ht="13.8">
      <c r="A295" s="12" t="str">
        <f t="shared" si="9"/>
        <v>6762836MUÑOZ RUBIO PACO MERCEDES</v>
      </c>
      <c r="B295" s="30" t="s">
        <v>27</v>
      </c>
      <c r="C295" s="38">
        <f t="array" ref="C295">INDEX('Hoja 3'!$A$2:$AD$628, ROW(C295)-5, MATCH(C$2,'Hoja 3'!$A$1:$AD$1, 0))</f>
        <v>6762836</v>
      </c>
      <c r="D295" s="38" t="str">
        <f t="array" ref="D295">INDEX('Hoja 3'!$A$2:$AD$628, ROW(D295)-5, MATCH(D$2,'Hoja 3'!$A$1:$AD$1, 0))</f>
        <v>MUÑOZ RUBIO PACO MERCEDES</v>
      </c>
      <c r="E295" s="38">
        <f t="array" ref="E295">INDEX('Hoja 3'!$A$2:$AD$628, ROW(E295)-5, MATCH(E$2,'Hoja 3'!$A$1:$AD$1, 0))</f>
        <v>970030979</v>
      </c>
      <c r="F295" s="38" t="str">
        <f t="array" ref="F295">INDEX('Hoja 3'!$A$2:$AD$628, ROW(F295)-5, MATCH(F$2,'Hoja 3'!$A$1:$AD$1, 0))</f>
        <v>INGRESO A PROGRAMA</v>
      </c>
      <c r="G295" s="39">
        <f t="array" ref="G295">INDEX('Hoja 3'!$A$2:$AD$628, ROW(G295)-5, MATCH(G$2,'Hoja 3'!$A$1:$AD$1, 0))</f>
        <v>45726</v>
      </c>
      <c r="H295" s="38" t="str">
        <f t="array" ref="H295">INDEX('Hoja 3'!$A$2:$AD$628, ROW(H295)-5, MATCH(H$2,'Hoja 3'!$A$1:$AD$1, 0))</f>
        <v>ATENDIDO 2025-04-07 PERCY ARRIAGA RODRIGUEZ, MEDICINA INTERNA TELECONSULTA</v>
      </c>
      <c r="I295" s="39">
        <f t="array" ref="I295">INDEX('Hoja 3'!$A$2:$AD$628, ROW(I295)-5, MATCH(I$2,'Hoja 3'!$A$1:$AD$1, 0))</f>
        <v>45759</v>
      </c>
      <c r="J295" s="32"/>
      <c r="K295" s="32" t="str">
        <f t="array" ref="K295">INDEX('Hoja 3'!$A$2:$AD$628, ROW(K295)-5, MATCH(K$2,'Hoja 3'!$A$1:$AD$1, 0))</f>
        <v>CERRADA</v>
      </c>
      <c r="L295" s="32" t="str">
        <f t="array" ref="L295">INDEX('Hoja 3'!$A$2:$AD$628, ROW(L295)-5, MATCH(L$2,'Hoja 3'!$A$1:$AD$1, 0))</f>
        <v>CERRADA</v>
      </c>
      <c r="M295" s="32" t="str">
        <f t="array" ref="M295">INDEX('Hoja 3'!$A$2:$AD$628, ROW(M295)-5, MATCH(M$2,'Hoja 3'!$A$1:$AD$1, 0))</f>
        <v>Solicitud</v>
      </c>
      <c r="N295" s="28"/>
      <c r="O295" s="28"/>
      <c r="P295" s="28"/>
      <c r="Q295" s="42"/>
      <c r="R295" s="42"/>
      <c r="S295" s="42"/>
      <c r="T295" s="28"/>
      <c r="U295" s="28"/>
      <c r="V295" s="24" t="str">
        <f t="shared" si="10"/>
        <v/>
      </c>
      <c r="W295" s="24" t="str">
        <f t="shared" si="8"/>
        <v>33 días 00h 00m</v>
      </c>
      <c r="X295" s="25">
        <f t="shared" si="11"/>
        <v>33</v>
      </c>
      <c r="Y295" s="25" t="str">
        <f t="shared" si="12"/>
        <v>✅</v>
      </c>
      <c r="Z295" s="26" t="str">
        <f t="shared" si="13"/>
        <v>✅</v>
      </c>
      <c r="AA295" s="27" t="str">
        <f t="shared" si="14"/>
        <v>📩 Enviado tarde</v>
      </c>
      <c r="AB295" s="28"/>
      <c r="AC295" s="29"/>
      <c r="AD295" s="29"/>
      <c r="AE295" s="29"/>
    </row>
    <row r="296" spans="1:31" ht="13.8">
      <c r="A296" s="12" t="str">
        <f t="shared" si="9"/>
        <v>10386627BRAN CULCAS WUILMAR SANTOS</v>
      </c>
      <c r="B296" s="30" t="s">
        <v>27</v>
      </c>
      <c r="C296" s="38">
        <f t="array" ref="C296">INDEX('Hoja 3'!$A$2:$AD$628, ROW(C296)-5, MATCH(C$2,'Hoja 3'!$A$1:$AD$1, 0))</f>
        <v>10386627</v>
      </c>
      <c r="D296" s="38" t="str">
        <f t="array" ref="D296">INDEX('Hoja 3'!$A$2:$AD$628, ROW(D296)-5, MATCH(D$2,'Hoja 3'!$A$1:$AD$1, 0))</f>
        <v>BRAN CULCAS WUILMAR SANTOS</v>
      </c>
      <c r="E296" s="38">
        <f t="array" ref="E296">INDEX('Hoja 3'!$A$2:$AD$628, ROW(E296)-5, MATCH(E$2,'Hoja 3'!$A$1:$AD$1, 0))</f>
        <v>990557844</v>
      </c>
      <c r="F296" s="38" t="str">
        <f t="array" ref="F296">INDEX('Hoja 3'!$A$2:$AD$628, ROW(F296)-5, MATCH(F$2,'Hoja 3'!$A$1:$AD$1, 0))</f>
        <v>INGRESO A PROGRAMA</v>
      </c>
      <c r="G296" s="39">
        <f t="array" ref="G296">INDEX('Hoja 3'!$A$2:$AD$628, ROW(G296)-5, MATCH(G$2,'Hoja 3'!$A$1:$AD$1, 0))</f>
        <v>45726</v>
      </c>
      <c r="H296" s="38" t="str">
        <f t="array" ref="H296">INDEX('Hoja 3'!$A$2:$AD$628, ROW(H296)-5, MATCH(H$2,'Hoja 3'!$A$1:$AD$1, 0))</f>
        <v>NO CONTESTA, SE DEJA WHATSAPP</v>
      </c>
      <c r="I296" s="39">
        <f t="array" ref="I296">INDEX('Hoja 3'!$A$2:$AD$628, ROW(I296)-5, MATCH(I$2,'Hoja 3'!$A$1:$AD$1, 0))</f>
        <v>45768</v>
      </c>
      <c r="J296" s="32"/>
      <c r="K296" s="32" t="str">
        <f t="array" ref="K296">INDEX('Hoja 3'!$A$2:$AD$628, ROW(K296)-5, MATCH(K$2,'Hoja 3'!$A$1:$AD$1, 0))</f>
        <v>CERRADA</v>
      </c>
      <c r="L296" s="32" t="str">
        <f t="array" ref="L296">INDEX('Hoja 3'!$A$2:$AD$628, ROW(L296)-5, MATCH(L$2,'Hoja 3'!$A$1:$AD$1, 0))</f>
        <v>CERRADA</v>
      </c>
      <c r="M296" s="32" t="str">
        <f t="array" ref="M296">INDEX('Hoja 3'!$A$2:$AD$628, ROW(M296)-5, MATCH(M$2,'Hoja 3'!$A$1:$AD$1, 0))</f>
        <v>Solicitud</v>
      </c>
      <c r="N296" s="28"/>
      <c r="O296" s="28"/>
      <c r="P296" s="28"/>
      <c r="Q296" s="42"/>
      <c r="R296" s="42"/>
      <c r="S296" s="42"/>
      <c r="T296" s="28"/>
      <c r="U296" s="28"/>
      <c r="V296" s="24" t="str">
        <f t="shared" si="10"/>
        <v/>
      </c>
      <c r="W296" s="24" t="str">
        <f t="shared" si="8"/>
        <v>42 días 00h 00m</v>
      </c>
      <c r="X296" s="36">
        <f t="shared" si="11"/>
        <v>42</v>
      </c>
      <c r="Y296" s="36" t="str">
        <f t="shared" si="12"/>
        <v>✅</v>
      </c>
      <c r="Z296" s="26" t="str">
        <f t="shared" si="13"/>
        <v>✅</v>
      </c>
      <c r="AA296" s="27" t="str">
        <f t="shared" si="14"/>
        <v>📩 Enviado tarde</v>
      </c>
      <c r="AB296" s="28"/>
      <c r="AC296" s="29"/>
      <c r="AD296" s="29"/>
      <c r="AE296" s="29"/>
    </row>
    <row r="297" spans="1:31" ht="13.8">
      <c r="A297" s="12" t="str">
        <f t="shared" si="9"/>
        <v>41002143RUIZ AHUANARI ROSA ALEJANDRINA</v>
      </c>
      <c r="B297" s="30" t="s">
        <v>27</v>
      </c>
      <c r="C297" s="38">
        <f t="array" ref="C297">INDEX('Hoja 3'!$A$2:$AD$628, ROW(C297)-5, MATCH(C$2,'Hoja 3'!$A$1:$AD$1, 0))</f>
        <v>41002143</v>
      </c>
      <c r="D297" s="38" t="str">
        <f t="array" ref="D297">INDEX('Hoja 3'!$A$2:$AD$628, ROW(D297)-5, MATCH(D$2,'Hoja 3'!$A$1:$AD$1, 0))</f>
        <v>RUIZ AHUANARI ROSA ALEJANDRINA</v>
      </c>
      <c r="E297" s="38">
        <f t="array" ref="E297">INDEX('Hoja 3'!$A$2:$AD$628, ROW(E297)-5, MATCH(E$2,'Hoja 3'!$A$1:$AD$1, 0))</f>
        <v>994645147</v>
      </c>
      <c r="F297" s="38" t="str">
        <f t="array" ref="F297">INDEX('Hoja 3'!$A$2:$AD$628, ROW(F297)-5, MATCH(F$2,'Hoja 3'!$A$1:$AD$1, 0))</f>
        <v>INGRESO A PROGRAMA</v>
      </c>
      <c r="G297" s="39">
        <f t="array" ref="G297">INDEX('Hoja 3'!$A$2:$AD$628, ROW(G297)-5, MATCH(G$2,'Hoja 3'!$A$1:$AD$1, 0))</f>
        <v>45726</v>
      </c>
      <c r="H297" s="38" t="str">
        <f t="array" ref="H297">INDEX('Hoja 3'!$A$2:$AD$628, ROW(H297)-5, MATCH(H$2,'Hoja 3'!$A$1:$AD$1, 0))</f>
        <v>NO CONTESTA, SE DEJA WHATSAPP</v>
      </c>
      <c r="I297" s="39">
        <f t="array" ref="I297">INDEX('Hoja 3'!$A$2:$AD$628, ROW(I297)-5, MATCH(I$2,'Hoja 3'!$A$1:$AD$1, 0))</f>
        <v>45768</v>
      </c>
      <c r="J297" s="32"/>
      <c r="K297" s="32" t="str">
        <f t="array" ref="K297">INDEX('Hoja 3'!$A$2:$AD$628, ROW(K297)-5, MATCH(K$2,'Hoja 3'!$A$1:$AD$1, 0))</f>
        <v>CERRADA</v>
      </c>
      <c r="L297" s="32" t="str">
        <f t="array" ref="L297">INDEX('Hoja 3'!$A$2:$AD$628, ROW(L297)-5, MATCH(L$2,'Hoja 3'!$A$1:$AD$1, 0))</f>
        <v>CERRADA</v>
      </c>
      <c r="M297" s="32" t="str">
        <f t="array" ref="M297">INDEX('Hoja 3'!$A$2:$AD$628, ROW(M297)-5, MATCH(M$2,'Hoja 3'!$A$1:$AD$1, 0))</f>
        <v>Solicitud</v>
      </c>
      <c r="N297" s="28"/>
      <c r="O297" s="28"/>
      <c r="P297" s="28"/>
      <c r="Q297" s="42"/>
      <c r="R297" s="42"/>
      <c r="S297" s="42"/>
      <c r="T297" s="28"/>
      <c r="U297" s="28"/>
      <c r="V297" s="24" t="str">
        <f t="shared" si="10"/>
        <v/>
      </c>
      <c r="W297" s="24" t="str">
        <f t="shared" si="8"/>
        <v>42 días 00h 00m</v>
      </c>
      <c r="X297" s="25">
        <f t="shared" si="11"/>
        <v>42</v>
      </c>
      <c r="Y297" s="25" t="str">
        <f t="shared" si="12"/>
        <v>✅</v>
      </c>
      <c r="Z297" s="26" t="str">
        <f t="shared" si="13"/>
        <v>✅</v>
      </c>
      <c r="AA297" s="27" t="str">
        <f t="shared" si="14"/>
        <v>📩 Enviado tarde</v>
      </c>
      <c r="AB297" s="28"/>
      <c r="AC297" s="29"/>
      <c r="AD297" s="29"/>
      <c r="AE297" s="29"/>
    </row>
    <row r="298" spans="1:31" ht="13.8">
      <c r="A298" s="12" t="str">
        <f t="shared" si="9"/>
        <v>40654722NAVARRO ROSALES PATRICIA CLOTILDE</v>
      </c>
      <c r="B298" s="30" t="s">
        <v>27</v>
      </c>
      <c r="C298" s="38">
        <f t="array" ref="C298">INDEX('Hoja 3'!$A$2:$AD$628, ROW(C298)-5, MATCH(C$2,'Hoja 3'!$A$1:$AD$1, 0))</f>
        <v>40654722</v>
      </c>
      <c r="D298" s="38" t="str">
        <f t="array" ref="D298">INDEX('Hoja 3'!$A$2:$AD$628, ROW(D298)-5, MATCH(D$2,'Hoja 3'!$A$1:$AD$1, 0))</f>
        <v>NAVARRO ROSALES PATRICIA CLOTILDE</v>
      </c>
      <c r="E298" s="38">
        <f t="array" ref="E298">INDEX('Hoja 3'!$A$2:$AD$628, ROW(E298)-5, MATCH(E$2,'Hoja 3'!$A$1:$AD$1, 0))</f>
        <v>923874174</v>
      </c>
      <c r="F298" s="38" t="str">
        <f t="array" ref="F298">INDEX('Hoja 3'!$A$2:$AD$628, ROW(F298)-5, MATCH(F$2,'Hoja 3'!$A$1:$AD$1, 0))</f>
        <v>INGRESO A PROGRAMA</v>
      </c>
      <c r="G298" s="39">
        <f t="array" ref="G298">INDEX('Hoja 3'!$A$2:$AD$628, ROW(G298)-5, MATCH(G$2,'Hoja 3'!$A$1:$AD$1, 0))</f>
        <v>45726</v>
      </c>
      <c r="H298" s="38" t="str">
        <f t="array" ref="H298">INDEX('Hoja 3'!$A$2:$AD$628, ROW(H298)-5, MATCH(H$2,'Hoja 3'!$A$1:$AD$1, 0))</f>
        <v>NO CONTESTA, SE DEJA WHATSAPP</v>
      </c>
      <c r="I298" s="39">
        <f t="array" ref="I298">INDEX('Hoja 3'!$A$2:$AD$628, ROW(I298)-5, MATCH(I$2,'Hoja 3'!$A$1:$AD$1, 0))</f>
        <v>45768</v>
      </c>
      <c r="J298" s="32"/>
      <c r="K298" s="32" t="str">
        <f t="array" ref="K298">INDEX('Hoja 3'!$A$2:$AD$628, ROW(K298)-5, MATCH(K$2,'Hoja 3'!$A$1:$AD$1, 0))</f>
        <v>CERRADA</v>
      </c>
      <c r="L298" s="32" t="str">
        <f t="array" ref="L298">INDEX('Hoja 3'!$A$2:$AD$628, ROW(L298)-5, MATCH(L$2,'Hoja 3'!$A$1:$AD$1, 0))</f>
        <v>CERRADA</v>
      </c>
      <c r="M298" s="32" t="str">
        <f t="array" ref="M298">INDEX('Hoja 3'!$A$2:$AD$628, ROW(M298)-5, MATCH(M$2,'Hoja 3'!$A$1:$AD$1, 0))</f>
        <v>Solicitud</v>
      </c>
      <c r="N298" s="28"/>
      <c r="O298" s="28"/>
      <c r="P298" s="28"/>
      <c r="Q298" s="42"/>
      <c r="R298" s="42"/>
      <c r="S298" s="42"/>
      <c r="T298" s="28"/>
      <c r="U298" s="28"/>
      <c r="V298" s="24" t="str">
        <f t="shared" si="10"/>
        <v/>
      </c>
      <c r="W298" s="24" t="str">
        <f t="shared" si="8"/>
        <v>42 días 00h 00m</v>
      </c>
      <c r="X298" s="36">
        <f t="shared" si="11"/>
        <v>42</v>
      </c>
      <c r="Y298" s="36" t="str">
        <f t="shared" si="12"/>
        <v>✅</v>
      </c>
      <c r="Z298" s="26" t="str">
        <f t="shared" si="13"/>
        <v>✅</v>
      </c>
      <c r="AA298" s="27" t="str">
        <f t="shared" si="14"/>
        <v>📩 Enviado tarde</v>
      </c>
      <c r="AB298" s="28"/>
      <c r="AC298" s="29"/>
      <c r="AD298" s="29"/>
      <c r="AE298" s="29"/>
    </row>
    <row r="299" spans="1:31" ht="13.8">
      <c r="A299" s="12" t="str">
        <f t="shared" si="9"/>
        <v>80392942BARJA CASAS JOSE LUIS</v>
      </c>
      <c r="B299" s="30" t="s">
        <v>27</v>
      </c>
      <c r="C299" s="38">
        <f t="array" ref="C299">INDEX('Hoja 3'!$A$2:$AD$628, ROW(C299)-5, MATCH(C$2,'Hoja 3'!$A$1:$AD$1, 0))</f>
        <v>80392942</v>
      </c>
      <c r="D299" s="38" t="str">
        <f t="array" ref="D299">INDEX('Hoja 3'!$A$2:$AD$628, ROW(D299)-5, MATCH(D$2,'Hoja 3'!$A$1:$AD$1, 0))</f>
        <v>BARJA CASAS JOSE LUIS</v>
      </c>
      <c r="E299" s="38">
        <f t="array" ref="E299">INDEX('Hoja 3'!$A$2:$AD$628, ROW(E299)-5, MATCH(E$2,'Hoja 3'!$A$1:$AD$1, 0))</f>
        <v>972796262</v>
      </c>
      <c r="F299" s="38" t="str">
        <f t="array" ref="F299">INDEX('Hoja 3'!$A$2:$AD$628, ROW(F299)-5, MATCH(F$2,'Hoja 3'!$A$1:$AD$1, 0))</f>
        <v>INGRESO A PROGRAMA</v>
      </c>
      <c r="G299" s="39">
        <f t="array" ref="G299">INDEX('Hoja 3'!$A$2:$AD$628, ROW(G299)-5, MATCH(G$2,'Hoja 3'!$A$1:$AD$1, 0))</f>
        <v>45726</v>
      </c>
      <c r="H299" s="38" t="str">
        <f t="array" ref="H299">INDEX('Hoja 3'!$A$2:$AD$628, ROW(H299)-5, MATCH(H$2,'Hoja 3'!$A$1:$AD$1, 0))</f>
        <v>NO CONTESTA, SE DEJA WHATSAPP</v>
      </c>
      <c r="I299" s="39">
        <f t="array" ref="I299">INDEX('Hoja 3'!$A$2:$AD$628, ROW(I299)-5, MATCH(I$2,'Hoja 3'!$A$1:$AD$1, 0))</f>
        <v>45768</v>
      </c>
      <c r="J299" s="32"/>
      <c r="K299" s="32" t="str">
        <f t="array" ref="K299">INDEX('Hoja 3'!$A$2:$AD$628, ROW(K299)-5, MATCH(K$2,'Hoja 3'!$A$1:$AD$1, 0))</f>
        <v>CERRADA</v>
      </c>
      <c r="L299" s="32" t="str">
        <f t="array" ref="L299">INDEX('Hoja 3'!$A$2:$AD$628, ROW(L299)-5, MATCH(L$2,'Hoja 3'!$A$1:$AD$1, 0))</f>
        <v>CERRADA</v>
      </c>
      <c r="M299" s="32" t="str">
        <f t="array" ref="M299">INDEX('Hoja 3'!$A$2:$AD$628, ROW(M299)-5, MATCH(M$2,'Hoja 3'!$A$1:$AD$1, 0))</f>
        <v>Solicitud</v>
      </c>
      <c r="N299" s="28"/>
      <c r="O299" s="28"/>
      <c r="P299" s="28"/>
      <c r="Q299" s="42"/>
      <c r="R299" s="42"/>
      <c r="S299" s="42"/>
      <c r="T299" s="28"/>
      <c r="U299" s="28"/>
      <c r="V299" s="24" t="str">
        <f t="shared" si="10"/>
        <v/>
      </c>
      <c r="W299" s="24" t="str">
        <f t="shared" si="8"/>
        <v>42 días 00h 00m</v>
      </c>
      <c r="X299" s="25">
        <f t="shared" si="11"/>
        <v>42</v>
      </c>
      <c r="Y299" s="25" t="str">
        <f t="shared" si="12"/>
        <v>✅</v>
      </c>
      <c r="Z299" s="26" t="str">
        <f t="shared" si="13"/>
        <v>✅</v>
      </c>
      <c r="AA299" s="27" t="str">
        <f t="shared" si="14"/>
        <v>📩 Enviado tarde</v>
      </c>
      <c r="AB299" s="28"/>
      <c r="AC299" s="29"/>
      <c r="AD299" s="29"/>
      <c r="AE299" s="29"/>
    </row>
    <row r="300" spans="1:31" ht="13.8">
      <c r="A300" s="12" t="str">
        <f t="shared" si="9"/>
        <v>25789059DELGADO DAVILA JUAN</v>
      </c>
      <c r="B300" s="30" t="s">
        <v>27</v>
      </c>
      <c r="C300" s="38">
        <f t="array" ref="C300">INDEX('Hoja 3'!$A$2:$AD$628, ROW(C300)-5, MATCH(C$2,'Hoja 3'!$A$1:$AD$1, 0))</f>
        <v>25789059</v>
      </c>
      <c r="D300" s="38" t="str">
        <f t="array" ref="D300">INDEX('Hoja 3'!$A$2:$AD$628, ROW(D300)-5, MATCH(D$2,'Hoja 3'!$A$1:$AD$1, 0))</f>
        <v>DELGADO DAVILA JUAN</v>
      </c>
      <c r="E300" s="38">
        <f t="array" ref="E300">INDEX('Hoja 3'!$A$2:$AD$628, ROW(E300)-5, MATCH(E$2,'Hoja 3'!$A$1:$AD$1, 0))</f>
        <v>997141005</v>
      </c>
      <c r="F300" s="38" t="str">
        <f t="array" ref="F300">INDEX('Hoja 3'!$A$2:$AD$628, ROW(F300)-5, MATCH(F$2,'Hoja 3'!$A$1:$AD$1, 0))</f>
        <v>INGRESO A PROGRAMA</v>
      </c>
      <c r="G300" s="39">
        <f t="array" ref="G300">INDEX('Hoja 3'!$A$2:$AD$628, ROW(G300)-5, MATCH(G$2,'Hoja 3'!$A$1:$AD$1, 0))</f>
        <v>45726</v>
      </c>
      <c r="H300" s="38" t="str">
        <f t="array" ref="H300">INDEX('Hoja 3'!$A$2:$AD$628, ROW(H300)-5, MATCH(H$2,'Hoja 3'!$A$1:$AD$1, 0))</f>
        <v>NO CONTESTA, SE DEJA WHATSAPP</v>
      </c>
      <c r="I300" s="39">
        <f t="array" ref="I300">INDEX('Hoja 3'!$A$2:$AD$628, ROW(I300)-5, MATCH(I$2,'Hoja 3'!$A$1:$AD$1, 0))</f>
        <v>45768</v>
      </c>
      <c r="J300" s="32"/>
      <c r="K300" s="32" t="str">
        <f t="array" ref="K300">INDEX('Hoja 3'!$A$2:$AD$628, ROW(K300)-5, MATCH(K$2,'Hoja 3'!$A$1:$AD$1, 0))</f>
        <v>CERRADA</v>
      </c>
      <c r="L300" s="32" t="str">
        <f t="array" ref="L300">INDEX('Hoja 3'!$A$2:$AD$628, ROW(L300)-5, MATCH(L$2,'Hoja 3'!$A$1:$AD$1, 0))</f>
        <v>CERRADA</v>
      </c>
      <c r="M300" s="32" t="str">
        <f t="array" ref="M300">INDEX('Hoja 3'!$A$2:$AD$628, ROW(M300)-5, MATCH(M$2,'Hoja 3'!$A$1:$AD$1, 0))</f>
        <v>Solicitud</v>
      </c>
      <c r="N300" s="28"/>
      <c r="O300" s="28"/>
      <c r="P300" s="28"/>
      <c r="Q300" s="42"/>
      <c r="R300" s="42"/>
      <c r="S300" s="42"/>
      <c r="T300" s="28"/>
      <c r="U300" s="28"/>
      <c r="V300" s="24" t="str">
        <f t="shared" si="10"/>
        <v/>
      </c>
      <c r="W300" s="24" t="str">
        <f t="shared" si="8"/>
        <v>42 días 00h 00m</v>
      </c>
      <c r="X300" s="36">
        <f t="shared" si="11"/>
        <v>42</v>
      </c>
      <c r="Y300" s="36" t="str">
        <f t="shared" si="12"/>
        <v>✅</v>
      </c>
      <c r="Z300" s="26" t="str">
        <f t="shared" si="13"/>
        <v>✅</v>
      </c>
      <c r="AA300" s="27" t="str">
        <f t="shared" si="14"/>
        <v>📩 Enviado tarde</v>
      </c>
      <c r="AB300" s="28"/>
      <c r="AC300" s="29"/>
      <c r="AD300" s="29"/>
      <c r="AE300" s="29"/>
    </row>
    <row r="301" spans="1:31" ht="13.8">
      <c r="A301" s="12" t="str">
        <f t="shared" si="9"/>
        <v>25439064FIORI CORDOVA YLIDIO RENATTO</v>
      </c>
      <c r="B301" s="30" t="s">
        <v>27</v>
      </c>
      <c r="C301" s="38">
        <f t="array" ref="C301">INDEX('Hoja 3'!$A$2:$AD$628, ROW(C301)-5, MATCH(C$2,'Hoja 3'!$A$1:$AD$1, 0))</f>
        <v>25439064</v>
      </c>
      <c r="D301" s="38" t="str">
        <f t="array" ref="D301">INDEX('Hoja 3'!$A$2:$AD$628, ROW(D301)-5, MATCH(D$2,'Hoja 3'!$A$1:$AD$1, 0))</f>
        <v>FIORI CORDOVA YLIDIO RENATTO</v>
      </c>
      <c r="E301" s="38">
        <f t="array" ref="E301">INDEX('Hoja 3'!$A$2:$AD$628, ROW(E301)-5, MATCH(E$2,'Hoja 3'!$A$1:$AD$1, 0))</f>
        <v>930701651</v>
      </c>
      <c r="F301" s="38" t="str">
        <f t="array" ref="F301">INDEX('Hoja 3'!$A$2:$AD$628, ROW(F301)-5, MATCH(F$2,'Hoja 3'!$A$1:$AD$1, 0))</f>
        <v>INGRESO A PROGRAMA</v>
      </c>
      <c r="G301" s="39">
        <f t="array" ref="G301">INDEX('Hoja 3'!$A$2:$AD$628, ROW(G301)-5, MATCH(G$2,'Hoja 3'!$A$1:$AD$1, 0))</f>
        <v>45726</v>
      </c>
      <c r="H301" s="38" t="str">
        <f t="array" ref="H301">INDEX('Hoja 3'!$A$2:$AD$628, ROW(H301)-5, MATCH(H$2,'Hoja 3'!$A$1:$AD$1, 0))</f>
        <v>NO CONTESTA, SE DEJA WHATSAPP</v>
      </c>
      <c r="I301" s="39">
        <f t="array" ref="I301">INDEX('Hoja 3'!$A$2:$AD$628, ROW(I301)-5, MATCH(I$2,'Hoja 3'!$A$1:$AD$1, 0))</f>
        <v>45768</v>
      </c>
      <c r="J301" s="32"/>
      <c r="K301" s="32" t="str">
        <f t="array" ref="K301">INDEX('Hoja 3'!$A$2:$AD$628, ROW(K301)-5, MATCH(K$2,'Hoja 3'!$A$1:$AD$1, 0))</f>
        <v>CERRADA</v>
      </c>
      <c r="L301" s="32" t="str">
        <f t="array" ref="L301">INDEX('Hoja 3'!$A$2:$AD$628, ROW(L301)-5, MATCH(L$2,'Hoja 3'!$A$1:$AD$1, 0))</f>
        <v>CERRADA</v>
      </c>
      <c r="M301" s="32" t="str">
        <f t="array" ref="M301">INDEX('Hoja 3'!$A$2:$AD$628, ROW(M301)-5, MATCH(M$2,'Hoja 3'!$A$1:$AD$1, 0))</f>
        <v>Solicitud</v>
      </c>
      <c r="N301" s="28"/>
      <c r="O301" s="28"/>
      <c r="P301" s="28"/>
      <c r="Q301" s="42"/>
      <c r="R301" s="42"/>
      <c r="S301" s="42"/>
      <c r="T301" s="28"/>
      <c r="U301" s="28"/>
      <c r="V301" s="24" t="str">
        <f t="shared" si="10"/>
        <v/>
      </c>
      <c r="W301" s="24" t="str">
        <f t="shared" si="8"/>
        <v>42 días 00h 00m</v>
      </c>
      <c r="X301" s="25">
        <f t="shared" si="11"/>
        <v>42</v>
      </c>
      <c r="Y301" s="25" t="str">
        <f t="shared" si="12"/>
        <v>✅</v>
      </c>
      <c r="Z301" s="26" t="str">
        <f t="shared" si="13"/>
        <v>✅</v>
      </c>
      <c r="AA301" s="27" t="str">
        <f t="shared" si="14"/>
        <v>📩 Enviado tarde</v>
      </c>
      <c r="AB301" s="28"/>
      <c r="AC301" s="29"/>
      <c r="AD301" s="29"/>
      <c r="AE301" s="29"/>
    </row>
    <row r="302" spans="1:31" ht="13.8">
      <c r="A302" s="12" t="str">
        <f t="shared" si="9"/>
        <v>40682130PEREZ ANCHAHUA VERONICA LUCIA</v>
      </c>
      <c r="B302" s="30" t="s">
        <v>27</v>
      </c>
      <c r="C302" s="38">
        <f t="array" ref="C302">INDEX('Hoja 3'!$A$2:$AD$628, ROW(C302)-5, MATCH(C$2,'Hoja 3'!$A$1:$AD$1, 0))</f>
        <v>40682130</v>
      </c>
      <c r="D302" s="38" t="str">
        <f t="array" ref="D302">INDEX('Hoja 3'!$A$2:$AD$628, ROW(D302)-5, MATCH(D$2,'Hoja 3'!$A$1:$AD$1, 0))</f>
        <v>PEREZ ANCHAHUA VERONICA LUCIA</v>
      </c>
      <c r="E302" s="38">
        <f t="array" ref="E302">INDEX('Hoja 3'!$A$2:$AD$628, ROW(E302)-5, MATCH(E$2,'Hoja 3'!$A$1:$AD$1, 0))</f>
        <v>994660388</v>
      </c>
      <c r="F302" s="38" t="str">
        <f t="array" ref="F302">INDEX('Hoja 3'!$A$2:$AD$628, ROW(F302)-5, MATCH(F$2,'Hoja 3'!$A$1:$AD$1, 0))</f>
        <v>INGRESO A PROGRAMA</v>
      </c>
      <c r="G302" s="39">
        <f t="array" ref="G302">INDEX('Hoja 3'!$A$2:$AD$628, ROW(G302)-5, MATCH(G$2,'Hoja 3'!$A$1:$AD$1, 0))</f>
        <v>45726</v>
      </c>
      <c r="H302" s="38" t="str">
        <f t="array" ref="H302">INDEX('Hoja 3'!$A$2:$AD$628, ROW(H302)-5, MATCH(H$2,'Hoja 3'!$A$1:$AD$1, 0))</f>
        <v>NO CONTESTA, SE DEJA WHATSAPP</v>
      </c>
      <c r="I302" s="39">
        <f t="array" ref="I302">INDEX('Hoja 3'!$A$2:$AD$628, ROW(I302)-5, MATCH(I$2,'Hoja 3'!$A$1:$AD$1, 0))</f>
        <v>45768</v>
      </c>
      <c r="J302" s="32"/>
      <c r="K302" s="32" t="str">
        <f t="array" ref="K302">INDEX('Hoja 3'!$A$2:$AD$628, ROW(K302)-5, MATCH(K$2,'Hoja 3'!$A$1:$AD$1, 0))</f>
        <v>CERRADA</v>
      </c>
      <c r="L302" s="32" t="str">
        <f t="array" ref="L302">INDEX('Hoja 3'!$A$2:$AD$628, ROW(L302)-5, MATCH(L$2,'Hoja 3'!$A$1:$AD$1, 0))</f>
        <v>CERRADA</v>
      </c>
      <c r="M302" s="32" t="str">
        <f t="array" ref="M302">INDEX('Hoja 3'!$A$2:$AD$628, ROW(M302)-5, MATCH(M$2,'Hoja 3'!$A$1:$AD$1, 0))</f>
        <v>Solicitud</v>
      </c>
      <c r="N302" s="28"/>
      <c r="O302" s="28"/>
      <c r="P302" s="28"/>
      <c r="Q302" s="42"/>
      <c r="R302" s="42"/>
      <c r="S302" s="42"/>
      <c r="T302" s="28"/>
      <c r="U302" s="28"/>
      <c r="V302" s="24" t="str">
        <f t="shared" si="10"/>
        <v/>
      </c>
      <c r="W302" s="24" t="str">
        <f t="shared" si="8"/>
        <v>42 días 00h 00m</v>
      </c>
      <c r="X302" s="36">
        <f t="shared" si="11"/>
        <v>42</v>
      </c>
      <c r="Y302" s="36" t="str">
        <f t="shared" si="12"/>
        <v>✅</v>
      </c>
      <c r="Z302" s="26" t="str">
        <f t="shared" si="13"/>
        <v>✅</v>
      </c>
      <c r="AA302" s="27" t="str">
        <f t="shared" si="14"/>
        <v>📩 Enviado tarde</v>
      </c>
      <c r="AB302" s="28"/>
      <c r="AC302" s="29"/>
      <c r="AD302" s="29"/>
      <c r="AE302" s="29"/>
    </row>
    <row r="303" spans="1:31" ht="13.8">
      <c r="A303" s="12" t="str">
        <f t="shared" si="9"/>
        <v>7872266CAMPOS COLFER JULIO CESAR</v>
      </c>
      <c r="B303" s="30" t="s">
        <v>27</v>
      </c>
      <c r="C303" s="38">
        <f t="array" ref="C303">INDEX('Hoja 3'!$A$2:$AD$628, ROW(C303)-5, MATCH(C$2,'Hoja 3'!$A$1:$AD$1, 0))</f>
        <v>7872266</v>
      </c>
      <c r="D303" s="38" t="str">
        <f t="array" ref="D303">INDEX('Hoja 3'!$A$2:$AD$628, ROW(D303)-5, MATCH(D$2,'Hoja 3'!$A$1:$AD$1, 0))</f>
        <v>CAMPOS COLFER JULIO CESAR</v>
      </c>
      <c r="E303" s="38">
        <f t="array" ref="E303">INDEX('Hoja 3'!$A$2:$AD$628, ROW(E303)-5, MATCH(E$2,'Hoja 3'!$A$1:$AD$1, 0))</f>
        <v>946506448</v>
      </c>
      <c r="F303" s="38" t="str">
        <f t="array" ref="F303">INDEX('Hoja 3'!$A$2:$AD$628, ROW(F303)-5, MATCH(F$2,'Hoja 3'!$A$1:$AD$1, 0))</f>
        <v>INGRESO A PROGRAMA</v>
      </c>
      <c r="G303" s="39">
        <f t="array" ref="G303">INDEX('Hoja 3'!$A$2:$AD$628, ROW(G303)-5, MATCH(G$2,'Hoja 3'!$A$1:$AD$1, 0))</f>
        <v>45726</v>
      </c>
      <c r="H303" s="38" t="str">
        <f t="array" ref="H303">INDEX('Hoja 3'!$A$2:$AD$628, ROW(H303)-5, MATCH(H$2,'Hoja 3'!$A$1:$AD$1, 0))</f>
        <v>NO CONTESTA, SE DEJA WHATSAPP</v>
      </c>
      <c r="I303" s="39">
        <f t="array" ref="I303">INDEX('Hoja 3'!$A$2:$AD$628, ROW(I303)-5, MATCH(I$2,'Hoja 3'!$A$1:$AD$1, 0))</f>
        <v>45768</v>
      </c>
      <c r="J303" s="32"/>
      <c r="K303" s="32" t="str">
        <f t="array" ref="K303">INDEX('Hoja 3'!$A$2:$AD$628, ROW(K303)-5, MATCH(K$2,'Hoja 3'!$A$1:$AD$1, 0))</f>
        <v>CERRADA</v>
      </c>
      <c r="L303" s="32" t="str">
        <f t="array" ref="L303">INDEX('Hoja 3'!$A$2:$AD$628, ROW(L303)-5, MATCH(L$2,'Hoja 3'!$A$1:$AD$1, 0))</f>
        <v>CERRADA</v>
      </c>
      <c r="M303" s="32" t="str">
        <f t="array" ref="M303">INDEX('Hoja 3'!$A$2:$AD$628, ROW(M303)-5, MATCH(M$2,'Hoja 3'!$A$1:$AD$1, 0))</f>
        <v>Solicitud</v>
      </c>
      <c r="N303" s="28"/>
      <c r="O303" s="28"/>
      <c r="P303" s="28"/>
      <c r="Q303" s="42"/>
      <c r="R303" s="42"/>
      <c r="S303" s="42"/>
      <c r="T303" s="28"/>
      <c r="U303" s="28"/>
      <c r="V303" s="24" t="str">
        <f t="shared" si="10"/>
        <v/>
      </c>
      <c r="W303" s="24" t="str">
        <f t="shared" si="8"/>
        <v>42 días 00h 00m</v>
      </c>
      <c r="X303" s="25">
        <f t="shared" si="11"/>
        <v>42</v>
      </c>
      <c r="Y303" s="25" t="str">
        <f t="shared" si="12"/>
        <v>✅</v>
      </c>
      <c r="Z303" s="26" t="str">
        <f t="shared" si="13"/>
        <v>✅</v>
      </c>
      <c r="AA303" s="27" t="str">
        <f t="shared" si="14"/>
        <v>📩 Enviado tarde</v>
      </c>
      <c r="AB303" s="28"/>
      <c r="AC303" s="29"/>
      <c r="AD303" s="29"/>
      <c r="AE303" s="29"/>
    </row>
    <row r="304" spans="1:31" ht="13.8">
      <c r="A304" s="12" t="str">
        <f t="shared" si="9"/>
        <v>7664480ACEVEDO HOLGUIN LUIS ARMANDO</v>
      </c>
      <c r="B304" s="30" t="s">
        <v>27</v>
      </c>
      <c r="C304" s="38">
        <f t="array" ref="C304">INDEX('Hoja 3'!$A$2:$AD$628, ROW(C304)-5, MATCH(C$2,'Hoja 3'!$A$1:$AD$1, 0))</f>
        <v>7664480</v>
      </c>
      <c r="D304" s="38" t="str">
        <f t="array" ref="D304">INDEX('Hoja 3'!$A$2:$AD$628, ROW(D304)-5, MATCH(D$2,'Hoja 3'!$A$1:$AD$1, 0))</f>
        <v>ACEVEDO HOLGUIN LUIS ARMANDO</v>
      </c>
      <c r="E304" s="38">
        <f t="array" ref="E304">INDEX('Hoja 3'!$A$2:$AD$628, ROW(E304)-5, MATCH(E$2,'Hoja 3'!$A$1:$AD$1, 0))</f>
        <v>0</v>
      </c>
      <c r="F304" s="38" t="str">
        <f t="array" ref="F304">INDEX('Hoja 3'!$A$2:$AD$628, ROW(F304)-5, MATCH(F$2,'Hoja 3'!$A$1:$AD$1, 0))</f>
        <v>INGRESO A PROGRAMA</v>
      </c>
      <c r="G304" s="39">
        <f t="array" ref="G304">INDEX('Hoja 3'!$A$2:$AD$628, ROW(G304)-5, MATCH(G$2,'Hoja 3'!$A$1:$AD$1, 0))</f>
        <v>45748</v>
      </c>
      <c r="H304" s="38" t="str">
        <f t="array" ref="H304">INDEX('Hoja 3'!$A$2:$AD$628, ROW(H304)-5,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4" s="39">
        <f t="array" ref="I304">INDEX('Hoja 3'!$A$2:$AD$628, ROW(I304)-5, MATCH(I$2,'Hoja 3'!$A$1:$AD$1, 0))</f>
        <v>45753</v>
      </c>
      <c r="J304" s="32"/>
      <c r="K304" s="32" t="str">
        <f t="array" ref="K304">INDEX('Hoja 3'!$A$2:$AD$628, ROW(K304)-5, MATCH(K$2,'Hoja 3'!$A$1:$AD$1, 0))</f>
        <v>CERRADA</v>
      </c>
      <c r="L304" s="32" t="str">
        <f t="array" ref="L304">INDEX('Hoja 3'!$A$2:$AD$628, ROW(L304)-5, MATCH(L$2,'Hoja 3'!$A$1:$AD$1, 0))</f>
        <v>CERRADA</v>
      </c>
      <c r="M304" s="32" t="str">
        <f t="array" ref="M304">INDEX('Hoja 3'!$A$2:$AD$628, ROW(M304)-5, MATCH(M$2,'Hoja 3'!$A$1:$AD$1, 0))</f>
        <v>Solicitud</v>
      </c>
      <c r="N304" s="28"/>
      <c r="O304" s="28"/>
      <c r="P304" s="28"/>
      <c r="Q304" s="42"/>
      <c r="R304" s="42"/>
      <c r="S304" s="42"/>
      <c r="T304" s="28"/>
      <c r="U304" s="28"/>
      <c r="V304" s="24" t="str">
        <f t="shared" si="10"/>
        <v/>
      </c>
      <c r="W304" s="24" t="str">
        <f t="shared" si="8"/>
        <v>5 días 00h 00m</v>
      </c>
      <c r="X304" s="36">
        <f t="shared" si="11"/>
        <v>5</v>
      </c>
      <c r="Y304" s="36" t="str">
        <f t="shared" si="12"/>
        <v>✅</v>
      </c>
      <c r="Z304" s="26" t="str">
        <f t="shared" si="13"/>
        <v>✅</v>
      </c>
      <c r="AA304" s="27" t="str">
        <f t="shared" si="14"/>
        <v>📩 Enviado tarde</v>
      </c>
      <c r="AB304" s="28"/>
      <c r="AC304" s="29"/>
      <c r="AD304" s="29"/>
      <c r="AE304" s="29"/>
    </row>
    <row r="305" spans="1:31" ht="13.8">
      <c r="A305" s="12" t="str">
        <f t="shared" si="9"/>
        <v>3834790ARANDA OKAMOTO LEONARDO DANIEL</v>
      </c>
      <c r="B305" s="30" t="s">
        <v>27</v>
      </c>
      <c r="C305" s="38">
        <f t="array" ref="C305">INDEX('Hoja 3'!$A$2:$AD$628, ROW(C305)-5, MATCH(C$2,'Hoja 3'!$A$1:$AD$1, 0))</f>
        <v>3834790</v>
      </c>
      <c r="D305" s="38" t="str">
        <f t="array" ref="D305">INDEX('Hoja 3'!$A$2:$AD$628, ROW(D305)-5, MATCH(D$2,'Hoja 3'!$A$1:$AD$1, 0))</f>
        <v>ARANDA OKAMOTO LEONARDO DANIEL</v>
      </c>
      <c r="E305" s="38">
        <f t="array" ref="E305">INDEX('Hoja 3'!$A$2:$AD$628, ROW(E305)-5, MATCH(E$2,'Hoja 3'!$A$1:$AD$1, 0))</f>
        <v>0</v>
      </c>
      <c r="F305" s="38" t="str">
        <f t="array" ref="F305">INDEX('Hoja 3'!$A$2:$AD$628, ROW(F305)-5, MATCH(F$2,'Hoja 3'!$A$1:$AD$1, 0))</f>
        <v>INGRESO A PROGRAMA</v>
      </c>
      <c r="G305" s="39">
        <f t="array" ref="G305">INDEX('Hoja 3'!$A$2:$AD$628, ROW(G305)-5, MATCH(G$2,'Hoja 3'!$A$1:$AD$1, 0))</f>
        <v>45748</v>
      </c>
      <c r="H305" s="38" t="str">
        <f t="array" ref="H305">INDEX('Hoja 3'!$A$2:$AD$628, ROW(H305)-5,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5" s="39">
        <f t="array" ref="I305">INDEX('Hoja 3'!$A$2:$AD$628, ROW(I305)-5, MATCH(I$2,'Hoja 3'!$A$1:$AD$1, 0))</f>
        <v>45753</v>
      </c>
      <c r="J305" s="32"/>
      <c r="K305" s="32" t="str">
        <f t="array" ref="K305">INDEX('Hoja 3'!$A$2:$AD$628, ROW(K305)-5, MATCH(K$2,'Hoja 3'!$A$1:$AD$1, 0))</f>
        <v>CERRADA</v>
      </c>
      <c r="L305" s="32" t="str">
        <f t="array" ref="L305">INDEX('Hoja 3'!$A$2:$AD$628, ROW(L305)-5, MATCH(L$2,'Hoja 3'!$A$1:$AD$1, 0))</f>
        <v>CERRADA</v>
      </c>
      <c r="M305" s="32" t="str">
        <f t="array" ref="M305">INDEX('Hoja 3'!$A$2:$AD$628, ROW(M305)-5, MATCH(M$2,'Hoja 3'!$A$1:$AD$1, 0))</f>
        <v>Solicitud</v>
      </c>
      <c r="N305" s="28"/>
      <c r="O305" s="28"/>
      <c r="P305" s="28"/>
      <c r="Q305" s="42"/>
      <c r="R305" s="42"/>
      <c r="S305" s="42"/>
      <c r="T305" s="28"/>
      <c r="U305" s="28"/>
      <c r="V305" s="24" t="str">
        <f t="shared" si="10"/>
        <v/>
      </c>
      <c r="W305" s="24" t="str">
        <f t="shared" si="8"/>
        <v>5 días 00h 00m</v>
      </c>
      <c r="X305" s="25">
        <f t="shared" si="11"/>
        <v>5</v>
      </c>
      <c r="Y305" s="25" t="str">
        <f t="shared" si="12"/>
        <v>✅</v>
      </c>
      <c r="Z305" s="26" t="str">
        <f t="shared" si="13"/>
        <v>✅</v>
      </c>
      <c r="AA305" s="27" t="str">
        <f t="shared" si="14"/>
        <v>📩 Enviado tarde</v>
      </c>
      <c r="AB305" s="28"/>
      <c r="AC305" s="29"/>
      <c r="AD305" s="29"/>
      <c r="AE305" s="29"/>
    </row>
    <row r="306" spans="1:31" ht="13.8">
      <c r="A306" s="12" t="str">
        <f t="shared" si="9"/>
        <v>3901655AYALA VALIENTE JOAN YASSER</v>
      </c>
      <c r="B306" s="30" t="s">
        <v>27</v>
      </c>
      <c r="C306" s="38">
        <f t="array" ref="C306">INDEX('Hoja 3'!$A$2:$AD$628, ROW(C306)-5, MATCH(C$2,'Hoja 3'!$A$1:$AD$1, 0))</f>
        <v>3901655</v>
      </c>
      <c r="D306" s="38" t="str">
        <f t="array" ref="D306">INDEX('Hoja 3'!$A$2:$AD$628, ROW(D306)-5, MATCH(D$2,'Hoja 3'!$A$1:$AD$1, 0))</f>
        <v>AYALA VALIENTE JOAN YASSER</v>
      </c>
      <c r="E306" s="38">
        <f t="array" ref="E306">INDEX('Hoja 3'!$A$2:$AD$628, ROW(E306)-5, MATCH(E$2,'Hoja 3'!$A$1:$AD$1, 0))</f>
        <v>0</v>
      </c>
      <c r="F306" s="38" t="str">
        <f t="array" ref="F306">INDEX('Hoja 3'!$A$2:$AD$628, ROW(F306)-5, MATCH(F$2,'Hoja 3'!$A$1:$AD$1, 0))</f>
        <v>INGRESO A PROGRAMA</v>
      </c>
      <c r="G306" s="39">
        <f t="array" ref="G306">INDEX('Hoja 3'!$A$2:$AD$628, ROW(G306)-5, MATCH(G$2,'Hoja 3'!$A$1:$AD$1, 0))</f>
        <v>45748</v>
      </c>
      <c r="H306" s="38" t="str">
        <f t="array" ref="H306">INDEX('Hoja 3'!$A$2:$AD$628, ROW(H306)-5,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6" s="39">
        <f t="array" ref="I306">INDEX('Hoja 3'!$A$2:$AD$628, ROW(I306)-5, MATCH(I$2,'Hoja 3'!$A$1:$AD$1, 0))</f>
        <v>45753</v>
      </c>
      <c r="J306" s="32"/>
      <c r="K306" s="32" t="str">
        <f t="array" ref="K306">INDEX('Hoja 3'!$A$2:$AD$628, ROW(K306)-5, MATCH(K$2,'Hoja 3'!$A$1:$AD$1, 0))</f>
        <v>CERRADA</v>
      </c>
      <c r="L306" s="32" t="str">
        <f t="array" ref="L306">INDEX('Hoja 3'!$A$2:$AD$628, ROW(L306)-5, MATCH(L$2,'Hoja 3'!$A$1:$AD$1, 0))</f>
        <v>CERRADA</v>
      </c>
      <c r="M306" s="32" t="str">
        <f t="array" ref="M306">INDEX('Hoja 3'!$A$2:$AD$628, ROW(M306)-5, MATCH(M$2,'Hoja 3'!$A$1:$AD$1, 0))</f>
        <v>Solicitud</v>
      </c>
      <c r="N306" s="28"/>
      <c r="O306" s="28"/>
      <c r="P306" s="28"/>
      <c r="Q306" s="42"/>
      <c r="R306" s="42"/>
      <c r="S306" s="42"/>
      <c r="T306" s="28"/>
      <c r="U306" s="28"/>
      <c r="V306" s="24" t="str">
        <f t="shared" si="10"/>
        <v/>
      </c>
      <c r="W306" s="24" t="str">
        <f t="shared" si="8"/>
        <v>5 días 00h 00m</v>
      </c>
      <c r="X306" s="36">
        <f t="shared" si="11"/>
        <v>5</v>
      </c>
      <c r="Y306" s="36" t="str">
        <f t="shared" si="12"/>
        <v>✅</v>
      </c>
      <c r="Z306" s="26" t="str">
        <f t="shared" si="13"/>
        <v>✅</v>
      </c>
      <c r="AA306" s="27" t="str">
        <f t="shared" si="14"/>
        <v>📩 Enviado tarde</v>
      </c>
      <c r="AB306" s="28"/>
      <c r="AC306" s="29"/>
      <c r="AD306" s="29"/>
      <c r="AE306" s="29"/>
    </row>
    <row r="307" spans="1:31" ht="13.8">
      <c r="A307" s="12" t="str">
        <f t="shared" si="9"/>
        <v>5407276BEDON ANCANI ITALO FRANCISCO</v>
      </c>
      <c r="B307" s="30" t="s">
        <v>27</v>
      </c>
      <c r="C307" s="38">
        <f t="array" ref="C307">INDEX('Hoja 3'!$A$2:$AD$628, ROW(C307)-5, MATCH(C$2,'Hoja 3'!$A$1:$AD$1, 0))</f>
        <v>5407276</v>
      </c>
      <c r="D307" s="38" t="str">
        <f t="array" ref="D307">INDEX('Hoja 3'!$A$2:$AD$628, ROW(D307)-5, MATCH(D$2,'Hoja 3'!$A$1:$AD$1, 0))</f>
        <v>BEDON ANCANI ITALO FRANCISCO</v>
      </c>
      <c r="E307" s="38">
        <f t="array" ref="E307">INDEX('Hoja 3'!$A$2:$AD$628, ROW(E307)-5, MATCH(E$2,'Hoja 3'!$A$1:$AD$1, 0))</f>
        <v>0</v>
      </c>
      <c r="F307" s="38" t="str">
        <f t="array" ref="F307">INDEX('Hoja 3'!$A$2:$AD$628, ROW(F307)-5, MATCH(F$2,'Hoja 3'!$A$1:$AD$1, 0))</f>
        <v>INGRESO A PROGRAMA</v>
      </c>
      <c r="G307" s="39">
        <f t="array" ref="G307">INDEX('Hoja 3'!$A$2:$AD$628, ROW(G307)-5, MATCH(G$2,'Hoja 3'!$A$1:$AD$1, 0))</f>
        <v>45748</v>
      </c>
      <c r="H307" s="38" t="str">
        <f t="array" ref="H307">INDEX('Hoja 3'!$A$2:$AD$628, ROW(H307)-5,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7" s="39">
        <f t="array" ref="I307">INDEX('Hoja 3'!$A$2:$AD$628, ROW(I307)-5, MATCH(I$2,'Hoja 3'!$A$1:$AD$1, 0))</f>
        <v>45753</v>
      </c>
      <c r="J307" s="32"/>
      <c r="K307" s="32" t="str">
        <f t="array" ref="K307">INDEX('Hoja 3'!$A$2:$AD$628, ROW(K307)-5, MATCH(K$2,'Hoja 3'!$A$1:$AD$1, 0))</f>
        <v>CERRADA</v>
      </c>
      <c r="L307" s="32" t="str">
        <f t="array" ref="L307">INDEX('Hoja 3'!$A$2:$AD$628, ROW(L307)-5, MATCH(L$2,'Hoja 3'!$A$1:$AD$1, 0))</f>
        <v>CERRADA</v>
      </c>
      <c r="M307" s="32" t="str">
        <f t="array" ref="M307">INDEX('Hoja 3'!$A$2:$AD$628, ROW(M307)-5, MATCH(M$2,'Hoja 3'!$A$1:$AD$1, 0))</f>
        <v>Solicitud</v>
      </c>
      <c r="N307" s="28"/>
      <c r="O307" s="28"/>
      <c r="P307" s="28"/>
      <c r="Q307" s="42"/>
      <c r="R307" s="42"/>
      <c r="S307" s="42"/>
      <c r="T307" s="28"/>
      <c r="U307" s="28"/>
      <c r="V307" s="24" t="str">
        <f t="shared" si="10"/>
        <v/>
      </c>
      <c r="W307" s="24" t="str">
        <f t="shared" si="8"/>
        <v>5 días 00h 00m</v>
      </c>
      <c r="X307" s="25">
        <f t="shared" si="11"/>
        <v>5</v>
      </c>
      <c r="Y307" s="25" t="str">
        <f t="shared" si="12"/>
        <v>✅</v>
      </c>
      <c r="Z307" s="26" t="str">
        <f t="shared" si="13"/>
        <v>✅</v>
      </c>
      <c r="AA307" s="27" t="str">
        <f t="shared" si="14"/>
        <v>📩 Enviado tarde</v>
      </c>
      <c r="AB307" s="28"/>
      <c r="AC307" s="29"/>
      <c r="AD307" s="29"/>
      <c r="AE307" s="29"/>
    </row>
    <row r="308" spans="1:31" ht="13.8">
      <c r="A308" s="12" t="str">
        <f t="shared" si="9"/>
        <v>2958082HERNANDEZ SUBERO ANA ANGELINA</v>
      </c>
      <c r="B308" s="30" t="s">
        <v>27</v>
      </c>
      <c r="C308" s="38">
        <f t="array" ref="C308">INDEX('Hoja 3'!$A$2:$AD$628, ROW(C308)-5, MATCH(C$2,'Hoja 3'!$A$1:$AD$1, 0))</f>
        <v>2958082</v>
      </c>
      <c r="D308" s="38" t="str">
        <f t="array" ref="D308">INDEX('Hoja 3'!$A$2:$AD$628, ROW(D308)-5, MATCH(D$2,'Hoja 3'!$A$1:$AD$1, 0))</f>
        <v>HERNANDEZ SUBERO ANA ANGELINA</v>
      </c>
      <c r="E308" s="38">
        <f t="array" ref="E308">INDEX('Hoja 3'!$A$2:$AD$628, ROW(E308)-5, MATCH(E$2,'Hoja 3'!$A$1:$AD$1, 0))</f>
        <v>0</v>
      </c>
      <c r="F308" s="38" t="str">
        <f t="array" ref="F308">INDEX('Hoja 3'!$A$2:$AD$628, ROW(F308)-5, MATCH(F$2,'Hoja 3'!$A$1:$AD$1, 0))</f>
        <v>INGRESO A PROGRAMA</v>
      </c>
      <c r="G308" s="39">
        <f t="array" ref="G308">INDEX('Hoja 3'!$A$2:$AD$628, ROW(G308)-5, MATCH(G$2,'Hoja 3'!$A$1:$AD$1, 0))</f>
        <v>45748</v>
      </c>
      <c r="H308" s="38" t="str">
        <f t="array" ref="H308">INDEX('Hoja 3'!$A$2:$AD$628, ROW(H308)-5,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8" s="39">
        <f t="array" ref="I308">INDEX('Hoja 3'!$A$2:$AD$628, ROW(I308)-5, MATCH(I$2,'Hoja 3'!$A$1:$AD$1, 0))</f>
        <v>45753</v>
      </c>
      <c r="J308" s="32"/>
      <c r="K308" s="32" t="str">
        <f t="array" ref="K308">INDEX('Hoja 3'!$A$2:$AD$628, ROW(K308)-5, MATCH(K$2,'Hoja 3'!$A$1:$AD$1, 0))</f>
        <v>CERRADA</v>
      </c>
      <c r="L308" s="32" t="str">
        <f t="array" ref="L308">INDEX('Hoja 3'!$A$2:$AD$628, ROW(L308)-5, MATCH(L$2,'Hoja 3'!$A$1:$AD$1, 0))</f>
        <v>CERRADA</v>
      </c>
      <c r="M308" s="32" t="str">
        <f t="array" ref="M308">INDEX('Hoja 3'!$A$2:$AD$628, ROW(M308)-5, MATCH(M$2,'Hoja 3'!$A$1:$AD$1, 0))</f>
        <v>Solicitud</v>
      </c>
      <c r="N308" s="28"/>
      <c r="O308" s="28"/>
      <c r="P308" s="28"/>
      <c r="Q308" s="42"/>
      <c r="R308" s="42"/>
      <c r="S308" s="42"/>
      <c r="T308" s="28"/>
      <c r="U308" s="28"/>
      <c r="V308" s="24" t="str">
        <f t="shared" si="10"/>
        <v/>
      </c>
      <c r="W308" s="24" t="str">
        <f t="shared" si="8"/>
        <v>5 días 00h 00m</v>
      </c>
      <c r="X308" s="36">
        <f t="shared" si="11"/>
        <v>5</v>
      </c>
      <c r="Y308" s="36" t="str">
        <f t="shared" si="12"/>
        <v>✅</v>
      </c>
      <c r="Z308" s="26" t="str">
        <f t="shared" si="13"/>
        <v>✅</v>
      </c>
      <c r="AA308" s="27" t="str">
        <f t="shared" si="14"/>
        <v>📩 Enviado tarde</v>
      </c>
      <c r="AB308" s="28"/>
      <c r="AC308" s="29"/>
      <c r="AD308" s="29"/>
      <c r="AE308" s="29"/>
    </row>
    <row r="309" spans="1:31" ht="13.8">
      <c r="A309" s="12" t="str">
        <f t="shared" si="9"/>
        <v>2453015HERNANDEZ SUBERO ANNIE KAROLINE</v>
      </c>
      <c r="B309" s="30" t="s">
        <v>27</v>
      </c>
      <c r="C309" s="38">
        <f t="array" ref="C309">INDEX('Hoja 3'!$A$2:$AD$628, ROW(C309)-5, MATCH(C$2,'Hoja 3'!$A$1:$AD$1, 0))</f>
        <v>2453015</v>
      </c>
      <c r="D309" s="38" t="str">
        <f t="array" ref="D309">INDEX('Hoja 3'!$A$2:$AD$628, ROW(D309)-5, MATCH(D$2,'Hoja 3'!$A$1:$AD$1, 0))</f>
        <v>HERNANDEZ SUBERO ANNIE KAROLINE</v>
      </c>
      <c r="E309" s="38">
        <f t="array" ref="E309">INDEX('Hoja 3'!$A$2:$AD$628, ROW(E309)-5, MATCH(E$2,'Hoja 3'!$A$1:$AD$1, 0))</f>
        <v>0</v>
      </c>
      <c r="F309" s="38" t="str">
        <f t="array" ref="F309">INDEX('Hoja 3'!$A$2:$AD$628, ROW(F309)-5, MATCH(F$2,'Hoja 3'!$A$1:$AD$1, 0))</f>
        <v>INGRESO A PROGRAMA</v>
      </c>
      <c r="G309" s="39">
        <f t="array" ref="G309">INDEX('Hoja 3'!$A$2:$AD$628, ROW(G309)-5, MATCH(G$2,'Hoja 3'!$A$1:$AD$1, 0))</f>
        <v>45748</v>
      </c>
      <c r="H309" s="38" t="str">
        <f t="array" ref="H309">INDEX('Hoja 3'!$A$2:$AD$628, ROW(H309)-5,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09" s="39">
        <f t="array" ref="I309">INDEX('Hoja 3'!$A$2:$AD$628, ROW(I309)-5, MATCH(I$2,'Hoja 3'!$A$1:$AD$1, 0))</f>
        <v>45753</v>
      </c>
      <c r="J309" s="32"/>
      <c r="K309" s="32" t="str">
        <f t="array" ref="K309">INDEX('Hoja 3'!$A$2:$AD$628, ROW(K309)-5, MATCH(K$2,'Hoja 3'!$A$1:$AD$1, 0))</f>
        <v>CERRADA</v>
      </c>
      <c r="L309" s="32" t="str">
        <f t="array" ref="L309">INDEX('Hoja 3'!$A$2:$AD$628, ROW(L309)-5, MATCH(L$2,'Hoja 3'!$A$1:$AD$1, 0))</f>
        <v>CERRADA</v>
      </c>
      <c r="M309" s="32" t="str">
        <f t="array" ref="M309">INDEX('Hoja 3'!$A$2:$AD$628, ROW(M309)-5, MATCH(M$2,'Hoja 3'!$A$1:$AD$1, 0))</f>
        <v>Solicitud</v>
      </c>
      <c r="N309" s="28"/>
      <c r="O309" s="28"/>
      <c r="P309" s="28"/>
      <c r="Q309" s="42"/>
      <c r="R309" s="42"/>
      <c r="S309" s="42"/>
      <c r="T309" s="28"/>
      <c r="U309" s="28"/>
      <c r="V309" s="24" t="str">
        <f t="shared" si="10"/>
        <v/>
      </c>
      <c r="W309" s="24" t="str">
        <f t="shared" si="8"/>
        <v>5 días 00h 00m</v>
      </c>
      <c r="X309" s="25">
        <f t="shared" si="11"/>
        <v>5</v>
      </c>
      <c r="Y309" s="25" t="str">
        <f t="shared" si="12"/>
        <v>✅</v>
      </c>
      <c r="Z309" s="26" t="str">
        <f t="shared" si="13"/>
        <v>✅</v>
      </c>
      <c r="AA309" s="27" t="str">
        <f t="shared" si="14"/>
        <v>📩 Enviado tarde</v>
      </c>
      <c r="AB309" s="28"/>
      <c r="AC309" s="29"/>
      <c r="AD309" s="29"/>
      <c r="AE309" s="29"/>
    </row>
    <row r="310" spans="1:31" ht="13.8">
      <c r="A310" s="12" t="str">
        <f t="shared" si="9"/>
        <v>2760176LEI ZHU</v>
      </c>
      <c r="B310" s="30" t="s">
        <v>27</v>
      </c>
      <c r="C310" s="38">
        <f t="array" ref="C310">INDEX('Hoja 3'!$A$2:$AD$628, ROW(C310)-5, MATCH(C$2,'Hoja 3'!$A$1:$AD$1, 0))</f>
        <v>2760176</v>
      </c>
      <c r="D310" s="38" t="str">
        <f t="array" ref="D310">INDEX('Hoja 3'!$A$2:$AD$628, ROW(D310)-5, MATCH(D$2,'Hoja 3'!$A$1:$AD$1, 0))</f>
        <v>LEI ZHU</v>
      </c>
      <c r="E310" s="38">
        <f t="array" ref="E310">INDEX('Hoja 3'!$A$2:$AD$628, ROW(E310)-5, MATCH(E$2,'Hoja 3'!$A$1:$AD$1, 0))</f>
        <v>0</v>
      </c>
      <c r="F310" s="38" t="str">
        <f t="array" ref="F310">INDEX('Hoja 3'!$A$2:$AD$628, ROW(F310)-5, MATCH(F$2,'Hoja 3'!$A$1:$AD$1, 0))</f>
        <v>INGRESO A PROGRAMA</v>
      </c>
      <c r="G310" s="39">
        <f t="array" ref="G310">INDEX('Hoja 3'!$A$2:$AD$628, ROW(G310)-5, MATCH(G$2,'Hoja 3'!$A$1:$AD$1, 0))</f>
        <v>45748</v>
      </c>
      <c r="H310" s="38" t="str">
        <f t="array" ref="H310">INDEX('Hoja 3'!$A$2:$AD$628, ROW(H310)-5, MATCH(H$2,'Hoja 3'!$A$1:$AD$1, 0))</f>
        <v>Buenas tardes estimados,
 Reciba un cordial saludo por parte de VIVA 1A Centro médico, en relación a lo descrito en el correo damos como respuesta que el paciente LEI ZHU fue atendido el 13/03/2025 a las 4:30 PM con la Dr. Antonio David Moncada Catalán de la especialidad de MEDICA FAMILIAR - TELECONSULTA. Así mismo mencionamos, que el paciente tiene prescripción de medicamentos. E l 14/03/2025 nos hemos intentado contactar con la paciente para la entrega de medicamentos, pero no hemos tenido éxito. El 17/03/2025 nos contactamos con la paciente y solicito el cambio de marca de sus medicamentos a Micardi. El 18/03/2025 se procedió con el cambio y entrega de los mismos. Se gestiona el extorno de su copago. Todo conforme.
 Así mismo, como plan de mejora, estamos realizando las atenciones médicas el 07 y 14 de marzo a los pacientes del CNPC (En donde pertenece la paciente en cuestión) en su sede de trabajo. 
 La paciente tenía programado su cita para MEDICINA FAMILIA - ATENCIÓN DOMICILIARIA con el Dr. Antonio David Moncada Catalan y su seguimiento con ENFERMERIA - ATENCIÓN DOMICILIARIA. Sin embargo, nos mencionan que la paciente se encuentra de vacaciones. 
 Se programa cita presencial en su sede de trabajo el 14 del presente mes.
 Saludos cordiales</v>
      </c>
      <c r="I310" s="39">
        <f t="array" ref="I310">INDEX('Hoja 3'!$A$2:$AD$628, ROW(I310)-5, MATCH(I$2,'Hoja 3'!$A$1:$AD$1, 0))</f>
        <v>45754</v>
      </c>
      <c r="J310" s="32"/>
      <c r="K310" s="32" t="str">
        <f t="array" ref="K310">INDEX('Hoja 3'!$A$2:$AD$628, ROW(K310)-5, MATCH(K$2,'Hoja 3'!$A$1:$AD$1, 0))</f>
        <v>CERRADA</v>
      </c>
      <c r="L310" s="32" t="str">
        <f t="array" ref="L310">INDEX('Hoja 3'!$A$2:$AD$628, ROW(L310)-5, MATCH(L$2,'Hoja 3'!$A$1:$AD$1, 0))</f>
        <v>CERRADA</v>
      </c>
      <c r="M310" s="32" t="str">
        <f t="array" ref="M310">INDEX('Hoja 3'!$A$2:$AD$628, ROW(M310)-5, MATCH(M$2,'Hoja 3'!$A$1:$AD$1, 0))</f>
        <v>Solicitud</v>
      </c>
      <c r="N310" s="28"/>
      <c r="O310" s="28"/>
      <c r="P310" s="28"/>
      <c r="Q310" s="42"/>
      <c r="R310" s="42"/>
      <c r="S310" s="42"/>
      <c r="T310" s="28"/>
      <c r="U310" s="28"/>
      <c r="V310" s="24" t="str">
        <f t="shared" si="10"/>
        <v/>
      </c>
      <c r="W310" s="24" t="str">
        <f t="shared" si="8"/>
        <v>6 días 00h 00m</v>
      </c>
      <c r="X310" s="36">
        <f t="shared" si="11"/>
        <v>6</v>
      </c>
      <c r="Y310" s="36" t="str">
        <f t="shared" si="12"/>
        <v>✅</v>
      </c>
      <c r="Z310" s="26" t="str">
        <f t="shared" si="13"/>
        <v>✅</v>
      </c>
      <c r="AA310" s="27" t="str">
        <f t="shared" si="14"/>
        <v>📩 Enviado tarde</v>
      </c>
      <c r="AB310" s="28"/>
      <c r="AC310" s="29"/>
      <c r="AD310" s="29"/>
      <c r="AE310" s="29"/>
    </row>
    <row r="311" spans="1:31" ht="13.8">
      <c r="A311" s="12" t="str">
        <f t="shared" si="9"/>
        <v>2841220RAMOS BARRETO FRANCISCO JAVIER</v>
      </c>
      <c r="B311" s="30" t="s">
        <v>27</v>
      </c>
      <c r="C311" s="38">
        <f t="array" ref="C311">INDEX('Hoja 3'!$A$2:$AD$628, ROW(C311)-5, MATCH(C$2,'Hoja 3'!$A$1:$AD$1, 0))</f>
        <v>2841220</v>
      </c>
      <c r="D311" s="38" t="str">
        <f t="array" ref="D311">INDEX('Hoja 3'!$A$2:$AD$628, ROW(D311)-5, MATCH(D$2,'Hoja 3'!$A$1:$AD$1, 0))</f>
        <v>RAMOS BARRETO FRANCISCO JAVIER</v>
      </c>
      <c r="E311" s="38">
        <f t="array" ref="E311">INDEX('Hoja 3'!$A$2:$AD$628, ROW(E311)-5, MATCH(E$2,'Hoja 3'!$A$1:$AD$1, 0))</f>
        <v>0</v>
      </c>
      <c r="F311" s="38" t="str">
        <f t="array" ref="F311">INDEX('Hoja 3'!$A$2:$AD$628, ROW(F311)-5, MATCH(F$2,'Hoja 3'!$A$1:$AD$1, 0))</f>
        <v>INGRESO A PROGRAMA</v>
      </c>
      <c r="G311" s="39">
        <f t="array" ref="G311">INDEX('Hoja 3'!$A$2:$AD$628, ROW(G311)-5, MATCH(G$2,'Hoja 3'!$A$1:$AD$1, 0))</f>
        <v>45748</v>
      </c>
      <c r="H311" s="38" t="str">
        <f t="array" ref="H311">INDEX('Hoja 3'!$A$2:$AD$628, ROW(H311)-5,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1" s="39">
        <f t="array" ref="I311">INDEX('Hoja 3'!$A$2:$AD$628, ROW(I311)-5, MATCH(I$2,'Hoja 3'!$A$1:$AD$1, 0))</f>
        <v>45753</v>
      </c>
      <c r="J311" s="32"/>
      <c r="K311" s="32" t="str">
        <f t="array" ref="K311">INDEX('Hoja 3'!$A$2:$AD$628, ROW(K311)-5, MATCH(K$2,'Hoja 3'!$A$1:$AD$1, 0))</f>
        <v>CERRADA</v>
      </c>
      <c r="L311" s="32" t="str">
        <f t="array" ref="L311">INDEX('Hoja 3'!$A$2:$AD$628, ROW(L311)-5, MATCH(L$2,'Hoja 3'!$A$1:$AD$1, 0))</f>
        <v>CERRADA</v>
      </c>
      <c r="M311" s="32" t="str">
        <f t="array" ref="M311">INDEX('Hoja 3'!$A$2:$AD$628, ROW(M311)-5, MATCH(M$2,'Hoja 3'!$A$1:$AD$1, 0))</f>
        <v>Solicitud</v>
      </c>
      <c r="N311" s="28"/>
      <c r="O311" s="28"/>
      <c r="P311" s="28"/>
      <c r="Q311" s="42"/>
      <c r="R311" s="42"/>
      <c r="S311" s="42"/>
      <c r="T311" s="28"/>
      <c r="U311" s="28"/>
      <c r="V311" s="24" t="str">
        <f t="shared" si="10"/>
        <v/>
      </c>
      <c r="W311" s="24" t="str">
        <f t="shared" si="8"/>
        <v>5 días 00h 00m</v>
      </c>
      <c r="X311" s="25">
        <f t="shared" si="11"/>
        <v>5</v>
      </c>
      <c r="Y311" s="25" t="str">
        <f t="shared" si="12"/>
        <v>✅</v>
      </c>
      <c r="Z311" s="26" t="str">
        <f t="shared" si="13"/>
        <v>✅</v>
      </c>
      <c r="AA311" s="27" t="str">
        <f t="shared" si="14"/>
        <v>📩 Enviado tarde</v>
      </c>
      <c r="AB311" s="28"/>
      <c r="AC311" s="29"/>
      <c r="AD311" s="29"/>
      <c r="AE311" s="29"/>
    </row>
    <row r="312" spans="1:31" ht="13.8">
      <c r="A312" s="12" t="str">
        <f t="shared" si="9"/>
        <v>41518238RENGIFO RODRIGUEZ CARLOS JOSIAS</v>
      </c>
      <c r="B312" s="30" t="s">
        <v>27</v>
      </c>
      <c r="C312" s="38">
        <f t="array" ref="C312">INDEX('Hoja 3'!$A$2:$AD$628, ROW(C312)-5, MATCH(C$2,'Hoja 3'!$A$1:$AD$1, 0))</f>
        <v>41518238</v>
      </c>
      <c r="D312" s="38" t="str">
        <f t="array" ref="D312">INDEX('Hoja 3'!$A$2:$AD$628, ROW(D312)-5, MATCH(D$2,'Hoja 3'!$A$1:$AD$1, 0))</f>
        <v>RENGIFO RODRIGUEZ CARLOS JOSIAS</v>
      </c>
      <c r="E312" s="38">
        <f t="array" ref="E312">INDEX('Hoja 3'!$A$2:$AD$628, ROW(E312)-5, MATCH(E$2,'Hoja 3'!$A$1:$AD$1, 0))</f>
        <v>0</v>
      </c>
      <c r="F312" s="38" t="str">
        <f t="array" ref="F312">INDEX('Hoja 3'!$A$2:$AD$628, ROW(F312)-5, MATCH(F$2,'Hoja 3'!$A$1:$AD$1, 0))</f>
        <v>INGRESO A PROGRAMA</v>
      </c>
      <c r="G312" s="39">
        <f t="array" ref="G312">INDEX('Hoja 3'!$A$2:$AD$628, ROW(G312)-5, MATCH(G$2,'Hoja 3'!$A$1:$AD$1, 0))</f>
        <v>45748</v>
      </c>
      <c r="H312" s="38" t="str">
        <f t="array" ref="H312">INDEX('Hoja 3'!$A$2:$AD$628, ROW(H312)-5,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2" s="39">
        <f t="array" ref="I312">INDEX('Hoja 3'!$A$2:$AD$628, ROW(I312)-5, MATCH(I$2,'Hoja 3'!$A$1:$AD$1, 0))</f>
        <v>45753</v>
      </c>
      <c r="J312" s="32"/>
      <c r="K312" s="32" t="str">
        <f t="array" ref="K312">INDEX('Hoja 3'!$A$2:$AD$628, ROW(K312)-5, MATCH(K$2,'Hoja 3'!$A$1:$AD$1, 0))</f>
        <v>CERRADA</v>
      </c>
      <c r="L312" s="32" t="str">
        <f t="array" ref="L312">INDEX('Hoja 3'!$A$2:$AD$628, ROW(L312)-5, MATCH(L$2,'Hoja 3'!$A$1:$AD$1, 0))</f>
        <v>CERRADA</v>
      </c>
      <c r="M312" s="32" t="str">
        <f t="array" ref="M312">INDEX('Hoja 3'!$A$2:$AD$628, ROW(M312)-5, MATCH(M$2,'Hoja 3'!$A$1:$AD$1, 0))</f>
        <v>Solicitud</v>
      </c>
      <c r="N312" s="28"/>
      <c r="O312" s="28"/>
      <c r="P312" s="28"/>
      <c r="Q312" s="42"/>
      <c r="R312" s="42"/>
      <c r="S312" s="42"/>
      <c r="T312" s="28"/>
      <c r="U312" s="28"/>
      <c r="V312" s="24" t="str">
        <f t="shared" si="10"/>
        <v/>
      </c>
      <c r="W312" s="24" t="str">
        <f t="shared" si="8"/>
        <v>5 días 00h 00m</v>
      </c>
      <c r="X312" s="36">
        <f t="shared" si="11"/>
        <v>5</v>
      </c>
      <c r="Y312" s="36" t="str">
        <f t="shared" si="12"/>
        <v>✅</v>
      </c>
      <c r="Z312" s="26" t="str">
        <f t="shared" si="13"/>
        <v>✅</v>
      </c>
      <c r="AA312" s="27" t="str">
        <f t="shared" si="14"/>
        <v>📩 Enviado tarde</v>
      </c>
      <c r="AB312" s="28"/>
      <c r="AC312" s="29"/>
      <c r="AD312" s="29"/>
      <c r="AE312" s="29"/>
    </row>
    <row r="313" spans="1:31" ht="13.8">
      <c r="A313" s="12" t="str">
        <f t="shared" si="9"/>
        <v>8763272RUIZ NORIEGA OMER</v>
      </c>
      <c r="B313" s="30" t="s">
        <v>27</v>
      </c>
      <c r="C313" s="38">
        <f t="array" ref="C313">INDEX('Hoja 3'!$A$2:$AD$628, ROW(C313)-5, MATCH(C$2,'Hoja 3'!$A$1:$AD$1, 0))</f>
        <v>8763272</v>
      </c>
      <c r="D313" s="38" t="str">
        <f t="array" ref="D313">INDEX('Hoja 3'!$A$2:$AD$628, ROW(D313)-5, MATCH(D$2,'Hoja 3'!$A$1:$AD$1, 0))</f>
        <v>RUIZ NORIEGA OMER</v>
      </c>
      <c r="E313" s="38">
        <f t="array" ref="E313">INDEX('Hoja 3'!$A$2:$AD$628, ROW(E313)-5, MATCH(E$2,'Hoja 3'!$A$1:$AD$1, 0))</f>
        <v>0</v>
      </c>
      <c r="F313" s="38" t="str">
        <f t="array" ref="F313">INDEX('Hoja 3'!$A$2:$AD$628, ROW(F313)-5, MATCH(F$2,'Hoja 3'!$A$1:$AD$1, 0))</f>
        <v>INGRESO A PROGRAMA</v>
      </c>
      <c r="G313" s="39">
        <f t="array" ref="G313">INDEX('Hoja 3'!$A$2:$AD$628, ROW(G313)-5, MATCH(G$2,'Hoja 3'!$A$1:$AD$1, 0))</f>
        <v>45748</v>
      </c>
      <c r="H313" s="38" t="str">
        <f t="array" ref="H313">INDEX('Hoja 3'!$A$2:$AD$628, ROW(H313)-5,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3" s="39">
        <f t="array" ref="I313">INDEX('Hoja 3'!$A$2:$AD$628, ROW(I313)-5, MATCH(I$2,'Hoja 3'!$A$1:$AD$1, 0))</f>
        <v>45753</v>
      </c>
      <c r="J313" s="32"/>
      <c r="K313" s="32" t="str">
        <f t="array" ref="K313">INDEX('Hoja 3'!$A$2:$AD$628, ROW(K313)-5, MATCH(K$2,'Hoja 3'!$A$1:$AD$1, 0))</f>
        <v>CERRADA</v>
      </c>
      <c r="L313" s="32" t="str">
        <f t="array" ref="L313">INDEX('Hoja 3'!$A$2:$AD$628, ROW(L313)-5, MATCH(L$2,'Hoja 3'!$A$1:$AD$1, 0))</f>
        <v>CERRADA</v>
      </c>
      <c r="M313" s="32" t="str">
        <f t="array" ref="M313">INDEX('Hoja 3'!$A$2:$AD$628, ROW(M313)-5, MATCH(M$2,'Hoja 3'!$A$1:$AD$1, 0))</f>
        <v>Solicitud</v>
      </c>
      <c r="N313" s="28"/>
      <c r="O313" s="28"/>
      <c r="P313" s="28"/>
      <c r="Q313" s="42"/>
      <c r="R313" s="42"/>
      <c r="S313" s="42"/>
      <c r="T313" s="28"/>
      <c r="U313" s="28"/>
      <c r="V313" s="24" t="str">
        <f t="shared" si="10"/>
        <v/>
      </c>
      <c r="W313" s="24" t="str">
        <f t="shared" si="8"/>
        <v>5 días 00h 00m</v>
      </c>
      <c r="X313" s="25">
        <f t="shared" si="11"/>
        <v>5</v>
      </c>
      <c r="Y313" s="25" t="str">
        <f t="shared" si="12"/>
        <v>✅</v>
      </c>
      <c r="Z313" s="26" t="str">
        <f t="shared" si="13"/>
        <v>✅</v>
      </c>
      <c r="AA313" s="27" t="str">
        <f t="shared" si="14"/>
        <v>📩 Enviado tarde</v>
      </c>
      <c r="AB313" s="28"/>
      <c r="AC313" s="29"/>
      <c r="AD313" s="29"/>
      <c r="AE313" s="29"/>
    </row>
    <row r="314" spans="1:31" ht="13.8">
      <c r="A314" s="12" t="str">
        <f t="shared" si="9"/>
        <v>3822574SOTO PINTADO BETTINA</v>
      </c>
      <c r="B314" s="30" t="s">
        <v>27</v>
      </c>
      <c r="C314" s="38">
        <f t="array" ref="C314">INDEX('Hoja 3'!$A$2:$AD$628, ROW(C314)-5, MATCH(C$2,'Hoja 3'!$A$1:$AD$1, 0))</f>
        <v>3822574</v>
      </c>
      <c r="D314" s="38" t="str">
        <f t="array" ref="D314">INDEX('Hoja 3'!$A$2:$AD$628, ROW(D314)-5, MATCH(D$2,'Hoja 3'!$A$1:$AD$1, 0))</f>
        <v>SOTO PINTADO BETTINA</v>
      </c>
      <c r="E314" s="38">
        <f t="array" ref="E314">INDEX('Hoja 3'!$A$2:$AD$628, ROW(E314)-5, MATCH(E$2,'Hoja 3'!$A$1:$AD$1, 0))</f>
        <v>0</v>
      </c>
      <c r="F314" s="38" t="str">
        <f t="array" ref="F314">INDEX('Hoja 3'!$A$2:$AD$628, ROW(F314)-5, MATCH(F$2,'Hoja 3'!$A$1:$AD$1, 0))</f>
        <v>INGRESO A PROGRAMA</v>
      </c>
      <c r="G314" s="39">
        <f t="array" ref="G314">INDEX('Hoja 3'!$A$2:$AD$628, ROW(G314)-5, MATCH(G$2,'Hoja 3'!$A$1:$AD$1, 0))</f>
        <v>45748</v>
      </c>
      <c r="H314" s="38" t="str">
        <f t="array" ref="H314">INDEX('Hoja 3'!$A$2:$AD$628, ROW(H314)-5,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4" s="39">
        <f t="array" ref="I314">INDEX('Hoja 3'!$A$2:$AD$628, ROW(I314)-5, MATCH(I$2,'Hoja 3'!$A$1:$AD$1, 0))</f>
        <v>45753</v>
      </c>
      <c r="J314" s="32"/>
      <c r="K314" s="32" t="str">
        <f t="array" ref="K314">INDEX('Hoja 3'!$A$2:$AD$628, ROW(K314)-5, MATCH(K$2,'Hoja 3'!$A$1:$AD$1, 0))</f>
        <v>CERRADA</v>
      </c>
      <c r="L314" s="32" t="str">
        <f t="array" ref="L314">INDEX('Hoja 3'!$A$2:$AD$628, ROW(L314)-5, MATCH(L$2,'Hoja 3'!$A$1:$AD$1, 0))</f>
        <v>CERRADA</v>
      </c>
      <c r="M314" s="32" t="str">
        <f t="array" ref="M314">INDEX('Hoja 3'!$A$2:$AD$628, ROW(M314)-5, MATCH(M$2,'Hoja 3'!$A$1:$AD$1, 0))</f>
        <v>Solicitud</v>
      </c>
      <c r="N314" s="28"/>
      <c r="O314" s="28"/>
      <c r="P314" s="28"/>
      <c r="Q314" s="42"/>
      <c r="R314" s="42"/>
      <c r="S314" s="42"/>
      <c r="T314" s="28"/>
      <c r="U314" s="28"/>
      <c r="V314" s="24" t="str">
        <f t="shared" si="10"/>
        <v/>
      </c>
      <c r="W314" s="24" t="str">
        <f t="shared" si="8"/>
        <v>5 días 00h 00m</v>
      </c>
      <c r="X314" s="36">
        <f t="shared" si="11"/>
        <v>5</v>
      </c>
      <c r="Y314" s="36" t="str">
        <f t="shared" si="12"/>
        <v>✅</v>
      </c>
      <c r="Z314" s="26" t="str">
        <f t="shared" si="13"/>
        <v>✅</v>
      </c>
      <c r="AA314" s="27" t="str">
        <f t="shared" si="14"/>
        <v>📩 Enviado tarde</v>
      </c>
      <c r="AB314" s="28"/>
      <c r="AC314" s="29"/>
      <c r="AD314" s="29"/>
      <c r="AE314" s="29"/>
    </row>
    <row r="315" spans="1:31" ht="13.8">
      <c r="A315" s="12" t="str">
        <f t="shared" si="9"/>
        <v>1491893TIAN LEI .</v>
      </c>
      <c r="B315" s="30" t="s">
        <v>27</v>
      </c>
      <c r="C315" s="38">
        <f t="array" ref="C315">INDEX('Hoja 3'!$A$2:$AD$628, ROW(C315)-5, MATCH(C$2,'Hoja 3'!$A$1:$AD$1, 0))</f>
        <v>1491893</v>
      </c>
      <c r="D315" s="38" t="str">
        <f t="array" ref="D315">INDEX('Hoja 3'!$A$2:$AD$628, ROW(D315)-5, MATCH(D$2,'Hoja 3'!$A$1:$AD$1, 0))</f>
        <v>TIAN LEI .</v>
      </c>
      <c r="E315" s="38">
        <f t="array" ref="E315">INDEX('Hoja 3'!$A$2:$AD$628, ROW(E315)-5, MATCH(E$2,'Hoja 3'!$A$1:$AD$1, 0))</f>
        <v>0</v>
      </c>
      <c r="F315" s="38" t="str">
        <f t="array" ref="F315">INDEX('Hoja 3'!$A$2:$AD$628, ROW(F315)-5, MATCH(F$2,'Hoja 3'!$A$1:$AD$1, 0))</f>
        <v>INGRESO A PROGRAMA</v>
      </c>
      <c r="G315" s="39">
        <f t="array" ref="G315">INDEX('Hoja 3'!$A$2:$AD$628, ROW(G315)-5, MATCH(G$2,'Hoja 3'!$A$1:$AD$1, 0))</f>
        <v>45748</v>
      </c>
      <c r="H315" s="38" t="str">
        <f t="array" ref="H315">INDEX('Hoja 3'!$A$2:$AD$628, ROW(H315)-5,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5" s="39">
        <f t="array" ref="I315">INDEX('Hoja 3'!$A$2:$AD$628, ROW(I315)-5, MATCH(I$2,'Hoja 3'!$A$1:$AD$1, 0))</f>
        <v>45753</v>
      </c>
      <c r="J315" s="32"/>
      <c r="K315" s="32" t="str">
        <f t="array" ref="K315">INDEX('Hoja 3'!$A$2:$AD$628, ROW(K315)-5, MATCH(K$2,'Hoja 3'!$A$1:$AD$1, 0))</f>
        <v>CERRADA</v>
      </c>
      <c r="L315" s="32" t="str">
        <f t="array" ref="L315">INDEX('Hoja 3'!$A$2:$AD$628, ROW(L315)-5, MATCH(L$2,'Hoja 3'!$A$1:$AD$1, 0))</f>
        <v>CERRADA</v>
      </c>
      <c r="M315" s="32" t="str">
        <f t="array" ref="M315">INDEX('Hoja 3'!$A$2:$AD$628, ROW(M315)-5, MATCH(M$2,'Hoja 3'!$A$1:$AD$1, 0))</f>
        <v>Solicitud</v>
      </c>
      <c r="N315" s="28"/>
      <c r="O315" s="28"/>
      <c r="P315" s="28"/>
      <c r="Q315" s="42"/>
      <c r="R315" s="42"/>
      <c r="S315" s="42"/>
      <c r="T315" s="28"/>
      <c r="U315" s="28"/>
      <c r="V315" s="24" t="str">
        <f t="shared" si="10"/>
        <v/>
      </c>
      <c r="W315" s="24" t="str">
        <f t="shared" si="8"/>
        <v>5 días 00h 00m</v>
      </c>
      <c r="X315" s="25">
        <f t="shared" si="11"/>
        <v>5</v>
      </c>
      <c r="Y315" s="25" t="str">
        <f t="shared" si="12"/>
        <v>✅</v>
      </c>
      <c r="Z315" s="26" t="str">
        <f t="shared" si="13"/>
        <v>✅</v>
      </c>
      <c r="AA315" s="27" t="str">
        <f t="shared" si="14"/>
        <v>📩 Enviado tarde</v>
      </c>
      <c r="AB315" s="28"/>
      <c r="AC315" s="29"/>
      <c r="AD315" s="29"/>
      <c r="AE315" s="29"/>
    </row>
    <row r="316" spans="1:31" ht="13.8">
      <c r="A316" s="12" t="str">
        <f t="shared" si="9"/>
        <v>1456860WANG SHEYING</v>
      </c>
      <c r="B316" s="30" t="s">
        <v>27</v>
      </c>
      <c r="C316" s="38">
        <f t="array" ref="C316">INDEX('Hoja 3'!$A$2:$AD$628, ROW(C316)-5, MATCH(C$2,'Hoja 3'!$A$1:$AD$1, 0))</f>
        <v>1456860</v>
      </c>
      <c r="D316" s="38" t="str">
        <f t="array" ref="D316">INDEX('Hoja 3'!$A$2:$AD$628, ROW(D316)-5, MATCH(D$2,'Hoja 3'!$A$1:$AD$1, 0))</f>
        <v>WANG SHEYING</v>
      </c>
      <c r="E316" s="38">
        <f t="array" ref="E316">INDEX('Hoja 3'!$A$2:$AD$628, ROW(E316)-5, MATCH(E$2,'Hoja 3'!$A$1:$AD$1, 0))</f>
        <v>0</v>
      </c>
      <c r="F316" s="38" t="str">
        <f t="array" ref="F316">INDEX('Hoja 3'!$A$2:$AD$628, ROW(F316)-5, MATCH(F$2,'Hoja 3'!$A$1:$AD$1, 0))</f>
        <v>INGRESO A PROGRAMA</v>
      </c>
      <c r="G316" s="39">
        <f t="array" ref="G316">INDEX('Hoja 3'!$A$2:$AD$628, ROW(G316)-5, MATCH(G$2,'Hoja 3'!$A$1:$AD$1, 0))</f>
        <v>45748</v>
      </c>
      <c r="H316" s="38" t="str">
        <f t="array" ref="H316">INDEX('Hoja 3'!$A$2:$AD$628, ROW(H316)-5,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6" s="39">
        <f t="array" ref="I316">INDEX('Hoja 3'!$A$2:$AD$628, ROW(I316)-5, MATCH(I$2,'Hoja 3'!$A$1:$AD$1, 0))</f>
        <v>45753</v>
      </c>
      <c r="J316" s="32"/>
      <c r="K316" s="32" t="str">
        <f t="array" ref="K316">INDEX('Hoja 3'!$A$2:$AD$628, ROW(K316)-5, MATCH(K$2,'Hoja 3'!$A$1:$AD$1, 0))</f>
        <v>CERRADA</v>
      </c>
      <c r="L316" s="32" t="str">
        <f t="array" ref="L316">INDEX('Hoja 3'!$A$2:$AD$628, ROW(L316)-5, MATCH(L$2,'Hoja 3'!$A$1:$AD$1, 0))</f>
        <v>CERRADA</v>
      </c>
      <c r="M316" s="32" t="str">
        <f t="array" ref="M316">INDEX('Hoja 3'!$A$2:$AD$628, ROW(M316)-5, MATCH(M$2,'Hoja 3'!$A$1:$AD$1, 0))</f>
        <v>Solicitud</v>
      </c>
      <c r="N316" s="28"/>
      <c r="O316" s="28"/>
      <c r="P316" s="28"/>
      <c r="Q316" s="42"/>
      <c r="R316" s="42"/>
      <c r="S316" s="42"/>
      <c r="T316" s="28"/>
      <c r="U316" s="28"/>
      <c r="V316" s="24" t="str">
        <f t="shared" si="10"/>
        <v/>
      </c>
      <c r="W316" s="24" t="str">
        <f t="shared" si="8"/>
        <v>5 días 00h 00m</v>
      </c>
      <c r="X316" s="36">
        <f t="shared" si="11"/>
        <v>5</v>
      </c>
      <c r="Y316" s="36" t="str">
        <f t="shared" si="12"/>
        <v>✅</v>
      </c>
      <c r="Z316" s="26" t="str">
        <f t="shared" si="13"/>
        <v>✅</v>
      </c>
      <c r="AA316" s="27" t="str">
        <f t="shared" si="14"/>
        <v>📩 Enviado tarde</v>
      </c>
      <c r="AB316" s="28"/>
      <c r="AC316" s="29"/>
      <c r="AD316" s="29"/>
      <c r="AE316" s="29"/>
    </row>
    <row r="317" spans="1:31" ht="13.8">
      <c r="A317" s="12" t="str">
        <f t="shared" si="9"/>
        <v>1302350XU JIANGUO</v>
      </c>
      <c r="B317" s="30" t="s">
        <v>27</v>
      </c>
      <c r="C317" s="38">
        <f t="array" ref="C317">INDEX('Hoja 3'!$A$2:$AD$628, ROW(C317)-5, MATCH(C$2,'Hoja 3'!$A$1:$AD$1, 0))</f>
        <v>1302350</v>
      </c>
      <c r="D317" s="38" t="str">
        <f t="array" ref="D317">INDEX('Hoja 3'!$A$2:$AD$628, ROW(D317)-5, MATCH(D$2,'Hoja 3'!$A$1:$AD$1, 0))</f>
        <v>XU JIANGUO</v>
      </c>
      <c r="E317" s="38">
        <f t="array" ref="E317">INDEX('Hoja 3'!$A$2:$AD$628, ROW(E317)-5, MATCH(E$2,'Hoja 3'!$A$1:$AD$1, 0))</f>
        <v>0</v>
      </c>
      <c r="F317" s="38" t="str">
        <f t="array" ref="F317">INDEX('Hoja 3'!$A$2:$AD$628, ROW(F317)-5, MATCH(F$2,'Hoja 3'!$A$1:$AD$1, 0))</f>
        <v>INGRESO A PROGRAMA</v>
      </c>
      <c r="G317" s="39">
        <f t="array" ref="G317">INDEX('Hoja 3'!$A$2:$AD$628, ROW(G317)-5, MATCH(G$2,'Hoja 3'!$A$1:$AD$1, 0))</f>
        <v>45748</v>
      </c>
      <c r="H317" s="38" t="str">
        <f t="array" ref="H317">INDEX('Hoja 3'!$A$2:$AD$628, ROW(H317)-5, MATCH(H$2,'Hoja 3'!$A$1:$AD$1, 0))</f>
        <v>Estimado Dr Rengifo , buena noche: 
 Según lo conversado las fechas de atención serán el 7 y 14 del presente mes , teniendo en cuenta el cuadro enviado se ha determinado los pacientes a atender en dichas fechas. 
 Adjunto datos del personal asistencial que acudirá a la atención: 
 Personal médico 
 Dr. Antonio David Moncada catalán 
 DNI 41592635
 Personal de enfermería 
 Lic. Briggith Johana Cabezas López 
 DNI 70332084
 Ambos llegarán a las instalaciones de la empresa a las 9 a.m 
 Gracias por su gentil apoyo y las observaciones para implementar las oportunidades de mejora. 
 Saludos cordiales
 Lic. Katherine Ochoa</v>
      </c>
      <c r="I317" s="39">
        <f t="array" ref="I317">INDEX('Hoja 3'!$A$2:$AD$628, ROW(I317)-5, MATCH(I$2,'Hoja 3'!$A$1:$AD$1, 0))</f>
        <v>45753</v>
      </c>
      <c r="J317" s="32"/>
      <c r="K317" s="32" t="str">
        <f t="array" ref="K317">INDEX('Hoja 3'!$A$2:$AD$628, ROW(K317)-5, MATCH(K$2,'Hoja 3'!$A$1:$AD$1, 0))</f>
        <v>CERRADA</v>
      </c>
      <c r="L317" s="32" t="str">
        <f t="array" ref="L317">INDEX('Hoja 3'!$A$2:$AD$628, ROW(L317)-5, MATCH(L$2,'Hoja 3'!$A$1:$AD$1, 0))</f>
        <v>CERRADA</v>
      </c>
      <c r="M317" s="32" t="str">
        <f t="array" ref="M317">INDEX('Hoja 3'!$A$2:$AD$628, ROW(M317)-5, MATCH(M$2,'Hoja 3'!$A$1:$AD$1, 0))</f>
        <v>Solicitud</v>
      </c>
      <c r="N317" s="28"/>
      <c r="O317" s="28"/>
      <c r="P317" s="28"/>
      <c r="Q317" s="42"/>
      <c r="R317" s="42"/>
      <c r="S317" s="42"/>
      <c r="T317" s="28"/>
      <c r="U317" s="28"/>
      <c r="V317" s="24" t="str">
        <f t="shared" si="10"/>
        <v/>
      </c>
      <c r="W317" s="24" t="str">
        <f t="shared" si="8"/>
        <v>5 días 00h 00m</v>
      </c>
      <c r="X317" s="25">
        <f t="shared" si="11"/>
        <v>5</v>
      </c>
      <c r="Y317" s="25" t="str">
        <f t="shared" si="12"/>
        <v>✅</v>
      </c>
      <c r="Z317" s="26" t="str">
        <f t="shared" si="13"/>
        <v>✅</v>
      </c>
      <c r="AA317" s="27" t="str">
        <f t="shared" si="14"/>
        <v>📩 Enviado tarde</v>
      </c>
      <c r="AB317" s="28"/>
      <c r="AC317" s="29"/>
      <c r="AD317" s="29"/>
      <c r="AE317" s="29"/>
    </row>
    <row r="318" spans="1:31" ht="13.8">
      <c r="A318" s="12" t="str">
        <f t="shared" si="9"/>
        <v>72154157FIORELLA CRISEL VERGARA OLIVO</v>
      </c>
      <c r="B318" s="30" t="s">
        <v>27</v>
      </c>
      <c r="C318" s="38">
        <f t="array" ref="C318">INDEX('Hoja 3'!$A$2:$AD$628, ROW(C318)-5, MATCH(C$2,'Hoja 3'!$A$1:$AD$1, 0))</f>
        <v>72154157</v>
      </c>
      <c r="D318" s="38" t="str">
        <f t="array" ref="D318">INDEX('Hoja 3'!$A$2:$AD$628, ROW(D318)-5, MATCH(D$2,'Hoja 3'!$A$1:$AD$1, 0))</f>
        <v>FIORELLA CRISEL VERGARA OLIVO</v>
      </c>
      <c r="E318" s="38">
        <f t="array" ref="E318">INDEX('Hoja 3'!$A$2:$AD$628, ROW(E318)-5, MATCH(E$2,'Hoja 3'!$A$1:$AD$1, 0))</f>
        <v>0</v>
      </c>
      <c r="F318" s="38" t="str">
        <f t="array" ref="F318">INDEX('Hoja 3'!$A$2:$AD$628, ROW(F318)-5, MATCH(F$2,'Hoja 3'!$A$1:$AD$1, 0))</f>
        <v>NO ASIGNACIÓN DE CITA</v>
      </c>
      <c r="G318" s="39">
        <f t="array" ref="G318">INDEX('Hoja 3'!$A$2:$AD$628, ROW(G318)-5, MATCH(G$2,'Hoja 3'!$A$1:$AD$1, 0))</f>
        <v>45754</v>
      </c>
      <c r="H318" s="38" t="str">
        <f t="array" ref="H318">INDEX('Hoja 3'!$A$2:$AD$628, ROW(H318)-5, MATCH(H$2,'Hoja 3'!$A$1:$AD$1, 0))</f>
        <v>Buenas tardes Guisella,
 Con respecto al correo descrito líneas abajo del paciente FIORELLA CRISEL VERGARA OLIVO, tiene programadas las siguientes atenciones para el día 15 de abril de 2025 :
 5:00 PM con la Dra. Janet Giovanna Quispe Vargas de la especialidad de Reumatología - Atención a domicilio.
 6:00 PM con el Dr. Gerson Jacob Siura Trevejo de la especialidad de Endocrinología - Teleconsulta.
 Cabe precisar que la atención por Reumatología no forma parte del protocolo del programa de Artritis Reumatoidea , dado que el diagnóstico del paciente es Artritis Psoriásica . Sin embargo, ante la solicitud de la usuaria se procede a programar la atención por la especialidad de Reumatología, por lo cual solicitamos autorización para la atención programada en el domicilio de la paciente del día de mañana.
 En conversación con la paciente en cuestión, informa que se encuentra conforme con la atención brindada por el servicio de Endocrinología de VIVA 1A (Hasta la fecha una sola atención). En relación con las atenciones referidas por el servicio de medicina interna, se deja constancia de que este caso no corresponde a una atención brindada por VIVA 1A.
 La paciente ingresa al programa con VIVA 1A el 12 de marzo del 2025. Todas las atenciones previas a esta fecha, corresponden a atenciones brindadas según referido por la paciente, con el antiguo proveedor que gestionaba su programa de salud.
 Saludos cordiales</v>
      </c>
      <c r="I318" s="39">
        <f t="array" ref="I318">INDEX('Hoja 3'!$A$2:$AD$628, ROW(I318)-5, MATCH(I$2,'Hoja 3'!$A$1:$AD$1, 0))</f>
        <v>45761</v>
      </c>
      <c r="J318" s="32"/>
      <c r="K318" s="32" t="str">
        <f t="array" ref="K318">INDEX('Hoja 3'!$A$2:$AD$628, ROW(K318)-5, MATCH(K$2,'Hoja 3'!$A$1:$AD$1, 0))</f>
        <v>CERRADA</v>
      </c>
      <c r="L318" s="32" t="str">
        <f t="array" ref="L318">INDEX('Hoja 3'!$A$2:$AD$628, ROW(L318)-5, MATCH(L$2,'Hoja 3'!$A$1:$AD$1, 0))</f>
        <v>CERRADA</v>
      </c>
      <c r="M318" s="32" t="str">
        <f t="array" ref="M318">INDEX('Hoja 3'!$A$2:$AD$628, ROW(M318)-5, MATCH(M$2,'Hoja 3'!$A$1:$AD$1, 0))</f>
        <v>Acceso</v>
      </c>
      <c r="N318" s="28"/>
      <c r="O318" s="28"/>
      <c r="P318" s="28"/>
      <c r="Q318" s="42"/>
      <c r="R318" s="42"/>
      <c r="S318" s="42"/>
      <c r="T318" s="28"/>
      <c r="U318" s="28"/>
      <c r="V318" s="24" t="str">
        <f t="shared" si="10"/>
        <v/>
      </c>
      <c r="W318" s="24" t="str">
        <f t="shared" si="8"/>
        <v>7 días 00h 00m</v>
      </c>
      <c r="X318" s="36">
        <f t="shared" si="11"/>
        <v>7</v>
      </c>
      <c r="Y318" s="36" t="str">
        <f t="shared" si="12"/>
        <v>✅</v>
      </c>
      <c r="Z318" s="26" t="str">
        <f t="shared" si="13"/>
        <v>✅</v>
      </c>
      <c r="AA318" s="27" t="str">
        <f t="shared" si="14"/>
        <v>📩 Enviado tarde</v>
      </c>
      <c r="AB318" s="28"/>
      <c r="AC318" s="29"/>
      <c r="AD318" s="29"/>
      <c r="AE318" s="29"/>
    </row>
    <row r="319" spans="1:31" ht="13.8">
      <c r="A319" s="12" t="str">
        <f t="shared" si="9"/>
        <v>8715362GIULIANA MARLENE NOVOA REYES DE VERA</v>
      </c>
      <c r="B319" s="30" t="s">
        <v>27</v>
      </c>
      <c r="C319" s="38">
        <f t="array" ref="C319">INDEX('Hoja 3'!$A$2:$AD$628, ROW(C319)-5, MATCH(C$2,'Hoja 3'!$A$1:$AD$1, 0))</f>
        <v>8715362</v>
      </c>
      <c r="D319" s="38" t="str">
        <f t="array" ref="D319">INDEX('Hoja 3'!$A$2:$AD$628, ROW(D319)-5, MATCH(D$2,'Hoja 3'!$A$1:$AD$1, 0))</f>
        <v>GIULIANA MARLENE NOVOA REYES DE VERA</v>
      </c>
      <c r="E319" s="38">
        <f t="array" ref="E319">INDEX('Hoja 3'!$A$2:$AD$628, ROW(E319)-5, MATCH(E$2,'Hoja 3'!$A$1:$AD$1, 0))</f>
        <v>999397933</v>
      </c>
      <c r="F319" s="38" t="str">
        <f t="array" ref="F319">INDEX('Hoja 3'!$A$2:$AD$628, ROW(F319)-5, MATCH(F$2,'Hoja 3'!$A$1:$AD$1, 0))</f>
        <v>NO ASIGNACIÓN DE CITA</v>
      </c>
      <c r="G319" s="39">
        <f t="array" ref="G319">INDEX('Hoja 3'!$A$2:$AD$628, ROW(G319)-5, MATCH(G$2,'Hoja 3'!$A$1:$AD$1, 0))</f>
        <v>45755</v>
      </c>
      <c r="H319" s="38" t="str">
        <f t="array" ref="H319">INDEX('Hoja 3'!$A$2:$AD$628, ROW(H319)-5, MATCH(H$2,'Hoja 3'!$A$1:$AD$1, 0))</f>
        <v>Buenos días, estimados:
 Reciban un cordial saludo por parte de VIVA 1A Centro Médico.
 En relación con el paciente Giuliana Marlene Novoa Reyes de Vera (DNI: 08715362), informamos que recibió la atención correspondiente al mes de marzo el día 28 con el DR Gerson Jacob Siura Trevejo Trevejo SERVICIO DE ENDOCRINOLOGIA - TELECONSULTA. Hasta el momento, no tenemos ningún pendiente con el paciente. Su próxima cita será programada antes de finalizar el mes, y realizaremos la llamada correspondiente para agendarla.
 Quedamos a su disposición para cualquier consulta adicional.
 Atentamente,</v>
      </c>
      <c r="I319" s="39">
        <f t="array" ref="I319">INDEX('Hoja 3'!$A$2:$AD$628, ROW(I319)-5, MATCH(I$2,'Hoja 3'!$A$1:$AD$1, 0))</f>
        <v>45755</v>
      </c>
      <c r="J319" s="32"/>
      <c r="K319" s="32" t="str">
        <f t="array" ref="K319">INDEX('Hoja 3'!$A$2:$AD$628, ROW(K319)-5, MATCH(K$2,'Hoja 3'!$A$1:$AD$1, 0))</f>
        <v>CERRADA</v>
      </c>
      <c r="L319" s="32" t="str">
        <f t="array" ref="L319">INDEX('Hoja 3'!$A$2:$AD$628, ROW(L319)-5, MATCH(L$2,'Hoja 3'!$A$1:$AD$1, 0))</f>
        <v>CERRADA</v>
      </c>
      <c r="M319" s="32" t="str">
        <f t="array" ref="M319">INDEX('Hoja 3'!$A$2:$AD$628, ROW(M319)-5, MATCH(M$2,'Hoja 3'!$A$1:$AD$1, 0))</f>
        <v>Acceso</v>
      </c>
      <c r="N319" s="28"/>
      <c r="O319" s="28"/>
      <c r="P319" s="28"/>
      <c r="Q319" s="42"/>
      <c r="R319" s="42"/>
      <c r="S319" s="42"/>
      <c r="T319" s="28"/>
      <c r="U319" s="28"/>
      <c r="V319" s="24" t="str">
        <f t="shared" si="10"/>
        <v/>
      </c>
      <c r="W319" s="24" t="str">
        <f t="shared" si="8"/>
        <v>0 días 00h 00m</v>
      </c>
      <c r="X319" s="25">
        <f t="shared" si="11"/>
        <v>0</v>
      </c>
      <c r="Y319" s="25" t="str">
        <f t="shared" si="12"/>
        <v>✅</v>
      </c>
      <c r="Z319" s="26" t="str">
        <f t="shared" si="13"/>
        <v>✅</v>
      </c>
      <c r="AA319" s="27" t="str">
        <f t="shared" si="14"/>
        <v>⏰ Enviado a tiempo</v>
      </c>
      <c r="AB319" s="28"/>
      <c r="AC319" s="29"/>
      <c r="AD319" s="29"/>
      <c r="AE319" s="29"/>
    </row>
    <row r="320" spans="1:31" ht="13.8">
      <c r="A320" s="12" t="str">
        <f t="shared" si="9"/>
        <v>73028278JOAQUIN ALONSO CASTELO VARGAS</v>
      </c>
      <c r="B320" s="30" t="s">
        <v>27</v>
      </c>
      <c r="C320" s="38">
        <f t="array" ref="C320">INDEX('Hoja 3'!$A$2:$AD$628, ROW(C320)-5, MATCH(C$2,'Hoja 3'!$A$1:$AD$1, 0))</f>
        <v>73028278</v>
      </c>
      <c r="D320" s="38" t="str">
        <f t="array" ref="D320">INDEX('Hoja 3'!$A$2:$AD$628, ROW(D320)-5, MATCH(D$2,'Hoja 3'!$A$1:$AD$1, 0))</f>
        <v>JOAQUIN ALONSO CASTELO VARGAS</v>
      </c>
      <c r="E320" s="38">
        <f t="array" ref="E320">INDEX('Hoja 3'!$A$2:$AD$628, ROW(E320)-5, MATCH(E$2,'Hoja 3'!$A$1:$AD$1, 0))</f>
        <v>0</v>
      </c>
      <c r="F320" s="38" t="str">
        <f t="array" ref="F320">INDEX('Hoja 3'!$A$2:$AD$628, ROW(F320)-5, MATCH(F$2,'Hoja 3'!$A$1:$AD$1, 0))</f>
        <v>NO ASIGNACIÓN DE CITA</v>
      </c>
      <c r="G320" s="39">
        <f t="array" ref="G320">INDEX('Hoja 3'!$A$2:$AD$628, ROW(G320)-5, MATCH(G$2,'Hoja 3'!$A$1:$AD$1, 0))</f>
        <v>45747</v>
      </c>
      <c r="H320" s="38" t="str">
        <f t="array" ref="H320">INDEX('Hoja 3'!$A$2:$AD$628, ROW(H320)-5, MATCH(H$2,'Hoja 3'!$A$1:$AD$1, 0))</f>
        <v>Buenos días Guissela,
 Espero que te encuentres bien. De acuerdo a lo conversado, te envío la coordinación de los exámenes de laboratorio del PX. JOAQUIN ALONSO CASTELO VARGAS. 
 Como te comenté, el paciente fue atendido el 04 de abril 2025 a las 3.00pm por el Dr. Gerson Jacob Siura Trevejo Trevejo de la especialidad ENDOCRINOLOGÍA - TELECONSULTA. Durante la atención, el médico le prescribió exámenes de laboratorio, los cuales ya se encuentran coordinados con la Clínica San Juan de Dios. Según nos informan, el paciente tiene previsto asistir este jueves para la toma de dichos exámenes. Se reenvía correo.
 Quedo atenta ante cualquier consulta adicional.
 Saludso cordiales</v>
      </c>
      <c r="I320" s="39">
        <f t="array" ref="I320">INDEX('Hoja 3'!$A$2:$AD$628, ROW(I320)-5, MATCH(I$2,'Hoja 3'!$A$1:$AD$1, 0))</f>
        <v>45755</v>
      </c>
      <c r="J320" s="32"/>
      <c r="K320" s="32" t="str">
        <f t="array" ref="K320">INDEX('Hoja 3'!$A$2:$AD$628, ROW(K320)-5, MATCH(K$2,'Hoja 3'!$A$1:$AD$1, 0))</f>
        <v>CERRADA</v>
      </c>
      <c r="L320" s="32" t="str">
        <f t="array" ref="L320">INDEX('Hoja 3'!$A$2:$AD$628, ROW(L320)-5, MATCH(L$2,'Hoja 3'!$A$1:$AD$1, 0))</f>
        <v>CERRADA</v>
      </c>
      <c r="M320" s="32" t="str">
        <f t="array" ref="M320">INDEX('Hoja 3'!$A$2:$AD$628, ROW(M320)-5, MATCH(M$2,'Hoja 3'!$A$1:$AD$1, 0))</f>
        <v>Acceso</v>
      </c>
      <c r="N320" s="28"/>
      <c r="O320" s="28"/>
      <c r="P320" s="28"/>
      <c r="Q320" s="42"/>
      <c r="R320" s="42"/>
      <c r="S320" s="42"/>
      <c r="T320" s="28"/>
      <c r="U320" s="28"/>
      <c r="V320" s="24" t="str">
        <f t="shared" si="10"/>
        <v/>
      </c>
      <c r="W320" s="24" t="str">
        <f t="shared" si="8"/>
        <v>8 días 00h 00m</v>
      </c>
      <c r="X320" s="36">
        <f t="shared" si="11"/>
        <v>8</v>
      </c>
      <c r="Y320" s="36" t="str">
        <f t="shared" si="12"/>
        <v>✅</v>
      </c>
      <c r="Z320" s="26" t="str">
        <f t="shared" si="13"/>
        <v>✅</v>
      </c>
      <c r="AA320" s="27" t="str">
        <f t="shared" si="14"/>
        <v>📩 Enviado tarde</v>
      </c>
      <c r="AB320" s="28"/>
      <c r="AC320" s="29"/>
      <c r="AD320" s="29"/>
      <c r="AE320" s="29"/>
    </row>
    <row r="321" spans="1:31" ht="13.8">
      <c r="A321" s="12" t="str">
        <f t="shared" si="9"/>
        <v>42748447JIMMY DANIEL AYALA ARIAS</v>
      </c>
      <c r="B321" s="30" t="s">
        <v>27</v>
      </c>
      <c r="C321" s="38">
        <f t="array" ref="C321">INDEX('Hoja 3'!$A$2:$AD$628, ROW(C321)-5, MATCH(C$2,'Hoja 3'!$A$1:$AD$1, 0))</f>
        <v>42748447</v>
      </c>
      <c r="D321" s="38" t="str">
        <f t="array" ref="D321">INDEX('Hoja 3'!$A$2:$AD$628, ROW(D321)-5, MATCH(D$2,'Hoja 3'!$A$1:$AD$1, 0))</f>
        <v>JIMMY DANIEL AYALA ARIAS</v>
      </c>
      <c r="E321" s="38">
        <f t="array" ref="E321">INDEX('Hoja 3'!$A$2:$AD$628, ROW(E321)-5, MATCH(E$2,'Hoja 3'!$A$1:$AD$1, 0))</f>
        <v>0</v>
      </c>
      <c r="F321" s="38" t="str">
        <f t="array" ref="F321">INDEX('Hoja 3'!$A$2:$AD$628, ROW(F321)-5, MATCH(F$2,'Hoja 3'!$A$1:$AD$1, 0))</f>
        <v>DEMORA EN LA ENTREGA DE MEDICAMENTOS</v>
      </c>
      <c r="G321" s="39">
        <f t="array" ref="G321">INDEX('Hoja 3'!$A$2:$AD$628, ROW(G321)-5, MATCH(G$2,'Hoja 3'!$A$1:$AD$1, 0))</f>
        <v>45755</v>
      </c>
      <c r="H321" s="38" t="str">
        <f t="array" ref="H321">INDEX('Hoja 3'!$A$2:$AD$628, ROW(H321)-5, MATCH(H$2,'Hoja 3'!$A$1:$AD$1, 0))</f>
        <v>Buenos días, estimados:
 Reciban un cordial saludo de parte del Centro Médico Viva 1A.
 En atención al reclamo presentado por el paciente Jimmy Daniel Ayala Arias, nos permitimos informar lo siguiente:
 Los medicamentos ya fueron entregados, situación que fue confirmada a través de una llamada telefónica realizada el día de hoy por uno de nuestros asesores del Call Center.
 En cuanto a los exámenes de laboratorio, estos aún se encuentran en proceso, a la espera de que el paciente realice el respectivo copago.
 Adjuntamos a la presente una captura de la conversación sostenida con el paciente, como soporte de la gestión realizada.
 Estaremos atentos a la evolución del caso y brindaremos actualizaciones oportunamente.
 Saludos cordiales,</v>
      </c>
      <c r="I321" s="39">
        <f t="array" ref="I321">INDEX('Hoja 3'!$A$2:$AD$628, ROW(I321)-5, MATCH(I$2,'Hoja 3'!$A$1:$AD$1, 0))</f>
        <v>45761</v>
      </c>
      <c r="J321" s="32"/>
      <c r="K321" s="32" t="str">
        <f t="array" ref="K321">INDEX('Hoja 3'!$A$2:$AD$628, ROW(K321)-5, MATCH(K$2,'Hoja 3'!$A$1:$AD$1, 0))</f>
        <v>CERRADA</v>
      </c>
      <c r="L321" s="32" t="str">
        <f t="array" ref="L321">INDEX('Hoja 3'!$A$2:$AD$628, ROW(L321)-5, MATCH(L$2,'Hoja 3'!$A$1:$AD$1, 0))</f>
        <v>CERRADA</v>
      </c>
      <c r="M321" s="32" t="str">
        <f t="array" ref="M321">INDEX('Hoja 3'!$A$2:$AD$628, ROW(M321)-5, MATCH(M$2,'Hoja 3'!$A$1:$AD$1, 0))</f>
        <v>Medicamentos</v>
      </c>
      <c r="N321" s="28"/>
      <c r="O321" s="28"/>
      <c r="P321" s="28"/>
      <c r="Q321" s="42"/>
      <c r="R321" s="42"/>
      <c r="S321" s="42"/>
      <c r="T321" s="28"/>
      <c r="U321" s="28"/>
      <c r="V321" s="24" t="str">
        <f t="shared" si="10"/>
        <v/>
      </c>
      <c r="W321" s="24" t="str">
        <f t="shared" si="8"/>
        <v>6 días 00h 00m</v>
      </c>
      <c r="X321" s="25">
        <f t="shared" si="11"/>
        <v>6</v>
      </c>
      <c r="Y321" s="25" t="str">
        <f t="shared" si="12"/>
        <v>✅</v>
      </c>
      <c r="Z321" s="26" t="str">
        <f t="shared" si="13"/>
        <v>✅</v>
      </c>
      <c r="AA321" s="27" t="str">
        <f t="shared" si="14"/>
        <v>📩 Enviado tarde</v>
      </c>
      <c r="AB321" s="28"/>
      <c r="AC321" s="29"/>
      <c r="AD321" s="29"/>
      <c r="AE321" s="29"/>
    </row>
    <row r="322" spans="1:31" ht="13.8">
      <c r="A322" s="12" t="str">
        <f t="shared" si="9"/>
        <v>40204963OLGA TATIANA CUADROS BASIS</v>
      </c>
      <c r="B322" s="30" t="s">
        <v>27</v>
      </c>
      <c r="C322" s="38">
        <f t="array" ref="C322">INDEX('Hoja 3'!$A$2:$AD$628, ROW(C322)-5, MATCH(C$2,'Hoja 3'!$A$1:$AD$1, 0))</f>
        <v>40204963</v>
      </c>
      <c r="D322" s="38" t="str">
        <f t="array" ref="D322">INDEX('Hoja 3'!$A$2:$AD$628, ROW(D322)-5, MATCH(D$2,'Hoja 3'!$A$1:$AD$1, 0))</f>
        <v>OLGA TATIANA CUADROS BASIS</v>
      </c>
      <c r="E322" s="38">
        <f t="array" ref="E322">INDEX('Hoja 3'!$A$2:$AD$628, ROW(E322)-5, MATCH(E$2,'Hoja 3'!$A$1:$AD$1, 0))</f>
        <v>999203060</v>
      </c>
      <c r="F322" s="38" t="str">
        <f t="array" ref="F322">INDEX('Hoja 3'!$A$2:$AD$628, ROW(F322)-5, MATCH(F$2,'Hoja 3'!$A$1:$AD$1, 0))</f>
        <v>NO ASIGNACIÓN DE CITA</v>
      </c>
      <c r="G322" s="39">
        <f t="array" ref="G322">INDEX('Hoja 3'!$A$2:$AD$628, ROW(G322)-5, MATCH(G$2,'Hoja 3'!$A$1:$AD$1, 0))</f>
        <v>45755</v>
      </c>
      <c r="H322" s="38" t="str">
        <f t="array" ref="H322">INDEX('Hoja 3'!$A$2:$AD$628, ROW(H322)-5, MATCH(H$2,'Hoja 3'!$A$1:$AD$1, 0))</f>
        <v>Gianina Jessica Sigueña Aldana
 ​
 Estimada Guissela, buena tarde:
 Nos hemos contactado con nuestra mutua paciente, teniendo las terapias físicas agendadas en el rango horario que ha solicitado, martes, jueves a las 15:00hrs | sábados: 12:30pm
 En cuanto a la terapia de dolor solicitada tendrá cita con nuestra especialista Dra Seijas el día hoy por la tarde.
 En cuanto a las interconsultas de Psiquiatría y Dermatología se gestionarán con Cl Vesalio para que brinden las citas a la brevedad posible.
 Quedo a su disposición para cualquier duda adicional.
 Saludos Cordiales , Buenos días, estimada:
 Me permito actualizar la información respecto a la atención de la paciente. Actualmente, tiene una cita programada para el 05/05/2025 a las 10:45 a.m., en la especialidad de Dermatología, en la Clínica Vesalio.
 Por otro lado, la Clínica Vesalio ha informado que la paciente no cuenta con cobertura para atenciones en la especialidad de Psiquiatría en dicha clínica, ya que este servicio corresponde a otro proveedor. Ante ello, el área de admisión de Viva 1A ha procedido a solicitar la información correspondiente con los responsables de brindar dicha atención.
 Quedamos atentos a cualquier consulta adicional.
 Saludos cordiales,</v>
      </c>
      <c r="I322" s="39">
        <f t="array" ref="I322">INDEX('Hoja 3'!$A$2:$AD$628, ROW(I322)-5, MATCH(I$2,'Hoja 3'!$A$1:$AD$1, 0))</f>
        <v>45777</v>
      </c>
      <c r="J322" s="32"/>
      <c r="K322" s="32" t="str">
        <f t="array" ref="K322">INDEX('Hoja 3'!$A$2:$AD$628, ROW(K322)-5, MATCH(K$2,'Hoja 3'!$A$1:$AD$1, 0))</f>
        <v>CERRADA</v>
      </c>
      <c r="L322" s="32" t="str">
        <f t="array" ref="L322">INDEX('Hoja 3'!$A$2:$AD$628, ROW(L322)-5, MATCH(L$2,'Hoja 3'!$A$1:$AD$1, 0))</f>
        <v>CERRADA</v>
      </c>
      <c r="M322" s="32" t="str">
        <f t="array" ref="M322">INDEX('Hoja 3'!$A$2:$AD$628, ROW(M322)-5, MATCH(M$2,'Hoja 3'!$A$1:$AD$1, 0))</f>
        <v>Acceso</v>
      </c>
      <c r="N322" s="28"/>
      <c r="O322" s="28"/>
      <c r="P322" s="28"/>
      <c r="Q322" s="42"/>
      <c r="R322" s="42"/>
      <c r="S322" s="42"/>
      <c r="T322" s="28"/>
      <c r="U322" s="28"/>
      <c r="V322" s="24" t="str">
        <f t="shared" si="10"/>
        <v/>
      </c>
      <c r="W322" s="24" t="str">
        <f t="shared" si="8"/>
        <v>22 días 00h 00m</v>
      </c>
      <c r="X322" s="36">
        <f t="shared" si="11"/>
        <v>22</v>
      </c>
      <c r="Y322" s="36" t="str">
        <f t="shared" si="12"/>
        <v>✅</v>
      </c>
      <c r="Z322" s="26" t="str">
        <f t="shared" si="13"/>
        <v>✅</v>
      </c>
      <c r="AA322" s="27" t="str">
        <f t="shared" si="14"/>
        <v>📩 Enviado tarde</v>
      </c>
      <c r="AB322" s="28"/>
      <c r="AC322" s="29"/>
      <c r="AD322" s="29"/>
      <c r="AE322" s="29"/>
    </row>
    <row r="323" spans="1:31" ht="13.8">
      <c r="A323" s="12" t="str">
        <f t="shared" si="9"/>
        <v>46746077ANTAMINA CJUMO SOLIS JULIO EDUARDO</v>
      </c>
      <c r="B323" s="30" t="s">
        <v>27</v>
      </c>
      <c r="C323" s="38">
        <f t="array" ref="C323">INDEX('Hoja 3'!$A$2:$AD$628, ROW(C323)-5, MATCH(C$2,'Hoja 3'!$A$1:$AD$1, 0))</f>
        <v>46746077</v>
      </c>
      <c r="D323" s="38" t="str">
        <f t="array" ref="D323">INDEX('Hoja 3'!$A$2:$AD$628, ROW(D323)-5, MATCH(D$2,'Hoja 3'!$A$1:$AD$1, 0))</f>
        <v>ANTAMINA CJUMO SOLIS JULIO EDUARDO</v>
      </c>
      <c r="E323" s="38">
        <f t="array" ref="E323">INDEX('Hoja 3'!$A$2:$AD$628, ROW(E323)-5, MATCH(E$2,'Hoja 3'!$A$1:$AD$1, 0))</f>
        <v>0</v>
      </c>
      <c r="F323" s="38" t="str">
        <f t="array" ref="F323">INDEX('Hoja 3'!$A$2:$AD$628, ROW(F323)-5, MATCH(F$2,'Hoja 3'!$A$1:$AD$1, 0))</f>
        <v>DEMORA EN LA ENTREGA DE MEDICAMENTOS</v>
      </c>
      <c r="G323" s="39">
        <f t="array" ref="G323">INDEX('Hoja 3'!$A$2:$AD$628, ROW(G323)-5, MATCH(G$2,'Hoja 3'!$A$1:$AD$1, 0))</f>
        <v>45756</v>
      </c>
      <c r="H323" s="38" t="str">
        <f t="array" ref="H323">INDEX('Hoja 3'!$A$2:$AD$628, ROW(H323)-5, MATCH(H$2,'Hoja 3'!$A$1:$AD$1, 0))</f>
        <v>Buenas tardes, estimadas:
 Reciban un cordial saludo de parte del Centro Médico Viva 1A.
 En relación con el paciente Cjumo Solís Julio Eduardo, con DNI 41705124, informamos lo siguiente:
 El paciente recibió su medicación el día 09 de abril de 2025, conforme a lo indicado.
 En cuanto a su cita de nutrición, ya ha sido programada para el día 15 de abril de 2025 a las 3:20 p.m., con el Dr. Jorge Velasco Benites, a través del servicio de Nutrición – Teleconsulta.
 Quedamos atentos ante cualquier consulta adicional.
 Saludos cordiales, Lamentamos informar que el Medico encargado de la atención no pudo asistir a la cita programada debido a una situación personal de carácter de urgencia e imprevisto relacionado con asuntos familiares, no fue posible notificar con antelación al paciente afectado, pedimos la disculpa del caso y gradecemos su comprensión.
 Así mismo procedimos a comunicarnos con el paciente y reprogramar la atención para el día 25/04 con el Dr. Jorge Velasco Benites, servicio de NUTRICIÓN - TELECONSULTA.
  Saludos Cordiales.</v>
      </c>
      <c r="I323" s="39">
        <f t="array" ref="I323">INDEX('Hoja 3'!$A$2:$AD$628, ROW(I323)-5, MATCH(I$2,'Hoja 3'!$A$1:$AD$1, 0))</f>
        <v>45761</v>
      </c>
      <c r="J323" s="32"/>
      <c r="K323" s="32" t="str">
        <f t="array" ref="K323">INDEX('Hoja 3'!$A$2:$AD$628, ROW(K323)-5, MATCH(K$2,'Hoja 3'!$A$1:$AD$1, 0))</f>
        <v>CERRADA</v>
      </c>
      <c r="L323" s="32" t="str">
        <f t="array" ref="L323">INDEX('Hoja 3'!$A$2:$AD$628, ROW(L323)-5, MATCH(L$2,'Hoja 3'!$A$1:$AD$1, 0))</f>
        <v>CERRADA</v>
      </c>
      <c r="M323" s="32" t="str">
        <f t="array" ref="M323">INDEX('Hoja 3'!$A$2:$AD$628, ROW(M323)-5, MATCH(M$2,'Hoja 3'!$A$1:$AD$1, 0))</f>
        <v>Medicamentos</v>
      </c>
      <c r="N323" s="28"/>
      <c r="O323" s="28"/>
      <c r="P323" s="28"/>
      <c r="Q323" s="42"/>
      <c r="R323" s="42"/>
      <c r="S323" s="42"/>
      <c r="T323" s="28"/>
      <c r="U323" s="28"/>
      <c r="V323" s="24" t="str">
        <f t="shared" si="10"/>
        <v/>
      </c>
      <c r="W323" s="24" t="str">
        <f t="shared" si="8"/>
        <v>5 días 00h 00m</v>
      </c>
      <c r="X323" s="25">
        <f t="shared" si="11"/>
        <v>5</v>
      </c>
      <c r="Y323" s="25" t="str">
        <f t="shared" si="12"/>
        <v>✅</v>
      </c>
      <c r="Z323" s="26" t="str">
        <f t="shared" si="13"/>
        <v>✅</v>
      </c>
      <c r="AA323" s="27" t="str">
        <f t="shared" si="14"/>
        <v>📩 Enviado tarde</v>
      </c>
      <c r="AB323" s="28"/>
      <c r="AC323" s="29"/>
      <c r="AD323" s="29"/>
      <c r="AE323" s="29"/>
    </row>
    <row r="324" spans="1:31" ht="13.8">
      <c r="A324" s="12" t="str">
        <f t="shared" si="9"/>
        <v>9876517Victor Edgar Solis Plaza</v>
      </c>
      <c r="B324" s="30" t="s">
        <v>27</v>
      </c>
      <c r="C324" s="38">
        <f t="array" ref="C324">INDEX('Hoja 3'!$A$2:$AD$628, ROW(C324)-5, MATCH(C$2,'Hoja 3'!$A$1:$AD$1, 0))</f>
        <v>9876517</v>
      </c>
      <c r="D324" s="38" t="str">
        <f t="array" ref="D324">INDEX('Hoja 3'!$A$2:$AD$628, ROW(D324)-5, MATCH(D$2,'Hoja 3'!$A$1:$AD$1, 0))</f>
        <v>Victor Edgar Solis Plaza</v>
      </c>
      <c r="E324" s="38">
        <f t="array" ref="E324">INDEX('Hoja 3'!$A$2:$AD$628, ROW(E324)-5, MATCH(E$2,'Hoja 3'!$A$1:$AD$1, 0))</f>
        <v>0</v>
      </c>
      <c r="F324" s="38" t="str">
        <f t="array" ref="F324">INDEX('Hoja 3'!$A$2:$AD$628, ROW(F324)-5, MATCH(F$2,'Hoja 3'!$A$1:$AD$1, 0))</f>
        <v>PROBLEMAS DE COMUNICACIÓN</v>
      </c>
      <c r="G324" s="39">
        <f t="array" ref="G324">INDEX('Hoja 3'!$A$2:$AD$628, ROW(G324)-5, MATCH(G$2,'Hoja 3'!$A$1:$AD$1, 0))</f>
        <v>45757</v>
      </c>
      <c r="H324" s="38" t="str">
        <f t="array" ref="H324">INDEX('Hoja 3'!$A$2:$AD$628, ROW(H324)-5, MATCH(H$2,'Hoja 3'!$A$1:$AD$1, 0))</f>
        <v>Buenos días, estimados:
 Reciban un cordial saludo de parte de VIVA 1A Centro Médico.
 En relación con el reclamo presentado, les informamos que ya se ha realizado la coordinación respectiva con el agendamiento de la cita con la Sra. Ana Solís (hija), la cual se llevó a cabo el día de ayer. La cita ha sido programada para el día 11/04/2025, en el servicio de Medicina Interna - Atención Domiciliaria, con la Dra. Seijas Arvelaez Anahi Angelica 
 Quedamos atentos ante cualquier consulta adicional.</v>
      </c>
      <c r="I324" s="39">
        <f t="array" ref="I324">INDEX('Hoja 3'!$A$2:$AD$628, ROW(I324)-5, MATCH(I$2,'Hoja 3'!$A$1:$AD$1, 0))</f>
        <v>45757</v>
      </c>
      <c r="J324" s="32"/>
      <c r="K324" s="32" t="str">
        <f t="array" ref="K324">INDEX('Hoja 3'!$A$2:$AD$628, ROW(K324)-5, MATCH(K$2,'Hoja 3'!$A$1:$AD$1, 0))</f>
        <v>CERRADA</v>
      </c>
      <c r="L324" s="32" t="str">
        <f t="array" ref="L324">INDEX('Hoja 3'!$A$2:$AD$628, ROW(L324)-5, MATCH(L$2,'Hoja 3'!$A$1:$AD$1, 0))</f>
        <v>CERRADA</v>
      </c>
      <c r="M324" s="32" t="str">
        <f t="array" ref="M324">INDEX('Hoja 3'!$A$2:$AD$628, ROW(M324)-5, MATCH(M$2,'Hoja 3'!$A$1:$AD$1, 0))</f>
        <v>Fallas TICS</v>
      </c>
      <c r="N324" s="28"/>
      <c r="O324" s="28"/>
      <c r="P324" s="28"/>
      <c r="Q324" s="42"/>
      <c r="R324" s="42"/>
      <c r="S324" s="42"/>
      <c r="T324" s="28"/>
      <c r="U324" s="28"/>
      <c r="V324" s="24" t="str">
        <f t="shared" si="10"/>
        <v/>
      </c>
      <c r="W324" s="24" t="str">
        <f t="shared" si="8"/>
        <v>0 días 00h 00m</v>
      </c>
      <c r="X324" s="36">
        <f t="shared" si="11"/>
        <v>0</v>
      </c>
      <c r="Y324" s="36" t="str">
        <f t="shared" si="12"/>
        <v>✅</v>
      </c>
      <c r="Z324" s="26" t="str">
        <f t="shared" si="13"/>
        <v>✅</v>
      </c>
      <c r="AA324" s="27" t="str">
        <f t="shared" si="14"/>
        <v>⏰ Enviado a tiempo</v>
      </c>
      <c r="AB324" s="28"/>
      <c r="AC324" s="29"/>
      <c r="AD324" s="29"/>
      <c r="AE324" s="29"/>
    </row>
    <row r="325" spans="1:31" ht="13.8">
      <c r="A325" s="12" t="str">
        <f t="shared" si="9"/>
        <v>73028278JOAQUIN ALONSO CASTELO VARGAS</v>
      </c>
      <c r="B325" s="30" t="s">
        <v>27</v>
      </c>
      <c r="C325" s="38">
        <f t="array" ref="C325">INDEX('Hoja 3'!$A$2:$AD$628, ROW(C325)-5, MATCH(C$2,'Hoja 3'!$A$1:$AD$1, 0))</f>
        <v>73028278</v>
      </c>
      <c r="D325" s="38" t="str">
        <f t="array" ref="D325">INDEX('Hoja 3'!$A$2:$AD$628, ROW(D325)-5, MATCH(D$2,'Hoja 3'!$A$1:$AD$1, 0))</f>
        <v>JOAQUIN ALONSO CASTELO VARGAS</v>
      </c>
      <c r="E325" s="38">
        <f t="array" ref="E325">INDEX('Hoja 3'!$A$2:$AD$628, ROW(E325)-5, MATCH(E$2,'Hoja 3'!$A$1:$AD$1, 0))</f>
        <v>0</v>
      </c>
      <c r="F325" s="38" t="str">
        <f t="array" ref="F325">INDEX('Hoja 3'!$A$2:$AD$628, ROW(F325)-5, MATCH(F$2,'Hoja 3'!$A$1:$AD$1, 0))</f>
        <v>SOLICITUD DE INFORMACION</v>
      </c>
      <c r="G325" s="39">
        <f t="array" ref="G325">INDEX('Hoja 3'!$A$2:$AD$628, ROW(G325)-5, MATCH(G$2,'Hoja 3'!$A$1:$AD$1, 0))</f>
        <v>45757</v>
      </c>
      <c r="H325" s="38" t="str">
        <f t="array" ref="H325">INDEX('Hoja 3'!$A$2:$AD$628, ROW(H325)-5, MATCH(H$2,'Hoja 3'!$A$1:$AD$1, 0))</f>
        <v>Buenas tardes estimados.
 Reciba un cordial saludo del Centro Médico Viva 1A.
 A continuación se adjuntos los documentos solicitados del paciente JOAQUIN ALONSO CASTELO VARGAS.
 Estaremos a la espera de cualquier otra consulta adicional.
 Saludos cordiales.</v>
      </c>
      <c r="I325" s="39">
        <f t="array" ref="I325">INDEX('Hoja 3'!$A$2:$AD$628, ROW(I325)-5, MATCH(I$2,'Hoja 3'!$A$1:$AD$1, 0))</f>
        <v>45769</v>
      </c>
      <c r="J325" s="32"/>
      <c r="K325" s="32" t="str">
        <f t="array" ref="K325">INDEX('Hoja 3'!$A$2:$AD$628, ROW(K325)-5, MATCH(K$2,'Hoja 3'!$A$1:$AD$1, 0))</f>
        <v>CERRADA</v>
      </c>
      <c r="L325" s="32" t="str">
        <f t="array" ref="L325">INDEX('Hoja 3'!$A$2:$AD$628, ROW(L325)-5, MATCH(L$2,'Hoja 3'!$A$1:$AD$1, 0))</f>
        <v>CERRADA</v>
      </c>
      <c r="M325" s="32" t="str">
        <f t="array" ref="M325">INDEX('Hoja 3'!$A$2:$AD$628, ROW(M325)-5, MATCH(M$2,'Hoja 3'!$A$1:$AD$1, 0))</f>
        <v>Solicitud</v>
      </c>
      <c r="N325" s="28"/>
      <c r="O325" s="28"/>
      <c r="P325" s="28"/>
      <c r="Q325" s="42"/>
      <c r="R325" s="42"/>
      <c r="S325" s="42"/>
      <c r="T325" s="28"/>
      <c r="U325" s="28"/>
      <c r="V325" s="24" t="str">
        <f t="shared" si="10"/>
        <v/>
      </c>
      <c r="W325" s="24" t="str">
        <f t="shared" si="8"/>
        <v>12 días 00h 00m</v>
      </c>
      <c r="X325" s="25">
        <f t="shared" si="11"/>
        <v>12</v>
      </c>
      <c r="Y325" s="25" t="str">
        <f t="shared" si="12"/>
        <v>✅</v>
      </c>
      <c r="Z325" s="26" t="str">
        <f t="shared" si="13"/>
        <v>✅</v>
      </c>
      <c r="AA325" s="27" t="str">
        <f t="shared" si="14"/>
        <v>📩 Enviado tarde</v>
      </c>
      <c r="AB325" s="28"/>
      <c r="AC325" s="29"/>
      <c r="AD325" s="29"/>
      <c r="AE325" s="29"/>
    </row>
    <row r="326" spans="1:31" ht="13.8">
      <c r="A326" s="12" t="str">
        <f t="shared" si="9"/>
        <v>73028278JOAQUIN ALONSO CASTELO VARGAS</v>
      </c>
      <c r="B326" s="30" t="s">
        <v>27</v>
      </c>
      <c r="C326" s="38">
        <f t="array" ref="C326">INDEX('Hoja 3'!$A$2:$AD$628, ROW(C326)-5, MATCH(C$2,'Hoja 3'!$A$1:$AD$1, 0))</f>
        <v>73028278</v>
      </c>
      <c r="D326" s="38" t="str">
        <f t="array" ref="D326">INDEX('Hoja 3'!$A$2:$AD$628, ROW(D326)-5, MATCH(D$2,'Hoja 3'!$A$1:$AD$1, 0))</f>
        <v>JOAQUIN ALONSO CASTELO VARGAS</v>
      </c>
      <c r="E326" s="38">
        <f t="array" ref="E326">INDEX('Hoja 3'!$A$2:$AD$628, ROW(E326)-5, MATCH(E$2,'Hoja 3'!$A$1:$AD$1, 0))</f>
        <v>0</v>
      </c>
      <c r="F326" s="38" t="str">
        <f t="array" ref="F326">INDEX('Hoja 3'!$A$2:$AD$628, ROW(F326)-5, MATCH(F$2,'Hoja 3'!$A$1:$AD$1, 0))</f>
        <v>NO ASIGNACIÓN DE CITA</v>
      </c>
      <c r="G326" s="39">
        <f t="array" ref="G326">INDEX('Hoja 3'!$A$2:$AD$628, ROW(G326)-5, MATCH(G$2,'Hoja 3'!$A$1:$AD$1, 0))</f>
        <v>45757</v>
      </c>
      <c r="H326" s="38" t="str">
        <f t="array" ref="H326">INDEX('Hoja 3'!$A$2:$AD$628, ROW(H326)-5, MATCH(H$2,'Hoja 3'!$A$1:$AD$1, 0))</f>
        <v>Buenos días, estimados:
 En relación con el paciente Joaquín Alonso Castelo Vargas, se informa lo siguiente:
 El día 05 de abril, se envió un correo a la Clínica San Juan de Dios de Arequipa para coordinar con el paciente la toma de los análisis correspondientes. El 08 de abril, recibimos respuesta confirmando la coordinación con el paciente e indicando como fecha programada para la toma de exámenes el día 10/04/2025.
 Sin embargo, el día de hoy, al presentarse en la clínica, el paciente fue informado de que no existía ninguna coordinación registrada para la realización de dichos exámenes. Ante esta situación, nos comunicamos nuevamente con la Clínica San Juan de Dios, siendo atendidos por el ejecutivo Gonzalo Quevedo, quien indicó que la coordinación no se había gestionado correctamente.
 Con el fin de brindar una solución inmediata, se intentó realizar la toma de los exámenes en ese momento; sin embargo, el paciente ya no se encontraba en ayunas, condición necesaria para algunos de los análisis. Por tal motivo, se ha reagendado la toma de exámenes para el día viernes 11 de abril.
 Debido a esta situación, se realizó una llamada al paciente, quien confirmó haber tenido comunicación con el ejecutivo Gonzalo Quevedo.
 Lamentamos los inconvenientes ocasionados y estaremos dando seguimiento al caso para garantizar la correcta atención.
 Saludos cordiales.</v>
      </c>
      <c r="I326" s="39">
        <f t="array" ref="I326">INDEX('Hoja 3'!$A$2:$AD$628, ROW(I326)-5, MATCH(I$2,'Hoja 3'!$A$1:$AD$1, 0))</f>
        <v>45757</v>
      </c>
      <c r="J326" s="32"/>
      <c r="K326" s="32" t="str">
        <f t="array" ref="K326">INDEX('Hoja 3'!$A$2:$AD$628, ROW(K326)-5, MATCH(K$2,'Hoja 3'!$A$1:$AD$1, 0))</f>
        <v>CERRADA</v>
      </c>
      <c r="L326" s="32" t="str">
        <f t="array" ref="L326">INDEX('Hoja 3'!$A$2:$AD$628, ROW(L326)-5, MATCH(L$2,'Hoja 3'!$A$1:$AD$1, 0))</f>
        <v>CERRADA</v>
      </c>
      <c r="M326" s="32" t="str">
        <f t="array" ref="M326">INDEX('Hoja 3'!$A$2:$AD$628, ROW(M326)-5, MATCH(M$2,'Hoja 3'!$A$1:$AD$1, 0))</f>
        <v>Acceso</v>
      </c>
      <c r="N326" s="28"/>
      <c r="O326" s="28"/>
      <c r="P326" s="28"/>
      <c r="Q326" s="42"/>
      <c r="R326" s="42"/>
      <c r="S326" s="42"/>
      <c r="T326" s="28"/>
      <c r="U326" s="28"/>
      <c r="V326" s="24" t="str">
        <f t="shared" si="10"/>
        <v/>
      </c>
      <c r="W326" s="24" t="str">
        <f t="shared" si="8"/>
        <v>0 días 00h 00m</v>
      </c>
      <c r="X326" s="36">
        <f t="shared" si="11"/>
        <v>0</v>
      </c>
      <c r="Y326" s="36" t="str">
        <f t="shared" si="12"/>
        <v>✅</v>
      </c>
      <c r="Z326" s="26" t="str">
        <f t="shared" si="13"/>
        <v>✅</v>
      </c>
      <c r="AA326" s="27" t="str">
        <f t="shared" si="14"/>
        <v>⏰ Enviado a tiempo</v>
      </c>
      <c r="AB326" s="28"/>
      <c r="AC326" s="29"/>
      <c r="AD326" s="29"/>
      <c r="AE326" s="29"/>
    </row>
    <row r="327" spans="1:31" ht="13.8">
      <c r="A327" s="12" t="str">
        <f t="shared" si="9"/>
        <v>45610055ANGGELY ESTEFANIA SOTELO CASTAÑEDA</v>
      </c>
      <c r="B327" s="30" t="s">
        <v>27</v>
      </c>
      <c r="C327" s="38">
        <f t="array" ref="C327">INDEX('Hoja 3'!$A$2:$AD$628, ROW(C327)-5, MATCH(C$2,'Hoja 3'!$A$1:$AD$1, 0))</f>
        <v>45610055</v>
      </c>
      <c r="D327" s="38" t="str">
        <f t="array" ref="D327">INDEX('Hoja 3'!$A$2:$AD$628, ROW(D327)-5, MATCH(D$2,'Hoja 3'!$A$1:$AD$1, 0))</f>
        <v>ANGGELY ESTEFANIA SOTELO CASTAÑEDA</v>
      </c>
      <c r="E327" s="38">
        <f t="array" ref="E327">INDEX('Hoja 3'!$A$2:$AD$628, ROW(E327)-5, MATCH(E$2,'Hoja 3'!$A$1:$AD$1, 0))</f>
        <v>912218775</v>
      </c>
      <c r="F327" s="38" t="str">
        <f t="array" ref="F327">INDEX('Hoja 3'!$A$2:$AD$628, ROW(F327)-5, MATCH(F$2,'Hoja 3'!$A$1:$AD$1, 0))</f>
        <v>NO ASIGNACIÓN DE CITA</v>
      </c>
      <c r="G327" s="39">
        <f t="array" ref="G327">INDEX('Hoja 3'!$A$2:$AD$628, ROW(G327)-5, MATCH(G$2,'Hoja 3'!$A$1:$AD$1, 0))</f>
        <v>45756</v>
      </c>
      <c r="H327" s="38" t="str">
        <f t="array" ref="H327">INDEX('Hoja 3'!$A$2:$AD$628, ROW(H327)-5, MATCH(H$2,'Hoja 3'!$A$1:$AD$1, 0))</f>
        <v>Buenas tardes, estimados:
 En relación con la paciente Anggely Estefanía Sotelo Castañeda (DNI: 45610055), se informa lo siguiente:
 La paciente tenía una cita programada para el día 28/03/2024; sin embargo, por razones que desconocemos, no pudo atender la llamada, solicitando la reprogramación de la misma a través de un mensaje de WhatsApp.
 Posteriormente, se coordinó una nueva cita para el día 08/04/2025 a las 16:00 horas, con la Dra. Nilda Noriko Kawamura Murillo, del servicio de Endocrinología - Teleconsulta, la cual fue atendida con normalidad.
 Durante la consulta, se prescribió receta médica y se indicaron exámenes de laboratorio.
 Los medicamentos fueron entregados el día 09/04 por CUIDAFARMA. En cuanto a la toma de análisis, el auxiliar de laboratorio de nuestro call center ya se comunicó con la paciente mediante WhatsApp, y actualmente nos encontramos a la espera del copago para proceder con la atención.
 Quedamos atentos a cualquier consulta adicional.
 Saludos cordiales.</v>
      </c>
      <c r="I327" s="39">
        <f t="array" ref="I327">INDEX('Hoja 3'!$A$2:$AD$628, ROW(I327)-5, MATCH(I$2,'Hoja 3'!$A$1:$AD$1, 0))</f>
        <v>45757</v>
      </c>
      <c r="J327" s="32"/>
      <c r="K327" s="32" t="str">
        <f t="array" ref="K327">INDEX('Hoja 3'!$A$2:$AD$628, ROW(K327)-5, MATCH(K$2,'Hoja 3'!$A$1:$AD$1, 0))</f>
        <v>CERRADA</v>
      </c>
      <c r="L327" s="32" t="str">
        <f t="array" ref="L327">INDEX('Hoja 3'!$A$2:$AD$628, ROW(L327)-5, MATCH(L$2,'Hoja 3'!$A$1:$AD$1, 0))</f>
        <v>CERRADA</v>
      </c>
      <c r="M327" s="32" t="str">
        <f t="array" ref="M327">INDEX('Hoja 3'!$A$2:$AD$628, ROW(M327)-5, MATCH(M$2,'Hoja 3'!$A$1:$AD$1, 0))</f>
        <v>Acceso</v>
      </c>
      <c r="N327" s="28"/>
      <c r="O327" s="28"/>
      <c r="P327" s="28"/>
      <c r="Q327" s="42"/>
      <c r="R327" s="42"/>
      <c r="S327" s="42"/>
      <c r="T327" s="28"/>
      <c r="U327" s="28"/>
      <c r="V327" s="24" t="str">
        <f t="shared" si="10"/>
        <v/>
      </c>
      <c r="W327" s="24" t="str">
        <f t="shared" si="8"/>
        <v>1 días 00h 00m</v>
      </c>
      <c r="X327" s="25">
        <f t="shared" si="11"/>
        <v>1</v>
      </c>
      <c r="Y327" s="25" t="str">
        <f t="shared" si="12"/>
        <v>✅</v>
      </c>
      <c r="Z327" s="26" t="str">
        <f t="shared" si="13"/>
        <v>✅</v>
      </c>
      <c r="AA327" s="27" t="str">
        <f t="shared" si="14"/>
        <v>📩 Enviado tarde</v>
      </c>
      <c r="AB327" s="28"/>
      <c r="AC327" s="29"/>
      <c r="AD327" s="29"/>
      <c r="AE327" s="29"/>
    </row>
    <row r="328" spans="1:31" ht="13.8">
      <c r="A328" s="12" t="str">
        <f t="shared" si="9"/>
        <v>41585446ROBERTO SAVERI OLERZI</v>
      </c>
      <c r="B328" s="30" t="s">
        <v>27</v>
      </c>
      <c r="C328" s="38">
        <f t="array" ref="C328">INDEX('Hoja 3'!$A$2:$AD$628, ROW(C328)-5, MATCH(C$2,'Hoja 3'!$A$1:$AD$1, 0))</f>
        <v>41585446</v>
      </c>
      <c r="D328" s="38" t="str">
        <f t="array" ref="D328">INDEX('Hoja 3'!$A$2:$AD$628, ROW(D328)-5, MATCH(D$2,'Hoja 3'!$A$1:$AD$1, 0))</f>
        <v>ROBERTO SAVERI OLERZI</v>
      </c>
      <c r="E328" s="38">
        <f t="array" ref="E328">INDEX('Hoja 3'!$A$2:$AD$628, ROW(E328)-5, MATCH(E$2,'Hoja 3'!$A$1:$AD$1, 0))</f>
        <v>0</v>
      </c>
      <c r="F328" s="38" t="str">
        <f t="array" ref="F328">INDEX('Hoja 3'!$A$2:$AD$628, ROW(F328)-5, MATCH(F$2,'Hoja 3'!$A$1:$AD$1, 0))</f>
        <v>PROBLEMAS DE COMUNICACIÓN</v>
      </c>
      <c r="G328" s="39">
        <f t="array" ref="G328">INDEX('Hoja 3'!$A$2:$AD$628, ROW(G328)-5, MATCH(G$2,'Hoja 3'!$A$1:$AD$1, 0))</f>
        <v>45761</v>
      </c>
      <c r="H328" s="38" t="str">
        <f t="array" ref="H328">INDEX('Hoja 3'!$A$2:$AD$628, ROW(H328)-5, MATCH(H$2,'Hoja 3'!$A$1:$AD$1, 0))</f>
        <v>Buenas tardes, estimados:
 Reciban un cordial saludo de parte del Centro Médico Viva 1A.
 En referencia a la consulta relacionada con los pacientes mencionados, nos permitimos informar lo siguiente:
 Roberto Saveri Olerzi cuenta con cita programada para el día 14 de abril a las 8:45 p.m. con el Dr. Moncada. Se realiza llamada telefónica en el cual paciente manifestó su preocupación respecto a los días feriados próximos ya que su cita del mes anterior fue el 18 de marzo. Queda todo conforme con la gestión.
 Ingrid Cecilia Kemper Bulnes cuenta con una cita programada para el día 14 de abril a las 7:30 p.m., también con el Dr. Moncada.
 Quedamos atentos a cualquier información adicional que se requiera y a disposición para brindar el seguimiento correspondiente.
 Saludos cordiales.</v>
      </c>
      <c r="I328" s="39">
        <f t="array" ref="I328">INDEX('Hoja 3'!$A$2:$AD$628, ROW(I328)-5, MATCH(I$2,'Hoja 3'!$A$1:$AD$1, 0))</f>
        <v>45761</v>
      </c>
      <c r="J328" s="32"/>
      <c r="K328" s="32" t="str">
        <f t="array" ref="K328">INDEX('Hoja 3'!$A$2:$AD$628, ROW(K328)-5, MATCH(K$2,'Hoja 3'!$A$1:$AD$1, 0))</f>
        <v>CERRADA</v>
      </c>
      <c r="L328" s="32" t="str">
        <f t="array" ref="L328">INDEX('Hoja 3'!$A$2:$AD$628, ROW(L328)-5, MATCH(L$2,'Hoja 3'!$A$1:$AD$1, 0))</f>
        <v>CERRADA</v>
      </c>
      <c r="M328" s="32" t="str">
        <f t="array" ref="M328">INDEX('Hoja 3'!$A$2:$AD$628, ROW(M328)-5, MATCH(M$2,'Hoja 3'!$A$1:$AD$1, 0))</f>
        <v>Fallas TICS</v>
      </c>
      <c r="N328" s="28"/>
      <c r="O328" s="28"/>
      <c r="P328" s="28"/>
      <c r="Q328" s="42"/>
      <c r="R328" s="42"/>
      <c r="S328" s="42"/>
      <c r="T328" s="28"/>
      <c r="U328" s="28"/>
      <c r="V328" s="24" t="str">
        <f t="shared" si="10"/>
        <v/>
      </c>
      <c r="W328" s="24" t="str">
        <f t="shared" si="8"/>
        <v>0 días 00h 00m</v>
      </c>
      <c r="X328" s="36">
        <f t="shared" si="11"/>
        <v>0</v>
      </c>
      <c r="Y328" s="36" t="str">
        <f t="shared" si="12"/>
        <v>✅</v>
      </c>
      <c r="Z328" s="26" t="str">
        <f t="shared" si="13"/>
        <v>✅</v>
      </c>
      <c r="AA328" s="27" t="str">
        <f t="shared" si="14"/>
        <v>⏰ Enviado a tiempo</v>
      </c>
      <c r="AB328" s="28"/>
      <c r="AC328" s="29"/>
      <c r="AD328" s="29"/>
      <c r="AE328" s="29"/>
    </row>
    <row r="329" spans="1:31" ht="13.8">
      <c r="A329" s="12" t="str">
        <f t="shared" si="9"/>
        <v>9845681INGRID CECILIA KEMPER BULNES</v>
      </c>
      <c r="B329" s="30" t="s">
        <v>27</v>
      </c>
      <c r="C329" s="38">
        <f t="array" ref="C329">INDEX('Hoja 3'!$A$2:$AD$628, ROW(C329)-5, MATCH(C$2,'Hoja 3'!$A$1:$AD$1, 0))</f>
        <v>9845681</v>
      </c>
      <c r="D329" s="38" t="str">
        <f t="array" ref="D329">INDEX('Hoja 3'!$A$2:$AD$628, ROW(D329)-5, MATCH(D$2,'Hoja 3'!$A$1:$AD$1, 0))</f>
        <v>INGRID CECILIA KEMPER BULNES</v>
      </c>
      <c r="E329" s="38">
        <f t="array" ref="E329">INDEX('Hoja 3'!$A$2:$AD$628, ROW(E329)-5, MATCH(E$2,'Hoja 3'!$A$1:$AD$1, 0))</f>
        <v>0</v>
      </c>
      <c r="F329" s="38" t="str">
        <f t="array" ref="F329">INDEX('Hoja 3'!$A$2:$AD$628, ROW(F329)-5, MATCH(F$2,'Hoja 3'!$A$1:$AD$1, 0))</f>
        <v>PROBLEMAS DE COMUNICACIÓN</v>
      </c>
      <c r="G329" s="39">
        <f t="array" ref="G329">INDEX('Hoja 3'!$A$2:$AD$628, ROW(G329)-5, MATCH(G$2,'Hoja 3'!$A$1:$AD$1, 0))</f>
        <v>45761</v>
      </c>
      <c r="H329" s="38" t="str">
        <f t="array" ref="H329">INDEX('Hoja 3'!$A$2:$AD$628, ROW(H329)-5, MATCH(H$2,'Hoja 3'!$A$1:$AD$1, 0))</f>
        <v>Buenas tardes, estimados:
 Reciban un cordial saludo de parte del Centro Médico Viva 1A.
 En referencia a la consulta relacionada con los pacientes mencionados, nos permitimos informar lo siguiente:
 Roberto Saveri Olerzi cuenta con cita programada para el día 14 de abril a las 8:45 p.m. con el Dr. Moncada. Se realiza llamada telefónica en el cual paciente manifestó su preocupación respecto a los días feriados próximos ya que su cita del mes anterior fue el 18 de marzo. Queda todo conforme con la gestión.
 Ingrid Cecilia Kemper Bulnes cuenta con una cita programada para el día 14 de abril a las 7:30 p.m., también con el Dr. Moncada.
 Quedamos atentos a cualquier información adicional que se requiera y a disposición para brindar el seguimiento correspondiente.
 Saludos cordiales.</v>
      </c>
      <c r="I329" s="39">
        <f t="array" ref="I329">INDEX('Hoja 3'!$A$2:$AD$628, ROW(I329)-5, MATCH(I$2,'Hoja 3'!$A$1:$AD$1, 0))</f>
        <v>45761</v>
      </c>
      <c r="J329" s="32"/>
      <c r="K329" s="32" t="str">
        <f t="array" ref="K329">INDEX('Hoja 3'!$A$2:$AD$628, ROW(K329)-5, MATCH(K$2,'Hoja 3'!$A$1:$AD$1, 0))</f>
        <v>CERRADA</v>
      </c>
      <c r="L329" s="32" t="str">
        <f t="array" ref="L329">INDEX('Hoja 3'!$A$2:$AD$628, ROW(L329)-5, MATCH(L$2,'Hoja 3'!$A$1:$AD$1, 0))</f>
        <v>CERRADA</v>
      </c>
      <c r="M329" s="32" t="str">
        <f t="array" ref="M329">INDEX('Hoja 3'!$A$2:$AD$628, ROW(M329)-5, MATCH(M$2,'Hoja 3'!$A$1:$AD$1, 0))</f>
        <v>Fallas TICS</v>
      </c>
      <c r="N329" s="28"/>
      <c r="O329" s="28"/>
      <c r="P329" s="28"/>
      <c r="Q329" s="42"/>
      <c r="R329" s="42"/>
      <c r="S329" s="42"/>
      <c r="T329" s="28"/>
      <c r="U329" s="28"/>
      <c r="V329" s="24" t="str">
        <f t="shared" si="10"/>
        <v/>
      </c>
      <c r="W329" s="24" t="str">
        <f t="shared" si="8"/>
        <v>0 días 00h 00m</v>
      </c>
      <c r="X329" s="25">
        <f t="shared" si="11"/>
        <v>0</v>
      </c>
      <c r="Y329" s="25" t="str">
        <f t="shared" si="12"/>
        <v>✅</v>
      </c>
      <c r="Z329" s="26" t="str">
        <f t="shared" si="13"/>
        <v>✅</v>
      </c>
      <c r="AA329" s="27" t="str">
        <f t="shared" si="14"/>
        <v>⏰ Enviado a tiempo</v>
      </c>
      <c r="AB329" s="28"/>
      <c r="AC329" s="29"/>
      <c r="AD329" s="29"/>
      <c r="AE329" s="29"/>
    </row>
    <row r="330" spans="1:31" ht="13.8">
      <c r="A330" s="12" t="str">
        <f t="shared" si="9"/>
        <v>6927900MARIA TERESA RODRIGUEZ GIL DE VARGAS</v>
      </c>
      <c r="B330" s="30" t="s">
        <v>27</v>
      </c>
      <c r="C330" s="38">
        <f t="array" ref="C330">INDEX('Hoja 3'!$A$2:$AD$628, ROW(C330)-5, MATCH(C$2,'Hoja 3'!$A$1:$AD$1, 0))</f>
        <v>6927900</v>
      </c>
      <c r="D330" s="38" t="str">
        <f t="array" ref="D330">INDEX('Hoja 3'!$A$2:$AD$628, ROW(D330)-5, MATCH(D$2,'Hoja 3'!$A$1:$AD$1, 0))</f>
        <v>MARIA TERESA RODRIGUEZ GIL DE VARGAS</v>
      </c>
      <c r="E330" s="38">
        <f t="array" ref="E330">INDEX('Hoja 3'!$A$2:$AD$628, ROW(E330)-5, MATCH(E$2,'Hoja 3'!$A$1:$AD$1, 0))</f>
        <v>0</v>
      </c>
      <c r="F330" s="38" t="str">
        <f t="array" ref="F330">INDEX('Hoja 3'!$A$2:$AD$628, ROW(F330)-5, MATCH(F$2,'Hoja 3'!$A$1:$AD$1, 0))</f>
        <v>SOLICITUD DE CITA</v>
      </c>
      <c r="G330" s="39">
        <f t="array" ref="G330">INDEX('Hoja 3'!$A$2:$AD$628, ROW(G330)-5, MATCH(G$2,'Hoja 3'!$A$1:$AD$1, 0))</f>
        <v>45758</v>
      </c>
      <c r="H330" s="38" t="str">
        <f t="array" ref="H330">INDEX('Hoja 3'!$A$2:$AD$628, ROW(H330)-5, MATCH(H$2,'Hoja 3'!$A$1:$AD$1, 0))</f>
        <v>Estimados, adjunto informe de valoración nutricional de la paciente María Teresa Rodríguez Gil de Vargas (DNI 06927900). Cabe recalcar que la paciente se encuentra en el programa Paliativo No Oncológico - Fase II, y es portadora de sonda nasogástrica, por lo que su alimentación se basa exclusivamente en alimentos licuados y suplementación varia.
 Atentamente,</v>
      </c>
      <c r="I330" s="39">
        <f t="array" ref="I330">INDEX('Hoja 3'!$A$2:$AD$628, ROW(I330)-5, MATCH(I$2,'Hoja 3'!$A$1:$AD$1, 0))</f>
        <v>45761</v>
      </c>
      <c r="J330" s="32"/>
      <c r="K330" s="32" t="str">
        <f t="array" ref="K330">INDEX('Hoja 3'!$A$2:$AD$628, ROW(K330)-5, MATCH(K$2,'Hoja 3'!$A$1:$AD$1, 0))</f>
        <v>CERRADA</v>
      </c>
      <c r="L330" s="32" t="str">
        <f t="array" ref="L330">INDEX('Hoja 3'!$A$2:$AD$628, ROW(L330)-5, MATCH(L$2,'Hoja 3'!$A$1:$AD$1, 0))</f>
        <v>CERRADA</v>
      </c>
      <c r="M330" s="32" t="str">
        <f t="array" ref="M330">INDEX('Hoja 3'!$A$2:$AD$628, ROW(M330)-5, MATCH(M$2,'Hoja 3'!$A$1:$AD$1, 0))</f>
        <v>Solicitud</v>
      </c>
      <c r="N330" s="28"/>
      <c r="O330" s="28"/>
      <c r="P330" s="28"/>
      <c r="Q330" s="42"/>
      <c r="R330" s="42"/>
      <c r="S330" s="42"/>
      <c r="T330" s="28"/>
      <c r="U330" s="28"/>
      <c r="V330" s="24" t="str">
        <f t="shared" si="10"/>
        <v/>
      </c>
      <c r="W330" s="24" t="str">
        <f t="shared" si="8"/>
        <v>3 días 00h 00m</v>
      </c>
      <c r="X330" s="36">
        <f t="shared" si="11"/>
        <v>3</v>
      </c>
      <c r="Y330" s="36" t="str">
        <f t="shared" si="12"/>
        <v>✅</v>
      </c>
      <c r="Z330" s="26" t="str">
        <f t="shared" si="13"/>
        <v>✅</v>
      </c>
      <c r="AA330" s="27" t="str">
        <f t="shared" si="14"/>
        <v>📩 Enviado tarde</v>
      </c>
      <c r="AB330" s="28"/>
      <c r="AC330" s="29"/>
      <c r="AD330" s="29"/>
      <c r="AE330" s="29"/>
    </row>
    <row r="331" spans="1:31" ht="13.8">
      <c r="A331" s="12" t="str">
        <f t="shared" si="9"/>
        <v>6927900MARIA TERESA RODRIGUEZ GIL DE VARGAS</v>
      </c>
      <c r="B331" s="30" t="s">
        <v>27</v>
      </c>
      <c r="C331" s="38">
        <f t="array" ref="C331">INDEX('Hoja 3'!$A$2:$AD$628, ROW(C331)-5, MATCH(C$2,'Hoja 3'!$A$1:$AD$1, 0))</f>
        <v>6927900</v>
      </c>
      <c r="D331" s="38" t="str">
        <f t="array" ref="D331">INDEX('Hoja 3'!$A$2:$AD$628, ROW(D331)-5, MATCH(D$2,'Hoja 3'!$A$1:$AD$1, 0))</f>
        <v>MARIA TERESA RODRIGUEZ GIL DE VARGAS</v>
      </c>
      <c r="E331" s="38">
        <f t="array" ref="E331">INDEX('Hoja 3'!$A$2:$AD$628, ROW(E331)-5, MATCH(E$2,'Hoja 3'!$A$1:$AD$1, 0))</f>
        <v>0</v>
      </c>
      <c r="F331" s="38" t="str">
        <f t="array" ref="F331">INDEX('Hoja 3'!$A$2:$AD$628, ROW(F331)-5, MATCH(F$2,'Hoja 3'!$A$1:$AD$1, 0))</f>
        <v>NO ASIGNACIÓN DE CITA</v>
      </c>
      <c r="G331" s="39">
        <f t="array" ref="G331">INDEX('Hoja 3'!$A$2:$AD$628, ROW(G331)-5, MATCH(G$2,'Hoja 3'!$A$1:$AD$1, 0))</f>
        <v>45755</v>
      </c>
      <c r="H331" s="38" t="str">
        <f t="array" ref="H331">INDEX('Hoja 3'!$A$2:$AD$628, ROW(H331)-5, MATCH(H$2,'Hoja 3'!$A$1:$AD$1, 0))</f>
        <v>Buenos días, estimados:
 Por medio del presente, se adjunta el informe médico correspondiente a las atenciones brindadas a la paciente MARIA TERESA RODRIGUEZ GIL DE VARGAS , quien forma parte del programa Paliativo No Oncológico con copago al 90%, derivado por Rimac desde noviembre del año pasado.
 Cabe señalar que durante el mes de abril se presentó un silencio en la programación de terapias, debido a un caso fortuito ajeno a nuestro control que afectó la disponibilidad del único terapeuta aceptado por la familia de la paciente. Esta situación generó una interrupción temporal en la atención, la cual estamos gestionando para su próxima regularización, respetando los criterios y rangos horarios establecidos por los familiares.
 Actualmente, el servicio de terapias físicas y ocupacional está siendo restaurado y se adjunta la programación correspondiente al mes de abril. Asimismo, respecto a sus terapias de deglución, queremos informar que estamos haciendo lo posible para programarlas a la brevedad, considerando la disponibilidad profesional y las preferencias de la familia.
 Agradecemos su atención y quedamos atentos ante cualquier observación adicional.
 Saludos cordiales,</v>
      </c>
      <c r="I331" s="39">
        <f t="array" ref="I331">INDEX('Hoja 3'!$A$2:$AD$628, ROW(I331)-5, MATCH(I$2,'Hoja 3'!$A$1:$AD$1, 0))</f>
        <v>45762</v>
      </c>
      <c r="J331" s="32"/>
      <c r="K331" s="32" t="str">
        <f t="array" ref="K331">INDEX('Hoja 3'!$A$2:$AD$628, ROW(K331)-5, MATCH(K$2,'Hoja 3'!$A$1:$AD$1, 0))</f>
        <v>CERRADA</v>
      </c>
      <c r="L331" s="32" t="str">
        <f t="array" ref="L331">INDEX('Hoja 3'!$A$2:$AD$628, ROW(L331)-5, MATCH(L$2,'Hoja 3'!$A$1:$AD$1, 0))</f>
        <v>CERRADA</v>
      </c>
      <c r="M331" s="32" t="str">
        <f t="array" ref="M331">INDEX('Hoja 3'!$A$2:$AD$628, ROW(M331)-5, MATCH(M$2,'Hoja 3'!$A$1:$AD$1, 0))</f>
        <v>Acceso</v>
      </c>
      <c r="N331" s="28"/>
      <c r="O331" s="28"/>
      <c r="P331" s="28"/>
      <c r="Q331" s="42"/>
      <c r="R331" s="42"/>
      <c r="S331" s="42"/>
      <c r="T331" s="28"/>
      <c r="U331" s="28"/>
      <c r="V331" s="24" t="str">
        <f t="shared" si="10"/>
        <v/>
      </c>
      <c r="W331" s="24" t="str">
        <f t="shared" si="8"/>
        <v>7 días 00h 00m</v>
      </c>
      <c r="X331" s="25">
        <f t="shared" si="11"/>
        <v>7</v>
      </c>
      <c r="Y331" s="25" t="str">
        <f t="shared" si="12"/>
        <v>✅</v>
      </c>
      <c r="Z331" s="26" t="str">
        <f t="shared" si="13"/>
        <v>✅</v>
      </c>
      <c r="AA331" s="27" t="str">
        <f t="shared" si="14"/>
        <v>📩 Enviado tarde</v>
      </c>
      <c r="AB331" s="28"/>
      <c r="AC331" s="29"/>
      <c r="AD331" s="29"/>
      <c r="AE331" s="29"/>
    </row>
    <row r="332" spans="1:31" ht="13.8">
      <c r="A332" s="12" t="str">
        <f t="shared" si="9"/>
        <v>10803100BEGOÑA SANCHEZ VELARDE</v>
      </c>
      <c r="B332" s="30" t="s">
        <v>27</v>
      </c>
      <c r="C332" s="38">
        <f t="array" ref="C332">INDEX('Hoja 3'!$A$2:$AD$628, ROW(C332)-5, MATCH(C$2,'Hoja 3'!$A$1:$AD$1, 0))</f>
        <v>10803100</v>
      </c>
      <c r="D332" s="38" t="str">
        <f t="array" ref="D332">INDEX('Hoja 3'!$A$2:$AD$628, ROW(D332)-5, MATCH(D$2,'Hoja 3'!$A$1:$AD$1, 0))</f>
        <v>BEGOÑA SANCHEZ VELARDE</v>
      </c>
      <c r="E332" s="38">
        <f t="array" ref="E332">INDEX('Hoja 3'!$A$2:$AD$628, ROW(E332)-5, MATCH(E$2,'Hoja 3'!$A$1:$AD$1, 0))</f>
        <v>985053903</v>
      </c>
      <c r="F332" s="38" t="str">
        <f t="array" ref="F332">INDEX('Hoja 3'!$A$2:$AD$628, ROW(F332)-5, MATCH(F$2,'Hoja 3'!$A$1:$AD$1, 0))</f>
        <v>NO ASIGNACIÓN DE CITA</v>
      </c>
      <c r="G332" s="39">
        <f t="array" ref="G332">INDEX('Hoja 3'!$A$2:$AD$628, ROW(G332)-5, MATCH(G$2,'Hoja 3'!$A$1:$AD$1, 0))</f>
        <v>45761</v>
      </c>
      <c r="H332" s="38" t="str">
        <f t="array" ref="H332">INDEX('Hoja 3'!$A$2:$AD$628, ROW(H332)-5, MATCH(H$2,'Hoja 3'!$A$1:$AD$1, 0))</f>
        <v>Buenas tardes Guissela,
 Buenas tardes Guissela,
 Reciba un cordial saludo de Centro Medico Viva 1A.
 Con relación a lo indicado en el correo líneas abajo, se informa que la paciente Begoña Sánchez Velarde acude a consulta médica los días 20 de cada mes, siendo su última atención registrada el 20 de marzo de 2025 .
 A solicitud de la paciente, se le programó una cita para el 14 de abril de 2025 a la 1:20 pm con la Dra. Mari Alexandra Uribe Caveduque . Sin embargo, dicha cita fue cancelada por la paciente , quien expresó su preferencia por ser atendida por el Dr. Gerson Jacob Siura Trevejo .
 En ese sentido, la paciente fue reagendada para el 15 de abril de 2025 a las 7:10 pm con el médico solicitado.
 Quedamos atentos ante cualquier consulta o coordinación adicional.
 Saludos cordiales.</v>
      </c>
      <c r="I332" s="39">
        <f t="array" ref="I332">INDEX('Hoja 3'!$A$2:$AD$628, ROW(I332)-5, MATCH(I$2,'Hoja 3'!$A$1:$AD$1, 0))</f>
        <v>45761</v>
      </c>
      <c r="J332" s="32"/>
      <c r="K332" s="32" t="str">
        <f t="array" ref="K332">INDEX('Hoja 3'!$A$2:$AD$628, ROW(K332)-5, MATCH(K$2,'Hoja 3'!$A$1:$AD$1, 0))</f>
        <v>CERRADA</v>
      </c>
      <c r="L332" s="32" t="str">
        <f t="array" ref="L332">INDEX('Hoja 3'!$A$2:$AD$628, ROW(L332)-5, MATCH(L$2,'Hoja 3'!$A$1:$AD$1, 0))</f>
        <v>CERRADA</v>
      </c>
      <c r="M332" s="32" t="str">
        <f t="array" ref="M332">INDEX('Hoja 3'!$A$2:$AD$628, ROW(M332)-5, MATCH(M$2,'Hoja 3'!$A$1:$AD$1, 0))</f>
        <v>Acceso</v>
      </c>
      <c r="N332" s="28"/>
      <c r="O332" s="28"/>
      <c r="P332" s="28"/>
      <c r="Q332" s="42"/>
      <c r="R332" s="42"/>
      <c r="S332" s="42"/>
      <c r="T332" s="28"/>
      <c r="U332" s="28"/>
      <c r="V332" s="24" t="str">
        <f t="shared" si="10"/>
        <v/>
      </c>
      <c r="W332" s="24" t="str">
        <f t="shared" si="8"/>
        <v>0 días 00h 00m</v>
      </c>
      <c r="X332" s="36">
        <f t="shared" si="11"/>
        <v>0</v>
      </c>
      <c r="Y332" s="36" t="str">
        <f t="shared" si="12"/>
        <v>✅</v>
      </c>
      <c r="Z332" s="26" t="str">
        <f t="shared" si="13"/>
        <v>✅</v>
      </c>
      <c r="AA332" s="27" t="str">
        <f t="shared" si="14"/>
        <v>⏰ Enviado a tiempo</v>
      </c>
      <c r="AB332" s="28"/>
      <c r="AC332" s="29"/>
      <c r="AD332" s="29"/>
      <c r="AE332" s="29"/>
    </row>
    <row r="333" spans="1:31" ht="13.8">
      <c r="A333" s="12" t="str">
        <f t="shared" si="9"/>
        <v>40157495LUCY YOVANI URIARTE CARRASCO</v>
      </c>
      <c r="B333" s="30" t="s">
        <v>27</v>
      </c>
      <c r="C333" s="38">
        <f t="array" ref="C333">INDEX('Hoja 3'!$A$2:$AD$628, ROW(C333)-5, MATCH(C$2,'Hoja 3'!$A$1:$AD$1, 0))</f>
        <v>40157495</v>
      </c>
      <c r="D333" s="38" t="str">
        <f t="array" ref="D333">INDEX('Hoja 3'!$A$2:$AD$628, ROW(D333)-5, MATCH(D$2,'Hoja 3'!$A$1:$AD$1, 0))</f>
        <v>LUCY YOVANI URIARTE CARRASCO</v>
      </c>
      <c r="E333" s="38">
        <f t="array" ref="E333">INDEX('Hoja 3'!$A$2:$AD$628, ROW(E333)-5, MATCH(E$2,'Hoja 3'!$A$1:$AD$1, 0))</f>
        <v>998357430</v>
      </c>
      <c r="F333" s="38" t="str">
        <f t="array" ref="F333">INDEX('Hoja 3'!$A$2:$AD$628, ROW(F333)-5, MATCH(F$2,'Hoja 3'!$A$1:$AD$1, 0))</f>
        <v>DEMORA EN LA ENTREGA DE MEDICAMENTOS</v>
      </c>
      <c r="G333" s="39">
        <f t="array" ref="G333">INDEX('Hoja 3'!$A$2:$AD$628, ROW(G333)-5, MATCH(G$2,'Hoja 3'!$A$1:$AD$1, 0))</f>
        <v>45761</v>
      </c>
      <c r="H333" s="38" t="str">
        <f t="array" ref="H333">INDEX('Hoja 3'!$A$2:$AD$628, ROW(H333)-5, MATCH(H$2,'Hoja 3'!$A$1:$AD$1, 0))</f>
        <v>Buenos días, estimados:
 Reciban un cordial saludo de parte del Centro Médico Viva 1A.
 En relación con la entrega de medicamentos correspondientes a la atención de la paciente Lucy Yovani Uriarte Carrasco, realizada el día 10 de abril, informamos que esta fue derivada al servicio de Cuidafarma.
 Dicho servicio nos ha confirmado que la entrega se realizará el día de hoy, dentro del rango horario de 2:00 p.m. a 7:00 p.m. Asimismo, informamos que ya se ha realizado la comunicación directa con la paciente para notificarle esta información.
 Quedamos atentos a cualquier novedad o requerimiento adicional.
 Saludos cordiales,</v>
      </c>
      <c r="I333" s="39">
        <f t="array" ref="I333">INDEX('Hoja 3'!$A$2:$AD$628, ROW(I333)-5, MATCH(I$2,'Hoja 3'!$A$1:$AD$1, 0))</f>
        <v>45762</v>
      </c>
      <c r="J333" s="32"/>
      <c r="K333" s="32" t="str">
        <f t="array" ref="K333">INDEX('Hoja 3'!$A$2:$AD$628, ROW(K333)-5, MATCH(K$2,'Hoja 3'!$A$1:$AD$1, 0))</f>
        <v>CERRADA</v>
      </c>
      <c r="L333" s="32" t="str">
        <f t="array" ref="L333">INDEX('Hoja 3'!$A$2:$AD$628, ROW(L333)-5, MATCH(L$2,'Hoja 3'!$A$1:$AD$1, 0))</f>
        <v>CERRADA</v>
      </c>
      <c r="M333" s="32" t="str">
        <f t="array" ref="M333">INDEX('Hoja 3'!$A$2:$AD$628, ROW(M333)-5, MATCH(M$2,'Hoja 3'!$A$1:$AD$1, 0))</f>
        <v>Medicamentos</v>
      </c>
      <c r="N333" s="28"/>
      <c r="O333" s="28"/>
      <c r="P333" s="28"/>
      <c r="Q333" s="42"/>
      <c r="R333" s="42"/>
      <c r="S333" s="42"/>
      <c r="T333" s="28"/>
      <c r="U333" s="28"/>
      <c r="V333" s="24" t="str">
        <f t="shared" si="10"/>
        <v/>
      </c>
      <c r="W333" s="24" t="str">
        <f t="shared" si="8"/>
        <v>1 días 00h 00m</v>
      </c>
      <c r="X333" s="25">
        <f t="shared" si="11"/>
        <v>1</v>
      </c>
      <c r="Y333" s="25" t="str">
        <f t="shared" si="12"/>
        <v>✅</v>
      </c>
      <c r="Z333" s="26" t="str">
        <f t="shared" si="13"/>
        <v>✅</v>
      </c>
      <c r="AA333" s="27" t="str">
        <f t="shared" si="14"/>
        <v>📩 Enviado tarde</v>
      </c>
      <c r="AB333" s="28"/>
      <c r="AC333" s="29"/>
      <c r="AD333" s="29"/>
      <c r="AE333" s="29"/>
    </row>
    <row r="334" spans="1:31" ht="13.8">
      <c r="A334" s="12" t="str">
        <f t="shared" si="9"/>
        <v>3684166Diego Guillermo Villanueva Ruiz</v>
      </c>
      <c r="B334" s="30" t="s">
        <v>27</v>
      </c>
      <c r="C334" s="38">
        <f t="array" ref="C334">INDEX('Hoja 3'!$A$2:$AD$628, ROW(C334)-5, MATCH(C$2,'Hoja 3'!$A$1:$AD$1, 0))</f>
        <v>3684166</v>
      </c>
      <c r="D334" s="38" t="str">
        <f t="array" ref="D334">INDEX('Hoja 3'!$A$2:$AD$628, ROW(D334)-5, MATCH(D$2,'Hoja 3'!$A$1:$AD$1, 0))</f>
        <v>Diego Guillermo Villanueva Ruiz</v>
      </c>
      <c r="E334" s="38">
        <f t="array" ref="E334">INDEX('Hoja 3'!$A$2:$AD$628, ROW(E334)-5, MATCH(E$2,'Hoja 3'!$A$1:$AD$1, 0))</f>
        <v>985658017</v>
      </c>
      <c r="F334" s="38" t="str">
        <f t="array" ref="F334">INDEX('Hoja 3'!$A$2:$AD$628, ROW(F334)-5, MATCH(F$2,'Hoja 3'!$A$1:$AD$1, 0))</f>
        <v>NO ATENCIÓN DE CITA PROGRAMADA</v>
      </c>
      <c r="G334" s="39">
        <f t="array" ref="G334">INDEX('Hoja 3'!$A$2:$AD$628, ROW(G334)-5, MATCH(G$2,'Hoja 3'!$A$1:$AD$1, 0))</f>
        <v>45758</v>
      </c>
      <c r="H334" s="38" t="str">
        <f t="array" ref="H334">INDEX('Hoja 3'!$A$2:$AD$628, ROW(H334)-5, MATCH(H$2,'Hoja 3'!$A$1:$AD$1, 0))</f>
        <v>Buenas tardes, estimados:
 Reciba un cordial saludo por parte de VIVA 1A Centro Médico, En relación con el caso del paciente Diego Guillermo Villanueva Ruiz (DNI: 03684166), les informamos que fue contactado con éxito y atendido el día de hoy, 12 de abril, a las 4:40 p.m. por el Dr. Hilton D. Jango Cruz, en el servicio de Cardiología – Teleconsulta.
 Quedamos atentos ante cualquier requerimiento adicional.</v>
      </c>
      <c r="I334" s="39">
        <f t="array" ref="I334">INDEX('Hoja 3'!$A$2:$AD$628, ROW(I334)-5, MATCH(I$2,'Hoja 3'!$A$1:$AD$1, 0))</f>
        <v>45759</v>
      </c>
      <c r="J334" s="32"/>
      <c r="K334" s="32" t="str">
        <f t="array" ref="K334">INDEX('Hoja 3'!$A$2:$AD$628, ROW(K334)-5, MATCH(K$2,'Hoja 3'!$A$1:$AD$1, 0))</f>
        <v>CERRADA</v>
      </c>
      <c r="L334" s="32" t="str">
        <f t="array" ref="L334">INDEX('Hoja 3'!$A$2:$AD$628, ROW(L334)-5, MATCH(L$2,'Hoja 3'!$A$1:$AD$1, 0))</f>
        <v>CERRADA</v>
      </c>
      <c r="M334" s="32" t="str">
        <f t="array" ref="M334">INDEX('Hoja 3'!$A$2:$AD$628, ROW(M334)-5, MATCH(M$2,'Hoja 3'!$A$1:$AD$1, 0))</f>
        <v>Acceso</v>
      </c>
      <c r="N334" s="28"/>
      <c r="O334" s="28"/>
      <c r="P334" s="28"/>
      <c r="Q334" s="42"/>
      <c r="R334" s="42"/>
      <c r="S334" s="42"/>
      <c r="T334" s="28"/>
      <c r="U334" s="28"/>
      <c r="V334" s="24" t="str">
        <f t="shared" si="10"/>
        <v/>
      </c>
      <c r="W334" s="24" t="str">
        <f t="shared" si="8"/>
        <v>1 días 00h 00m</v>
      </c>
      <c r="X334" s="36">
        <f t="shared" si="11"/>
        <v>1</v>
      </c>
      <c r="Y334" s="36" t="str">
        <f t="shared" si="12"/>
        <v>✅</v>
      </c>
      <c r="Z334" s="26" t="str">
        <f t="shared" si="13"/>
        <v>✅</v>
      </c>
      <c r="AA334" s="27" t="str">
        <f t="shared" si="14"/>
        <v>📩 Enviado tarde</v>
      </c>
      <c r="AB334" s="28"/>
      <c r="AC334" s="29"/>
      <c r="AD334" s="29"/>
      <c r="AE334" s="29"/>
    </row>
    <row r="335" spans="1:31" ht="13.8">
      <c r="A335" s="12" t="str">
        <f t="shared" si="9"/>
        <v>61258541NATALIA ALEJANDRA VALZ MAYHUIRE</v>
      </c>
      <c r="B335" s="30" t="s">
        <v>27</v>
      </c>
      <c r="C335" s="38">
        <f t="array" ref="C335">INDEX('Hoja 3'!$A$2:$AD$628, ROW(C335)-5, MATCH(C$2,'Hoja 3'!$A$1:$AD$1, 0))</f>
        <v>61258541</v>
      </c>
      <c r="D335" s="38" t="str">
        <f t="array" ref="D335">INDEX('Hoja 3'!$A$2:$AD$628, ROW(D335)-5, MATCH(D$2,'Hoja 3'!$A$1:$AD$1, 0))</f>
        <v>NATALIA ALEJANDRA VALZ MAYHUIRE</v>
      </c>
      <c r="E335" s="38">
        <f t="array" ref="E335">INDEX('Hoja 3'!$A$2:$AD$628, ROW(E335)-5, MATCH(E$2,'Hoja 3'!$A$1:$AD$1, 0))</f>
        <v>0</v>
      </c>
      <c r="F335" s="38" t="str">
        <f t="array" ref="F335">INDEX('Hoja 3'!$A$2:$AD$628, ROW(F335)-5, MATCH(F$2,'Hoja 3'!$A$1:$AD$1, 0))</f>
        <v>NO ASIGNACIÓN DE CITA</v>
      </c>
      <c r="G335" s="39">
        <f t="array" ref="G335">INDEX('Hoja 3'!$A$2:$AD$628, ROW(G335)-5, MATCH(G$2,'Hoja 3'!$A$1:$AD$1, 0))</f>
        <v>45758</v>
      </c>
      <c r="H335" s="38" t="str">
        <f t="array" ref="H335">INDEX('Hoja 3'!$A$2:$AD$628, ROW(H335)-5, MATCH(H$2,'Hoja 3'!$A$1:$AD$1, 0))</f>
        <v>Buenas tardes estimada.
 Se ha programado la cita correspondiente al presente mes para el día 22/04/2025, con el Dr. Gerson Jacob Siura Trevejo, en el servicio de Endocrinología - Teleconsulta.
 En relación con los exámenes de laboratorio, el día de hoy se estableció contacto con el familiar del paciente. Como resultado, ya se envió la solicitud a la Clínica San Juan de Dios de Arequipa para la programación de los exámenes correspondientes. Estaremos al pendiente de que estos se realicen según lo previsto.
 Lamentamos la demora en la respuesta y agradecemos su comprensión.
 Saludos cordiales,</v>
      </c>
      <c r="I335" s="39">
        <f t="array" ref="I335">INDEX('Hoja 3'!$A$2:$AD$628, ROW(I335)-5, MATCH(I$2,'Hoja 3'!$A$1:$AD$1, 0))</f>
        <v>45763</v>
      </c>
      <c r="J335" s="32"/>
      <c r="K335" s="32" t="str">
        <f t="array" ref="K335">INDEX('Hoja 3'!$A$2:$AD$628, ROW(K335)-5, MATCH(K$2,'Hoja 3'!$A$1:$AD$1, 0))</f>
        <v>CERRADA</v>
      </c>
      <c r="L335" s="32" t="str">
        <f t="array" ref="L335">INDEX('Hoja 3'!$A$2:$AD$628, ROW(L335)-5, MATCH(L$2,'Hoja 3'!$A$1:$AD$1, 0))</f>
        <v>CERRADA</v>
      </c>
      <c r="M335" s="32" t="str">
        <f t="array" ref="M335">INDEX('Hoja 3'!$A$2:$AD$628, ROW(M335)-5, MATCH(M$2,'Hoja 3'!$A$1:$AD$1, 0))</f>
        <v>Acceso</v>
      </c>
      <c r="N335" s="28"/>
      <c r="O335" s="28"/>
      <c r="P335" s="28"/>
      <c r="Q335" s="42"/>
      <c r="R335" s="42"/>
      <c r="S335" s="42"/>
      <c r="T335" s="28"/>
      <c r="U335" s="28"/>
      <c r="V335" s="24" t="str">
        <f t="shared" si="10"/>
        <v/>
      </c>
      <c r="W335" s="24" t="str">
        <f t="shared" si="8"/>
        <v>5 días 00h 00m</v>
      </c>
      <c r="X335" s="25">
        <f t="shared" si="11"/>
        <v>5</v>
      </c>
      <c r="Y335" s="25" t="str">
        <f t="shared" si="12"/>
        <v>✅</v>
      </c>
      <c r="Z335" s="26" t="str">
        <f t="shared" si="13"/>
        <v>✅</v>
      </c>
      <c r="AA335" s="27" t="str">
        <f t="shared" si="14"/>
        <v>📩 Enviado tarde</v>
      </c>
      <c r="AB335" s="28"/>
      <c r="AC335" s="29"/>
      <c r="AD335" s="29"/>
      <c r="AE335" s="29"/>
    </row>
    <row r="336" spans="1:31" ht="13.8">
      <c r="A336" s="12" t="str">
        <f t="shared" si="9"/>
        <v>46261052GLADYS COTACALLAPA COLQUEHUANCA</v>
      </c>
      <c r="B336" s="30" t="s">
        <v>27</v>
      </c>
      <c r="C336" s="38">
        <f t="array" ref="C336">INDEX('Hoja 3'!$A$2:$AD$628, ROW(C336)-5, MATCH(C$2,'Hoja 3'!$A$1:$AD$1, 0))</f>
        <v>46261052</v>
      </c>
      <c r="D336" s="38" t="str">
        <f t="array" ref="D336">INDEX('Hoja 3'!$A$2:$AD$628, ROW(D336)-5, MATCH(D$2,'Hoja 3'!$A$1:$AD$1, 0))</f>
        <v>GLADYS COTACALLAPA COLQUEHUANCA</v>
      </c>
      <c r="E336" s="38">
        <f t="array" ref="E336">INDEX('Hoja 3'!$A$2:$AD$628, ROW(E336)-5, MATCH(E$2,'Hoja 3'!$A$1:$AD$1, 0))</f>
        <v>0</v>
      </c>
      <c r="F336" s="38" t="str">
        <f t="array" ref="F336">INDEX('Hoja 3'!$A$2:$AD$628, ROW(F336)-5, MATCH(F$2,'Hoja 3'!$A$1:$AD$1, 0))</f>
        <v>SOLICITUD DE CITA</v>
      </c>
      <c r="G336" s="39">
        <f t="array" ref="G336">INDEX('Hoja 3'!$A$2:$AD$628, ROW(G336)-5, MATCH(G$2,'Hoja 3'!$A$1:$AD$1, 0))</f>
        <v>45758</v>
      </c>
      <c r="H336" s="38" t="str">
        <f t="array" ref="H336">INDEX('Hoja 3'!$A$2:$AD$628, ROW(H336)-5, MATCH(H$2,'Hoja 3'!$A$1:$AD$1, 0))</f>
        <v>Buenas tardes estimada,
 Reciba un cordial saludo de Centro Médico Virtual Viva 1A.
 En relación a lo indicado líneas abajo, informamos lo siguiente:
 La paciente Gladys Cotacallapa Colquehuanca tuvo una cita programada para el 11 de abril del 2025 a las 11:00 am con la Dra. Janet Giovanna Quispe Vargas, en la especialidad de Reumatología - Teleconsulta . Sin embargo, no asistió a dicha atención.
 Posteriormente, fue reprogramada para el 13 de abril de 2025 a las 9:00 am., consulta que fue atendida con normalidad.
 Durante esta atención, se le recetaron medicamentos y exámenes de laboratorio . Los medicamentos fueron programados el mismo día; sin embargo, al momento de contactarla, la paciente informó que se encontró en Cusco , por lo cual hoy se coordinó con Cuida Farma la entrega correspondiente en dicha ciudad. Respecto a los exámenes de laboratorio, estos se encuentran en proceso de coordinación.
 Lamentamos los inconvenientes ocasionados y, en ese sentido, le reiteramos nuestro compromiso de seguir trabajando en pro de la mejora continua de los procesos establecidos en nuestra institución, con el objetivo de ofrecer un servicio de mayor calidad.
 Para facilitar la atención a nuestro pacientes y resolver cualquier inquietud, les brindamos los canales de comunicación disponibles :
 Central telefónica : (01) 618-3000
 WhatsApp : 942 772 650</v>
      </c>
      <c r="I336" s="39">
        <f t="array" ref="I336">INDEX('Hoja 3'!$A$2:$AD$628, ROW(I336)-5, MATCH(I$2,'Hoja 3'!$A$1:$AD$1, 0))</f>
        <v>45761</v>
      </c>
      <c r="J336" s="32"/>
      <c r="K336" s="32" t="str">
        <f t="array" ref="K336">INDEX('Hoja 3'!$A$2:$AD$628, ROW(K336)-5, MATCH(K$2,'Hoja 3'!$A$1:$AD$1, 0))</f>
        <v>CERRADA</v>
      </c>
      <c r="L336" s="32" t="str">
        <f t="array" ref="L336">INDEX('Hoja 3'!$A$2:$AD$628, ROW(L336)-5, MATCH(L$2,'Hoja 3'!$A$1:$AD$1, 0))</f>
        <v>CERRADA</v>
      </c>
      <c r="M336" s="32" t="str">
        <f t="array" ref="M336">INDEX('Hoja 3'!$A$2:$AD$628, ROW(M336)-5, MATCH(M$2,'Hoja 3'!$A$1:$AD$1, 0))</f>
        <v>Solicitud</v>
      </c>
      <c r="N336" s="28"/>
      <c r="O336" s="28"/>
      <c r="P336" s="28"/>
      <c r="Q336" s="42"/>
      <c r="R336" s="42"/>
      <c r="S336" s="42"/>
      <c r="T336" s="28"/>
      <c r="U336" s="28"/>
      <c r="V336" s="24" t="str">
        <f t="shared" si="10"/>
        <v/>
      </c>
      <c r="W336" s="24" t="str">
        <f t="shared" si="8"/>
        <v>3 días 00h 00m</v>
      </c>
      <c r="X336" s="36">
        <f t="shared" si="11"/>
        <v>3</v>
      </c>
      <c r="Y336" s="36" t="str">
        <f t="shared" si="12"/>
        <v>✅</v>
      </c>
      <c r="Z336" s="26" t="str">
        <f t="shared" si="13"/>
        <v>✅</v>
      </c>
      <c r="AA336" s="27" t="str">
        <f t="shared" si="14"/>
        <v>📩 Enviado tarde</v>
      </c>
      <c r="AB336" s="28"/>
      <c r="AC336" s="29"/>
      <c r="AD336" s="29"/>
      <c r="AE336" s="29"/>
    </row>
    <row r="337" spans="1:31" ht="13.8">
      <c r="A337" s="12" t="str">
        <f t="shared" si="9"/>
        <v>8171179ERICK MARCELO MALPARTIDA CHANG</v>
      </c>
      <c r="B337" s="30" t="s">
        <v>27</v>
      </c>
      <c r="C337" s="38">
        <f t="array" ref="C337">INDEX('Hoja 3'!$A$2:$AD$628, ROW(C337)-5, MATCH(C$2,'Hoja 3'!$A$1:$AD$1, 0))</f>
        <v>8171179</v>
      </c>
      <c r="D337" s="38" t="str">
        <f t="array" ref="D337">INDEX('Hoja 3'!$A$2:$AD$628, ROW(D337)-5, MATCH(D$2,'Hoja 3'!$A$1:$AD$1, 0))</f>
        <v>ERICK MARCELO MALPARTIDA CHANG</v>
      </c>
      <c r="E337" s="38">
        <f t="array" ref="E337">INDEX('Hoja 3'!$A$2:$AD$628, ROW(E337)-5, MATCH(E$2,'Hoja 3'!$A$1:$AD$1, 0))</f>
        <v>0</v>
      </c>
      <c r="F337" s="38" t="str">
        <f t="array" ref="F337">INDEX('Hoja 3'!$A$2:$AD$628, ROW(F337)-5, MATCH(F$2,'Hoja 3'!$A$1:$AD$1, 0))</f>
        <v>DEMORA EN LA ENTREGA DE MEDICAMENTOS</v>
      </c>
      <c r="G337" s="39">
        <f t="array" ref="G337">INDEX('Hoja 3'!$A$2:$AD$628, ROW(G337)-5, MATCH(G$2,'Hoja 3'!$A$1:$AD$1, 0))</f>
        <v>45758</v>
      </c>
      <c r="H337" s="38" t="str">
        <f t="array" ref="H337">INDEX('Hoja 3'!$A$2:$AD$628, ROW(H337)-5, MATCH(H$2,'Hoja 3'!$A$1:$AD$1, 0))</f>
        <v>Buenos tardes, estimados:
 Reciban un cordial saludo de parte del Centro Médico Viva 1A.
 Con relación al paciente Rick Marcelo Malpartida Chang, nos permitimos informar que efectivamente recibió atención en el servicio de Cardiología el día 31 de marzo de 2025.
 El día de hoy se realizó una llamada telefónica al paciente, quien manifestó que los medicamentos prescritos fueron dispensados por la farmacia de la Clínica Internacional la semana pasada.
 Lamentamos lo sucedido y los inconvenientes que esta situación haya podido ocasionar.
 Saludos cordiales,</v>
      </c>
      <c r="I337" s="39">
        <f t="array" ref="I337">INDEX('Hoja 3'!$A$2:$AD$628, ROW(I337)-5, MATCH(I$2,'Hoja 3'!$A$1:$AD$1, 0))</f>
        <v>45761</v>
      </c>
      <c r="J337" s="32"/>
      <c r="K337" s="32" t="str">
        <f t="array" ref="K337">INDEX('Hoja 3'!$A$2:$AD$628, ROW(K337)-5, MATCH(K$2,'Hoja 3'!$A$1:$AD$1, 0))</f>
        <v>CERRADA</v>
      </c>
      <c r="L337" s="32" t="str">
        <f t="array" ref="L337">INDEX('Hoja 3'!$A$2:$AD$628, ROW(L337)-5, MATCH(L$2,'Hoja 3'!$A$1:$AD$1, 0))</f>
        <v>CERRADA</v>
      </c>
      <c r="M337" s="32" t="str">
        <f t="array" ref="M337">INDEX('Hoja 3'!$A$2:$AD$628, ROW(M337)-5, MATCH(M$2,'Hoja 3'!$A$1:$AD$1, 0))</f>
        <v>Medicamentos</v>
      </c>
      <c r="N337" s="28"/>
      <c r="O337" s="28"/>
      <c r="P337" s="28"/>
      <c r="Q337" s="42"/>
      <c r="R337" s="42"/>
      <c r="S337" s="42"/>
      <c r="T337" s="28"/>
      <c r="U337" s="28"/>
      <c r="V337" s="24" t="str">
        <f t="shared" si="10"/>
        <v/>
      </c>
      <c r="W337" s="24" t="str">
        <f t="shared" si="8"/>
        <v>3 días 00h 00m</v>
      </c>
      <c r="X337" s="25">
        <f t="shared" si="11"/>
        <v>3</v>
      </c>
      <c r="Y337" s="25" t="str">
        <f t="shared" si="12"/>
        <v>✅</v>
      </c>
      <c r="Z337" s="26" t="str">
        <f t="shared" si="13"/>
        <v>✅</v>
      </c>
      <c r="AA337" s="27" t="str">
        <f t="shared" si="14"/>
        <v>📩 Enviado tarde</v>
      </c>
      <c r="AB337" s="28"/>
      <c r="AC337" s="29"/>
      <c r="AD337" s="29"/>
      <c r="AE337" s="29"/>
    </row>
    <row r="338" spans="1:31" ht="13.8">
      <c r="A338" s="12" t="str">
        <f t="shared" si="9"/>
        <v>48722095JOSE MARIA VIÑOLES GARCIA</v>
      </c>
      <c r="B338" s="30" t="s">
        <v>27</v>
      </c>
      <c r="C338" s="38">
        <f t="array" ref="C338">INDEX('Hoja 3'!$A$2:$AD$628, ROW(C338)-5, MATCH(C$2,'Hoja 3'!$A$1:$AD$1, 0))</f>
        <v>48722095</v>
      </c>
      <c r="D338" s="38" t="str">
        <f t="array" ref="D338">INDEX('Hoja 3'!$A$2:$AD$628, ROW(D338)-5, MATCH(D$2,'Hoja 3'!$A$1:$AD$1, 0))</f>
        <v>JOSE MARIA VIÑOLES GARCIA</v>
      </c>
      <c r="E338" s="38">
        <f t="array" ref="E338">INDEX('Hoja 3'!$A$2:$AD$628, ROW(E338)-5, MATCH(E$2,'Hoja 3'!$A$1:$AD$1, 0))</f>
        <v>999983600</v>
      </c>
      <c r="F338" s="38" t="str">
        <f t="array" ref="F338">INDEX('Hoja 3'!$A$2:$AD$628, ROW(F338)-5, MATCH(F$2,'Hoja 3'!$A$1:$AD$1, 0))</f>
        <v>INGRESO A PROGRAMA</v>
      </c>
      <c r="G338" s="39">
        <f t="array" ref="G338">INDEX('Hoja 3'!$A$2:$AD$628, ROW(G338)-5, MATCH(G$2,'Hoja 3'!$A$1:$AD$1, 0))</f>
        <v>45758</v>
      </c>
      <c r="H338" s="38" t="str">
        <f t="array" ref="H338">INDEX('Hoja 3'!$A$2:$AD$628, ROW(H338)-5, MATCH(H$2,'Hoja 3'!$A$1:$AD$1, 0))</f>
        <v>Buenos días, estimados:
 Reciban un cordial saludo de parte del Centro Médico Viva 1A.
 Por medio del presente, informamos que el paciente José María Viñoles García (DNI N.° 48722095) fue contactado y su cita fue agendada para el día 13 de abril a las 14:00 horas, con el Dr. Hilton D. Jango Cruz, en el servicio de Cardiología - Teleconsulta.
 Quedamos atentos a cualquier consulta o requerimiento adicional. Buenos días, estimados:
 Reciban un cordial saludo de parte del Centro Médico Viva 1A.
 Nos dirigimos a ustedes para informar que se ha realizado la gestión correspondiente con el médico tratante, procediendo con la actualización del ordenamiento, en el cual se incluye la evaluación de ácido úrico solicitada.
 Asimismo, informamos que el contacto con el paciente se realizó exitosamente el día de hoy, y que el personal del laboratorio Dayerlab realizara la programación correspondiente.
 Quedamos atentos a cualquier información adicional que requieran.
 Atentamente,
 Atentamente,</v>
      </c>
      <c r="I338" s="39">
        <f t="array" ref="I338">INDEX('Hoja 3'!$A$2:$AD$628, ROW(I338)-5, MATCH(I$2,'Hoja 3'!$A$1:$AD$1, 0))</f>
        <v>45759</v>
      </c>
      <c r="J338" s="32"/>
      <c r="K338" s="32" t="str">
        <f t="array" ref="K338">INDEX('Hoja 3'!$A$2:$AD$628, ROW(K338)-5, MATCH(K$2,'Hoja 3'!$A$1:$AD$1, 0))</f>
        <v>CERRADA</v>
      </c>
      <c r="L338" s="32" t="str">
        <f t="array" ref="L338">INDEX('Hoja 3'!$A$2:$AD$628, ROW(L338)-5, MATCH(L$2,'Hoja 3'!$A$1:$AD$1, 0))</f>
        <v>CERRADA</v>
      </c>
      <c r="M338" s="32" t="str">
        <f t="array" ref="M338">INDEX('Hoja 3'!$A$2:$AD$628, ROW(M338)-5, MATCH(M$2,'Hoja 3'!$A$1:$AD$1, 0))</f>
        <v>Solicitud</v>
      </c>
      <c r="N338" s="28"/>
      <c r="O338" s="28"/>
      <c r="P338" s="28"/>
      <c r="Q338" s="42"/>
      <c r="R338" s="42"/>
      <c r="S338" s="42"/>
      <c r="T338" s="28"/>
      <c r="U338" s="28"/>
      <c r="V338" s="24" t="str">
        <f t="shared" si="10"/>
        <v/>
      </c>
      <c r="W338" s="24" t="str">
        <f t="shared" si="8"/>
        <v>1 días 00h 00m</v>
      </c>
      <c r="X338" s="36">
        <f t="shared" si="11"/>
        <v>1</v>
      </c>
      <c r="Y338" s="36" t="str">
        <f t="shared" si="12"/>
        <v>✅</v>
      </c>
      <c r="Z338" s="26" t="str">
        <f t="shared" si="13"/>
        <v>✅</v>
      </c>
      <c r="AA338" s="27" t="str">
        <f t="shared" si="14"/>
        <v>📩 Enviado tarde</v>
      </c>
      <c r="AB338" s="28"/>
      <c r="AC338" s="29"/>
      <c r="AD338" s="29"/>
      <c r="AE338" s="29"/>
    </row>
    <row r="339" spans="1:31" ht="13.8">
      <c r="A339" s="12" t="str">
        <f t="shared" si="9"/>
        <v>40027009GANOZA RODRIGUEZ CESAR</v>
      </c>
      <c r="B339" s="30" t="s">
        <v>27</v>
      </c>
      <c r="C339" s="38">
        <f t="array" ref="C339">INDEX('Hoja 3'!$A$2:$AD$628, ROW(C339)-5, MATCH(C$2,'Hoja 3'!$A$1:$AD$1, 0))</f>
        <v>40027009</v>
      </c>
      <c r="D339" s="38" t="str">
        <f t="array" ref="D339">INDEX('Hoja 3'!$A$2:$AD$628, ROW(D339)-5, MATCH(D$2,'Hoja 3'!$A$1:$AD$1, 0))</f>
        <v>GANOZA RODRIGUEZ CESAR</v>
      </c>
      <c r="E339" s="38">
        <f t="array" ref="E339">INDEX('Hoja 3'!$A$2:$AD$628, ROW(E339)-5, MATCH(E$2,'Hoja 3'!$A$1:$AD$1, 0))</f>
        <v>0</v>
      </c>
      <c r="F339" s="38" t="str">
        <f t="array" ref="F339">INDEX('Hoja 3'!$A$2:$AD$628, ROW(F339)-5, MATCH(F$2,'Hoja 3'!$A$1:$AD$1, 0))</f>
        <v>NO ASIGNACIÓN DE CITA</v>
      </c>
      <c r="G339" s="39">
        <f t="array" ref="G339">INDEX('Hoja 3'!$A$2:$AD$628, ROW(G339)-5, MATCH(G$2,'Hoja 3'!$A$1:$AD$1, 0))</f>
        <v>45755</v>
      </c>
      <c r="H339" s="38" t="str">
        <f t="array" ref="H339">INDEX('Hoja 3'!$A$2:$AD$628, ROW(H339)-5, MATCH(H$2,'Hoja 3'!$A$1:$AD$1, 0))</f>
        <v>Buenos días, estimados:
 Reciban un cordial saludo de VIVA 1A Centro Médico.
 Nos dirigimos a ustedes para informar que la cita del paciente Ganoza Rodríguez, César (DNI N.° 40027009) ya fue gestionada y se llevó a cabo el día 10 de abril a las 17:40 horas, con el Dr. Siura Trevejo, en el servicio de Endocrinología - Teleconsulta.
 Asimismo, se informa que la cita correspondiente al mes de marzo se realizó el día 13 de marzo, tal como estaba programado.
 Quedamos atentos ante cualquier duda o información adicional que requieran.
 Saludos Cordiales.</v>
      </c>
      <c r="I339" s="39">
        <f t="array" ref="I339">INDEX('Hoja 3'!$A$2:$AD$628, ROW(I339)-5, MATCH(I$2,'Hoja 3'!$A$1:$AD$1, 0))</f>
        <v>45759</v>
      </c>
      <c r="J339" s="32"/>
      <c r="K339" s="32" t="str">
        <f t="array" ref="K339">INDEX('Hoja 3'!$A$2:$AD$628, ROW(K339)-5, MATCH(K$2,'Hoja 3'!$A$1:$AD$1, 0))</f>
        <v>CERRADA</v>
      </c>
      <c r="L339" s="32" t="str">
        <f t="array" ref="L339">INDEX('Hoja 3'!$A$2:$AD$628, ROW(L339)-5, MATCH(L$2,'Hoja 3'!$A$1:$AD$1, 0))</f>
        <v>CERRADA</v>
      </c>
      <c r="M339" s="32" t="str">
        <f t="array" ref="M339">INDEX('Hoja 3'!$A$2:$AD$628, ROW(M339)-5, MATCH(M$2,'Hoja 3'!$A$1:$AD$1, 0))</f>
        <v>Acceso</v>
      </c>
      <c r="N339" s="28"/>
      <c r="O339" s="28"/>
      <c r="P339" s="28"/>
      <c r="Q339" s="42"/>
      <c r="R339" s="42"/>
      <c r="S339" s="42"/>
      <c r="T339" s="28"/>
      <c r="U339" s="28"/>
      <c r="V339" s="24" t="str">
        <f t="shared" si="10"/>
        <v/>
      </c>
      <c r="W339" s="24" t="str">
        <f t="shared" si="8"/>
        <v>4 días 00h 00m</v>
      </c>
      <c r="X339" s="25">
        <f t="shared" si="11"/>
        <v>4</v>
      </c>
      <c r="Y339" s="25" t="str">
        <f t="shared" si="12"/>
        <v>✅</v>
      </c>
      <c r="Z339" s="26" t="str">
        <f t="shared" si="13"/>
        <v>✅</v>
      </c>
      <c r="AA339" s="27" t="str">
        <f t="shared" si="14"/>
        <v>📩 Enviado tarde</v>
      </c>
      <c r="AB339" s="28"/>
      <c r="AC339" s="29"/>
      <c r="AD339" s="29"/>
      <c r="AE339" s="29"/>
    </row>
    <row r="340" spans="1:31" ht="13.8">
      <c r="A340" s="12" t="str">
        <f t="shared" si="9"/>
        <v>10492096DAGMAR LEONOR PETERSEN RAMIREZ</v>
      </c>
      <c r="B340" s="30" t="s">
        <v>27</v>
      </c>
      <c r="C340" s="38">
        <f t="array" ref="C340">INDEX('Hoja 3'!$A$2:$AD$628, ROW(C340)-5, MATCH(C$2,'Hoja 3'!$A$1:$AD$1, 0))</f>
        <v>10492096</v>
      </c>
      <c r="D340" s="38" t="str">
        <f t="array" ref="D340">INDEX('Hoja 3'!$A$2:$AD$628, ROW(D340)-5, MATCH(D$2,'Hoja 3'!$A$1:$AD$1, 0))</f>
        <v>DAGMAR LEONOR PETERSEN RAMIREZ</v>
      </c>
      <c r="E340" s="38">
        <f t="array" ref="E340">INDEX('Hoja 3'!$A$2:$AD$628, ROW(E340)-5, MATCH(E$2,'Hoja 3'!$A$1:$AD$1, 0))</f>
        <v>0</v>
      </c>
      <c r="F340" s="38" t="str">
        <f t="array" ref="F340">INDEX('Hoja 3'!$A$2:$AD$628, ROW(F340)-5, MATCH(F$2,'Hoja 3'!$A$1:$AD$1, 0))</f>
        <v>NO ATENCIÓN DE CITA PROGRAMADA</v>
      </c>
      <c r="G340" s="39">
        <f t="array" ref="G340">INDEX('Hoja 3'!$A$2:$AD$628, ROW(G340)-5, MATCH(G$2,'Hoja 3'!$A$1:$AD$1, 0))</f>
        <v>45757</v>
      </c>
      <c r="H340" s="38" t="str">
        <f t="array" ref="H340">INDEX('Hoja 3'!$A$2:$AD$628, ROW(H340)-5, MATCH(H$2,'Hoja 3'!$A$1:$AD$1, 0))</f>
        <v>Buenos días, estimados:
 Por medio del presente, se informa que se ha realizado la verificación correspondiente respecto a la cita de la paciente Dagmar Leonor Petersen Ramírez, confirmando que tenía una cita programada para el día 09 de abril a las 16:00 horas, la cual no se llevó a cabo.
 No obstante, el día 10 de abril se concretó exitosamente la atención médica con el Dr. Gerson Jacob Siura Trevejo, correspondiente al servicio de Endocrinología – Teleconsulta.
 En relación con la asignación de citas, el personal del Call Center realiza la comunicación respectiva con el paciente y brinda los horarios disponibles. Es el paciente quien debe confirmar la disponibilidad de su tiempo. No obstante, se está reforzando esta información con el área correspondiente, a fin de garantizar que el paciente esté conforme con el horario asignado.
 Quedamos atentos ante cualquier requerimiento adicional.
 Saludos cordiales,</v>
      </c>
      <c r="I340" s="39">
        <f t="array" ref="I340">INDEX('Hoja 3'!$A$2:$AD$628, ROW(I340)-5, MATCH(I$2,'Hoja 3'!$A$1:$AD$1, 0))</f>
        <v>45758</v>
      </c>
      <c r="J340" s="32"/>
      <c r="K340" s="32" t="str">
        <f t="array" ref="K340">INDEX('Hoja 3'!$A$2:$AD$628, ROW(K340)-5, MATCH(K$2,'Hoja 3'!$A$1:$AD$1, 0))</f>
        <v>CERRADA</v>
      </c>
      <c r="L340" s="32" t="str">
        <f t="array" ref="L340">INDEX('Hoja 3'!$A$2:$AD$628, ROW(L340)-5, MATCH(L$2,'Hoja 3'!$A$1:$AD$1, 0))</f>
        <v>CERRADA</v>
      </c>
      <c r="M340" s="32" t="str">
        <f t="array" ref="M340">INDEX('Hoja 3'!$A$2:$AD$628, ROW(M340)-5, MATCH(M$2,'Hoja 3'!$A$1:$AD$1, 0))</f>
        <v>Acceso</v>
      </c>
      <c r="N340" s="28"/>
      <c r="O340" s="28"/>
      <c r="P340" s="28"/>
      <c r="Q340" s="42"/>
      <c r="R340" s="42"/>
      <c r="S340" s="42"/>
      <c r="T340" s="28"/>
      <c r="U340" s="28"/>
      <c r="V340" s="24" t="str">
        <f t="shared" si="10"/>
        <v/>
      </c>
      <c r="W340" s="24" t="str">
        <f t="shared" si="8"/>
        <v>1 días 00h 00m</v>
      </c>
      <c r="X340" s="36">
        <f t="shared" si="11"/>
        <v>1</v>
      </c>
      <c r="Y340" s="36" t="str">
        <f t="shared" si="12"/>
        <v>✅</v>
      </c>
      <c r="Z340" s="26" t="str">
        <f t="shared" si="13"/>
        <v>✅</v>
      </c>
      <c r="AA340" s="27" t="str">
        <f t="shared" si="14"/>
        <v>📩 Enviado tarde</v>
      </c>
      <c r="AB340" s="28"/>
      <c r="AC340" s="29"/>
      <c r="AD340" s="29"/>
      <c r="AE340" s="29"/>
    </row>
    <row r="341" spans="1:31" ht="13.8">
      <c r="A341" s="12" t="str">
        <f t="shared" si="9"/>
        <v>7756092ERNESTO BENITES</v>
      </c>
      <c r="B341" s="30" t="s">
        <v>27</v>
      </c>
      <c r="C341" s="38">
        <f t="array" ref="C341">INDEX('Hoja 3'!$A$2:$AD$628, ROW(C341)-5, MATCH(C$2,'Hoja 3'!$A$1:$AD$1, 0))</f>
        <v>7756092</v>
      </c>
      <c r="D341" s="38" t="str">
        <f t="array" ref="D341">INDEX('Hoja 3'!$A$2:$AD$628, ROW(D341)-5, MATCH(D$2,'Hoja 3'!$A$1:$AD$1, 0))</f>
        <v>ERNESTO BENITES</v>
      </c>
      <c r="E341" s="38">
        <f t="array" ref="E341">INDEX('Hoja 3'!$A$2:$AD$628, ROW(E341)-5, MATCH(E$2,'Hoja 3'!$A$1:$AD$1, 0))</f>
        <v>0</v>
      </c>
      <c r="F341" s="38" t="str">
        <f t="array" ref="F341">INDEX('Hoja 3'!$A$2:$AD$628, ROW(F341)-5, MATCH(F$2,'Hoja 3'!$A$1:$AD$1, 0))</f>
        <v>DEMORA EN LA ENTREGA DE MEDICAMENTOS</v>
      </c>
      <c r="G341" s="39">
        <f t="array" ref="G341">INDEX('Hoja 3'!$A$2:$AD$628, ROW(G341)-5, MATCH(G$2,'Hoja 3'!$A$1:$AD$1, 0))</f>
        <v>45761</v>
      </c>
      <c r="H341" s="38" t="str">
        <f t="array" ref="H341">INDEX('Hoja 3'!$A$2:$AD$628, ROW(H341)-5, MATCH(H$2,'Hoja 3'!$A$1:$AD$1, 0))</f>
        <v>Saludos 
 Estimada Dra. Liliana 
 anexo análisis del caso del asegurado Ernesto Benites 
 Paciente con Dx Hipotiroidismo autoinmune, según paciente porque "no tiene glándula tiroides" según ecografía, tiene asimismo AcTPO, y en últimos análisis presenta TSH en aumento y T4L en aumento, pero paciente presenta mas sueño en comparación a otros meses, con aumento de 10 kg de peso, implica que amerita mayor dosis, se sube a 175 ug diarios. 
 2) Dx RI, por aumento de 5 kg de peso en los últimos 18 meses, a pesar de ejercicios constantes, y además en tto por Psiquiatría, con esto ultimo HOMAiR se duplica, por lo que se aumenta tto a MTF 3 veces al día, desde el 06/06/2024 presenta esporádicamente deposiciones liquidas, momentos en los cuales SUSPENDE tto, tras ello intentó reinicia a misma dosis, pero le genera deposiciones liquidas, actualmente con MTF 2000 mg diarios, con alguna molestia GI. 
 3) Dx Dislipidemia (probable familiar), se brinda tto por especialidad. 
 EN CONCLUSION: Se mantiene tto por especialidad. En próxima cita SS Ecografía tiroidea, y AcTG en próximo análisis si ecografía no es concluyente. 
 NOTA: Por deposiciones liquidas por uso de Metformina, se receta SAXENDA por aumento de peso sostenido y aumento de hiperinsulinemia, actualmente con 1.8 mg diarios.
 el medicamento pertenece al grupo de entrega por parte de CUIDA FARMA 
 El cual ya fue entregado y ya se realizo seguimiento post entrega 
 cordialmente</v>
      </c>
      <c r="I341" s="39">
        <f t="array" ref="I341">INDEX('Hoja 3'!$A$2:$AD$628, ROW(I341)-5, MATCH(I$2,'Hoja 3'!$A$1:$AD$1, 0))</f>
        <v>45761</v>
      </c>
      <c r="J341" s="32"/>
      <c r="K341" s="32" t="str">
        <f t="array" ref="K341">INDEX('Hoja 3'!$A$2:$AD$628, ROW(K341)-5, MATCH(K$2,'Hoja 3'!$A$1:$AD$1, 0))</f>
        <v>CERRADA</v>
      </c>
      <c r="L341" s="32" t="str">
        <f t="array" ref="L341">INDEX('Hoja 3'!$A$2:$AD$628, ROW(L341)-5, MATCH(L$2,'Hoja 3'!$A$1:$AD$1, 0))</f>
        <v>CERRADA</v>
      </c>
      <c r="M341" s="32" t="str">
        <f t="array" ref="M341">INDEX('Hoja 3'!$A$2:$AD$628, ROW(M341)-5, MATCH(M$2,'Hoja 3'!$A$1:$AD$1, 0))</f>
        <v>Medicamentos</v>
      </c>
      <c r="N341" s="28"/>
      <c r="O341" s="28"/>
      <c r="P341" s="28"/>
      <c r="Q341" s="42"/>
      <c r="R341" s="42"/>
      <c r="S341" s="42"/>
      <c r="T341" s="28"/>
      <c r="U341" s="28"/>
      <c r="V341" s="24" t="str">
        <f t="shared" si="10"/>
        <v/>
      </c>
      <c r="W341" s="24" t="str">
        <f t="shared" si="8"/>
        <v>0 días 00h 00m</v>
      </c>
      <c r="X341" s="25">
        <f t="shared" si="11"/>
        <v>0</v>
      </c>
      <c r="Y341" s="25" t="str">
        <f t="shared" si="12"/>
        <v>✅</v>
      </c>
      <c r="Z341" s="26" t="str">
        <f t="shared" si="13"/>
        <v>✅</v>
      </c>
      <c r="AA341" s="27" t="str">
        <f t="shared" si="14"/>
        <v>⏰ Enviado a tiempo</v>
      </c>
      <c r="AB341" s="28"/>
      <c r="AC341" s="29"/>
      <c r="AD341" s="29"/>
      <c r="AE341" s="29"/>
    </row>
    <row r="342" spans="1:31" ht="13.8">
      <c r="A342" s="12" t="str">
        <f t="shared" si="9"/>
        <v>40536518IVONNE LICET NAVARRO ABAD</v>
      </c>
      <c r="B342" s="30" t="s">
        <v>27</v>
      </c>
      <c r="C342" s="38">
        <f t="array" ref="C342">INDEX('Hoja 3'!$A$2:$AD$628, ROW(C342)-5, MATCH(C$2,'Hoja 3'!$A$1:$AD$1, 0))</f>
        <v>40536518</v>
      </c>
      <c r="D342" s="38" t="str">
        <f t="array" ref="D342">INDEX('Hoja 3'!$A$2:$AD$628, ROW(D342)-5, MATCH(D$2,'Hoja 3'!$A$1:$AD$1, 0))</f>
        <v>IVONNE LICET NAVARRO ABAD</v>
      </c>
      <c r="E342" s="38">
        <f t="array" ref="E342">INDEX('Hoja 3'!$A$2:$AD$628, ROW(E342)-5, MATCH(E$2,'Hoja 3'!$A$1:$AD$1, 0))</f>
        <v>0</v>
      </c>
      <c r="F342" s="38" t="str">
        <f t="array" ref="F342">INDEX('Hoja 3'!$A$2:$AD$628, ROW(F342)-5, MATCH(F$2,'Hoja 3'!$A$1:$AD$1, 0))</f>
        <v>NO ASIGNACIÓN DE CITA</v>
      </c>
      <c r="G342" s="39">
        <f t="array" ref="G342">INDEX('Hoja 3'!$A$2:$AD$628, ROW(G342)-5, MATCH(G$2,'Hoja 3'!$A$1:$AD$1, 0))</f>
        <v>45761</v>
      </c>
      <c r="H342" s="38" t="str">
        <f t="array" ref="H342">INDEX('Hoja 3'!$A$2:$AD$628, ROW(H342)-5, MATCH(H$2,'Hoja 3'!$A$1:$AD$1, 0))</f>
        <v>Buenos días, estimados:
 Reciban un cordial saludo de parte del Centro Médico Viva 1A.
 En atención a la solicitud realizada por la paciente Ivonne Licet Navarro Abad (DNI 40536518), informamos que el día de ayer se estableció comunicación directa con la paciente, y como resultado se agendó una cita para el día de hoy 15 de abril a las 5:20 p.m., con el Dr. Gerson Jacob Siura Trevejo, del servicio de Endocrinología – Teleconsulta.
 Quedamos atentos ante cualquier requerimiento adicional.
 Saludos cordiales,</v>
      </c>
      <c r="I342" s="39">
        <f t="array" ref="I342">INDEX('Hoja 3'!$A$2:$AD$628, ROW(I342)-5, MATCH(I$2,'Hoja 3'!$A$1:$AD$1, 0))</f>
        <v>45762</v>
      </c>
      <c r="J342" s="32"/>
      <c r="K342" s="32" t="str">
        <f t="array" ref="K342">INDEX('Hoja 3'!$A$2:$AD$628, ROW(K342)-5, MATCH(K$2,'Hoja 3'!$A$1:$AD$1, 0))</f>
        <v>CERRADA</v>
      </c>
      <c r="L342" s="32" t="str">
        <f t="array" ref="L342">INDEX('Hoja 3'!$A$2:$AD$628, ROW(L342)-5, MATCH(L$2,'Hoja 3'!$A$1:$AD$1, 0))</f>
        <v>CERRADA</v>
      </c>
      <c r="M342" s="32" t="str">
        <f t="array" ref="M342">INDEX('Hoja 3'!$A$2:$AD$628, ROW(M342)-5, MATCH(M$2,'Hoja 3'!$A$1:$AD$1, 0))</f>
        <v>Acceso</v>
      </c>
      <c r="N342" s="28"/>
      <c r="O342" s="28"/>
      <c r="P342" s="28"/>
      <c r="Q342" s="42"/>
      <c r="R342" s="42"/>
      <c r="S342" s="42"/>
      <c r="T342" s="28"/>
      <c r="U342" s="28"/>
      <c r="V342" s="24" t="str">
        <f t="shared" si="10"/>
        <v/>
      </c>
      <c r="W342" s="24" t="str">
        <f t="shared" si="8"/>
        <v>1 días 00h 00m</v>
      </c>
      <c r="X342" s="36">
        <f t="shared" si="11"/>
        <v>1</v>
      </c>
      <c r="Y342" s="36" t="str">
        <f t="shared" si="12"/>
        <v>✅</v>
      </c>
      <c r="Z342" s="26" t="str">
        <f t="shared" si="13"/>
        <v>✅</v>
      </c>
      <c r="AA342" s="27" t="str">
        <f t="shared" si="14"/>
        <v>📩 Enviado tarde</v>
      </c>
      <c r="AB342" s="28"/>
      <c r="AC342" s="29"/>
      <c r="AD342" s="29"/>
      <c r="AE342" s="29"/>
    </row>
    <row r="343" spans="1:31" ht="13.8">
      <c r="A343" s="12" t="str">
        <f t="shared" si="9"/>
        <v>6927900MARIA TERESA RODRIGUEZ GIL DE VARGAS</v>
      </c>
      <c r="B343" s="30" t="s">
        <v>27</v>
      </c>
      <c r="C343" s="38">
        <f t="array" ref="C343">INDEX('Hoja 3'!$A$2:$AD$628, ROW(C343)-5, MATCH(C$2,'Hoja 3'!$A$1:$AD$1, 0))</f>
        <v>6927900</v>
      </c>
      <c r="D343" s="38" t="str">
        <f t="array" ref="D343">INDEX('Hoja 3'!$A$2:$AD$628, ROW(D343)-5, MATCH(D$2,'Hoja 3'!$A$1:$AD$1, 0))</f>
        <v>MARIA TERESA RODRIGUEZ GIL DE VARGAS</v>
      </c>
      <c r="E343" s="38">
        <f t="array" ref="E343">INDEX('Hoja 3'!$A$2:$AD$628, ROW(E343)-5, MATCH(E$2,'Hoja 3'!$A$1:$AD$1, 0))</f>
        <v>0</v>
      </c>
      <c r="F343" s="38" t="str">
        <f t="array" ref="F343">INDEX('Hoja 3'!$A$2:$AD$628, ROW(F343)-5, MATCH(F$2,'Hoja 3'!$A$1:$AD$1, 0))</f>
        <v>INGRESO A PROGRAMA</v>
      </c>
      <c r="G343" s="39">
        <f t="array" ref="G343">INDEX('Hoja 3'!$A$2:$AD$628, ROW(G343)-5, MATCH(G$2,'Hoja 3'!$A$1:$AD$1, 0))</f>
        <v>45751</v>
      </c>
      <c r="H343" s="38" t="str">
        <f t="array" ref="H343">INDEX('Hoja 3'!$A$2:$AD$628, ROW(H343)-5, MATCH(H$2,'Hoja 3'!$A$1:$AD$1, 0))</f>
        <v>Buenos días, estimados:
 Por medio del presente, se adjunta el informe médico correspondiente a las atenciones brindadas a la paciente MARIA TERESA RODRIGUEZ GIL DE VARGAS , quien forma parte del programa Paliativo No Oncológico con copago al 90%, derivado por Rimac desde noviembre del año pasado.
 Cabe señalar que durante el mes de abril se presentó un silencio en la programación de terapias, debido a un caso fortuito ajeno a nuestro control que afectó la disponibilidad del único terapeuta aceptado por la familia de la paciente. Esta situación generó una interrupción temporal en la atención, la cual estamos gestionando para su próxima regularización, respetando los criterios y rangos horarios establecidos por los familiares.
 Actualmente, el servicio de terapias físicas y ocupacional está siendo restaurado y se adjunta la programación correspondiente al mes de abril. Asimismo, respecto a sus terapias de deglución, queremos informar que estamos haciendo lo posible para programarlas a la brevedad, considerando la disponibilidad profesional y las preferencias de la familia.
 Agradecemos su atención y quedamos atentos ante cualquier observación adicional.
 Saludos cordiales,</v>
      </c>
      <c r="I343" s="39">
        <f t="array" ref="I343">INDEX('Hoja 3'!$A$2:$AD$628, ROW(I343)-5, MATCH(I$2,'Hoja 3'!$A$1:$AD$1, 0))</f>
        <v>45762</v>
      </c>
      <c r="J343" s="32"/>
      <c r="K343" s="32" t="str">
        <f t="array" ref="K343">INDEX('Hoja 3'!$A$2:$AD$628, ROW(K343)-5, MATCH(K$2,'Hoja 3'!$A$1:$AD$1, 0))</f>
        <v>CERRADA</v>
      </c>
      <c r="L343" s="32" t="str">
        <f t="array" ref="L343">INDEX('Hoja 3'!$A$2:$AD$628, ROW(L343)-5, MATCH(L$2,'Hoja 3'!$A$1:$AD$1, 0))</f>
        <v>CERRADA</v>
      </c>
      <c r="M343" s="32" t="str">
        <f t="array" ref="M343">INDEX('Hoja 3'!$A$2:$AD$628, ROW(M343)-5, MATCH(M$2,'Hoja 3'!$A$1:$AD$1, 0))</f>
        <v>Solicitud</v>
      </c>
      <c r="N343" s="28"/>
      <c r="O343" s="28"/>
      <c r="P343" s="28"/>
      <c r="Q343" s="42"/>
      <c r="R343" s="42"/>
      <c r="S343" s="42"/>
      <c r="T343" s="28"/>
      <c r="U343" s="28"/>
      <c r="V343" s="24" t="str">
        <f t="shared" si="10"/>
        <v/>
      </c>
      <c r="W343" s="24" t="str">
        <f t="shared" si="8"/>
        <v>11 días 00h 00m</v>
      </c>
      <c r="X343" s="25">
        <f t="shared" si="11"/>
        <v>11</v>
      </c>
      <c r="Y343" s="25" t="str">
        <f t="shared" si="12"/>
        <v>✅</v>
      </c>
      <c r="Z343" s="26" t="str">
        <f t="shared" si="13"/>
        <v>✅</v>
      </c>
      <c r="AA343" s="27" t="str">
        <f t="shared" si="14"/>
        <v>📩 Enviado tarde</v>
      </c>
      <c r="AB343" s="28"/>
      <c r="AC343" s="29"/>
      <c r="AD343" s="29"/>
      <c r="AE343" s="29"/>
    </row>
    <row r="344" spans="1:31" ht="13.8">
      <c r="A344" s="12" t="str">
        <f t="shared" si="9"/>
        <v>9878019YULIANA MERCEDES MICHILOT ABRIL</v>
      </c>
      <c r="B344" s="30" t="s">
        <v>27</v>
      </c>
      <c r="C344" s="38">
        <f t="array" ref="C344">INDEX('Hoja 3'!$A$2:$AD$628, ROW(C344)-5, MATCH(C$2,'Hoja 3'!$A$1:$AD$1, 0))</f>
        <v>9878019</v>
      </c>
      <c r="D344" s="38" t="str">
        <f t="array" ref="D344">INDEX('Hoja 3'!$A$2:$AD$628, ROW(D344)-5, MATCH(D$2,'Hoja 3'!$A$1:$AD$1, 0))</f>
        <v>YULIANA MERCEDES MICHILOT ABRIL</v>
      </c>
      <c r="E344" s="38">
        <f t="array" ref="E344">INDEX('Hoja 3'!$A$2:$AD$628, ROW(E344)-5, MATCH(E$2,'Hoja 3'!$A$1:$AD$1, 0))</f>
        <v>0</v>
      </c>
      <c r="F344" s="38" t="str">
        <f t="array" ref="F344">INDEX('Hoja 3'!$A$2:$AD$628, ROW(F344)-5, MATCH(F$2,'Hoja 3'!$A$1:$AD$1, 0))</f>
        <v>NO ASIGNACIÓN DE CITA</v>
      </c>
      <c r="G344" s="39">
        <f t="array" ref="G344">INDEX('Hoja 3'!$A$2:$AD$628, ROW(G344)-5, MATCH(G$2,'Hoja 3'!$A$1:$AD$1, 0))</f>
        <v>45762</v>
      </c>
      <c r="H344" s="38" t="str">
        <f t="array" ref="H344">INDEX('Hoja 3'!$A$2:$AD$628, ROW(H344)-5, MATCH(H$2,'Hoja 3'!$A$1:$AD$1, 0))</f>
        <v>Buenas tardes estimados,
  Informar que hemos realizado comunicación con la paciente YULIANA MERCEDES MICHILOT ABRIL (DNI 09878019) en la cual se realizó atención el día de hoy a las 5:30pm con la Dra. Janet Giovanna Quispe Vargas</v>
      </c>
      <c r="I344" s="39">
        <f t="array" ref="I344">INDEX('Hoja 3'!$A$2:$AD$628, ROW(I344)-5, MATCH(I$2,'Hoja 3'!$A$1:$AD$1, 0))</f>
        <v>45762</v>
      </c>
      <c r="J344" s="32"/>
      <c r="K344" s="32" t="str">
        <f t="array" ref="K344">INDEX('Hoja 3'!$A$2:$AD$628, ROW(K344)-5, MATCH(K$2,'Hoja 3'!$A$1:$AD$1, 0))</f>
        <v>CERRADA</v>
      </c>
      <c r="L344" s="32" t="str">
        <f t="array" ref="L344">INDEX('Hoja 3'!$A$2:$AD$628, ROW(L344)-5, MATCH(L$2,'Hoja 3'!$A$1:$AD$1, 0))</f>
        <v>CERRADA</v>
      </c>
      <c r="M344" s="32" t="str">
        <f t="array" ref="M344">INDEX('Hoja 3'!$A$2:$AD$628, ROW(M344)-5, MATCH(M$2,'Hoja 3'!$A$1:$AD$1, 0))</f>
        <v>Acceso</v>
      </c>
      <c r="N344" s="28"/>
      <c r="O344" s="28"/>
      <c r="P344" s="28"/>
      <c r="Q344" s="42"/>
      <c r="R344" s="42"/>
      <c r="S344" s="42"/>
      <c r="T344" s="28"/>
      <c r="U344" s="28"/>
      <c r="V344" s="24" t="str">
        <f t="shared" si="10"/>
        <v/>
      </c>
      <c r="W344" s="24" t="str">
        <f t="shared" si="8"/>
        <v>0 días 00h 00m</v>
      </c>
      <c r="X344" s="36">
        <f t="shared" si="11"/>
        <v>0</v>
      </c>
      <c r="Y344" s="36" t="str">
        <f t="shared" si="12"/>
        <v>✅</v>
      </c>
      <c r="Z344" s="26" t="str">
        <f t="shared" si="13"/>
        <v>✅</v>
      </c>
      <c r="AA344" s="27" t="str">
        <f t="shared" si="14"/>
        <v>⏰ Enviado a tiempo</v>
      </c>
      <c r="AB344" s="28"/>
      <c r="AC344" s="29"/>
      <c r="AD344" s="29"/>
      <c r="AE344" s="29"/>
    </row>
    <row r="345" spans="1:31" ht="13.8">
      <c r="A345" s="12" t="str">
        <f t="shared" si="9"/>
        <v>9671846ROSSANA DALILA MURGA PALAVICINI</v>
      </c>
      <c r="B345" s="30" t="s">
        <v>27</v>
      </c>
      <c r="C345" s="38">
        <f t="array" ref="C345">INDEX('Hoja 3'!$A$2:$AD$628, ROW(C345)-5, MATCH(C$2,'Hoja 3'!$A$1:$AD$1, 0))</f>
        <v>9671846</v>
      </c>
      <c r="D345" s="38" t="str">
        <f t="array" ref="D345">INDEX('Hoja 3'!$A$2:$AD$628, ROW(D345)-5, MATCH(D$2,'Hoja 3'!$A$1:$AD$1, 0))</f>
        <v>ROSSANA DALILA MURGA PALAVICINI</v>
      </c>
      <c r="E345" s="38">
        <f t="array" ref="E345">INDEX('Hoja 3'!$A$2:$AD$628, ROW(E345)-5, MATCH(E$2,'Hoja 3'!$A$1:$AD$1, 0))</f>
        <v>0</v>
      </c>
      <c r="F345" s="38" t="str">
        <f t="array" ref="F345">INDEX('Hoja 3'!$A$2:$AD$628, ROW(F345)-5, MATCH(F$2,'Hoja 3'!$A$1:$AD$1, 0))</f>
        <v>NO ASIGNACIÓN DE CITA</v>
      </c>
      <c r="G345" s="39">
        <f t="array" ref="G345">INDEX('Hoja 3'!$A$2:$AD$628, ROW(G345)-5, MATCH(G$2,'Hoja 3'!$A$1:$AD$1, 0))</f>
        <v>45762</v>
      </c>
      <c r="H345" s="38" t="str">
        <f t="array" ref="H345">INDEX('Hoja 3'!$A$2:$AD$628, ROW(H345)-5, MATCH(H$2,'Hoja 3'!$A$1:$AD$1, 0))</f>
        <v>Buenos días, estimados:
 Reciban un cordial saludo de parte del Centro Médico Viva 1A.
 En referencia a la paciente Rossana Dalila Murga Palavicini, nos permitimos informar que ya fue contactada por nuestro personal del call center, quien le brindó detalles sobre el valor del copago correspondiente.
 Actualmente, nos encontramos a la espera de la confirmación del pago para proceder con la realización del examen solicitado. Estaremos atentos y actualizaremos la información oportunamente.
 Quedamos atentos a cualquier inquietud adicional.
 Cordialmente,</v>
      </c>
      <c r="I345" s="39">
        <f t="array" ref="I345">INDEX('Hoja 3'!$A$2:$AD$628, ROW(I345)-5, MATCH(I$2,'Hoja 3'!$A$1:$AD$1, 0))</f>
        <v>45768</v>
      </c>
      <c r="J345" s="32"/>
      <c r="K345" s="32" t="str">
        <f t="array" ref="K345">INDEX('Hoja 3'!$A$2:$AD$628, ROW(K345)-5, MATCH(K$2,'Hoja 3'!$A$1:$AD$1, 0))</f>
        <v>CERRADA</v>
      </c>
      <c r="L345" s="32" t="str">
        <f t="array" ref="L345">INDEX('Hoja 3'!$A$2:$AD$628, ROW(L345)-5, MATCH(L$2,'Hoja 3'!$A$1:$AD$1, 0))</f>
        <v>CERRADA</v>
      </c>
      <c r="M345" s="32" t="str">
        <f t="array" ref="M345">INDEX('Hoja 3'!$A$2:$AD$628, ROW(M345)-5, MATCH(M$2,'Hoja 3'!$A$1:$AD$1, 0))</f>
        <v>Acceso</v>
      </c>
      <c r="N345" s="28"/>
      <c r="O345" s="28"/>
      <c r="P345" s="28"/>
      <c r="Q345" s="42"/>
      <c r="R345" s="42"/>
      <c r="S345" s="42"/>
      <c r="T345" s="28"/>
      <c r="U345" s="28"/>
      <c r="V345" s="24" t="str">
        <f t="shared" si="10"/>
        <v/>
      </c>
      <c r="W345" s="24" t="str">
        <f t="shared" si="8"/>
        <v>6 días 00h 00m</v>
      </c>
      <c r="X345" s="25">
        <f t="shared" si="11"/>
        <v>6</v>
      </c>
      <c r="Y345" s="25" t="str">
        <f t="shared" si="12"/>
        <v>✅</v>
      </c>
      <c r="Z345" s="26" t="str">
        <f t="shared" si="13"/>
        <v>✅</v>
      </c>
      <c r="AA345" s="27" t="str">
        <f t="shared" si="14"/>
        <v>📩 Enviado tarde</v>
      </c>
      <c r="AB345" s="28"/>
      <c r="AC345" s="29"/>
      <c r="AD345" s="29"/>
      <c r="AE345" s="29"/>
    </row>
    <row r="346" spans="1:31" ht="13.8">
      <c r="A346" s="12" t="str">
        <f t="shared" si="9"/>
        <v>70313134Ibrahim Alonso Barrientos Egas</v>
      </c>
      <c r="B346" s="30" t="s">
        <v>27</v>
      </c>
      <c r="C346" s="38">
        <f t="array" ref="C346">INDEX('Hoja 3'!$A$2:$AD$628, ROW(C346)-5, MATCH(C$2,'Hoja 3'!$A$1:$AD$1, 0))</f>
        <v>70313134</v>
      </c>
      <c r="D346" s="38" t="str">
        <f t="array" ref="D346">INDEX('Hoja 3'!$A$2:$AD$628, ROW(D346)-5, MATCH(D$2,'Hoja 3'!$A$1:$AD$1, 0))</f>
        <v>Ibrahim Alonso Barrientos Egas</v>
      </c>
      <c r="E346" s="38">
        <f t="array" ref="E346">INDEX('Hoja 3'!$A$2:$AD$628, ROW(E346)-5, MATCH(E$2,'Hoja 3'!$A$1:$AD$1, 0))</f>
        <v>986664333</v>
      </c>
      <c r="F346" s="38" t="str">
        <f t="array" ref="F346">INDEX('Hoja 3'!$A$2:$AD$628, ROW(F346)-5, MATCH(F$2,'Hoja 3'!$A$1:$AD$1, 0))</f>
        <v>DEMORA EN LA ENTREGA DE MEDICAMENTOS</v>
      </c>
      <c r="G346" s="39">
        <f t="array" ref="G346">INDEX('Hoja 3'!$A$2:$AD$628, ROW(G346)-5, MATCH(G$2,'Hoja 3'!$A$1:$AD$1, 0))</f>
        <v>45761</v>
      </c>
      <c r="H346" s="38" t="str">
        <f t="array" ref="H346">INDEX('Hoja 3'!$A$2:$AD$628, ROW(H346)-5, MATCH(H$2,'Hoja 3'!$A$1:$AD$1, 0))</f>
        <v>Informe de Resultado del Reclamo
 1. Canal de Ingreso del Reclamo:
 Reclamo ingresado el 14 de abril de 2025, a través del Libro de Reclamaciones
 Virtual (LRV) de RIMAC EPS, mediante la Hoja de Reclamación N°25-EPS002607;
 el cual nos fue trasladado el 15 de abril del 2025 y registramos como Reclamo
 N° LVR-25-000030.
 2. Identificación del usuario afectado y de quien presenta el reclamo:
 El reclamo fue presentado por Ibrahim Alonso Barrientos Egascon DNI N° 70313134
 3. Descripción y causa del reclamo:
 “ El jueves 10 de abril pasé por consulta médica en Endocrinología, Centro Médico
 Viva 1A, como parte del Programa de Enfermedades Crónicas. No solo la consulta fue
 fuera de fecha (más de un mes después de la última cita) sino que, por segundo mes
 consecutivo, Viva 1A demora en enviarme las medicinas. Han pasado 4 días y, hasta
 el momento, no me contactan para entregarme los medicamentos para mi tratamiento.
 El mes pasado se registró la misma demora tanto para entrega de medicamentos
 como para toma de muestras de sangre. Con su proveedor anterior, Expertta, no
 sucedían estas cosas”.
 4. Análisis de los hechos que sustentan el reclamo:
 Habiendo solicitado el descargo respectivo a las áreas involucradas en su atención y
 como parte de nuestras diligencias para atender su reclamo, queremos expresarle lo
 siguiente:
 En primer lugar, lamentamos sinceramente los inconvenientes ocasionados durante el
 proceso de entrega de sus medicamentos. Somos plenamente conscientes de que
 una atención oportuna y continua es fundamental para su bienestar, y le pedimos
 disculpas por cualquier preocupación o molestia que esta situación haya podido
 causarle.
 Tras la revisión correspondiente, se identificó que la demora en la dispensación fue
 producto de una falla logística por parte de nuestro proveedor externo. Una vez que
 tomamos conocimiento del incidente, se realizaron las gestiones necesarias para
 regularizar la entrega, la cual se concretó el día 15 de abril.
 Desde Viva 1A reafirmamos nuestro compromiso con su salud y bienestar, y le
 aseguramos que hemos tomado medidas internas con el proveedor involucrado para
 que este tipo de situaciones no se repitan.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b) Reforzar el monitoreo continuo al sistema logístico de nuestros proveedores.
 Quedamos atentos ante cualquier solicitud, prestos a servirle siempre.
 “EN VIVA 1A CUIDAMOS LA SALUD DE TU FAMILIA COMO SI FUERA LA NUESTRA”</v>
      </c>
      <c r="I346" s="39">
        <f t="array" ref="I346">INDEX('Hoja 3'!$A$2:$AD$628, ROW(I346)-5, MATCH(I$2,'Hoja 3'!$A$1:$AD$1, 0))</f>
        <v>45776</v>
      </c>
      <c r="J346" s="32"/>
      <c r="K346" s="32" t="str">
        <f t="array" ref="K346">INDEX('Hoja 3'!$A$2:$AD$628, ROW(K346)-5, MATCH(K$2,'Hoja 3'!$A$1:$AD$1, 0))</f>
        <v>CERRADA</v>
      </c>
      <c r="L346" s="32" t="str">
        <f t="array" ref="L346">INDEX('Hoja 3'!$A$2:$AD$628, ROW(L346)-5, MATCH(L$2,'Hoja 3'!$A$1:$AD$1, 0))</f>
        <v>CERRADA</v>
      </c>
      <c r="M346" s="32" t="str">
        <f t="array" ref="M346">INDEX('Hoja 3'!$A$2:$AD$628, ROW(M346)-5, MATCH(M$2,'Hoja 3'!$A$1:$AD$1, 0))</f>
        <v>Medicamentos</v>
      </c>
      <c r="N346" s="28"/>
      <c r="O346" s="28"/>
      <c r="P346" s="28"/>
      <c r="Q346" s="42"/>
      <c r="R346" s="42"/>
      <c r="S346" s="42"/>
      <c r="T346" s="28"/>
      <c r="U346" s="28"/>
      <c r="V346" s="24" t="str">
        <f t="shared" si="10"/>
        <v/>
      </c>
      <c r="W346" s="24" t="str">
        <f t="shared" si="8"/>
        <v>15 días 00h 00m</v>
      </c>
      <c r="X346" s="36">
        <f t="shared" si="11"/>
        <v>15</v>
      </c>
      <c r="Y346" s="36" t="str">
        <f t="shared" si="12"/>
        <v>✅</v>
      </c>
      <c r="Z346" s="26" t="str">
        <f t="shared" si="13"/>
        <v>✅</v>
      </c>
      <c r="AA346" s="27" t="str">
        <f t="shared" si="14"/>
        <v>📩 Enviado tarde</v>
      </c>
      <c r="AB346" s="28"/>
      <c r="AC346" s="29"/>
      <c r="AD346" s="29"/>
      <c r="AE346" s="29"/>
    </row>
    <row r="347" spans="1:31" ht="13.8">
      <c r="A347" s="12" t="str">
        <f t="shared" si="9"/>
        <v>73834086VALERIA ALESSANDRA ULLOA ALVAREZ</v>
      </c>
      <c r="B347" s="30" t="s">
        <v>27</v>
      </c>
      <c r="C347" s="38">
        <f t="array" ref="C347">INDEX('Hoja 3'!$A$2:$AD$628, ROW(C347)-5, MATCH(C$2,'Hoja 3'!$A$1:$AD$1, 0))</f>
        <v>73834086</v>
      </c>
      <c r="D347" s="38" t="str">
        <f t="array" ref="D347">INDEX('Hoja 3'!$A$2:$AD$628, ROW(D347)-5, MATCH(D$2,'Hoja 3'!$A$1:$AD$1, 0))</f>
        <v>VALERIA ALESSANDRA ULLOA ALVAREZ</v>
      </c>
      <c r="E347" s="38">
        <f t="array" ref="E347">INDEX('Hoja 3'!$A$2:$AD$628, ROW(E347)-5, MATCH(E$2,'Hoja 3'!$A$1:$AD$1, 0))</f>
        <v>947833232</v>
      </c>
      <c r="F347" s="38" t="str">
        <f t="array" ref="F347">INDEX('Hoja 3'!$A$2:$AD$628, ROW(F347)-5, MATCH(F$2,'Hoja 3'!$A$1:$AD$1, 0))</f>
        <v>INGRESO A PROGRAMA</v>
      </c>
      <c r="G347" s="39">
        <f t="array" ref="G347">INDEX('Hoja 3'!$A$2:$AD$628, ROW(G347)-5, MATCH(G$2,'Hoja 3'!$A$1:$AD$1, 0))</f>
        <v>45748</v>
      </c>
      <c r="H347" s="38" t="str">
        <f t="array" ref="H347">INDEX('Hoja 3'!$A$2:$AD$628, ROW(H347)-5, MATCH(H$2,'Hoja 3'!$A$1:$AD$1, 0))</f>
        <v>Buenas tardes estimados, 
 Informar que la paciente VALERIA ALESSANDRA ULLOA ALVAREZ ya recibió atención el día 01/04/2025 a las 3:30pm con el Dr, Gerson Jacob Siura Trevejo Trevejo en el cual se realizó ordenamiento de laboratorio y prescripción de medicamentos. No contamos con ningún pendiente.
 Saludos cordiales.</v>
      </c>
      <c r="I347" s="39">
        <f t="array" ref="I347">INDEX('Hoja 3'!$A$2:$AD$628, ROW(I347)-5, MATCH(I$2,'Hoja 3'!$A$1:$AD$1, 0))</f>
        <v>45762</v>
      </c>
      <c r="J347" s="32"/>
      <c r="K347" s="32" t="str">
        <f t="array" ref="K347">INDEX('Hoja 3'!$A$2:$AD$628, ROW(K347)-5, MATCH(K$2,'Hoja 3'!$A$1:$AD$1, 0))</f>
        <v>CERRADA</v>
      </c>
      <c r="L347" s="32" t="str">
        <f t="array" ref="L347">INDEX('Hoja 3'!$A$2:$AD$628, ROW(L347)-5, MATCH(L$2,'Hoja 3'!$A$1:$AD$1, 0))</f>
        <v>CERRADA</v>
      </c>
      <c r="M347" s="32" t="str">
        <f t="array" ref="M347">INDEX('Hoja 3'!$A$2:$AD$628, ROW(M347)-5, MATCH(M$2,'Hoja 3'!$A$1:$AD$1, 0))</f>
        <v>Solicitud</v>
      </c>
      <c r="N347" s="28"/>
      <c r="O347" s="28"/>
      <c r="P347" s="28"/>
      <c r="Q347" s="42"/>
      <c r="R347" s="42"/>
      <c r="S347" s="42"/>
      <c r="T347" s="28"/>
      <c r="U347" s="28"/>
      <c r="V347" s="24" t="str">
        <f t="shared" si="10"/>
        <v/>
      </c>
      <c r="W347" s="24" t="str">
        <f t="shared" si="8"/>
        <v>14 días 00h 00m</v>
      </c>
      <c r="X347" s="25">
        <f t="shared" si="11"/>
        <v>14</v>
      </c>
      <c r="Y347" s="25" t="str">
        <f t="shared" si="12"/>
        <v>✅</v>
      </c>
      <c r="Z347" s="26" t="str">
        <f t="shared" si="13"/>
        <v>✅</v>
      </c>
      <c r="AA347" s="27" t="str">
        <f t="shared" si="14"/>
        <v>📩 Enviado tarde</v>
      </c>
      <c r="AB347" s="28"/>
      <c r="AC347" s="29"/>
      <c r="AD347" s="29"/>
      <c r="AE347" s="29"/>
    </row>
    <row r="348" spans="1:31" ht="13.8">
      <c r="A348" s="12" t="str">
        <f t="shared" si="9"/>
        <v>43395557TORRE MUÑOZ MANUEL</v>
      </c>
      <c r="B348" s="30" t="s">
        <v>27</v>
      </c>
      <c r="C348" s="38">
        <f t="array" ref="C348">INDEX('Hoja 3'!$A$2:$AD$628, ROW(C348)-5, MATCH(C$2,'Hoja 3'!$A$1:$AD$1, 0))</f>
        <v>43395557</v>
      </c>
      <c r="D348" s="38" t="str">
        <f t="array" ref="D348">INDEX('Hoja 3'!$A$2:$AD$628, ROW(D348)-5, MATCH(D$2,'Hoja 3'!$A$1:$AD$1, 0))</f>
        <v>TORRE MUÑOZ MANUEL</v>
      </c>
      <c r="E348" s="38">
        <f t="array" ref="E348">INDEX('Hoja 3'!$A$2:$AD$628, ROW(E348)-5, MATCH(E$2,'Hoja 3'!$A$1:$AD$1, 0))</f>
        <v>0</v>
      </c>
      <c r="F348" s="38" t="str">
        <f t="array" ref="F348">INDEX('Hoja 3'!$A$2:$AD$628, ROW(F348)-5, MATCH(F$2,'Hoja 3'!$A$1:$AD$1, 0))</f>
        <v>INGRESO A PROGRAMA</v>
      </c>
      <c r="G348" s="39">
        <f t="array" ref="G348">INDEX('Hoja 3'!$A$2:$AD$628, ROW(G348)-5, MATCH(G$2,'Hoja 3'!$A$1:$AD$1, 0))</f>
        <v>45750</v>
      </c>
      <c r="H348" s="38" t="str">
        <f t="array" ref="H348">INDEX('Hoja 3'!$A$2:$AD$628, ROW(H348)-5, MATCH(H$2,'Hoja 3'!$A$1:$AD$1, 0))</f>
        <v>Buenas dias, estimada:
 Me permito informarle que el paciente Manuel Torre Muñoz ya fue contactado y atendido el día 25/04/2025 por la Dra. Anahí Angélica Seijas Arvelaez, en el servicio de Medicina Interna - Teleconsulta.
 Quedamos atentos a cualquier requerimiento adicional.
 Saludos cordiales,</v>
      </c>
      <c r="I348" s="39">
        <f t="array" ref="I348">INDEX('Hoja 3'!$A$2:$AD$628, ROW(I348)-5, MATCH(I$2,'Hoja 3'!$A$1:$AD$1, 0))</f>
        <v>45775</v>
      </c>
      <c r="J348" s="32"/>
      <c r="K348" s="32" t="str">
        <f t="array" ref="K348">INDEX('Hoja 3'!$A$2:$AD$628, ROW(K348)-5, MATCH(K$2,'Hoja 3'!$A$1:$AD$1, 0))</f>
        <v>CERRADA</v>
      </c>
      <c r="L348" s="32" t="str">
        <f t="array" ref="L348">INDEX('Hoja 3'!$A$2:$AD$628, ROW(L348)-5, MATCH(L$2,'Hoja 3'!$A$1:$AD$1, 0))</f>
        <v>CERRADA</v>
      </c>
      <c r="M348" s="32" t="str">
        <f t="array" ref="M348">INDEX('Hoja 3'!$A$2:$AD$628, ROW(M348)-5, MATCH(M$2,'Hoja 3'!$A$1:$AD$1, 0))</f>
        <v>Solicitud</v>
      </c>
      <c r="N348" s="28"/>
      <c r="O348" s="28"/>
      <c r="P348" s="28"/>
      <c r="Q348" s="42"/>
      <c r="R348" s="42"/>
      <c r="S348" s="42"/>
      <c r="T348" s="28"/>
      <c r="U348" s="28"/>
      <c r="V348" s="24" t="str">
        <f t="shared" si="10"/>
        <v/>
      </c>
      <c r="W348" s="24" t="str">
        <f t="shared" si="8"/>
        <v>25 días 00h 00m</v>
      </c>
      <c r="X348" s="36">
        <f t="shared" si="11"/>
        <v>25</v>
      </c>
      <c r="Y348" s="36" t="str">
        <f t="shared" si="12"/>
        <v>✅</v>
      </c>
      <c r="Z348" s="26" t="str">
        <f t="shared" si="13"/>
        <v>✅</v>
      </c>
      <c r="AA348" s="27" t="str">
        <f t="shared" si="14"/>
        <v>📩 Enviado tarde</v>
      </c>
      <c r="AB348" s="28"/>
      <c r="AC348" s="29"/>
      <c r="AD348" s="29"/>
      <c r="AE348" s="29"/>
    </row>
    <row r="349" spans="1:31" ht="13.8">
      <c r="A349" s="12" t="str">
        <f t="shared" si="9"/>
        <v>7368114MENDO ROMERO DE BELTRAN DORIS LUCILA</v>
      </c>
      <c r="B349" s="30" t="s">
        <v>27</v>
      </c>
      <c r="C349" s="38">
        <f t="array" ref="C349">INDEX('Hoja 3'!$A$2:$AD$628, ROW(C349)-5, MATCH(C$2,'Hoja 3'!$A$1:$AD$1, 0))</f>
        <v>7368114</v>
      </c>
      <c r="D349" s="38" t="str">
        <f t="array" ref="D349">INDEX('Hoja 3'!$A$2:$AD$628, ROW(D349)-5, MATCH(D$2,'Hoja 3'!$A$1:$AD$1, 0))</f>
        <v>MENDO ROMERO DE BELTRAN DORIS LUCILA</v>
      </c>
      <c r="E349" s="38">
        <f t="array" ref="E349">INDEX('Hoja 3'!$A$2:$AD$628, ROW(E349)-5, MATCH(E$2,'Hoja 3'!$A$1:$AD$1, 0))</f>
        <v>0</v>
      </c>
      <c r="F349" s="38" t="str">
        <f t="array" ref="F349">INDEX('Hoja 3'!$A$2:$AD$628, ROW(F349)-5, MATCH(F$2,'Hoja 3'!$A$1:$AD$1, 0))</f>
        <v>INGRESO A PROGRAMA</v>
      </c>
      <c r="G349" s="39">
        <f t="array" ref="G349">INDEX('Hoja 3'!$A$2:$AD$628, ROW(G349)-5, MATCH(G$2,'Hoja 3'!$A$1:$AD$1, 0))</f>
        <v>45751</v>
      </c>
      <c r="H349" s="38" t="str">
        <f t="array" ref="H349">INDEX('Hoja 3'!$A$2:$AD$628, ROW(H349)-5, MATCH(H$2,'Hoja 3'!$A$1:$AD$1, 0))</f>
        <v>Buenos días, estimados:
 Reciban un cordial saludo del Centro Médico Viva 1A.
 En atención a su solicitud de ingreso al programa para la paciente Doris Lucila Mendo Romero de Beltrán (DNI 07368114), informamos que se realizó la llamada correspondiente, en la cual el familiar indicó que la paciente actualmente viene realizando sus atenciones en la Clínica Internacional.
 Quedamos a disposición para cualquier consulta adicional que puedan tener.
 Saludos cordiales,</v>
      </c>
      <c r="I349" s="39">
        <f t="array" ref="I349">INDEX('Hoja 3'!$A$2:$AD$628, ROW(I349)-5, MATCH(I$2,'Hoja 3'!$A$1:$AD$1, 0))</f>
        <v>45773</v>
      </c>
      <c r="J349" s="32"/>
      <c r="K349" s="32" t="str">
        <f t="array" ref="K349">INDEX('Hoja 3'!$A$2:$AD$628, ROW(K349)-5, MATCH(K$2,'Hoja 3'!$A$1:$AD$1, 0))</f>
        <v>CERRADA</v>
      </c>
      <c r="L349" s="32" t="str">
        <f t="array" ref="L349">INDEX('Hoja 3'!$A$2:$AD$628, ROW(L349)-5, MATCH(L$2,'Hoja 3'!$A$1:$AD$1, 0))</f>
        <v>CERRADA</v>
      </c>
      <c r="M349" s="32" t="str">
        <f t="array" ref="M349">INDEX('Hoja 3'!$A$2:$AD$628, ROW(M349)-5, MATCH(M$2,'Hoja 3'!$A$1:$AD$1, 0))</f>
        <v>Solicitud</v>
      </c>
      <c r="N349" s="28"/>
      <c r="O349" s="28"/>
      <c r="P349" s="28"/>
      <c r="Q349" s="42"/>
      <c r="R349" s="42"/>
      <c r="S349" s="42"/>
      <c r="T349" s="28"/>
      <c r="U349" s="28"/>
      <c r="V349" s="24" t="str">
        <f t="shared" si="10"/>
        <v/>
      </c>
      <c r="W349" s="24" t="str">
        <f t="shared" si="8"/>
        <v>22 días 00h 00m</v>
      </c>
      <c r="X349" s="25">
        <f t="shared" si="11"/>
        <v>22</v>
      </c>
      <c r="Y349" s="25" t="str">
        <f t="shared" si="12"/>
        <v>✅</v>
      </c>
      <c r="Z349" s="26" t="str">
        <f t="shared" si="13"/>
        <v>✅</v>
      </c>
      <c r="AA349" s="27" t="str">
        <f t="shared" si="14"/>
        <v>📩 Enviado tarde</v>
      </c>
      <c r="AB349" s="28"/>
      <c r="AC349" s="29"/>
      <c r="AD349" s="29"/>
      <c r="AE349" s="29"/>
    </row>
    <row r="350" spans="1:31" ht="13.8">
      <c r="A350" s="12" t="str">
        <f t="shared" si="9"/>
        <v>29702122CÁCERES CHALCO HIPOLITO.</v>
      </c>
      <c r="B350" s="30" t="s">
        <v>27</v>
      </c>
      <c r="C350" s="38">
        <f t="array" ref="C350">INDEX('Hoja 3'!$A$2:$AD$628, ROW(C350)-5, MATCH(C$2,'Hoja 3'!$A$1:$AD$1, 0))</f>
        <v>29702122</v>
      </c>
      <c r="D350" s="38" t="str">
        <f t="array" ref="D350">INDEX('Hoja 3'!$A$2:$AD$628, ROW(D350)-5, MATCH(D$2,'Hoja 3'!$A$1:$AD$1, 0))</f>
        <v>CÁCERES CHALCO HIPOLITO.</v>
      </c>
      <c r="E350" s="38">
        <f t="array" ref="E350">INDEX('Hoja 3'!$A$2:$AD$628, ROW(E350)-5, MATCH(E$2,'Hoja 3'!$A$1:$AD$1, 0))</f>
        <v>0</v>
      </c>
      <c r="F350" s="38" t="str">
        <f t="array" ref="F350">INDEX('Hoja 3'!$A$2:$AD$628, ROW(F350)-5, MATCH(F$2,'Hoja 3'!$A$1:$AD$1, 0))</f>
        <v>INGRESO A PROGRAMA</v>
      </c>
      <c r="G350" s="39">
        <f t="array" ref="G350">INDEX('Hoja 3'!$A$2:$AD$628, ROW(G350)-5, MATCH(G$2,'Hoja 3'!$A$1:$AD$1, 0))</f>
        <v>45751</v>
      </c>
      <c r="H350" s="38" t="str">
        <f t="array" ref="H350">INDEX('Hoja 3'!$A$2:$AD$628, ROW(H350)-5, MATCH(H$2,'Hoja 3'!$A$1:$AD$1, 0))</f>
        <v>Estimada:
 Buenas tardes.
 Por medio del presente, se informa que no se encontró registro de correo de inicio de los pacientes Hipólito Cáceres Chalco (DNI: 29702122) y Anderson Salvatierra Melgarejo (DNI: 46036087).
 Sin embargo, se confirma que ambos pacientes fueron atendidos el día 16 de abril de 2025. El Sr. Cáceres Chalco fue atendido por el Dr. Percy Arriaga Rodríguez, del servicio de Medicina Interna, mientras que el Sr. Salvatierra Melgarejo fue atendido por el Dr. Antonio David Moncada Catalán, del servicio de Medicina Familiar.
 Quedamos atentos ante cualquier consulta o requerimiento adicional.
 Saludos cordiales,</v>
      </c>
      <c r="I350" s="39">
        <f t="array" ref="I350">INDEX('Hoja 3'!$A$2:$AD$628, ROW(I350)-5, MATCH(I$2,'Hoja 3'!$A$1:$AD$1, 0))</f>
        <v>45770</v>
      </c>
      <c r="J350" s="32"/>
      <c r="K350" s="32" t="str">
        <f t="array" ref="K350">INDEX('Hoja 3'!$A$2:$AD$628, ROW(K350)-5, MATCH(K$2,'Hoja 3'!$A$1:$AD$1, 0))</f>
        <v>CERRADA</v>
      </c>
      <c r="L350" s="32" t="str">
        <f t="array" ref="L350">INDEX('Hoja 3'!$A$2:$AD$628, ROW(L350)-5, MATCH(L$2,'Hoja 3'!$A$1:$AD$1, 0))</f>
        <v>CERRADA</v>
      </c>
      <c r="M350" s="32" t="str">
        <f t="array" ref="M350">INDEX('Hoja 3'!$A$2:$AD$628, ROW(M350)-5, MATCH(M$2,'Hoja 3'!$A$1:$AD$1, 0))</f>
        <v>Solicitud</v>
      </c>
      <c r="N350" s="28"/>
      <c r="O350" s="28"/>
      <c r="P350" s="28"/>
      <c r="Q350" s="42"/>
      <c r="R350" s="42"/>
      <c r="S350" s="42"/>
      <c r="T350" s="28"/>
      <c r="U350" s="28"/>
      <c r="V350" s="24" t="str">
        <f t="shared" si="10"/>
        <v/>
      </c>
      <c r="W350" s="24" t="str">
        <f t="shared" si="8"/>
        <v>19 días 00h 00m</v>
      </c>
      <c r="X350" s="36">
        <f t="shared" si="11"/>
        <v>19</v>
      </c>
      <c r="Y350" s="36" t="str">
        <f t="shared" si="12"/>
        <v>✅</v>
      </c>
      <c r="Z350" s="26" t="str">
        <f t="shared" si="13"/>
        <v>✅</v>
      </c>
      <c r="AA350" s="27" t="str">
        <f t="shared" si="14"/>
        <v>📩 Enviado tarde</v>
      </c>
      <c r="AB350" s="28"/>
      <c r="AC350" s="29"/>
      <c r="AD350" s="29"/>
      <c r="AE350" s="29"/>
    </row>
    <row r="351" spans="1:31" ht="13.8">
      <c r="A351" s="12" t="str">
        <f t="shared" si="9"/>
        <v>74334143MICHAEL ANDERSON URIARTE LEON</v>
      </c>
      <c r="B351" s="30" t="s">
        <v>27</v>
      </c>
      <c r="C351" s="38">
        <f t="array" ref="C351">INDEX('Hoja 3'!$A$2:$AD$628, ROW(C351)-5, MATCH(C$2,'Hoja 3'!$A$1:$AD$1, 0))</f>
        <v>74334143</v>
      </c>
      <c r="D351" s="38" t="str">
        <f t="array" ref="D351">INDEX('Hoja 3'!$A$2:$AD$628, ROW(D351)-5, MATCH(D$2,'Hoja 3'!$A$1:$AD$1, 0))</f>
        <v>MICHAEL ANDERSON URIARTE LEON</v>
      </c>
      <c r="E351" s="38">
        <f t="array" ref="E351">INDEX('Hoja 3'!$A$2:$AD$628, ROW(E351)-5, MATCH(E$2,'Hoja 3'!$A$1:$AD$1, 0))</f>
        <v>0</v>
      </c>
      <c r="F351" s="38" t="str">
        <f t="array" ref="F351">INDEX('Hoja 3'!$A$2:$AD$628, ROW(F351)-5, MATCH(F$2,'Hoja 3'!$A$1:$AD$1, 0))</f>
        <v>DEMORA EN LA ENTREGA DE MEDICAMENTOS</v>
      </c>
      <c r="G351" s="39">
        <f t="array" ref="G351">INDEX('Hoja 3'!$A$2:$AD$628, ROW(G351)-5, MATCH(G$2,'Hoja 3'!$A$1:$AD$1, 0))</f>
        <v>45756</v>
      </c>
      <c r="H351" s="38" t="str">
        <f t="array" ref="H351">INDEX('Hoja 3'!$A$2:$AD$628, ROW(H351)-5, MATCH(H$2,'Hoja 3'!$A$1:$AD$1, 0))</f>
        <v>Buenas tardes, estimados:
 Se brinda información detallada respecto a la atención del paciente Michael Anderson Uriarte León:
 El paciente recibió atención a través del servicio CMV. Al verificar su dirección, se constató que reside en el departamento de Lambayeque – Chiclayo, zona que se encuentra fuera de nuestra cobertura. Por tal motivo, se realizó la comunicación con un familiar, a quien se le informó que, debido a esta condición, se le ofrece la opción de reembolso por la medicación que deberá adquirir, tal como se gestionó en la primera atención.
 Sin embargo, el paciente no ha brindado respuesta. El día de hoy se intentó nuevamente establecer contacto telefónico, pero no se obtuvo respuesta.
 Quedamos atentos a cualquier comunicación por parte del paciente o su familiar y así concluir con el reembolso, se le dejo nuevamente un mensaje en WhatsApp.
 Saludos cordiales,</v>
      </c>
      <c r="I351" s="39">
        <f t="array" ref="I351">INDEX('Hoja 3'!$A$2:$AD$628, ROW(I351)-5, MATCH(I$2,'Hoja 3'!$A$1:$AD$1, 0))</f>
        <v>45769</v>
      </c>
      <c r="J351" s="32"/>
      <c r="K351" s="32" t="str">
        <f t="array" ref="K351">INDEX('Hoja 3'!$A$2:$AD$628, ROW(K351)-5, MATCH(K$2,'Hoja 3'!$A$1:$AD$1, 0))</f>
        <v>CERRADA</v>
      </c>
      <c r="L351" s="32" t="str">
        <f t="array" ref="L351">INDEX('Hoja 3'!$A$2:$AD$628, ROW(L351)-5, MATCH(L$2,'Hoja 3'!$A$1:$AD$1, 0))</f>
        <v>CERRADA</v>
      </c>
      <c r="M351" s="32" t="str">
        <f t="array" ref="M351">INDEX('Hoja 3'!$A$2:$AD$628, ROW(M351)-5, MATCH(M$2,'Hoja 3'!$A$1:$AD$1, 0))</f>
        <v>Medicamentos</v>
      </c>
      <c r="N351" s="28"/>
      <c r="O351" s="28"/>
      <c r="P351" s="28"/>
      <c r="Q351" s="42"/>
      <c r="R351" s="42"/>
      <c r="S351" s="42"/>
      <c r="T351" s="28"/>
      <c r="U351" s="28"/>
      <c r="V351" s="24" t="str">
        <f t="shared" si="10"/>
        <v/>
      </c>
      <c r="W351" s="24" t="str">
        <f t="shared" si="8"/>
        <v>13 días 00h 00m</v>
      </c>
      <c r="X351" s="25">
        <f t="shared" si="11"/>
        <v>13</v>
      </c>
      <c r="Y351" s="25" t="str">
        <f t="shared" si="12"/>
        <v>✅</v>
      </c>
      <c r="Z351" s="26" t="str">
        <f t="shared" si="13"/>
        <v>✅</v>
      </c>
      <c r="AA351" s="27" t="str">
        <f t="shared" si="14"/>
        <v>📩 Enviado tarde</v>
      </c>
      <c r="AB351" s="28"/>
      <c r="AC351" s="29"/>
      <c r="AD351" s="29"/>
      <c r="AE351" s="29"/>
    </row>
    <row r="352" spans="1:31" ht="13.8">
      <c r="A352" s="12" t="str">
        <f t="shared" si="9"/>
        <v>46036087SALVATIERRA MELGAREJO JOHN ANDERSSON</v>
      </c>
      <c r="B352" s="30" t="s">
        <v>27</v>
      </c>
      <c r="C352" s="38">
        <f t="array" ref="C352">INDEX('Hoja 3'!$A$2:$AD$628, ROW(C352)-5, MATCH(C$2,'Hoja 3'!$A$1:$AD$1, 0))</f>
        <v>46036087</v>
      </c>
      <c r="D352" s="38" t="str">
        <f t="array" ref="D352">INDEX('Hoja 3'!$A$2:$AD$628, ROW(D352)-5, MATCH(D$2,'Hoja 3'!$A$1:$AD$1, 0))</f>
        <v>SALVATIERRA MELGAREJO JOHN ANDERSSON</v>
      </c>
      <c r="E352" s="38">
        <f t="array" ref="E352">INDEX('Hoja 3'!$A$2:$AD$628, ROW(E352)-5, MATCH(E$2,'Hoja 3'!$A$1:$AD$1, 0))</f>
        <v>0</v>
      </c>
      <c r="F352" s="38" t="str">
        <f t="array" ref="F352">INDEX('Hoja 3'!$A$2:$AD$628, ROW(F352)-5, MATCH(F$2,'Hoja 3'!$A$1:$AD$1, 0))</f>
        <v>INGRESO A PROGRAMA</v>
      </c>
      <c r="G352" s="39">
        <f t="array" ref="G352">INDEX('Hoja 3'!$A$2:$AD$628, ROW(G352)-5, MATCH(G$2,'Hoja 3'!$A$1:$AD$1, 0))</f>
        <v>45758</v>
      </c>
      <c r="H352" s="38" t="str">
        <f t="array" ref="H352">INDEX('Hoja 3'!$A$2:$AD$628, ROW(H352)-5, MATCH(H$2,'Hoja 3'!$A$1:$AD$1, 0))</f>
        <v>Estimada:
 Buenas tardes.
 Por medio del presente, se informa que no se encontró registro de correo de inicio de los pacientes Hipólito Cáceres Chalco (DNI: 29702122) y Anderson Salvatierra Melgarejo (DNI: 46036087).
 Sin embargo, se confirma que ambos pacientes fueron atendidos el día 16 de abril de 2025. El Sr. Cáceres Chalco fue atendido por el Dr. Percy Arriaga Rodríguez, del servicio de Medicina Interna, mientras que el Sr. Salvatierra Melgarejo fue atendido por el Dr. Antonio David Moncada Catalán, del servicio de Medicina Familiar.
 Quedamos atentos ante cualquier consulta o requerimiento adicional.
 Saludos cordiales,</v>
      </c>
      <c r="I352" s="39">
        <f t="array" ref="I352">INDEX('Hoja 3'!$A$2:$AD$628, ROW(I352)-5, MATCH(I$2,'Hoja 3'!$A$1:$AD$1, 0))</f>
        <v>45770</v>
      </c>
      <c r="J352" s="32"/>
      <c r="K352" s="32" t="str">
        <f t="array" ref="K352">INDEX('Hoja 3'!$A$2:$AD$628, ROW(K352)-5, MATCH(K$2,'Hoja 3'!$A$1:$AD$1, 0))</f>
        <v>CERRADA</v>
      </c>
      <c r="L352" s="32" t="str">
        <f t="array" ref="L352">INDEX('Hoja 3'!$A$2:$AD$628, ROW(L352)-5, MATCH(L$2,'Hoja 3'!$A$1:$AD$1, 0))</f>
        <v>CERRADA</v>
      </c>
      <c r="M352" s="32" t="str">
        <f t="array" ref="M352">INDEX('Hoja 3'!$A$2:$AD$628, ROW(M352)-5, MATCH(M$2,'Hoja 3'!$A$1:$AD$1, 0))</f>
        <v>Solicitud</v>
      </c>
      <c r="N352" s="28"/>
      <c r="O352" s="28"/>
      <c r="P352" s="28"/>
      <c r="Q352" s="42"/>
      <c r="R352" s="42"/>
      <c r="S352" s="42"/>
      <c r="T352" s="28"/>
      <c r="U352" s="28"/>
      <c r="V352" s="24" t="str">
        <f t="shared" si="10"/>
        <v/>
      </c>
      <c r="W352" s="24" t="str">
        <f t="shared" si="8"/>
        <v>12 días 00h 00m</v>
      </c>
      <c r="X352" s="36">
        <f t="shared" si="11"/>
        <v>12</v>
      </c>
      <c r="Y352" s="36" t="str">
        <f t="shared" si="12"/>
        <v>✅</v>
      </c>
      <c r="Z352" s="26" t="str">
        <f t="shared" si="13"/>
        <v>✅</v>
      </c>
      <c r="AA352" s="27" t="str">
        <f t="shared" si="14"/>
        <v>📩 Enviado tarde</v>
      </c>
      <c r="AB352" s="28"/>
      <c r="AC352" s="29"/>
      <c r="AD352" s="29"/>
      <c r="AE352" s="29"/>
    </row>
    <row r="353" spans="1:31" ht="13.8">
      <c r="A353" s="12" t="str">
        <f t="shared" si="9"/>
        <v>25675611ESCUZA LORA EDUARDO OCTAVIO</v>
      </c>
      <c r="B353" s="30" t="s">
        <v>27</v>
      </c>
      <c r="C353" s="38">
        <f t="array" ref="C353">INDEX('Hoja 3'!$A$2:$AD$628, ROW(C353)-5, MATCH(C$2,'Hoja 3'!$A$1:$AD$1, 0))</f>
        <v>25675611</v>
      </c>
      <c r="D353" s="38" t="str">
        <f t="array" ref="D353">INDEX('Hoja 3'!$A$2:$AD$628, ROW(D353)-5, MATCH(D$2,'Hoja 3'!$A$1:$AD$1, 0))</f>
        <v>ESCUZA LORA EDUARDO OCTAVIO</v>
      </c>
      <c r="E353" s="38">
        <f t="array" ref="E353">INDEX('Hoja 3'!$A$2:$AD$628, ROW(E353)-5, MATCH(E$2,'Hoja 3'!$A$1:$AD$1, 0))</f>
        <v>0</v>
      </c>
      <c r="F353" s="38" t="str">
        <f t="array" ref="F353">INDEX('Hoja 3'!$A$2:$AD$628, ROW(F353)-5, MATCH(F$2,'Hoja 3'!$A$1:$AD$1, 0))</f>
        <v>INGRESO A PROGRAMA</v>
      </c>
      <c r="G353" s="39">
        <f t="array" ref="G353">INDEX('Hoja 3'!$A$2:$AD$628, ROW(G353)-5, MATCH(G$2,'Hoja 3'!$A$1:$AD$1, 0))</f>
        <v>45758</v>
      </c>
      <c r="H353" s="38" t="str">
        <f t="array" ref="H353">INDEX('Hoja 3'!$A$2:$AD$628, ROW(H353)-5, MATCH(H$2,'Hoja 3'!$A$1:$AD$1, 0))</f>
        <v>Buenos días estimada.
 Reciba un cordial saludo del Centro Médico Viva 1A.
 Me permito actualizar el estado del caso del paciente Eduardo Octavio Escuza Lora (DNI: 25675611).
 Se ha logrado establecer contacto con el familiar, por lo que se ha procedido con el agendamiento de la cita de caracterización del programa, así como la generación del informe de ingreso correspondiente. La cita se ha programado para el día de hoy con el Dr. Greduin Alexander Romero, en modalidad domiciliaria.
 Adicionalmente, informamos que el paciente aún no se encuentra parametrizado en el sistema SITED, reportada para su regularización.
 Quedamos atentos a cualquier requerimiento adicional.
 Saludos cordiales,</v>
      </c>
      <c r="I353" s="39">
        <f t="array" ref="I353">INDEX('Hoja 3'!$A$2:$AD$628, ROW(I353)-5, MATCH(I$2,'Hoja 3'!$A$1:$AD$1, 0))</f>
        <v>45773</v>
      </c>
      <c r="J353" s="32"/>
      <c r="K353" s="32" t="str">
        <f t="array" ref="K353">INDEX('Hoja 3'!$A$2:$AD$628, ROW(K353)-5, MATCH(K$2,'Hoja 3'!$A$1:$AD$1, 0))</f>
        <v>CERRADA</v>
      </c>
      <c r="L353" s="32" t="str">
        <f t="array" ref="L353">INDEX('Hoja 3'!$A$2:$AD$628, ROW(L353)-5, MATCH(L$2,'Hoja 3'!$A$1:$AD$1, 0))</f>
        <v>CERRADA</v>
      </c>
      <c r="M353" s="32" t="str">
        <f t="array" ref="M353">INDEX('Hoja 3'!$A$2:$AD$628, ROW(M353)-5, MATCH(M$2,'Hoja 3'!$A$1:$AD$1, 0))</f>
        <v>Solicitud</v>
      </c>
      <c r="N353" s="28"/>
      <c r="O353" s="28"/>
      <c r="P353" s="28"/>
      <c r="Q353" s="42"/>
      <c r="R353" s="42"/>
      <c r="S353" s="42"/>
      <c r="T353" s="28"/>
      <c r="U353" s="28"/>
      <c r="V353" s="24" t="str">
        <f t="shared" si="10"/>
        <v/>
      </c>
      <c r="W353" s="24" t="str">
        <f t="shared" si="8"/>
        <v>15 días 00h 00m</v>
      </c>
      <c r="X353" s="25">
        <f t="shared" si="11"/>
        <v>15</v>
      </c>
      <c r="Y353" s="25" t="str">
        <f t="shared" si="12"/>
        <v>✅</v>
      </c>
      <c r="Z353" s="26" t="str">
        <f t="shared" si="13"/>
        <v>✅</v>
      </c>
      <c r="AA353" s="27" t="str">
        <f t="shared" si="14"/>
        <v>📩 Enviado tarde</v>
      </c>
      <c r="AB353" s="28"/>
      <c r="AC353" s="29"/>
      <c r="AD353" s="29"/>
      <c r="AE353" s="29"/>
    </row>
    <row r="354" spans="1:31" ht="13.8">
      <c r="A354" s="12" t="str">
        <f t="shared" si="9"/>
        <v>8170776NILTON HERMAN JIMENEZ ROSALES</v>
      </c>
      <c r="B354" s="30" t="s">
        <v>27</v>
      </c>
      <c r="C354" s="38">
        <f t="array" ref="C354">INDEX('Hoja 3'!$A$2:$AD$628, ROW(C354)-5, MATCH(C$2,'Hoja 3'!$A$1:$AD$1, 0))</f>
        <v>8170776</v>
      </c>
      <c r="D354" s="38" t="str">
        <f t="array" ref="D354">INDEX('Hoja 3'!$A$2:$AD$628, ROW(D354)-5, MATCH(D$2,'Hoja 3'!$A$1:$AD$1, 0))</f>
        <v>NILTON HERMAN JIMENEZ ROSALES</v>
      </c>
      <c r="E354" s="38">
        <f t="array" ref="E354">INDEX('Hoja 3'!$A$2:$AD$628, ROW(E354)-5, MATCH(E$2,'Hoja 3'!$A$1:$AD$1, 0))</f>
        <v>0</v>
      </c>
      <c r="F354" s="38" t="str">
        <f t="array" ref="F354">INDEX('Hoja 3'!$A$2:$AD$628, ROW(F354)-5, MATCH(F$2,'Hoja 3'!$A$1:$AD$1, 0))</f>
        <v>NO ASIGNACIÓN DE CITA</v>
      </c>
      <c r="G354" s="39">
        <f t="array" ref="G354">INDEX('Hoja 3'!$A$2:$AD$628, ROW(G354)-5, MATCH(G$2,'Hoja 3'!$A$1:$AD$1, 0))</f>
        <v>45751</v>
      </c>
      <c r="H354" s="38" t="str">
        <f t="array" ref="H354">INDEX('Hoja 3'!$A$2:$AD$628, ROW(H354)-5, MATCH(H$2,'Hoja 3'!$A$1:$AD$1, 0))</f>
        <v>Buenos días, estimada,
 En relación con el paciente Nilton Hernán Jiménez Rosales (DNI: 08170776), informamos que fue atendido el 25 de marzo de 2025 a las 23:30 horas. por la Dra. Laura Betty Vigo Araujo, especialista en Medicina Física y Rehabilitación, en modalidad de atención domiciliaria Así mismo mencionamos, que el médico ordenó 16 terapias físicas a domicilio y 12 rehabilitación de terapia ocupacional. A continuación, el detalle de las atenciones que va recibiendo el paciente.</v>
      </c>
      <c r="I354" s="39">
        <f t="array" ref="I354">INDEX('Hoja 3'!$A$2:$AD$628, ROW(I354)-5, MATCH(I$2,'Hoja 3'!$A$1:$AD$1, 0))</f>
        <v>45768</v>
      </c>
      <c r="J354" s="32"/>
      <c r="K354" s="32" t="str">
        <f t="array" ref="K354">INDEX('Hoja 3'!$A$2:$AD$628, ROW(K354)-5, MATCH(K$2,'Hoja 3'!$A$1:$AD$1, 0))</f>
        <v>CERRADA</v>
      </c>
      <c r="L354" s="32" t="str">
        <f t="array" ref="L354">INDEX('Hoja 3'!$A$2:$AD$628, ROW(L354)-5, MATCH(L$2,'Hoja 3'!$A$1:$AD$1, 0))</f>
        <v>CERRADA</v>
      </c>
      <c r="M354" s="32" t="str">
        <f t="array" ref="M354">INDEX('Hoja 3'!$A$2:$AD$628, ROW(M354)-5, MATCH(M$2,'Hoja 3'!$A$1:$AD$1, 0))</f>
        <v>Acceso</v>
      </c>
      <c r="N354" s="28"/>
      <c r="O354" s="28"/>
      <c r="P354" s="28"/>
      <c r="Q354" s="42"/>
      <c r="R354" s="42"/>
      <c r="S354" s="42"/>
      <c r="T354" s="28"/>
      <c r="U354" s="28"/>
      <c r="V354" s="24" t="str">
        <f t="shared" si="10"/>
        <v/>
      </c>
      <c r="W354" s="24" t="str">
        <f t="shared" si="8"/>
        <v>17 días 00h 00m</v>
      </c>
      <c r="X354" s="36">
        <f t="shared" si="11"/>
        <v>17</v>
      </c>
      <c r="Y354" s="36" t="str">
        <f t="shared" si="12"/>
        <v>✅</v>
      </c>
      <c r="Z354" s="26" t="str">
        <f t="shared" si="13"/>
        <v>✅</v>
      </c>
      <c r="AA354" s="27" t="str">
        <f t="shared" si="14"/>
        <v>📩 Enviado tarde</v>
      </c>
      <c r="AB354" s="28"/>
      <c r="AC354" s="29"/>
      <c r="AD354" s="29"/>
      <c r="AE354" s="29"/>
    </row>
    <row r="355" spans="1:31" ht="13.8">
      <c r="A355" s="12" t="str">
        <f t="shared" si="9"/>
        <v>10001118IVAN ERNESTO PALACIOS RODRIGUEZ</v>
      </c>
      <c r="B355" s="30" t="s">
        <v>27</v>
      </c>
      <c r="C355" s="38">
        <f t="array" ref="C355">INDEX('Hoja 3'!$A$2:$AD$628, ROW(C355)-5, MATCH(C$2,'Hoja 3'!$A$1:$AD$1, 0))</f>
        <v>10001118</v>
      </c>
      <c r="D355" s="38" t="str">
        <f t="array" ref="D355">INDEX('Hoja 3'!$A$2:$AD$628, ROW(D355)-5, MATCH(D$2,'Hoja 3'!$A$1:$AD$1, 0))</f>
        <v>IVAN ERNESTO PALACIOS RODRIGUEZ</v>
      </c>
      <c r="E355" s="38">
        <f t="array" ref="E355">INDEX('Hoja 3'!$A$2:$AD$628, ROW(E355)-5, MATCH(E$2,'Hoja 3'!$A$1:$AD$1, 0))</f>
        <v>0</v>
      </c>
      <c r="F355" s="38" t="str">
        <f t="array" ref="F355">INDEX('Hoja 3'!$A$2:$AD$628, ROW(F355)-5, MATCH(F$2,'Hoja 3'!$A$1:$AD$1, 0))</f>
        <v>NO ASIGNACIÓN DE CITA</v>
      </c>
      <c r="G355" s="39">
        <f t="array" ref="G355">INDEX('Hoja 3'!$A$2:$AD$628, ROW(G355)-5, MATCH(G$2,'Hoja 3'!$A$1:$AD$1, 0))</f>
        <v>45763</v>
      </c>
      <c r="H355" s="38" t="str">
        <f t="array" ref="H355">INDEX('Hoja 3'!$A$2:$AD$628, ROW(H355)-5, MATCH(H$2,'Hoja 3'!$A$1:$AD$1, 0))</f>
        <v>Buenas tardes, estimada:
 Reciba un cordial saludo de parte del Centro Médico Viva 1A.
 En referencia al paciente Iván Ernesto Palacios Rodríguez (DNI 10001118), le informamos que recibió atención médica el día 19 de abril de 2025 a las 9:00 p.m., mediante el servicio de Medicina Familiar – Teleconsulta, siendo atendido por el Dr. Antonio David Moncada Catalán.
 Asimismo, informamos que el paciente fue contactado el día 18 de abril y se agendó la cita para el 19 de abril, por lo que no fue necesario realizar una reprogramación.
 En respuesta a la solicitud de validación de citas reprogramadas por parte del paciente, no figura ninguna reprogramación registrada, ya que las atenciones que ha recibido son las siguientes:
 Quedamos atentos a cualquier consulta adicional.</v>
      </c>
      <c r="I355" s="39">
        <f t="array" ref="I355">INDEX('Hoja 3'!$A$2:$AD$628, ROW(I355)-5, MATCH(I$2,'Hoja 3'!$A$1:$AD$1, 0))</f>
        <v>45768</v>
      </c>
      <c r="J355" s="32"/>
      <c r="K355" s="32" t="str">
        <f t="array" ref="K355">INDEX('Hoja 3'!$A$2:$AD$628, ROW(K355)-5, MATCH(K$2,'Hoja 3'!$A$1:$AD$1, 0))</f>
        <v>CERRADA</v>
      </c>
      <c r="L355" s="32" t="str">
        <f t="array" ref="L355">INDEX('Hoja 3'!$A$2:$AD$628, ROW(L355)-5, MATCH(L$2,'Hoja 3'!$A$1:$AD$1, 0))</f>
        <v>CERRADA</v>
      </c>
      <c r="M355" s="32" t="str">
        <f t="array" ref="M355">INDEX('Hoja 3'!$A$2:$AD$628, ROW(M355)-5, MATCH(M$2,'Hoja 3'!$A$1:$AD$1, 0))</f>
        <v>Acceso</v>
      </c>
      <c r="N355" s="28"/>
      <c r="O355" s="28"/>
      <c r="P355" s="28"/>
      <c r="Q355" s="42"/>
      <c r="R355" s="42"/>
      <c r="S355" s="42"/>
      <c r="T355" s="28"/>
      <c r="U355" s="28"/>
      <c r="V355" s="24" t="str">
        <f t="shared" si="10"/>
        <v/>
      </c>
      <c r="W355" s="24" t="str">
        <f t="shared" si="8"/>
        <v>5 días 00h 00m</v>
      </c>
      <c r="X355" s="25">
        <f t="shared" si="11"/>
        <v>5</v>
      </c>
      <c r="Y355" s="25" t="str">
        <f t="shared" si="12"/>
        <v>✅</v>
      </c>
      <c r="Z355" s="26" t="str">
        <f t="shared" si="13"/>
        <v>✅</v>
      </c>
      <c r="AA355" s="27" t="str">
        <f t="shared" si="14"/>
        <v>📩 Enviado tarde</v>
      </c>
      <c r="AB355" s="28"/>
      <c r="AC355" s="29"/>
      <c r="AD355" s="29"/>
      <c r="AE355" s="29"/>
    </row>
    <row r="356" spans="1:31" ht="13.8">
      <c r="A356" s="12" t="str">
        <f t="shared" si="9"/>
        <v>10542960CARLA IVETTE VIDAL VARGAS</v>
      </c>
      <c r="B356" s="30" t="s">
        <v>27</v>
      </c>
      <c r="C356" s="38">
        <f t="array" ref="C356">INDEX('Hoja 3'!$A$2:$AD$628, ROW(C356)-5, MATCH(C$2,'Hoja 3'!$A$1:$AD$1, 0))</f>
        <v>10542960</v>
      </c>
      <c r="D356" s="38" t="str">
        <f t="array" ref="D356">INDEX('Hoja 3'!$A$2:$AD$628, ROW(D356)-5, MATCH(D$2,'Hoja 3'!$A$1:$AD$1, 0))</f>
        <v>CARLA IVETTE VIDAL VARGAS</v>
      </c>
      <c r="E356" s="38">
        <f t="array" ref="E356">INDEX('Hoja 3'!$A$2:$AD$628, ROW(E356)-5, MATCH(E$2,'Hoja 3'!$A$1:$AD$1, 0))</f>
        <v>0</v>
      </c>
      <c r="F356" s="38" t="str">
        <f t="array" ref="F356">INDEX('Hoja 3'!$A$2:$AD$628, ROW(F356)-5, MATCH(F$2,'Hoja 3'!$A$1:$AD$1, 0))</f>
        <v>NO ASIGNACIÓN DE CITA</v>
      </c>
      <c r="G356" s="39">
        <f t="array" ref="G356">INDEX('Hoja 3'!$A$2:$AD$628, ROW(G356)-5, MATCH(G$2,'Hoja 3'!$A$1:$AD$1, 0))</f>
        <v>45763</v>
      </c>
      <c r="H356" s="38" t="str">
        <f t="array" ref="H356">INDEX('Hoja 3'!$A$2:$AD$628, ROW(H356)-5, MATCH(H$2,'Hoja 3'!$A$1:$AD$1, 0))</f>
        <v>Buenos días, estimados:
 Reciban un cordial saludo de parte del Centro Médico Viva 1A.
 En atención a la solicitud relacionada con la paciente Carla Ivette Vidal Vargas (DNI: 10542960), se informa lo siguiente:
 Respecto a los exámenes de laboratorio, se realizó el contacto el día 16 de abril y la toma de muestras se efectuó el 17 de abril conforme a lo programado.
 En relación con la cita médica mensual, esta ha sido agendada para el día 22 de abril a las 8:30 p.m., con el Dr. Antonio David Moncada, del servicio de Medicina Familiar - Teleconsulta.
 Quedamos atentos ante cualquier consulta adicional.
 Saludos Cordiales.</v>
      </c>
      <c r="I356" s="39">
        <f t="array" ref="I356">INDEX('Hoja 3'!$A$2:$AD$628, ROW(I356)-5, MATCH(I$2,'Hoja 3'!$A$1:$AD$1, 0))</f>
        <v>45766</v>
      </c>
      <c r="J356" s="32"/>
      <c r="K356" s="32" t="str">
        <f t="array" ref="K356">INDEX('Hoja 3'!$A$2:$AD$628, ROW(K356)-5, MATCH(K$2,'Hoja 3'!$A$1:$AD$1, 0))</f>
        <v>CERRADA</v>
      </c>
      <c r="L356" s="32" t="str">
        <f t="array" ref="L356">INDEX('Hoja 3'!$A$2:$AD$628, ROW(L356)-5, MATCH(L$2,'Hoja 3'!$A$1:$AD$1, 0))</f>
        <v>CERRADA</v>
      </c>
      <c r="M356" s="32" t="str">
        <f t="array" ref="M356">INDEX('Hoja 3'!$A$2:$AD$628, ROW(M356)-5, MATCH(M$2,'Hoja 3'!$A$1:$AD$1, 0))</f>
        <v>Acceso</v>
      </c>
      <c r="N356" s="28"/>
      <c r="O356" s="28"/>
      <c r="P356" s="28"/>
      <c r="Q356" s="42"/>
      <c r="R356" s="42"/>
      <c r="S356" s="42"/>
      <c r="T356" s="28"/>
      <c r="U356" s="28"/>
      <c r="V356" s="24" t="str">
        <f t="shared" si="10"/>
        <v/>
      </c>
      <c r="W356" s="24" t="str">
        <f t="shared" si="8"/>
        <v>3 días 00h 00m</v>
      </c>
      <c r="X356" s="36">
        <f t="shared" si="11"/>
        <v>3</v>
      </c>
      <c r="Y356" s="36" t="str">
        <f t="shared" si="12"/>
        <v>✅</v>
      </c>
      <c r="Z356" s="26" t="str">
        <f t="shared" si="13"/>
        <v>✅</v>
      </c>
      <c r="AA356" s="27" t="str">
        <f t="shared" si="14"/>
        <v>📩 Enviado tarde</v>
      </c>
      <c r="AB356" s="28"/>
      <c r="AC356" s="29"/>
      <c r="AD356" s="29"/>
      <c r="AE356" s="29"/>
    </row>
    <row r="357" spans="1:31" ht="13.8">
      <c r="A357" s="12" t="str">
        <f t="shared" si="9"/>
        <v>9174800MARCO ANTONIO PANDZIC SABA</v>
      </c>
      <c r="B357" s="30" t="s">
        <v>27</v>
      </c>
      <c r="C357" s="38">
        <f t="array" ref="C357">INDEX('Hoja 3'!$A$2:$AD$628, ROW(C357)-5, MATCH(C$2,'Hoja 3'!$A$1:$AD$1, 0))</f>
        <v>9174800</v>
      </c>
      <c r="D357" s="38" t="str">
        <f t="array" ref="D357">INDEX('Hoja 3'!$A$2:$AD$628, ROW(D357)-5, MATCH(D$2,'Hoja 3'!$A$1:$AD$1, 0))</f>
        <v>MARCO ANTONIO PANDZIC SABA</v>
      </c>
      <c r="E357" s="38">
        <f t="array" ref="E357">INDEX('Hoja 3'!$A$2:$AD$628, ROW(E357)-5, MATCH(E$2,'Hoja 3'!$A$1:$AD$1, 0))</f>
        <v>0</v>
      </c>
      <c r="F357" s="38" t="str">
        <f t="array" ref="F357">INDEX('Hoja 3'!$A$2:$AD$628, ROW(F357)-5, MATCH(F$2,'Hoja 3'!$A$1:$AD$1, 0))</f>
        <v>NO ASIGNACIÓN DE CITA</v>
      </c>
      <c r="G357" s="39">
        <f t="array" ref="G357">INDEX('Hoja 3'!$A$2:$AD$628, ROW(G357)-5, MATCH(G$2,'Hoja 3'!$A$1:$AD$1, 0))</f>
        <v>45763</v>
      </c>
      <c r="H357" s="38" t="str">
        <f t="array" ref="H357">INDEX('Hoja 3'!$A$2:$AD$628, ROW(H357)-5, MATCH(H$2,'Hoja 3'!$A$1:$AD$1, 0))</f>
        <v>Buenos días, estimados:
 Reciban un cordial saludo por parte del Centro Médico Viva 1A.
 Por medio del presente, informamos que los pacientes Sr. Marco Antonio Pandzic Saba y Sra. María Rosa Ana Eckhardt Figari fueron contactados oportunamente el día jueves, y se realizaron los exámenes médicos correspondientes el día de hoy conforme a lo programado.
 Asimismo, se deja constancia de que ambos pacientes manifestaron su conformidad con la atención brindada.
 Quedamos a su disposición para cualquier información adicional que requieran.
 Atentamente,</v>
      </c>
      <c r="I357" s="39">
        <f t="array" ref="I357">INDEX('Hoja 3'!$A$2:$AD$628, ROW(I357)-5, MATCH(I$2,'Hoja 3'!$A$1:$AD$1, 0))</f>
        <v>45766</v>
      </c>
      <c r="J357" s="32"/>
      <c r="K357" s="32" t="str">
        <f t="array" ref="K357">INDEX('Hoja 3'!$A$2:$AD$628, ROW(K357)-5, MATCH(K$2,'Hoja 3'!$A$1:$AD$1, 0))</f>
        <v>CERRADA</v>
      </c>
      <c r="L357" s="32" t="str">
        <f t="array" ref="L357">INDEX('Hoja 3'!$A$2:$AD$628, ROW(L357)-5, MATCH(L$2,'Hoja 3'!$A$1:$AD$1, 0))</f>
        <v>CERRADA</v>
      </c>
      <c r="M357" s="32" t="str">
        <f t="array" ref="M357">INDEX('Hoja 3'!$A$2:$AD$628, ROW(M357)-5, MATCH(M$2,'Hoja 3'!$A$1:$AD$1, 0))</f>
        <v>Acceso</v>
      </c>
      <c r="N357" s="28"/>
      <c r="O357" s="28"/>
      <c r="P357" s="28"/>
      <c r="Q357" s="42"/>
      <c r="R357" s="42"/>
      <c r="S357" s="42"/>
      <c r="T357" s="28"/>
      <c r="U357" s="28"/>
      <c r="V357" s="24" t="str">
        <f t="shared" si="10"/>
        <v/>
      </c>
      <c r="W357" s="24" t="str">
        <f t="shared" si="8"/>
        <v>3 días 00h 00m</v>
      </c>
      <c r="X357" s="25">
        <f t="shared" si="11"/>
        <v>3</v>
      </c>
      <c r="Y357" s="25" t="str">
        <f t="shared" si="12"/>
        <v>✅</v>
      </c>
      <c r="Z357" s="26" t="str">
        <f t="shared" si="13"/>
        <v>✅</v>
      </c>
      <c r="AA357" s="27" t="str">
        <f t="shared" si="14"/>
        <v>📩 Enviado tarde</v>
      </c>
      <c r="AB357" s="28"/>
      <c r="AC357" s="29"/>
      <c r="AD357" s="29"/>
      <c r="AE357" s="29"/>
    </row>
    <row r="358" spans="1:31" ht="13.8">
      <c r="A358" s="12" t="str">
        <f t="shared" si="9"/>
        <v>6453569MARIA ROSA ANA ECKHARDT FIGARI</v>
      </c>
      <c r="B358" s="30" t="s">
        <v>27</v>
      </c>
      <c r="C358" s="38">
        <f t="array" ref="C358">INDEX('Hoja 3'!$A$2:$AD$628, ROW(C358)-5, MATCH(C$2,'Hoja 3'!$A$1:$AD$1, 0))</f>
        <v>6453569</v>
      </c>
      <c r="D358" s="38" t="str">
        <f t="array" ref="D358">INDEX('Hoja 3'!$A$2:$AD$628, ROW(D358)-5, MATCH(D$2,'Hoja 3'!$A$1:$AD$1, 0))</f>
        <v>MARIA ROSA ANA ECKHARDT FIGARI</v>
      </c>
      <c r="E358" s="38">
        <f t="array" ref="E358">INDEX('Hoja 3'!$A$2:$AD$628, ROW(E358)-5, MATCH(E$2,'Hoja 3'!$A$1:$AD$1, 0))</f>
        <v>0</v>
      </c>
      <c r="F358" s="38" t="str">
        <f t="array" ref="F358">INDEX('Hoja 3'!$A$2:$AD$628, ROW(F358)-5, MATCH(F$2,'Hoja 3'!$A$1:$AD$1, 0))</f>
        <v>NO ASIGNACIÓN DE CITA</v>
      </c>
      <c r="G358" s="39">
        <f t="array" ref="G358">INDEX('Hoja 3'!$A$2:$AD$628, ROW(G358)-5, MATCH(G$2,'Hoja 3'!$A$1:$AD$1, 0))</f>
        <v>45763</v>
      </c>
      <c r="H358" s="38" t="str">
        <f t="array" ref="H358">INDEX('Hoja 3'!$A$2:$AD$628, ROW(H358)-5, MATCH(H$2,'Hoja 3'!$A$1:$AD$1, 0))</f>
        <v>Buenos días, estimados:
 Reciban un cordial saludo por parte del Centro Médico Viva 1A.
 Por medio del presente, informamos que los pacientes Sr. Marco Antonio Pandzic Saba y Sra. María Rosa Ana Eckhardt Figari fueron contactados oportunamente el día jueves, y se realizaron los exámenes médicos correspondientes el día de hoy conforme a lo programado.
 Asimismo, se deja constancia de que ambos pacientes manifestaron su conformidad con la atención brindada.
 Quedamos a su disposición para cualquier información adicional que requieran.
 Atentamente,</v>
      </c>
      <c r="I358" s="39">
        <f t="array" ref="I358">INDEX('Hoja 3'!$A$2:$AD$628, ROW(I358)-5, MATCH(I$2,'Hoja 3'!$A$1:$AD$1, 0))</f>
        <v>45766</v>
      </c>
      <c r="J358" s="32"/>
      <c r="K358" s="32" t="str">
        <f t="array" ref="K358">INDEX('Hoja 3'!$A$2:$AD$628, ROW(K358)-5, MATCH(K$2,'Hoja 3'!$A$1:$AD$1, 0))</f>
        <v>CERRADA</v>
      </c>
      <c r="L358" s="32" t="str">
        <f t="array" ref="L358">INDEX('Hoja 3'!$A$2:$AD$628, ROW(L358)-5, MATCH(L$2,'Hoja 3'!$A$1:$AD$1, 0))</f>
        <v>CERRADA</v>
      </c>
      <c r="M358" s="32" t="str">
        <f t="array" ref="M358">INDEX('Hoja 3'!$A$2:$AD$628, ROW(M358)-5, MATCH(M$2,'Hoja 3'!$A$1:$AD$1, 0))</f>
        <v>Acceso</v>
      </c>
      <c r="N358" s="28"/>
      <c r="O358" s="28"/>
      <c r="P358" s="28"/>
      <c r="Q358" s="42"/>
      <c r="R358" s="42"/>
      <c r="S358" s="42"/>
      <c r="T358" s="28"/>
      <c r="U358" s="28"/>
      <c r="V358" s="24" t="str">
        <f t="shared" si="10"/>
        <v/>
      </c>
      <c r="W358" s="24" t="str">
        <f t="shared" si="8"/>
        <v>3 días 00h 00m</v>
      </c>
      <c r="X358" s="36">
        <f t="shared" si="11"/>
        <v>3</v>
      </c>
      <c r="Y358" s="36" t="str">
        <f t="shared" si="12"/>
        <v>✅</v>
      </c>
      <c r="Z358" s="26" t="str">
        <f t="shared" si="13"/>
        <v>✅</v>
      </c>
      <c r="AA358" s="27" t="str">
        <f t="shared" si="14"/>
        <v>📩 Enviado tarde</v>
      </c>
      <c r="AB358" s="28"/>
      <c r="AC358" s="29"/>
      <c r="AD358" s="29"/>
      <c r="AE358" s="29"/>
    </row>
    <row r="359" spans="1:31" ht="13.8">
      <c r="A359" s="12" t="str">
        <f t="shared" si="9"/>
        <v>8439361EDITH JUANA HINOJOSA SILVA</v>
      </c>
      <c r="B359" s="30" t="s">
        <v>27</v>
      </c>
      <c r="C359" s="38">
        <f t="array" ref="C359">INDEX('Hoja 3'!$A$2:$AD$628, ROW(C359)-5, MATCH(C$2,'Hoja 3'!$A$1:$AD$1, 0))</f>
        <v>8439361</v>
      </c>
      <c r="D359" s="38" t="str">
        <f t="array" ref="D359">INDEX('Hoja 3'!$A$2:$AD$628, ROW(D359)-5, MATCH(D$2,'Hoja 3'!$A$1:$AD$1, 0))</f>
        <v>EDITH JUANA HINOJOSA SILVA</v>
      </c>
      <c r="E359" s="38">
        <f t="array" ref="E359">INDEX('Hoja 3'!$A$2:$AD$628, ROW(E359)-5, MATCH(E$2,'Hoja 3'!$A$1:$AD$1, 0))</f>
        <v>0</v>
      </c>
      <c r="F359" s="38" t="str">
        <f t="array" ref="F359">INDEX('Hoja 3'!$A$2:$AD$628, ROW(F359)-5, MATCH(F$2,'Hoja 3'!$A$1:$AD$1, 0))</f>
        <v>NO ASIGNACIÓN DE CITA</v>
      </c>
      <c r="G359" s="39">
        <f t="array" ref="G359">INDEX('Hoja 3'!$A$2:$AD$628, ROW(G359)-5, MATCH(G$2,'Hoja 3'!$A$1:$AD$1, 0))</f>
        <v>45766</v>
      </c>
      <c r="H359" s="38" t="str">
        <f t="array" ref="H359">INDEX('Hoja 3'!$A$2:$AD$628, ROW(H359)-5, MATCH(H$2,'Hoja 3'!$A$1:$AD$1, 0))</f>
        <v>Reciba un cordial saludo del Centro Médico Viva 1A.
 En respuesta de la programacion d eterapias fisicas de la paciente EDITH JUANA HINOJOSA SILVA DNI : 08439361se adjunta cronograma, lamentamos la demora en dar respuesta al paciente,
 estaremos atentoc a culaquier consulta adicional
 saludos cordiales.</v>
      </c>
      <c r="I359" s="39">
        <f t="array" ref="I359">INDEX('Hoja 3'!$A$2:$AD$628, ROW(I359)-5, MATCH(I$2,'Hoja 3'!$A$1:$AD$1, 0))</f>
        <v>45768</v>
      </c>
      <c r="J359" s="32"/>
      <c r="K359" s="32" t="str">
        <f t="array" ref="K359">INDEX('Hoja 3'!$A$2:$AD$628, ROW(K359)-5, MATCH(K$2,'Hoja 3'!$A$1:$AD$1, 0))</f>
        <v>CERRADA</v>
      </c>
      <c r="L359" s="32" t="str">
        <f t="array" ref="L359">INDEX('Hoja 3'!$A$2:$AD$628, ROW(L359)-5, MATCH(L$2,'Hoja 3'!$A$1:$AD$1, 0))</f>
        <v>CERRADA</v>
      </c>
      <c r="M359" s="32" t="str">
        <f t="array" ref="M359">INDEX('Hoja 3'!$A$2:$AD$628, ROW(M359)-5, MATCH(M$2,'Hoja 3'!$A$1:$AD$1, 0))</f>
        <v>Acceso</v>
      </c>
      <c r="N359" s="28"/>
      <c r="O359" s="28"/>
      <c r="P359" s="28"/>
      <c r="Q359" s="42"/>
      <c r="R359" s="42"/>
      <c r="S359" s="42"/>
      <c r="T359" s="28"/>
      <c r="U359" s="28"/>
      <c r="V359" s="24" t="str">
        <f t="shared" si="10"/>
        <v/>
      </c>
      <c r="W359" s="24" t="str">
        <f t="shared" si="8"/>
        <v>2 días 00h 00m</v>
      </c>
      <c r="X359" s="25">
        <f t="shared" si="11"/>
        <v>2</v>
      </c>
      <c r="Y359" s="25" t="str">
        <f t="shared" si="12"/>
        <v>✅</v>
      </c>
      <c r="Z359" s="26" t="str">
        <f t="shared" si="13"/>
        <v>✅</v>
      </c>
      <c r="AA359" s="27" t="str">
        <f t="shared" si="14"/>
        <v>📩 Enviado tarde</v>
      </c>
      <c r="AB359" s="28"/>
      <c r="AC359" s="29"/>
      <c r="AD359" s="29"/>
      <c r="AE359" s="29"/>
    </row>
    <row r="360" spans="1:31" ht="13.8">
      <c r="A360" s="12" t="str">
        <f t="shared" si="9"/>
        <v>8230997ZUÑIGA QUEVEDO JAVIER</v>
      </c>
      <c r="B360" s="30" t="s">
        <v>27</v>
      </c>
      <c r="C360" s="38">
        <f t="array" ref="C360">INDEX('Hoja 3'!$A$2:$AD$628, ROW(C360)-5, MATCH(C$2,'Hoja 3'!$A$1:$AD$1, 0))</f>
        <v>8230997</v>
      </c>
      <c r="D360" s="38" t="str">
        <f t="array" ref="D360">INDEX('Hoja 3'!$A$2:$AD$628, ROW(D360)-5, MATCH(D$2,'Hoja 3'!$A$1:$AD$1, 0))</f>
        <v>ZUÑIGA QUEVEDO JAVIER</v>
      </c>
      <c r="E360" s="38">
        <f t="array" ref="E360">INDEX('Hoja 3'!$A$2:$AD$628, ROW(E360)-5, MATCH(E$2,'Hoja 3'!$A$1:$AD$1, 0))</f>
        <v>0</v>
      </c>
      <c r="F360" s="38" t="str">
        <f t="array" ref="F360">INDEX('Hoja 3'!$A$2:$AD$628, ROW(F360)-5, MATCH(F$2,'Hoja 3'!$A$1:$AD$1, 0))</f>
        <v>DEMORA EN LA ENTREGA DE MEDICAMENTOS</v>
      </c>
      <c r="G360" s="39">
        <f t="array" ref="G360">INDEX('Hoja 3'!$A$2:$AD$628, ROW(G360)-5, MATCH(G$2,'Hoja 3'!$A$1:$AD$1, 0))</f>
        <v>45769</v>
      </c>
      <c r="H360" s="38" t="str">
        <f t="array" ref="H360">INDEX('Hoja 3'!$A$2:$AD$628, ROW(H360)-5, MATCH(H$2,'Hoja 3'!$A$1:$AD$1, 0))</f>
        <v>Estimada:
 Buenas tardes.
 Por medio del presente, se informa que se ha realizado la verificación correspondiente al caso del paciente Javier Zúñiga Quevedo (DNI: 08230997), confirmándose que efectivamente se produjo una demora en la entrega del medicamento asignado.
 Dicha demora se debió a una falla en nuestro sistema, la cual impedía la correcta visualización del ordenamiento del medicamento. Una vez detectada y notificada la incidencia, se procedió de manera inmediata al envío del medicamento el día 18 de abril.
 Lamentamos lo sucedido y ofrecemos disculpas por los inconvenientes ocasionados. Asimismo, se informa que ya se han efectuado los ajustes necesarios en el sistema para garantizar su correcto funcionamiento y prevenir futuras incidencias.
 Adicionalmente, se informa que al paciente le fueron ordenados exámenes de laboratorio, los cuales ya fueron realizados el día de ayer. Así también, el ecocardiograma (ECO) fue efectuado por la Clínica Vesalio, también en la misma fecha.
 Quedamos a su disposición para cualquier información adicional que se requiera.
 Saludos cordiales,</v>
      </c>
      <c r="I360" s="39">
        <f t="array" ref="I360">INDEX('Hoja 3'!$A$2:$AD$628, ROW(I360)-5, MATCH(I$2,'Hoja 3'!$A$1:$AD$1, 0))</f>
        <v>45770</v>
      </c>
      <c r="J360" s="32"/>
      <c r="K360" s="32" t="str">
        <f t="array" ref="K360">INDEX('Hoja 3'!$A$2:$AD$628, ROW(K360)-5, MATCH(K$2,'Hoja 3'!$A$1:$AD$1, 0))</f>
        <v>CERRADA</v>
      </c>
      <c r="L360" s="32" t="str">
        <f t="array" ref="L360">INDEX('Hoja 3'!$A$2:$AD$628, ROW(L360)-5, MATCH(L$2,'Hoja 3'!$A$1:$AD$1, 0))</f>
        <v>CERRADA</v>
      </c>
      <c r="M360" s="32" t="str">
        <f t="array" ref="M360">INDEX('Hoja 3'!$A$2:$AD$628, ROW(M360)-5, MATCH(M$2,'Hoja 3'!$A$1:$AD$1, 0))</f>
        <v>Medicamentos</v>
      </c>
      <c r="N360" s="28"/>
      <c r="O360" s="28"/>
      <c r="P360" s="28"/>
      <c r="Q360" s="42"/>
      <c r="R360" s="42"/>
      <c r="S360" s="42"/>
      <c r="T360" s="28"/>
      <c r="U360" s="28"/>
      <c r="V360" s="24" t="str">
        <f t="shared" si="10"/>
        <v/>
      </c>
      <c r="W360" s="24" t="str">
        <f t="shared" si="8"/>
        <v>1 días 00h 00m</v>
      </c>
      <c r="X360" s="36">
        <f t="shared" si="11"/>
        <v>1</v>
      </c>
      <c r="Y360" s="36" t="str">
        <f t="shared" si="12"/>
        <v>✅</v>
      </c>
      <c r="Z360" s="26" t="str">
        <f t="shared" si="13"/>
        <v>✅</v>
      </c>
      <c r="AA360" s="27" t="str">
        <f t="shared" si="14"/>
        <v>📩 Enviado tarde</v>
      </c>
      <c r="AB360" s="28"/>
      <c r="AC360" s="29"/>
      <c r="AD360" s="29"/>
      <c r="AE360" s="29"/>
    </row>
    <row r="361" spans="1:31" ht="13.8">
      <c r="A361" s="12" t="str">
        <f t="shared" si="9"/>
        <v>6934099Julia Damiana Moreno Toscano</v>
      </c>
      <c r="B361" s="30" t="s">
        <v>27</v>
      </c>
      <c r="C361" s="38">
        <f t="array" ref="C361">INDEX('Hoja 3'!$A$2:$AD$628, ROW(C361)-5, MATCH(C$2,'Hoja 3'!$A$1:$AD$1, 0))</f>
        <v>6934099</v>
      </c>
      <c r="D361" s="38" t="str">
        <f t="array" ref="D361">INDEX('Hoja 3'!$A$2:$AD$628, ROW(D361)-5, MATCH(D$2,'Hoja 3'!$A$1:$AD$1, 0))</f>
        <v>Julia Damiana Moreno Toscano</v>
      </c>
      <c r="E361" s="38">
        <f t="array" ref="E361">INDEX('Hoja 3'!$A$2:$AD$628, ROW(E361)-5, MATCH(E$2,'Hoja 3'!$A$1:$AD$1, 0))</f>
        <v>930873560</v>
      </c>
      <c r="F361" s="38" t="str">
        <f t="array" ref="F361">INDEX('Hoja 3'!$A$2:$AD$628, ROW(F361)-5, MATCH(F$2,'Hoja 3'!$A$1:$AD$1, 0))</f>
        <v>NO ASIGNACIÓN DE CITA</v>
      </c>
      <c r="G361" s="39">
        <f t="array" ref="G361">INDEX('Hoja 3'!$A$2:$AD$628, ROW(G361)-5, MATCH(G$2,'Hoja 3'!$A$1:$AD$1, 0))</f>
        <v>45769</v>
      </c>
      <c r="H361" s="38" t="str">
        <f t="array" ref="H361">INDEX('Hoja 3'!$A$2:$AD$628, ROW(H361)-5, MATCH(H$2,'Hoja 3'!$A$1:$AD$1, 0))</f>
        <v>Buenos días, estimadas:
 En seguimiento a la atención brindada a la paciente Julia Damiana Moreno Toscano, me permito informar lo siguiente:
 Se prescribió la receta médica correspondiente y se emitió el ordenamiento para la realización de un ECO de Tiroides y Masas del Cuello.
 Los medicamentos fueron gestionados el día 23/04.
 En cuanto al examen solicitado, se le informó a la paciente que debe acercarse a la sede de Viva 1A para su realización. La paciente indicó que conversaría con su familiar para confirmar la asistencia.
 La fecha tentativa para la toma del examen sería el día 30/04/2025, pendiente de confirmación por parte de la familia.
 Quedamos atentos a cualquier actualización o requerimiento adicional.
 Saludos cordiales,</v>
      </c>
      <c r="I361" s="39">
        <f t="array" ref="I361">INDEX('Hoja 3'!$A$2:$AD$628, ROW(I361)-5, MATCH(I$2,'Hoja 3'!$A$1:$AD$1, 0))</f>
        <v>45776</v>
      </c>
      <c r="J361" s="32"/>
      <c r="K361" s="32" t="str">
        <f t="array" ref="K361">INDEX('Hoja 3'!$A$2:$AD$628, ROW(K361)-5, MATCH(K$2,'Hoja 3'!$A$1:$AD$1, 0))</f>
        <v>CERRADA</v>
      </c>
      <c r="L361" s="32" t="str">
        <f t="array" ref="L361">INDEX('Hoja 3'!$A$2:$AD$628, ROW(L361)-5, MATCH(L$2,'Hoja 3'!$A$1:$AD$1, 0))</f>
        <v>CERRADA</v>
      </c>
      <c r="M361" s="32" t="str">
        <f t="array" ref="M361">INDEX('Hoja 3'!$A$2:$AD$628, ROW(M361)-5, MATCH(M$2,'Hoja 3'!$A$1:$AD$1, 0))</f>
        <v>Acceso</v>
      </c>
      <c r="N361" s="28"/>
      <c r="O361" s="28"/>
      <c r="P361" s="28"/>
      <c r="Q361" s="42"/>
      <c r="R361" s="42"/>
      <c r="S361" s="42"/>
      <c r="T361" s="28"/>
      <c r="U361" s="28"/>
      <c r="V361" s="24" t="str">
        <f t="shared" si="10"/>
        <v/>
      </c>
      <c r="W361" s="24" t="str">
        <f t="shared" si="8"/>
        <v>7 días 00h 00m</v>
      </c>
      <c r="X361" s="25">
        <f t="shared" si="11"/>
        <v>7</v>
      </c>
      <c r="Y361" s="25" t="str">
        <f t="shared" si="12"/>
        <v>✅</v>
      </c>
      <c r="Z361" s="26" t="str">
        <f t="shared" si="13"/>
        <v>✅</v>
      </c>
      <c r="AA361" s="27" t="str">
        <f t="shared" si="14"/>
        <v>📩 Enviado tarde</v>
      </c>
      <c r="AB361" s="28"/>
      <c r="AC361" s="29"/>
      <c r="AD361" s="29"/>
      <c r="AE361" s="29"/>
    </row>
    <row r="362" spans="1:31" ht="13.8">
      <c r="A362" s="12" t="str">
        <f t="shared" si="9"/>
        <v>45716824Andrea salvador Albizuri</v>
      </c>
      <c r="B362" s="30" t="s">
        <v>27</v>
      </c>
      <c r="C362" s="38">
        <f t="array" ref="C362">INDEX('Hoja 3'!$A$2:$AD$628, ROW(C362)-5, MATCH(C$2,'Hoja 3'!$A$1:$AD$1, 0))</f>
        <v>45716824</v>
      </c>
      <c r="D362" s="38" t="str">
        <f t="array" ref="D362">INDEX('Hoja 3'!$A$2:$AD$628, ROW(D362)-5, MATCH(D$2,'Hoja 3'!$A$1:$AD$1, 0))</f>
        <v>Andrea salvador Albizuri</v>
      </c>
      <c r="E362" s="38">
        <f t="array" ref="E362">INDEX('Hoja 3'!$A$2:$AD$628, ROW(E362)-5, MATCH(E$2,'Hoja 3'!$A$1:$AD$1, 0))</f>
        <v>992634440</v>
      </c>
      <c r="F362" s="38" t="str">
        <f t="array" ref="F362">INDEX('Hoja 3'!$A$2:$AD$628, ROW(F362)-5, MATCH(F$2,'Hoja 3'!$A$1:$AD$1, 0))</f>
        <v>DEMORA EN LA ENTREGA DE MEDICAMENTOS</v>
      </c>
      <c r="G362" s="39">
        <f t="array" ref="G362">INDEX('Hoja 3'!$A$2:$AD$628, ROW(G362)-5, MATCH(G$2,'Hoja 3'!$A$1:$AD$1, 0))</f>
        <v>45770</v>
      </c>
      <c r="H362" s="38" t="str">
        <f t="array" ref="H362">INDEX('Hoja 3'!$A$2:$AD$628, ROW(H362)-5, MATCH(H$2,'Hoja 3'!$A$1:$AD$1, 0))</f>
        <v>Estimada:
 Reciba un cordial saludo.
 Ignorar el correo anterior, error en la digitación del nombre del paciente.
 Por medio del presente, se informa que se ha realizado la comunicación correspondiente con la paciente Andrea salvador Albizuri (DNI 45716824), verificándose que recibió atención médica durante el mes de marzo, y que los medicamentos indicados fueron gestionados de manera adecuada.
 Cabe señalar que lo que se encontraba pendiente era el agendamiento correspondiente al mes de abril. En ese sentido, ya se ha procedido con programar su cita para el día 24 de abril a las 6:30 p. m., con el Dr. Gerson Jacob Siura Trevejo, a través del servicio de Endocrinología – Teleconsulta.
 Sin otro particular, quedo atento(a) para cualquier información adicional que se requiera.
 Saludos cordiales,</v>
      </c>
      <c r="I362" s="39">
        <f t="array" ref="I362">INDEX('Hoja 3'!$A$2:$AD$628, ROW(I362)-5, MATCH(I$2,'Hoja 3'!$A$1:$AD$1, 0))</f>
        <v>45770</v>
      </c>
      <c r="J362" s="32"/>
      <c r="K362" s="32" t="str">
        <f t="array" ref="K362">INDEX('Hoja 3'!$A$2:$AD$628, ROW(K362)-5, MATCH(K$2,'Hoja 3'!$A$1:$AD$1, 0))</f>
        <v>CERRADA</v>
      </c>
      <c r="L362" s="32" t="str">
        <f t="array" ref="L362">INDEX('Hoja 3'!$A$2:$AD$628, ROW(L362)-5, MATCH(L$2,'Hoja 3'!$A$1:$AD$1, 0))</f>
        <v>CERRADA</v>
      </c>
      <c r="M362" s="32" t="str">
        <f t="array" ref="M362">INDEX('Hoja 3'!$A$2:$AD$628, ROW(M362)-5, MATCH(M$2,'Hoja 3'!$A$1:$AD$1, 0))</f>
        <v>Medicamentos</v>
      </c>
      <c r="N362" s="28"/>
      <c r="O362" s="28"/>
      <c r="P362" s="28"/>
      <c r="Q362" s="42"/>
      <c r="R362" s="42"/>
      <c r="S362" s="42"/>
      <c r="T362" s="28"/>
      <c r="U362" s="28"/>
      <c r="V362" s="24" t="str">
        <f t="shared" si="10"/>
        <v/>
      </c>
      <c r="W362" s="24" t="str">
        <f t="shared" si="8"/>
        <v>0 días 00h 00m</v>
      </c>
      <c r="X362" s="36">
        <f t="shared" si="11"/>
        <v>0</v>
      </c>
      <c r="Y362" s="36" t="str">
        <f t="shared" si="12"/>
        <v>✅</v>
      </c>
      <c r="Z362" s="26" t="str">
        <f t="shared" si="13"/>
        <v>✅</v>
      </c>
      <c r="AA362" s="27" t="str">
        <f t="shared" si="14"/>
        <v>⏰ Enviado a tiempo</v>
      </c>
      <c r="AB362" s="28"/>
      <c r="AC362" s="29"/>
      <c r="AD362" s="29"/>
      <c r="AE362" s="29"/>
    </row>
    <row r="363" spans="1:31" ht="13.8">
      <c r="A363" s="12" t="str">
        <f t="shared" si="9"/>
        <v>41260074Esmilda Deidamia Andia Quispe</v>
      </c>
      <c r="B363" s="30" t="s">
        <v>27</v>
      </c>
      <c r="C363" s="38">
        <f t="array" ref="C363">INDEX('Hoja 3'!$A$2:$AD$628, ROW(C363)-5, MATCH(C$2,'Hoja 3'!$A$1:$AD$1, 0))</f>
        <v>41260074</v>
      </c>
      <c r="D363" s="38" t="str">
        <f t="array" ref="D363">INDEX('Hoja 3'!$A$2:$AD$628, ROW(D363)-5, MATCH(D$2,'Hoja 3'!$A$1:$AD$1, 0))</f>
        <v>Esmilda Deidamia Andia Quispe</v>
      </c>
      <c r="E363" s="38">
        <f t="array" ref="E363">INDEX('Hoja 3'!$A$2:$AD$628, ROW(E363)-5, MATCH(E$2,'Hoja 3'!$A$1:$AD$1, 0))</f>
        <v>944009713</v>
      </c>
      <c r="F363" s="38" t="str">
        <f t="array" ref="F363">INDEX('Hoja 3'!$A$2:$AD$628, ROW(F363)-5, MATCH(F$2,'Hoja 3'!$A$1:$AD$1, 0))</f>
        <v>CANCELACIÓN DE CITA</v>
      </c>
      <c r="G363" s="39">
        <f t="array" ref="G363">INDEX('Hoja 3'!$A$2:$AD$628, ROW(G363)-5, MATCH(G$2,'Hoja 3'!$A$1:$AD$1, 0))</f>
        <v>45769</v>
      </c>
      <c r="H363" s="38" t="str">
        <f t="array" ref="H363">INDEX('Hoja 3'!$A$2:$AD$628, ROW(H363)-5, MATCH(H$2,'Hoja 3'!$A$1:$AD$1, 0))</f>
        <v>Informe de Resultado del Reclamo
 1. Canal de Ingreso del Reclamo:
 Reclamo ingresado el 22 de abril de 2025, a través del Libro de Reclamaciones
 Virtual (LRV) de RIMAC EPS, mediante la Hoja de Reclamación N°25- EPS002654;
 el cual nos fue trasladado el 23 de abril del 2025 y registramos como Reclamo
 N° LVR-25-000033.
 2. Identificación del usuario afectado y de quien presenta el reclamo:
 El reclamo fue presentado por Esmilda Deidamia Andia Quispe con DNI N° 41260074
 3. Descripción y causa del reclamo:
 “Me contacté con Centro Médico Virtual de Rímac EPS por un problema de salud y
 desde las 10:20 am de hoy me han estado paseando y reprogramando sin una
 justificación válida, en su lugar me dieron excusas nada profesionales ni serios,
 dijeron que había personal no capacitado y que por ese motivo aún no me estaban a
 atendiendo. Exijo que no solo esa atención mala termine, sino que de inmediato se dé
 una atención y asuman los costos que tuve que incurrir para darme temporalmente
 una auto atención en farmacias cercanas sin el apoyo del profesional al médico de
 Rímac EPS.
 4. Análisis de los hechos que sustentan el reclamo:
 En atención a su reclamo, y tras haber solicitado el descargo respectivo a las áreas
 involucradas como parte de las diligencias realizadas, lamentamos sinceramente los
 inconvenientes ocurridos durante su proceso de atención. Entendemos plenamente
 su malestar, y le aseguramos que nuestro compromiso es siempre garantizar una
 atención médica eficiente y respetuosa con su tiempo y salud.
 Con relación a los hechos reportados, informamos lo siguiente:
 Durante la fecha programada para su consulta, se procedió con el envío del enlace
 correspondiente para su atención. Posteriormente, recibimos comunicación por parte
 de su aseguradora Rímac, indicando que usted no había logrado ingresar al enlace.
 Inmediatamente, se realizó el reagendamiento de su cita para las 11:40 a.m.; sin
 embargo, entendemos que nuevamente tuvo dificultades para acceder.
 En coordinación con el área de soporte técnico, se ha verificado que durante ambos
 momentos no se registraron caídas en la plataforma, lo cual nos lleva a considerar
 que podría haber sido una falla puntual relacionada con la conexión o dispositivo.
 En cuanto a su comentario respecto a una comunicación donde se habría informado
 que "había personal no capacitado y que por ese motivo aún no se le estaban
 atendiendo", tras revisar nuestras comunicaciones, no encontramos registro de que
 esa información haya sido emitida por nuestro equipo Viva 1a.
 Lamentamos profundamente esta experiencia y le reiteramos que su confianza es
 sumamente importante para nosotros. Estamos tomando nota de su caso para
 reforzar nuestros procesos y asegurar una mejor experiencia en sus futuras
 atenciones.
 Reiteramos nuestro compromiso con su salud y bienestar, y quedamos a su
 disposición para una próxima atención y sea una experiencia adecuada y sin
 interrupciones.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a) Reforzar el canal de soporte técnico inmediato para cuando el paciente no pueda
 conectarse.
 Quedamos atentos ante cualquier solicitud, prestos a servirle siempre.
 “EN VIVA 1A CUIDAMOS LA SALUD DE TU FAMILIA COMO SI FUERA LA NUESTRA”</v>
      </c>
      <c r="I363" s="39">
        <f t="array" ref="I363">INDEX('Hoja 3'!$A$2:$AD$628, ROW(I363)-5, MATCH(I$2,'Hoja 3'!$A$1:$AD$1, 0))</f>
        <v>45776</v>
      </c>
      <c r="J363" s="32"/>
      <c r="K363" s="32" t="str">
        <f t="array" ref="K363">INDEX('Hoja 3'!$A$2:$AD$628, ROW(K363)-5, MATCH(K$2,'Hoja 3'!$A$1:$AD$1, 0))</f>
        <v>CERRADA</v>
      </c>
      <c r="L363" s="32" t="str">
        <f t="array" ref="L363">INDEX('Hoja 3'!$A$2:$AD$628, ROW(L363)-5, MATCH(L$2,'Hoja 3'!$A$1:$AD$1, 0))</f>
        <v>CERRADA</v>
      </c>
      <c r="M363" s="32" t="str">
        <f t="array" ref="M363">INDEX('Hoja 3'!$A$2:$AD$628, ROW(M363)-5, MATCH(M$2,'Hoja 3'!$A$1:$AD$1, 0))</f>
        <v>Acceso</v>
      </c>
      <c r="N363" s="28"/>
      <c r="O363" s="28"/>
      <c r="P363" s="28"/>
      <c r="Q363" s="42"/>
      <c r="R363" s="42"/>
      <c r="S363" s="42"/>
      <c r="T363" s="28"/>
      <c r="U363" s="28"/>
      <c r="V363" s="24" t="str">
        <f t="shared" si="10"/>
        <v/>
      </c>
      <c r="W363" s="24" t="str">
        <f t="shared" si="8"/>
        <v>7 días 00h 00m</v>
      </c>
      <c r="X363" s="25">
        <f t="shared" si="11"/>
        <v>7</v>
      </c>
      <c r="Y363" s="25" t="str">
        <f t="shared" si="12"/>
        <v>✅</v>
      </c>
      <c r="Z363" s="26" t="str">
        <f t="shared" si="13"/>
        <v>✅</v>
      </c>
      <c r="AA363" s="27" t="str">
        <f t="shared" si="14"/>
        <v>📩 Enviado tarde</v>
      </c>
      <c r="AB363" s="28"/>
      <c r="AC363" s="29"/>
      <c r="AD363" s="29"/>
      <c r="AE363" s="29"/>
    </row>
    <row r="364" spans="1:31" ht="13.8">
      <c r="A364" s="12" t="str">
        <f t="shared" si="9"/>
        <v>6454887HALINA LUPE BARYCKI VDA DE GALVEZ</v>
      </c>
      <c r="B364" s="30" t="s">
        <v>27</v>
      </c>
      <c r="C364" s="38">
        <f t="array" ref="C364">INDEX('Hoja 3'!$A$2:$AD$628, ROW(C364)-5, MATCH(C$2,'Hoja 3'!$A$1:$AD$1, 0))</f>
        <v>6454887</v>
      </c>
      <c r="D364" s="38" t="str">
        <f t="array" ref="D364">INDEX('Hoja 3'!$A$2:$AD$628, ROW(D364)-5, MATCH(D$2,'Hoja 3'!$A$1:$AD$1, 0))</f>
        <v>HALINA LUPE BARYCKI VDA DE GALVEZ</v>
      </c>
      <c r="E364" s="38">
        <f t="array" ref="E364">INDEX('Hoja 3'!$A$2:$AD$628, ROW(E364)-5, MATCH(E$2,'Hoja 3'!$A$1:$AD$1, 0))</f>
        <v>0</v>
      </c>
      <c r="F364" s="38" t="str">
        <f t="array" ref="F364">INDEX('Hoja 3'!$A$2:$AD$628, ROW(F364)-5, MATCH(F$2,'Hoja 3'!$A$1:$AD$1, 0))</f>
        <v>NO ASIGNACIÓN DE CITA</v>
      </c>
      <c r="G364" s="39">
        <f t="array" ref="G364">INDEX('Hoja 3'!$A$2:$AD$628, ROW(G364)-5, MATCH(G$2,'Hoja 3'!$A$1:$AD$1, 0))</f>
        <v>45770</v>
      </c>
      <c r="H364" s="38" t="str">
        <f t="array" ref="H364">INDEX('Hoja 3'!$A$2:$AD$628, ROW(H364)-5, MATCH(H$2,'Hoja 3'!$A$1:$AD$1, 0))</f>
        <v>Buenas tardes, estimada.
 Hemos realizado la verificación correspondiente de la paciente Halina Lupe Barycki Vda. de Gálvez (DNI 06454887) y confirmamos que su cita ya se encuentra agendada para el día 25/04/2025 a la 1:00 p.m. con la doctora Virginia Cuevas Rivero, en el servicio de Medicina Familiar - Teleconsulta.
 Estaremos atentos al desarrollo de la atención para realizar el seguimiento correspondiente y asegurar que se lleve a cabo de manera satisfactoria.
 Quedamos a su disposición para cualquier duda o requerimiento adicional.
 Saludos cordiales,</v>
      </c>
      <c r="I364" s="39">
        <f t="array" ref="I364">INDEX('Hoja 3'!$A$2:$AD$628, ROW(I364)-5, MATCH(I$2,'Hoja 3'!$A$1:$AD$1, 0))</f>
        <v>45770</v>
      </c>
      <c r="J364" s="32"/>
      <c r="K364" s="32" t="str">
        <f t="array" ref="K364">INDEX('Hoja 3'!$A$2:$AD$628, ROW(K364)-5, MATCH(K$2,'Hoja 3'!$A$1:$AD$1, 0))</f>
        <v>CERRADA</v>
      </c>
      <c r="L364" s="32" t="str">
        <f t="array" ref="L364">INDEX('Hoja 3'!$A$2:$AD$628, ROW(L364)-5, MATCH(L$2,'Hoja 3'!$A$1:$AD$1, 0))</f>
        <v>CERRADA</v>
      </c>
      <c r="M364" s="32" t="str">
        <f t="array" ref="M364">INDEX('Hoja 3'!$A$2:$AD$628, ROW(M364)-5, MATCH(M$2,'Hoja 3'!$A$1:$AD$1, 0))</f>
        <v>Acceso</v>
      </c>
      <c r="N364" s="28"/>
      <c r="O364" s="28"/>
      <c r="P364" s="28"/>
      <c r="Q364" s="42"/>
      <c r="R364" s="42"/>
      <c r="S364" s="42"/>
      <c r="T364" s="28"/>
      <c r="U364" s="28"/>
      <c r="V364" s="24" t="str">
        <f t="shared" si="10"/>
        <v/>
      </c>
      <c r="W364" s="24" t="str">
        <f t="shared" si="8"/>
        <v>0 días 00h 00m</v>
      </c>
      <c r="X364" s="36">
        <f t="shared" si="11"/>
        <v>0</v>
      </c>
      <c r="Y364" s="36" t="str">
        <f t="shared" si="12"/>
        <v>✅</v>
      </c>
      <c r="Z364" s="26" t="str">
        <f t="shared" si="13"/>
        <v>✅</v>
      </c>
      <c r="AA364" s="27" t="str">
        <f t="shared" si="14"/>
        <v>⏰ Enviado a tiempo</v>
      </c>
      <c r="AB364" s="28"/>
      <c r="AC364" s="29"/>
      <c r="AD364" s="29"/>
      <c r="AE364" s="29"/>
    </row>
    <row r="365" spans="1:31" ht="13.8">
      <c r="A365" s="12" t="str">
        <f t="shared" si="9"/>
        <v>7620786Silvia De Los Angeles Vargas Agusti</v>
      </c>
      <c r="B365" s="30" t="s">
        <v>27</v>
      </c>
      <c r="C365" s="38">
        <f t="array" ref="C365">INDEX('Hoja 3'!$A$2:$AD$628, ROW(C365)-5, MATCH(C$2,'Hoja 3'!$A$1:$AD$1, 0))</f>
        <v>7620786</v>
      </c>
      <c r="D365" s="38" t="str">
        <f t="array" ref="D365">INDEX('Hoja 3'!$A$2:$AD$628, ROW(D365)-5, MATCH(D$2,'Hoja 3'!$A$1:$AD$1, 0))</f>
        <v>Silvia De Los Angeles Vargas Agusti</v>
      </c>
      <c r="E365" s="38">
        <f t="array" ref="E365">INDEX('Hoja 3'!$A$2:$AD$628, ROW(E365)-5, MATCH(E$2,'Hoja 3'!$A$1:$AD$1, 0))</f>
        <v>0</v>
      </c>
      <c r="F365" s="38" t="str">
        <f t="array" ref="F365">INDEX('Hoja 3'!$A$2:$AD$628, ROW(F365)-5, MATCH(F$2,'Hoja 3'!$A$1:$AD$1, 0))</f>
        <v>DEMORA EN LA ATENCION ASISTENCIAL</v>
      </c>
      <c r="G365" s="39">
        <f t="array" ref="G365">INDEX('Hoja 3'!$A$2:$AD$628, ROW(G365)-5, MATCH(G$2,'Hoja 3'!$A$1:$AD$1, 0))</f>
        <v>45766</v>
      </c>
      <c r="H365" s="38" t="str">
        <f t="array" ref="H365">INDEX('Hoja 3'!$A$2:$AD$628, ROW(H365)-5, MATCH(H$2,'Hoja 3'!$A$1:$AD$1, 0))</f>
        <v>Informe de Resultado del Reclamo
 1. Canal de Ingreso del Reclamo:
 Reclamo ingresado el 19 de abril de 2025, a través del Libro de Reclamaciones
 Virtual (LRV) de RIMAC EPS, mediante la Hoja de Reclamación N°25-EPS002635;
 el cual nos fue trasladado el 23 de abril del 2025 y registramos como Reclamo
 N° LVR-25-000032.
 2. Identificación del usuario afectado y de quien presenta el reclamo:
 El reclamo fue presentado por Silvia De Los Angeles Vargas Agustia con DNI N°
 07620786
 3. Descripción y causa del reclamo:
 “Se ingresa reclamo debido a una mala atención que ha recibido la paciente en sus
 consultas virtuales y en la entrega de los medicamentos para su tratamiento. Paciente
 informa que tuvo un primer inconveniente para una consulta virtual con el proveedor
 Viva 1A el día de ayer 18/04 ya que no podía acceder al link que le enviaban para la
 cita, se tuvo que realizar una reprogramación hasta en 3 oportunidades y finalmente
 no tuvo una solución. Se demoraron dos horas más aproximadamente para que pueda
 recibir la atención médica, asimismo indica que la atención recibida por la doctora no
 fue la más optima. Luego de ello, espero unas horas más para que se pueda recibir la
 atención a través de otro proveedor de Rimac y es allí donde la segunda doctora le
 atendió después de varios intentos también. Por otro lado, indica que informó en la
 segunda cita que no puede tomar medicamentos genéricos debido a un diagnóstico
 de gastritis y que por lo mínimo, debe tomar medicamentos recubiertos para no
 perjudicar su salud; sin embargo, los medicamentos que fueron entregados después
 de dos horas y sin receta, fueron los genéricos y le indicaron que si desea
 medicamentos especiales, que se comunique con farmacia y hasta la fecha no ha
 podido contactarse ni tener respuesta sobre ello. Se solicita que se revise el caso y se
 brinde respuesta al reclamo a la brevedad posible debido a que paciente se siente
 muy mortificada por la mala atención que viene recibiendo de parte de Rimac y sus
 proveedores..
 4. Análisis de los hechos que sustentan el reclamo:
 Habiendo solicitado el descargo respectivo a las áreas involucradas en su atención,
 como parte de las diligencias para atender su reclamo, cordialmente le informamos lo
 siguiente:
 En relación con la consulta médica recibida a través de la modalidad de videoconsulta
 el día 18/04/2025, hemos revisado su caso junto con el área médica correspondiente,
 con el objetivo de brindarle una respuesta clara y objetiva.
 La atención fue realizada por la Dra. Marciel Espinoza Noguerala, quien reporta que el
 paciente presentó síntomas compatibles con un cuadro de rinofaringitis aguda, por lo
 cual se indicó tratamiento sintomático de acuerdo con las guías clínicas vigentes.
 No obstante, según el informe médico, durante la consulta la paciente manifestó que
 ese tipo de tratamiento "no le hace nada" y solicitó expresamente la prescripción de
 un antibiótico, a lo cual la doctora, actuando conforme a criterios clínicos y normativa
 médica, decidió no prescribir, ya que no era indicado para el diagnóstico presentado.
 Ante esta situación, la paciente optó por no aceptar la receta médica propuesta.
 Adicionalmente, en relación con su observación sobre la prescripción de
 medicamentos genéricos en una segunda atención, se informa que esta atención no
 fue realizada por nuestro centro médico VIVA 1A, por lo que no nos corresponde emitir
 pronunciamiento sobre dicha consulta.
 Reiteramos nuestro compromiso con brindar una atención médica segura y ética.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Capacitar al personal médico en habilidades de comunicación y manejo de
 objeciones.
 b) Mejora en la comunicación médico-paciente.
 Quedamos atentos ante cualquier solicitud, prestos a servirle siempre.
 “EN VIVA 1A CUIDAMOS LA SALUD DE TU FAMILIA COMO SI FUERA LA NUESTRA”</v>
      </c>
      <c r="I365" s="39">
        <f t="array" ref="I365">INDEX('Hoja 3'!$A$2:$AD$628, ROW(I365)-5, MATCH(I$2,'Hoja 3'!$A$1:$AD$1, 0))</f>
        <v>45772</v>
      </c>
      <c r="J365" s="32"/>
      <c r="K365" s="32" t="str">
        <f t="array" ref="K365">INDEX('Hoja 3'!$A$2:$AD$628, ROW(K365)-5, MATCH(K$2,'Hoja 3'!$A$1:$AD$1, 0))</f>
        <v>CERRADA</v>
      </c>
      <c r="L365" s="32" t="str">
        <f t="array" ref="L365">INDEX('Hoja 3'!$A$2:$AD$628, ROW(L365)-5, MATCH(L$2,'Hoja 3'!$A$1:$AD$1, 0))</f>
        <v>CERRADA</v>
      </c>
      <c r="M365" s="32" t="str">
        <f t="array" ref="M365">INDEX('Hoja 3'!$A$2:$AD$628, ROW(M365)-5, MATCH(M$2,'Hoja 3'!$A$1:$AD$1, 0))</f>
        <v>Demora en atencion</v>
      </c>
      <c r="N365" s="28"/>
      <c r="O365" s="28"/>
      <c r="P365" s="28"/>
      <c r="Q365" s="42"/>
      <c r="R365" s="42"/>
      <c r="S365" s="42"/>
      <c r="T365" s="28"/>
      <c r="U365" s="28"/>
      <c r="V365" s="24" t="str">
        <f t="shared" si="10"/>
        <v/>
      </c>
      <c r="W365" s="24" t="str">
        <f t="shared" si="8"/>
        <v>6 días 00h 00m</v>
      </c>
      <c r="X365" s="25">
        <f t="shared" si="11"/>
        <v>6</v>
      </c>
      <c r="Y365" s="25" t="str">
        <f t="shared" si="12"/>
        <v>✅</v>
      </c>
      <c r="Z365" s="26" t="str">
        <f t="shared" si="13"/>
        <v>✅</v>
      </c>
      <c r="AA365" s="27" t="str">
        <f t="shared" si="14"/>
        <v>📩 Enviado tarde</v>
      </c>
      <c r="AB365" s="28"/>
      <c r="AC365" s="29"/>
      <c r="AD365" s="29"/>
      <c r="AE365" s="29"/>
    </row>
    <row r="366" spans="1:31" ht="13.8">
      <c r="A366" s="12" t="str">
        <f t="shared" si="9"/>
        <v>46094728ANGELA MARIA INDACOCHEA BELTRAN</v>
      </c>
      <c r="B366" s="30" t="s">
        <v>27</v>
      </c>
      <c r="C366" s="38">
        <f t="array" ref="C366">INDEX('Hoja 3'!$A$2:$AD$628, ROW(C366)-5, MATCH(C$2,'Hoja 3'!$A$1:$AD$1, 0))</f>
        <v>46094728</v>
      </c>
      <c r="D366" s="38" t="str">
        <f t="array" ref="D366">INDEX('Hoja 3'!$A$2:$AD$628, ROW(D366)-5, MATCH(D$2,'Hoja 3'!$A$1:$AD$1, 0))</f>
        <v>ANGELA MARIA INDACOCHEA BELTRAN</v>
      </c>
      <c r="E366" s="38">
        <f t="array" ref="E366">INDEX('Hoja 3'!$A$2:$AD$628, ROW(E366)-5, MATCH(E$2,'Hoja 3'!$A$1:$AD$1, 0))</f>
        <v>0</v>
      </c>
      <c r="F366" s="38" t="str">
        <f t="array" ref="F366">INDEX('Hoja 3'!$A$2:$AD$628, ROW(F366)-5, MATCH(F$2,'Hoja 3'!$A$1:$AD$1, 0))</f>
        <v>NO ATENCIÓN DE CITA PROGRAMADA</v>
      </c>
      <c r="G366" s="39">
        <f t="array" ref="G366">INDEX('Hoja 3'!$A$2:$AD$628, ROW(G366)-5, MATCH(G$2,'Hoja 3'!$A$1:$AD$1, 0))</f>
        <v>45770</v>
      </c>
      <c r="H366" s="38" t="str">
        <f t="array" ref="H366">INDEX('Hoja 3'!$A$2:$AD$628, ROW(H366)-5, MATCH(H$2,'Hoja 3'!$A$1:$AD$1, 0))</f>
        <v>Buenas noches, estimada:
 Me permito informar que se ha realizado la reprogramación de la paciente Ángela María Indacochea Beltrán, para el día de mañana a las 2:20 p.m., con el Dr. Gerson Jacob Siura Trevejo.
 Asimismo, se han tomado las medidas correctivas correspondientes con el Dr. Gerson Jacob Siura Trevejo, a fin de garantizar el cumplimiento oportuno de las atenciones programadas, en beneficio del bienestar de nuestros pacientes.
 Quedo atenta a cualquier consulta adicional.
 Saludos cordiales,</v>
      </c>
      <c r="I366" s="39">
        <f t="array" ref="I366">INDEX('Hoja 3'!$A$2:$AD$628, ROW(I366)-5, MATCH(I$2,'Hoja 3'!$A$1:$AD$1, 0))</f>
        <v>45770</v>
      </c>
      <c r="J366" s="32"/>
      <c r="K366" s="32" t="str">
        <f t="array" ref="K366">INDEX('Hoja 3'!$A$2:$AD$628, ROW(K366)-5, MATCH(K$2,'Hoja 3'!$A$1:$AD$1, 0))</f>
        <v>CERRADA</v>
      </c>
      <c r="L366" s="32" t="str">
        <f t="array" ref="L366">INDEX('Hoja 3'!$A$2:$AD$628, ROW(L366)-5, MATCH(L$2,'Hoja 3'!$A$1:$AD$1, 0))</f>
        <v>CERRADA</v>
      </c>
      <c r="M366" s="32" t="str">
        <f t="array" ref="M366">INDEX('Hoja 3'!$A$2:$AD$628, ROW(M366)-5, MATCH(M$2,'Hoja 3'!$A$1:$AD$1, 0))</f>
        <v>Acceso</v>
      </c>
      <c r="N366" s="28"/>
      <c r="O366" s="28"/>
      <c r="P366" s="28"/>
      <c r="Q366" s="42"/>
      <c r="R366" s="42"/>
      <c r="S366" s="42"/>
      <c r="T366" s="28"/>
      <c r="U366" s="28"/>
      <c r="V366" s="24" t="str">
        <f t="shared" si="10"/>
        <v/>
      </c>
      <c r="W366" s="24" t="str">
        <f t="shared" si="8"/>
        <v>0 días 00h 00m</v>
      </c>
      <c r="X366" s="36">
        <f t="shared" si="11"/>
        <v>0</v>
      </c>
      <c r="Y366" s="36" t="str">
        <f t="shared" si="12"/>
        <v>✅</v>
      </c>
      <c r="Z366" s="26" t="str">
        <f t="shared" si="13"/>
        <v>✅</v>
      </c>
      <c r="AA366" s="27" t="str">
        <f t="shared" si="14"/>
        <v>⏰ Enviado a tiempo</v>
      </c>
      <c r="AB366" s="28"/>
      <c r="AC366" s="29"/>
      <c r="AD366" s="29"/>
      <c r="AE366" s="29"/>
    </row>
    <row r="367" spans="1:31" ht="13.8">
      <c r="A367" s="12" t="str">
        <f t="shared" si="9"/>
        <v>71119014RAMON DIAZ DIANA MARLIZ</v>
      </c>
      <c r="B367" s="30" t="s">
        <v>27</v>
      </c>
      <c r="C367" s="38">
        <f t="array" ref="C367">INDEX('Hoja 3'!$A$2:$AD$628, ROW(C367)-5, MATCH(C$2,'Hoja 3'!$A$1:$AD$1, 0))</f>
        <v>71119014</v>
      </c>
      <c r="D367" s="38" t="str">
        <f t="array" ref="D367">INDEX('Hoja 3'!$A$2:$AD$628, ROW(D367)-5, MATCH(D$2,'Hoja 3'!$A$1:$AD$1, 0))</f>
        <v>RAMON DIAZ DIANA MARLIZ</v>
      </c>
      <c r="E367" s="38">
        <f t="array" ref="E367">INDEX('Hoja 3'!$A$2:$AD$628, ROW(E367)-5, MATCH(E$2,'Hoja 3'!$A$1:$AD$1, 0))</f>
        <v>993508429</v>
      </c>
      <c r="F367" s="38" t="str">
        <f t="array" ref="F367">INDEX('Hoja 3'!$A$2:$AD$628, ROW(F367)-5, MATCH(F$2,'Hoja 3'!$A$1:$AD$1, 0))</f>
        <v>NO ASIGNACIÓN DE CITA</v>
      </c>
      <c r="G367" s="39">
        <f t="array" ref="G367">INDEX('Hoja 3'!$A$2:$AD$628, ROW(G367)-5, MATCH(G$2,'Hoja 3'!$A$1:$AD$1, 0))</f>
        <v>45770</v>
      </c>
      <c r="H367" s="38" t="str">
        <f t="array" ref="H367">INDEX('Hoja 3'!$A$2:$AD$628, ROW(H367)-5, MATCH(H$2,'Hoja 3'!$A$1:$AD$1, 0))</f>
        <v>Buenos días, estimados.
 Reciban un cordial saludo de parte del Centro Médico Viva 1A.
 Luego de realizar la verificación correspondiente, se confirma que las atenciones brindadas a la paciente RAMON DIAZ DIANA MARLIZ por nuestra parte iniciaron en el mes de marzo. En ese sentido, el día de hoy se ha procedido con el agendamiento de su cita mensual, programada para el 24 de abril a las 4:15 p.m., con el Dr. Antonio David Moncada Catalán, en el servicio de Medicina Familiar – Teleconsulta.
 Cabe precisar que será el médico tratante quien determine y ordene los exámenes de laboratorio.
 Quedamos atentos ante cualquier consulta adicional.
 Saludos cordiales,</v>
      </c>
      <c r="I367" s="39">
        <f t="array" ref="I367">INDEX('Hoja 3'!$A$2:$AD$628, ROW(I367)-5, MATCH(I$2,'Hoja 3'!$A$1:$AD$1, 0))</f>
        <v>45771</v>
      </c>
      <c r="J367" s="32"/>
      <c r="K367" s="32" t="str">
        <f t="array" ref="K367">INDEX('Hoja 3'!$A$2:$AD$628, ROW(K367)-5, MATCH(K$2,'Hoja 3'!$A$1:$AD$1, 0))</f>
        <v>CERRADA</v>
      </c>
      <c r="L367" s="32" t="str">
        <f t="array" ref="L367">INDEX('Hoja 3'!$A$2:$AD$628, ROW(L367)-5, MATCH(L$2,'Hoja 3'!$A$1:$AD$1, 0))</f>
        <v>CERRADA</v>
      </c>
      <c r="M367" s="32" t="str">
        <f t="array" ref="M367">INDEX('Hoja 3'!$A$2:$AD$628, ROW(M367)-5, MATCH(M$2,'Hoja 3'!$A$1:$AD$1, 0))</f>
        <v>Acceso</v>
      </c>
      <c r="N367" s="28"/>
      <c r="O367" s="28"/>
      <c r="P367" s="28"/>
      <c r="Q367" s="42"/>
      <c r="R367" s="42"/>
      <c r="S367" s="42"/>
      <c r="T367" s="28"/>
      <c r="U367" s="28"/>
      <c r="V367" s="24" t="str">
        <f t="shared" si="10"/>
        <v/>
      </c>
      <c r="W367" s="24" t="str">
        <f t="shared" si="8"/>
        <v>1 días 00h 00m</v>
      </c>
      <c r="X367" s="25">
        <f t="shared" si="11"/>
        <v>1</v>
      </c>
      <c r="Y367" s="25" t="str">
        <f t="shared" si="12"/>
        <v>✅</v>
      </c>
      <c r="Z367" s="26" t="str">
        <f t="shared" si="13"/>
        <v>✅</v>
      </c>
      <c r="AA367" s="27" t="str">
        <f t="shared" si="14"/>
        <v>📩 Enviado tarde</v>
      </c>
      <c r="AB367" s="28"/>
      <c r="AC367" s="29"/>
      <c r="AD367" s="29"/>
      <c r="AE367" s="29"/>
    </row>
    <row r="368" spans="1:31" ht="13.8">
      <c r="A368" s="12" t="str">
        <f t="shared" si="9"/>
        <v>60939348Sebastian Frank Encalada Sanchez</v>
      </c>
      <c r="B368" s="30" t="s">
        <v>27</v>
      </c>
      <c r="C368" s="38">
        <f t="array" ref="C368">INDEX('Hoja 3'!$A$2:$AD$628, ROW(C368)-5, MATCH(C$2,'Hoja 3'!$A$1:$AD$1, 0))</f>
        <v>60939348</v>
      </c>
      <c r="D368" s="38" t="str">
        <f t="array" ref="D368">INDEX('Hoja 3'!$A$2:$AD$628, ROW(D368)-5, MATCH(D$2,'Hoja 3'!$A$1:$AD$1, 0))</f>
        <v>Sebastian Frank Encalada Sanchez</v>
      </c>
      <c r="E368" s="38">
        <f t="array" ref="E368">INDEX('Hoja 3'!$A$2:$AD$628, ROW(E368)-5, MATCH(E$2,'Hoja 3'!$A$1:$AD$1, 0))</f>
        <v>944272904</v>
      </c>
      <c r="F368" s="38" t="str">
        <f t="array" ref="F368">INDEX('Hoja 3'!$A$2:$AD$628, ROW(F368)-5, MATCH(F$2,'Hoja 3'!$A$1:$AD$1, 0))</f>
        <v>INCONFORMIDAD CON PROCESO INTERNO</v>
      </c>
      <c r="G368" s="39">
        <f t="array" ref="G368">INDEX('Hoja 3'!$A$2:$AD$628, ROW(G368)-5, MATCH(G$2,'Hoja 3'!$A$1:$AD$1, 0))</f>
        <v>45770</v>
      </c>
      <c r="H368" s="38" t="str">
        <f t="array" ref="H368">INDEX('Hoja 3'!$A$2:$AD$628, ROW(H368)-5, MATCH(H$2,'Hoja 3'!$A$1:$AD$1, 0))</f>
        <v>Informe de Resultado del Reclamo
 1. Canal de Ingreso del Reclamo:
 Reclamo ingresado el 21 de abril del 2025, a través del Libro de Reclamaciones
 Virtual (LRV) de RIMAC EPS, mediante la Hoja de Reclamación N°25- EPS002651;
 el cual nos fue trasladado el 22 de abril del 2025 y registramos como Reclamo
 N° LVR-25-000031.
 2. Identificación del usuario afectado y de quien presenta el reclamo:
 El reclamo fue presentado por Sebastian Frank Encalada Sanchez DNI N° 60939348.
 3. Descripción y causa del reclamo:
 “Soy Sebastián Encalada . Dni:60939348. Hoy me atendi de manera virtual, luego de
 la evaluacion, alindicar los medicamentos, la doctora refiere que hay algunos
 medicamentos que no puede dar porque su centro de salud viva1 A, le da una lista de
 medicamentos específicos, y los que necesito no los puede dar y lo pone como
 recomendación, es la primera vez que dicen eso, yo tengo un seguro, premium, y
 siempre me enviaron todos los medicamentos, anteriormente me atendieron de clinica
 internacional y no tuve problemas, ahora me atendieron de viva1A, y me dicen que no
 pueden dar más medicamentos de los que refiere su lista, yo pago una póliza que me
 asegura la cobertura tota.”
 4. Análisis de los hechos que sustentan el reclamo:
 Habiendo solicitado el descargo respectivo a las áreas involucradas en su atención,
 como parte de las diligencias para atender su reclamo, cordialmente, le informamos lo
 siguiente:
 En atención a su reclamo relacionado con la consulta médica de seguimiento recibida
 a través de la modalidad de video consulta el día 21/04/2025, nos permitimos
 informarle que hemos revisado su caso junto con el área médica correspondiente, a
 fin de brindarle una respuesta clara y objetiva.
 De acuerdo con el reporte emitido por la profesional tratante, la Dra. Adriana
 Espinoza, la atención médica fue realizada bajo modalidad video consulta,
 acompañado de su madre. Paciente refiere tiempo de enfermedad de 3 días
 caracterizado por alza térmica, odinofagia leve EVA 2-3/10, congestión nasal, lagrimeo
 en los ojos y malestar general; síntomas compatibles con diagnóstico de rinofaringitis
 aguda (resfriado común)
 Tras la entrevista, la Médica refiere que indicó manejo con antipirético, antiinflamatorio
 y antihistamínico, adecuados para el manejo de su patología según guías de práctica
 clínica y en base a la evidencia. No obstante, la madre del paciente solicitaba
 insistentemente que le receten gingisona y caramelos multibioticos a su hijo, estos no
 fueron formulados, ya que el cuadro correspondía a una rinofaringitis aguda de origen
 viral, sin criterios que justificaran el uso de antibióticos u otros medicamentos no
 indicados en las Guías de Práctica Clínica vigentes. En ese sentido, el tratamiento
 recomendado fue sintomático, con uso de analgesicos y antihistamínicos, los cuales
 fueron los indicados en la receta médica.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Médico-Paciente.
 b) Brindar espacios de retroalimentación inmediata tras cada consulta.
 Quedamos atentos ante cualquier solicitud, prestos a servirle siempre.
 “EN VIVA 1A CUIDAMOS LA SALUD DE TU FAMILIA COMO SI FUERA LA NUESTR</v>
      </c>
      <c r="I368" s="39">
        <f t="array" ref="I368">INDEX('Hoja 3'!$A$2:$AD$628, ROW(I368)-5, MATCH(I$2,'Hoja 3'!$A$1:$AD$1, 0))</f>
        <v>45771</v>
      </c>
      <c r="J368" s="32"/>
      <c r="K368" s="32" t="str">
        <f t="array" ref="K368">INDEX('Hoja 3'!$A$2:$AD$628, ROW(K368)-5, MATCH(K$2,'Hoja 3'!$A$1:$AD$1, 0))</f>
        <v>CERRADA</v>
      </c>
      <c r="L368" s="32" t="str">
        <f t="array" ref="L368">INDEX('Hoja 3'!$A$2:$AD$628, ROW(L368)-5, MATCH(L$2,'Hoja 3'!$A$1:$AD$1, 0))</f>
        <v>CERRADA</v>
      </c>
      <c r="M368" s="32" t="str">
        <f t="array" ref="M368">INDEX('Hoja 3'!$A$2:$AD$628, ROW(M368)-5, MATCH(M$2,'Hoja 3'!$A$1:$AD$1, 0))</f>
        <v>Tramites Administrativos</v>
      </c>
      <c r="N368" s="28"/>
      <c r="O368" s="28"/>
      <c r="P368" s="28"/>
      <c r="Q368" s="42"/>
      <c r="R368" s="42"/>
      <c r="S368" s="42"/>
      <c r="T368" s="28"/>
      <c r="U368" s="28"/>
      <c r="V368" s="24" t="str">
        <f t="shared" si="10"/>
        <v/>
      </c>
      <c r="W368" s="24" t="str">
        <f t="shared" si="8"/>
        <v>1 días 00h 00m</v>
      </c>
      <c r="X368" s="36">
        <f t="shared" si="11"/>
        <v>1</v>
      </c>
      <c r="Y368" s="36" t="str">
        <f t="shared" si="12"/>
        <v>✅</v>
      </c>
      <c r="Z368" s="26" t="str">
        <f t="shared" si="13"/>
        <v>✅</v>
      </c>
      <c r="AA368" s="27" t="str">
        <f t="shared" si="14"/>
        <v>📩 Enviado tarde</v>
      </c>
      <c r="AB368" s="28"/>
      <c r="AC368" s="29"/>
      <c r="AD368" s="29"/>
      <c r="AE368" s="29"/>
    </row>
    <row r="369" spans="1:31" ht="13.8">
      <c r="A369" s="12" t="str">
        <f t="shared" si="9"/>
        <v>9875344Silvana Espinoza Morales</v>
      </c>
      <c r="B369" s="30" t="s">
        <v>27</v>
      </c>
      <c r="C369" s="38">
        <f t="array" ref="C369">INDEX('Hoja 3'!$A$2:$AD$628, ROW(C369)-5, MATCH(C$2,'Hoja 3'!$A$1:$AD$1, 0))</f>
        <v>9875344</v>
      </c>
      <c r="D369" s="38" t="str">
        <f t="array" ref="D369">INDEX('Hoja 3'!$A$2:$AD$628, ROW(D369)-5, MATCH(D$2,'Hoja 3'!$A$1:$AD$1, 0))</f>
        <v>Silvana Espinoza Morales</v>
      </c>
      <c r="E369" s="38">
        <f t="array" ref="E369">INDEX('Hoja 3'!$A$2:$AD$628, ROW(E369)-5, MATCH(E$2,'Hoja 3'!$A$1:$AD$1, 0))</f>
        <v>943511757</v>
      </c>
      <c r="F369" s="38" t="str">
        <f t="array" ref="F369">INDEX('Hoja 3'!$A$2:$AD$628, ROW(F369)-5, MATCH(F$2,'Hoja 3'!$A$1:$AD$1, 0))</f>
        <v>INSATISFACCIÓN CON EL AREA ASISTENCIAL POR PERTINENCIA</v>
      </c>
      <c r="G369" s="39">
        <f t="array" ref="G369">INDEX('Hoja 3'!$A$2:$AD$628, ROW(G369)-5, MATCH(G$2,'Hoja 3'!$A$1:$AD$1, 0))</f>
        <v>45769</v>
      </c>
      <c r="H369" s="38" t="str">
        <f t="array" ref="H369">INDEX('Hoja 3'!$A$2:$AD$628, ROW(H369)-5, MATCH(H$2,'Hoja 3'!$A$1:$AD$1, 0))</f>
        <v>Buenas tardes, estimada:
 Se informa que se realizó el contacto con la paciente Silvana Espinoza Morales, quedando agendada su cita para el día de hoy, 22 de abril, a las 5:50 p.m..
 Adicionalmente, se registra que su cita anterior fue realizada el día 21 de marzo.
 Saludos cordiales,</v>
      </c>
      <c r="I369" s="39">
        <f t="array" ref="I369">INDEX('Hoja 3'!$A$2:$AD$628, ROW(I369)-5, MATCH(I$2,'Hoja 3'!$A$1:$AD$1, 0))</f>
        <v>45769</v>
      </c>
      <c r="J369" s="32"/>
      <c r="K369" s="32" t="str">
        <f t="array" ref="K369">INDEX('Hoja 3'!$A$2:$AD$628, ROW(K369)-5, MATCH(K$2,'Hoja 3'!$A$1:$AD$1, 0))</f>
        <v>CERRADA</v>
      </c>
      <c r="L369" s="32" t="str">
        <f t="array" ref="L369">INDEX('Hoja 3'!$A$2:$AD$628, ROW(L369)-5, MATCH(L$2,'Hoja 3'!$A$1:$AD$1, 0))</f>
        <v>CERRADA</v>
      </c>
      <c r="M369" s="32" t="str">
        <f t="array" ref="M369">INDEX('Hoja 3'!$A$2:$AD$628, ROW(M369)-5, MATCH(M$2,'Hoja 3'!$A$1:$AD$1, 0))</f>
        <v>Atencion Asistencial</v>
      </c>
      <c r="N369" s="28"/>
      <c r="O369" s="28"/>
      <c r="P369" s="28"/>
      <c r="Q369" s="42"/>
      <c r="R369" s="42"/>
      <c r="S369" s="42"/>
      <c r="T369" s="28"/>
      <c r="U369" s="28"/>
      <c r="V369" s="24" t="str">
        <f t="shared" si="10"/>
        <v/>
      </c>
      <c r="W369" s="24" t="str">
        <f t="shared" si="8"/>
        <v>0 días 00h 00m</v>
      </c>
      <c r="X369" s="25">
        <f t="shared" si="11"/>
        <v>0</v>
      </c>
      <c r="Y369" s="25" t="str">
        <f t="shared" si="12"/>
        <v>✅</v>
      </c>
      <c r="Z369" s="26" t="str">
        <f t="shared" si="13"/>
        <v>✅</v>
      </c>
      <c r="AA369" s="27" t="str">
        <f t="shared" si="14"/>
        <v>⏰ Enviado a tiempo</v>
      </c>
      <c r="AB369" s="28"/>
      <c r="AC369" s="29"/>
      <c r="AD369" s="29"/>
      <c r="AE369" s="29"/>
    </row>
    <row r="370" spans="1:31" ht="13.8">
      <c r="A370" s="12" t="str">
        <f t="shared" si="9"/>
        <v>25791542CARLOS ALBERTO CHIRICHIGNO MENA</v>
      </c>
      <c r="B370" s="30" t="s">
        <v>27</v>
      </c>
      <c r="C370" s="38">
        <f t="array" ref="C370">INDEX('Hoja 3'!$A$2:$AD$628, ROW(C370)-5, MATCH(C$2,'Hoja 3'!$A$1:$AD$1, 0))</f>
        <v>25791542</v>
      </c>
      <c r="D370" s="38" t="str">
        <f t="array" ref="D370">INDEX('Hoja 3'!$A$2:$AD$628, ROW(D370)-5, MATCH(D$2,'Hoja 3'!$A$1:$AD$1, 0))</f>
        <v>CARLOS ALBERTO CHIRICHIGNO MENA</v>
      </c>
      <c r="E370" s="38">
        <f t="array" ref="E370">INDEX('Hoja 3'!$A$2:$AD$628, ROW(E370)-5, MATCH(E$2,'Hoja 3'!$A$1:$AD$1, 0))</f>
        <v>994339590</v>
      </c>
      <c r="F370" s="38" t="str">
        <f t="array" ref="F370">INDEX('Hoja 3'!$A$2:$AD$628, ROW(F370)-5, MATCH(F$2,'Hoja 3'!$A$1:$AD$1, 0))</f>
        <v>NO ASIGNACIÓN DE CITA</v>
      </c>
      <c r="G370" s="39">
        <f t="array" ref="G370">INDEX('Hoja 3'!$A$2:$AD$628, ROW(G370)-5, MATCH(G$2,'Hoja 3'!$A$1:$AD$1, 0))</f>
        <v>45769</v>
      </c>
      <c r="H370" s="38" t="str">
        <f t="array" ref="H370">INDEX('Hoja 3'!$A$2:$AD$628, ROW(H370)-5, MATCH(H$2,'Hoja 3'!$A$1:$AD$1, 0))</f>
        <v>Buenas tardes, estimada:
 Nos permitimos informarle que se realizó el contacto con el paciente Carlos Alberto Chirichigno Mena, quedando agendada su cita para el día 25 de abril a las 9:00 a.m. con su doctora tratante, Anahí Angélica Seijas Arvelaez.
 El paciente manifestó su conformidad con la atención brindada.
 Saludos cordiales,</v>
      </c>
      <c r="I370" s="39">
        <f t="array" ref="I370">INDEX('Hoja 3'!$A$2:$AD$628, ROW(I370)-5, MATCH(I$2,'Hoja 3'!$A$1:$AD$1, 0))</f>
        <v>45769</v>
      </c>
      <c r="J370" s="32"/>
      <c r="K370" s="32" t="str">
        <f t="array" ref="K370">INDEX('Hoja 3'!$A$2:$AD$628, ROW(K370)-5, MATCH(K$2,'Hoja 3'!$A$1:$AD$1, 0))</f>
        <v>CERRADA</v>
      </c>
      <c r="L370" s="32" t="str">
        <f t="array" ref="L370">INDEX('Hoja 3'!$A$2:$AD$628, ROW(L370)-5, MATCH(L$2,'Hoja 3'!$A$1:$AD$1, 0))</f>
        <v>CERRADA</v>
      </c>
      <c r="M370" s="32" t="str">
        <f t="array" ref="M370">INDEX('Hoja 3'!$A$2:$AD$628, ROW(M370)-5, MATCH(M$2,'Hoja 3'!$A$1:$AD$1, 0))</f>
        <v>Acceso</v>
      </c>
      <c r="N370" s="28"/>
      <c r="O370" s="28"/>
      <c r="P370" s="28"/>
      <c r="Q370" s="42"/>
      <c r="R370" s="42"/>
      <c r="S370" s="42"/>
      <c r="T370" s="28"/>
      <c r="U370" s="28"/>
      <c r="V370" s="24" t="str">
        <f t="shared" si="10"/>
        <v/>
      </c>
      <c r="W370" s="24" t="str">
        <f t="shared" si="8"/>
        <v>0 días 00h 00m</v>
      </c>
      <c r="X370" s="36">
        <f t="shared" si="11"/>
        <v>0</v>
      </c>
      <c r="Y370" s="36" t="str">
        <f t="shared" si="12"/>
        <v>✅</v>
      </c>
      <c r="Z370" s="26" t="str">
        <f t="shared" si="13"/>
        <v>✅</v>
      </c>
      <c r="AA370" s="27" t="str">
        <f t="shared" si="14"/>
        <v>⏰ Enviado a tiempo</v>
      </c>
      <c r="AB370" s="28"/>
      <c r="AC370" s="29"/>
      <c r="AD370" s="29"/>
      <c r="AE370" s="29"/>
    </row>
    <row r="371" spans="1:31" ht="13.8">
      <c r="A371" s="12" t="str">
        <f t="shared" si="9"/>
        <v>29222292PACHECO TEJADA JORGE ADALBERTO</v>
      </c>
      <c r="B371" s="30" t="s">
        <v>27</v>
      </c>
      <c r="C371" s="38">
        <f t="array" ref="C371">INDEX('Hoja 3'!$A$2:$AD$628, ROW(C371)-5, MATCH(C$2,'Hoja 3'!$A$1:$AD$1, 0))</f>
        <v>29222292</v>
      </c>
      <c r="D371" s="38" t="str">
        <f t="array" ref="D371">INDEX('Hoja 3'!$A$2:$AD$628, ROW(D371)-5, MATCH(D$2,'Hoja 3'!$A$1:$AD$1, 0))</f>
        <v>PACHECO TEJADA JORGE ADALBERTO</v>
      </c>
      <c r="E371" s="38">
        <f t="array" ref="E371">INDEX('Hoja 3'!$A$2:$AD$628, ROW(E371)-5, MATCH(E$2,'Hoja 3'!$A$1:$AD$1, 0))</f>
        <v>0</v>
      </c>
      <c r="F371" s="38" t="str">
        <f t="array" ref="F371">INDEX('Hoja 3'!$A$2:$AD$628, ROW(F371)-5, MATCH(F$2,'Hoja 3'!$A$1:$AD$1, 0))</f>
        <v>DEMORA EN LA ATENCION ASISTENCIAL</v>
      </c>
      <c r="G371" s="39">
        <f t="array" ref="G371">INDEX('Hoja 3'!$A$2:$AD$628, ROW(G371)-5, MATCH(G$2,'Hoja 3'!$A$1:$AD$1, 0))</f>
        <v>45769</v>
      </c>
      <c r="H371" s="38" t="str">
        <f t="array" ref="H371">INDEX('Hoja 3'!$A$2:$AD$628, ROW(H371)-5, MATCH(H$2,'Hoja 3'!$A$1:$AD$1, 0))</f>
        <v>Buenas tardes, estimada:
 Hemos realizado la verificación correspondiente y pedimos las disculpas del caso por los inconvenientes ocasionados al paciente Jorge Adalberto Pacheco Tejada.
 El médico tratante nos informó que presentó imprevistos, motivo por el cual la consulta fue realizada fuera del horario programado. Como medida de solución, se ha procedido con el reagendamiento de la cita para el día de hoy a las 4:30 p.m. con la Dra. Mónica Marlene Proaño, en la especialidad de Cardiología – Teleconsulta.
 Adicionalmente, se ha programado una cita en la especialidad de Nutrición para el día 29 de abril a las 4:00 p.m., con el Dr. Jorge Velasco.
 Quedamos atentos a cualquier consulta o requerimiento adicional.
 Cordialmente,</v>
      </c>
      <c r="I371" s="39">
        <f t="array" ref="I371">INDEX('Hoja 3'!$A$2:$AD$628, ROW(I371)-5, MATCH(I$2,'Hoja 3'!$A$1:$AD$1, 0))</f>
        <v>45769</v>
      </c>
      <c r="J371" s="32"/>
      <c r="K371" s="32" t="str">
        <f t="array" ref="K371">INDEX('Hoja 3'!$A$2:$AD$628, ROW(K371)-5, MATCH(K$2,'Hoja 3'!$A$1:$AD$1, 0))</f>
        <v>CERRADA</v>
      </c>
      <c r="L371" s="32" t="str">
        <f t="array" ref="L371">INDEX('Hoja 3'!$A$2:$AD$628, ROW(L371)-5, MATCH(L$2,'Hoja 3'!$A$1:$AD$1, 0))</f>
        <v>CERRADA</v>
      </c>
      <c r="M371" s="32" t="str">
        <f t="array" ref="M371">INDEX('Hoja 3'!$A$2:$AD$628, ROW(M371)-5, MATCH(M$2,'Hoja 3'!$A$1:$AD$1, 0))</f>
        <v>Demora en atencion</v>
      </c>
      <c r="N371" s="28"/>
      <c r="O371" s="28"/>
      <c r="P371" s="28"/>
      <c r="Q371" s="42"/>
      <c r="R371" s="42"/>
      <c r="S371" s="42"/>
      <c r="T371" s="28"/>
      <c r="U371" s="28"/>
      <c r="V371" s="24" t="str">
        <f t="shared" si="10"/>
        <v/>
      </c>
      <c r="W371" s="24" t="str">
        <f t="shared" si="8"/>
        <v>0 días 00h 00m</v>
      </c>
      <c r="X371" s="25">
        <f t="shared" si="11"/>
        <v>0</v>
      </c>
      <c r="Y371" s="25" t="str">
        <f t="shared" si="12"/>
        <v>✅</v>
      </c>
      <c r="Z371" s="26" t="str">
        <f t="shared" si="13"/>
        <v>✅</v>
      </c>
      <c r="AA371" s="27" t="str">
        <f t="shared" si="14"/>
        <v>⏰ Enviado a tiempo</v>
      </c>
      <c r="AB371" s="28"/>
      <c r="AC371" s="29"/>
      <c r="AD371" s="29"/>
      <c r="AE371" s="29"/>
    </row>
    <row r="372" spans="1:31" ht="13.8">
      <c r="A372" s="12" t="str">
        <f t="shared" si="9"/>
        <v>4012006473Nicolas Abusada Sumar</v>
      </c>
      <c r="B372" s="30" t="s">
        <v>27</v>
      </c>
      <c r="C372" s="38">
        <f t="array" ref="C372">INDEX('Hoja 3'!$A$2:$AD$628, ROW(C372)-5, MATCH(C$2,'Hoja 3'!$A$1:$AD$1, 0))</f>
        <v>4012006473</v>
      </c>
      <c r="D372" s="38" t="str">
        <f t="array" ref="D372">INDEX('Hoja 3'!$A$2:$AD$628, ROW(D372)-5, MATCH(D$2,'Hoja 3'!$A$1:$AD$1, 0))</f>
        <v>Nicolas Abusada Sumar</v>
      </c>
      <c r="E372" s="38">
        <f t="array" ref="E372">INDEX('Hoja 3'!$A$2:$AD$628, ROW(E372)-5, MATCH(E$2,'Hoja 3'!$A$1:$AD$1, 0))</f>
        <v>0</v>
      </c>
      <c r="F372" s="38" t="str">
        <f t="array" ref="F372">INDEX('Hoja 3'!$A$2:$AD$628, ROW(F372)-5, MATCH(F$2,'Hoja 3'!$A$1:$AD$1, 0))</f>
        <v>NO ASIGNACIÓN DE CITA</v>
      </c>
      <c r="G372" s="39">
        <f t="array" ref="G372">INDEX('Hoja 3'!$A$2:$AD$628, ROW(G372)-5, MATCH(G$2,'Hoja 3'!$A$1:$AD$1, 0))</f>
        <v>45771</v>
      </c>
      <c r="H372" s="38" t="str">
        <f t="array" ref="H372">INDEX('Hoja 3'!$A$2:$AD$628, ROW(H372)-5, MATCH(H$2,'Hoja 3'!$A$1:$AD$1, 0))</f>
        <v>Buenos días, estimada:
 En respuesta al requerimiento del paciente Nicolás Abusada Sumar (DNI 08274799), le informamos que ya se logró establecer contacto con él, siendo atendido el día de ayer a las 11:45 a.m. por la Dra. Anahí Angélica Seijas Arvelaez, en el servicio de Medicina Interna - Teleconsulta.
 Los medicamentos prescritos fueron gestionados de manera inmediata, y el día de hoy se estará efectuando la entrega correspondiente. El proveedor a cargo se comunicará directamente con el paciente para coordinar la entrega.
 Asimismo, se ha emitido el ordenamiento para exámenes de laboratorio, por lo que se está gestionando la programación de la toma de muestras en coordinación con el paciente.
 Lamentamos los inconvenientes presentados y estaremos realizando el seguimiento correspondiente para asegurar el cumplimiento del tratamiento.</v>
      </c>
      <c r="I372" s="39">
        <f t="array" ref="I372">INDEX('Hoja 3'!$A$2:$AD$628, ROW(I372)-5, MATCH(I$2,'Hoja 3'!$A$1:$AD$1, 0))</f>
        <v>45773</v>
      </c>
      <c r="J372" s="32"/>
      <c r="K372" s="32" t="str">
        <f t="array" ref="K372">INDEX('Hoja 3'!$A$2:$AD$628, ROW(K372)-5, MATCH(K$2,'Hoja 3'!$A$1:$AD$1, 0))</f>
        <v>CERRADA</v>
      </c>
      <c r="L372" s="32" t="str">
        <f t="array" ref="L372">INDEX('Hoja 3'!$A$2:$AD$628, ROW(L372)-5, MATCH(L$2,'Hoja 3'!$A$1:$AD$1, 0))</f>
        <v>CERRADA</v>
      </c>
      <c r="M372" s="32" t="str">
        <f t="array" ref="M372">INDEX('Hoja 3'!$A$2:$AD$628, ROW(M372)-5, MATCH(M$2,'Hoja 3'!$A$1:$AD$1, 0))</f>
        <v>Acceso</v>
      </c>
      <c r="N372" s="28"/>
      <c r="O372" s="28"/>
      <c r="P372" s="28"/>
      <c r="Q372" s="42"/>
      <c r="R372" s="42"/>
      <c r="S372" s="42"/>
      <c r="T372" s="28"/>
      <c r="U372" s="28"/>
      <c r="V372" s="24" t="str">
        <f t="shared" si="10"/>
        <v/>
      </c>
      <c r="W372" s="24" t="str">
        <f t="shared" si="8"/>
        <v>2 días 00h 00m</v>
      </c>
      <c r="X372" s="36">
        <f t="shared" si="11"/>
        <v>2</v>
      </c>
      <c r="Y372" s="36" t="str">
        <f t="shared" si="12"/>
        <v>✅</v>
      </c>
      <c r="Z372" s="26" t="str">
        <f t="shared" si="13"/>
        <v>✅</v>
      </c>
      <c r="AA372" s="27" t="str">
        <f t="shared" si="14"/>
        <v>📩 Enviado tarde</v>
      </c>
      <c r="AB372" s="28"/>
      <c r="AC372" s="29"/>
      <c r="AD372" s="29"/>
      <c r="AE372" s="29"/>
    </row>
    <row r="373" spans="1:31" ht="13.8">
      <c r="A373" s="12" t="str">
        <f t="shared" si="9"/>
        <v>9876517Victor Edgar Solis Plaza</v>
      </c>
      <c r="B373" s="30" t="s">
        <v>27</v>
      </c>
      <c r="C373" s="38">
        <f t="array" ref="C373">INDEX('Hoja 3'!$A$2:$AD$628, ROW(C373)-5, MATCH(C$2,'Hoja 3'!$A$1:$AD$1, 0))</f>
        <v>9876517</v>
      </c>
      <c r="D373" s="38" t="str">
        <f t="array" ref="D373">INDEX('Hoja 3'!$A$2:$AD$628, ROW(D373)-5, MATCH(D$2,'Hoja 3'!$A$1:$AD$1, 0))</f>
        <v>Victor Edgar Solis Plaza</v>
      </c>
      <c r="E373" s="38">
        <f t="array" ref="E373">INDEX('Hoja 3'!$A$2:$AD$628, ROW(E373)-5, MATCH(E$2,'Hoja 3'!$A$1:$AD$1, 0))</f>
        <v>0</v>
      </c>
      <c r="F373" s="38" t="str">
        <f t="array" ref="F373">INDEX('Hoja 3'!$A$2:$AD$628, ROW(F373)-5, MATCH(F$2,'Hoja 3'!$A$1:$AD$1, 0))</f>
        <v>ERROR EN DIRECCIONAMIENTO AL USUARIO</v>
      </c>
      <c r="G373" s="39">
        <f t="array" ref="G373">INDEX('Hoja 3'!$A$2:$AD$628, ROW(G373)-5, MATCH(G$2,'Hoja 3'!$A$1:$AD$1, 0))</f>
        <v>45767</v>
      </c>
      <c r="H373" s="38" t="str">
        <f t="array" ref="H373">INDEX('Hoja 3'!$A$2:$AD$628, ROW(H373)-5, MATCH(H$2,'Hoja 3'!$A$1:$AD$1, 0))</f>
        <v>Buenos días estimados.
 Reciba un cordial saludo del Centro Médico Viva 1A.
 Luego de realizada la investigación correspondiente, se emite el siguiente informe:
 1. Comunicación con los familiares
 En relación con lo manifestado por la Sra. Ana María Solís Rivera, familiar del paciente, quien señaló no haber recibido comunicación oportuna y constante de parte de nuestro centro médico, informamos lo siguiente:
 De acuerdo con los registros de nuestro sistema Zoiper5, se ha realizado un total de 35 llamadas, sin contar las llamadas realizadas directamente desde el celular del área de enfermería ni los mensajes enviados vía WhatsApp.
 La licenciada de enfermería asignada ha manifestado que se ha mantenido al pendiente de todas las consultas realizadas por la familia, brindando en todo momento un servicio basado en la calidad, empatía y compromiso asistencial.
 2. Ordenamientos de laboratorio
 En cuanto a los exámenes solicitados:
 Se confirma que todos los exámenes de laboratorio fueron realizados al día siguiente de emitirse los ordenamientos médicos y dichos resultados han sido enviados al contacto del familiar.
 Exámenes solicitados en el mes de abril el día 14 y 20 realizados exitosamente.
 El último examen solicitado por la Dra. Estefany Del Pilar Isabel Vega Loayza, el día 24/04, fue ejecutado correctamente por el servicio de laboratorio el día 25/04.
 3. Información sobre los medicamentos
 Respecto a la comunicación inicial recibida sobre el tratamiento farmacológico, se informa lo siguiente:
 Se confirma que la información fue proporcionada de manera errónea por parte de personal no perteneciente al área de farmacia, quien no contaba con información actualizada al momento de la consulta.
 Posteriormente, se estableció contacto con la Sra. Ana María, quien se mostró alterada por la información previa. Durante esta llamada, se brindó la aclaración necesaria, confirmando que:
 El paciente contaba con todos los medicamentos necesarios para su tratamiento.
 Se le explicó claramente el horario de inicio del mismo.
 Asimismo, se le ofrecieron las disculpas del caso, y tras recibir la información correcta, el familiar expresó su conformidad y tranquilidad.
 Este incidente ha sido puntual y no representa una práctica recurrente. No obstante, reconocemos la importancia del hecho y nos comprometemos a mejorar nuestros canales de comunicación interna para evitar que se repita una situación similar.
 4. Cumplimiento del tratamiento y calidad del servicio
 Es importante señalar que el tratamiento médico indicado fue cumplido en su totalidad, sin eventos adversos o incidentes registrados durante su ejecución.
 Durante todo el proceso de hospitalización en casa, el paciente fue atendido conforme a las indicaciones médicas, con un trato caracterizado por el respeto, amabilidad y empatía, reafirmando nuestro compromiso con el bienestar integral de quienes atendemos.
 Conclusión: Entendemos la posición de la familia y valoramos la retroalimentación brindada. Nos comprometemos a reforzar nuestros procesos de comunicación y atención, permaneciendo alertas ante cualquier requerimiento que contribuya a mejorar la experiencia de nuestros pacientes y sus familias.
 Saludos cordiales,</v>
      </c>
      <c r="I373" s="39">
        <f t="array" ref="I373">INDEX('Hoja 3'!$A$2:$AD$628, ROW(I373)-5, MATCH(I$2,'Hoja 3'!$A$1:$AD$1, 0))</f>
        <v>45773</v>
      </c>
      <c r="J373" s="32"/>
      <c r="K373" s="32" t="str">
        <f t="array" ref="K373">INDEX('Hoja 3'!$A$2:$AD$628, ROW(K373)-5, MATCH(K$2,'Hoja 3'!$A$1:$AD$1, 0))</f>
        <v>CERRADA</v>
      </c>
      <c r="L373" s="32" t="str">
        <f t="array" ref="L373">INDEX('Hoja 3'!$A$2:$AD$628, ROW(L373)-5, MATCH(L$2,'Hoja 3'!$A$1:$AD$1, 0))</f>
        <v>CERRADA</v>
      </c>
      <c r="M373" s="32" t="str">
        <f t="array" ref="M373">INDEX('Hoja 3'!$A$2:$AD$628, ROW(M373)-5, MATCH(M$2,'Hoja 3'!$A$1:$AD$1, 0))</f>
        <v>Tramites Administrativos</v>
      </c>
      <c r="N373" s="28"/>
      <c r="O373" s="28"/>
      <c r="P373" s="28"/>
      <c r="Q373" s="42"/>
      <c r="R373" s="42"/>
      <c r="S373" s="42"/>
      <c r="T373" s="28"/>
      <c r="U373" s="28"/>
      <c r="V373" s="24" t="str">
        <f t="shared" si="10"/>
        <v/>
      </c>
      <c r="W373" s="24" t="str">
        <f t="shared" si="8"/>
        <v>6 días 00h 00m</v>
      </c>
      <c r="X373" s="25">
        <f t="shared" si="11"/>
        <v>6</v>
      </c>
      <c r="Y373" s="25" t="str">
        <f t="shared" si="12"/>
        <v>✅</v>
      </c>
      <c r="Z373" s="26" t="str">
        <f t="shared" si="13"/>
        <v>✅</v>
      </c>
      <c r="AA373" s="27" t="str">
        <f t="shared" si="14"/>
        <v>📩 Enviado tarde</v>
      </c>
      <c r="AB373" s="28"/>
      <c r="AC373" s="29"/>
      <c r="AD373" s="29"/>
      <c r="AE373" s="29"/>
    </row>
    <row r="374" spans="1:31" ht="13.8">
      <c r="A374" s="12" t="str">
        <f t="shared" si="9"/>
        <v>43526403Elizabeth Cristina Hermoza Morales</v>
      </c>
      <c r="B374" s="30" t="s">
        <v>27</v>
      </c>
      <c r="C374" s="38">
        <f t="array" ref="C374">INDEX('Hoja 3'!$A$2:$AD$628, ROW(C374)-5, MATCH(C$2,'Hoja 3'!$A$1:$AD$1, 0))</f>
        <v>43526403</v>
      </c>
      <c r="D374" s="38" t="str">
        <f t="array" ref="D374">INDEX('Hoja 3'!$A$2:$AD$628, ROW(D374)-5, MATCH(D$2,'Hoja 3'!$A$1:$AD$1, 0))</f>
        <v>Elizabeth Cristina Hermoza Morales</v>
      </c>
      <c r="E374" s="38">
        <f t="array" ref="E374">INDEX('Hoja 3'!$A$2:$AD$628, ROW(E374)-5, MATCH(E$2,'Hoja 3'!$A$1:$AD$1, 0))</f>
        <v>0</v>
      </c>
      <c r="F374" s="38" t="str">
        <f t="array" ref="F374">INDEX('Hoja 3'!$A$2:$AD$628, ROW(F374)-5, MATCH(F$2,'Hoja 3'!$A$1:$AD$1, 0))</f>
        <v>DEMORA EN LA ENTREGA DE MEDICAMENTOS</v>
      </c>
      <c r="G374" s="39">
        <f t="array" ref="G374">INDEX('Hoja 3'!$A$2:$AD$628, ROW(G374)-5, MATCH(G$2,'Hoja 3'!$A$1:$AD$1, 0))</f>
        <v>45769</v>
      </c>
      <c r="H374" s="38" t="str">
        <f t="array" ref="H374">INDEX('Hoja 3'!$A$2:$AD$628, ROW(H374)-5, MATCH(H$2,'Hoja 3'!$A$1:$AD$1, 0))</f>
        <v>Informe de Resultado del Reclamo
 1. Canal de Ingreso del Reclamo:
 Reclamo ingresado el 27 de marzo de 2025, a través del Libro de Reclamaciones
 Virtual (LRV) de RIMAC EPS, mediante la Hoja de Reclamación N°25-EPS002468; el
 cual nos fue trasladado el 22 de abril del 2025 y registramos como Reclamo
 N° LVR-5-000034
 2. Identificación del usuario afectado y de quien presenta el reclamo:
 El reclamo fue presentado por Elizabeth Cristina Hermoza Morales DNI N° 43526403.
 3. Descripción y causa del reclamo:
 “Cliente presenta reclamo porque desde que le cambiaron de proveedor a VIVA 1A para
 atencion por el programa CUIDATE, no recibe buena atencion y percibe que no tienen
 cuidado con sus pacientes. Se atendió por endocrinologia de manera virtual el martes
 18/03 ya que cuenta con el diagnostico de Diabetes, le generaron receta por 5 lapiceros
 de Victoza y MaltoFER, los cuales hasta el momento no le entregan, se viene
 comunicando en varias oportunidades con Rimac para informarlo y solo le responden
 que derivaron el caso con el area encargada. Cabe mencionar que el proveedor no le
 contesta. Solucion: - Solicita que le cambien la empresa prestadora del servicio y que
 se haga entrega de los medicamentos en el menor tiempo posible tal como se realizaba
 cuando se atendía de manera presencial en clinica internacional sede San Borja por el
 programa. - Que se le entregue su receta medica.”
 4. Análisis de los hechos que sustentan el reclamo:
 Habiendo solicitado el descargo respectivo a las áreas involucradas en su atención,
 como parte de las diligencias para esclarecer su reclamo, cordialmente, le informamos
 lo siguiente:
 Con relación al reclamo presentado, en primer lugar lamentamos sinceramente los
 inconvenientes que se presentaron en la atención y entrega de medicamentos,
 entendemos la preocupación que esto ha generado, especialmente considerando la
 importancia del tratamiento continuo.
 Luego de revisar el caso, confirmamos que la receta fue generada correctamente en su
 atención virtual de Endocrinología del día 18/03. No obstante, reconocemos que hubo
 una demora en la entrega de los medicamentos prescritos (LIRAGLUTIDA 6 MG/ML
 INYECTABLE y HIERRO POLIMALTOSA 100 MG TABLETA), debido a inconvenientes
 logísticos por parte del proveedor encargado de la dispensación. Esta situación fue
 escalada internamente, y una vez detectada, se tomaron las acciones necesarias para
 agilizar el proceso.
 Queremos informarle que actualmente la distribución de medicamentos se viene
 realizando en los tiempos establecidos, y estamos reforzando los controles de
 seguimiento para garantizar una atención más oportuna y coordinada.
 Estaremos atentos a sus requerimientos y seguiremos acompañándola en todo
 momento para asegurar que su salud y bienestar no se vean afectados.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v>
      </c>
      <c r="I374" s="39">
        <f t="array" ref="I374">INDEX('Hoja 3'!$A$2:$AD$628, ROW(I374)-5, MATCH(I$2,'Hoja 3'!$A$1:$AD$1, 0))</f>
        <v>45777</v>
      </c>
      <c r="J374" s="32"/>
      <c r="K374" s="32" t="str">
        <f t="array" ref="K374">INDEX('Hoja 3'!$A$2:$AD$628, ROW(K374)-5, MATCH(K$2,'Hoja 3'!$A$1:$AD$1, 0))</f>
        <v>CERRADA</v>
      </c>
      <c r="L374" s="32" t="str">
        <f t="array" ref="L374">INDEX('Hoja 3'!$A$2:$AD$628, ROW(L374)-5, MATCH(L$2,'Hoja 3'!$A$1:$AD$1, 0))</f>
        <v>CERRADA</v>
      </c>
      <c r="M374" s="32" t="str">
        <f t="array" ref="M374">INDEX('Hoja 3'!$A$2:$AD$628, ROW(M374)-5, MATCH(M$2,'Hoja 3'!$A$1:$AD$1, 0))</f>
        <v>Medicamentos</v>
      </c>
      <c r="N374" s="28"/>
      <c r="O374" s="28"/>
      <c r="P374" s="28"/>
      <c r="Q374" s="42"/>
      <c r="R374" s="42"/>
      <c r="S374" s="42"/>
      <c r="T374" s="28"/>
      <c r="U374" s="28"/>
      <c r="V374" s="24" t="str">
        <f t="shared" si="10"/>
        <v/>
      </c>
      <c r="W374" s="24" t="str">
        <f t="shared" si="8"/>
        <v>8 días 00h 00m</v>
      </c>
      <c r="X374" s="36">
        <f t="shared" si="11"/>
        <v>8</v>
      </c>
      <c r="Y374" s="36" t="str">
        <f t="shared" si="12"/>
        <v>✅</v>
      </c>
      <c r="Z374" s="26" t="str">
        <f t="shared" si="13"/>
        <v>✅</v>
      </c>
      <c r="AA374" s="27" t="str">
        <f t="shared" si="14"/>
        <v>📩 Enviado tarde</v>
      </c>
      <c r="AB374" s="28"/>
      <c r="AC374" s="29"/>
      <c r="AD374" s="29"/>
      <c r="AE374" s="29"/>
    </row>
    <row r="375" spans="1:31" ht="13.8">
      <c r="A375" s="12" t="str">
        <f t="shared" si="9"/>
        <v>44969176Karina Milagros Vargas Collantes</v>
      </c>
      <c r="B375" s="30" t="s">
        <v>27</v>
      </c>
      <c r="C375" s="38">
        <f t="array" ref="C375">INDEX('Hoja 3'!$A$2:$AD$628, ROW(C375)-5, MATCH(C$2,'Hoja 3'!$A$1:$AD$1, 0))</f>
        <v>44969176</v>
      </c>
      <c r="D375" s="38" t="str">
        <f t="array" ref="D375">INDEX('Hoja 3'!$A$2:$AD$628, ROW(D375)-5, MATCH(D$2,'Hoja 3'!$A$1:$AD$1, 0))</f>
        <v>Karina Milagros Vargas Collantes</v>
      </c>
      <c r="E375" s="38">
        <f t="array" ref="E375">INDEX('Hoja 3'!$A$2:$AD$628, ROW(E375)-5, MATCH(E$2,'Hoja 3'!$A$1:$AD$1, 0))</f>
        <v>968762497</v>
      </c>
      <c r="F375" s="38" t="str">
        <f t="array" ref="F375">INDEX('Hoja 3'!$A$2:$AD$628, ROW(F375)-5, MATCH(F$2,'Hoja 3'!$A$1:$AD$1, 0))</f>
        <v>INGRESO A PROGRAMA</v>
      </c>
      <c r="G375" s="39">
        <f t="array" ref="G375">INDEX('Hoja 3'!$A$2:$AD$628, ROW(G375)-5, MATCH(G$2,'Hoja 3'!$A$1:$AD$1, 0))</f>
        <v>45744</v>
      </c>
      <c r="H375" s="38" t="str">
        <f t="array" ref="H375">INDEX('Hoja 3'!$A$2:$AD$628, ROW(H375)-5, MATCH(H$2,'Hoja 3'!$A$1:$AD$1, 0))</f>
        <v>Buenas tardes, estimada:
 Me permito informarle que se ha logrado establecer contacto y se ha procedido con el agendamiento correspondiente para la paciente Karina Milagros Vargas Collantes (DNI: 44969176).
 La cita ha sido programada para el día 28/04 a la 1:45 p.m., con el Dr. Antonio David Moncada Catalán, en el servicio de Medicina Familiar - Teleconsulta.
 Quedamos atentos a cualquier requerimiento adicional.
 Saludos cordiales,</v>
      </c>
      <c r="I375" s="39">
        <f t="array" ref="I375">INDEX('Hoja 3'!$A$2:$AD$628, ROW(I375)-5, MATCH(I$2,'Hoja 3'!$A$1:$AD$1, 0))</f>
        <v>45773</v>
      </c>
      <c r="J375" s="32"/>
      <c r="K375" s="32" t="str">
        <f t="array" ref="K375">INDEX('Hoja 3'!$A$2:$AD$628, ROW(K375)-5, MATCH(K$2,'Hoja 3'!$A$1:$AD$1, 0))</f>
        <v>CERRADA</v>
      </c>
      <c r="L375" s="32" t="str">
        <f t="array" ref="L375">INDEX('Hoja 3'!$A$2:$AD$628, ROW(L375)-5, MATCH(L$2,'Hoja 3'!$A$1:$AD$1, 0))</f>
        <v>CERRADA</v>
      </c>
      <c r="M375" s="32" t="str">
        <f t="array" ref="M375">INDEX('Hoja 3'!$A$2:$AD$628, ROW(M375)-5, MATCH(M$2,'Hoja 3'!$A$1:$AD$1, 0))</f>
        <v>Solicitud</v>
      </c>
      <c r="N375" s="28"/>
      <c r="O375" s="28"/>
      <c r="P375" s="28"/>
      <c r="Q375" s="42"/>
      <c r="R375" s="42"/>
      <c r="S375" s="42"/>
      <c r="T375" s="28"/>
      <c r="U375" s="28"/>
      <c r="V375" s="24" t="str">
        <f t="shared" si="10"/>
        <v/>
      </c>
      <c r="W375" s="24" t="str">
        <f t="shared" si="8"/>
        <v>29 días 00h 00m</v>
      </c>
      <c r="X375" s="25">
        <f t="shared" si="11"/>
        <v>29</v>
      </c>
      <c r="Y375" s="25" t="str">
        <f t="shared" si="12"/>
        <v>✅</v>
      </c>
      <c r="Z375" s="26" t="str">
        <f t="shared" si="13"/>
        <v>✅</v>
      </c>
      <c r="AA375" s="27" t="str">
        <f t="shared" si="14"/>
        <v>📩 Enviado tarde</v>
      </c>
      <c r="AB375" s="28"/>
      <c r="AC375" s="29"/>
      <c r="AD375" s="29"/>
      <c r="AE375" s="29"/>
    </row>
    <row r="376" spans="1:31" ht="13.8">
      <c r="A376" s="12" t="str">
        <f t="shared" si="9"/>
        <v>7806297BARUA ALZAMORA FERNANDO VICTOR</v>
      </c>
      <c r="B376" s="30" t="s">
        <v>27</v>
      </c>
      <c r="C376" s="38">
        <f t="array" ref="C376">INDEX('Hoja 3'!$A$2:$AD$628, ROW(C376)-5, MATCH(C$2,'Hoja 3'!$A$1:$AD$1, 0))</f>
        <v>7806297</v>
      </c>
      <c r="D376" s="38" t="str">
        <f t="array" ref="D376">INDEX('Hoja 3'!$A$2:$AD$628, ROW(D376)-5, MATCH(D$2,'Hoja 3'!$A$1:$AD$1, 0))</f>
        <v>BARUA ALZAMORA FERNANDO VICTOR</v>
      </c>
      <c r="E376" s="38">
        <f t="array" ref="E376">INDEX('Hoja 3'!$A$2:$AD$628, ROW(E376)-5, MATCH(E$2,'Hoja 3'!$A$1:$AD$1, 0))</f>
        <v>0</v>
      </c>
      <c r="F376" s="38" t="str">
        <f t="array" ref="F376">INDEX('Hoja 3'!$A$2:$AD$628, ROW(F376)-5, MATCH(F$2,'Hoja 3'!$A$1:$AD$1, 0))</f>
        <v>NO ASIGNACIÓN DE CITA</v>
      </c>
      <c r="G376" s="39">
        <f t="array" ref="G376">INDEX('Hoja 3'!$A$2:$AD$628, ROW(G376)-5, MATCH(G$2,'Hoja 3'!$A$1:$AD$1, 0))</f>
        <v>45768</v>
      </c>
      <c r="H376" s="38" t="str">
        <f t="array" ref="H376">INDEX('Hoja 3'!$A$2:$AD$628, ROW(H376)-5, MATCH(H$2,'Hoja 3'!$A$1:$AD$1, 0))</f>
        <v>Buenos días, estimado.
 Me permito informarle que el paciente será atendido el día de hoy, dentro del rango horario de 12:30 p.m. a 1:00 p.m., por la Dra. Anahí Angélica Seijas Arvelaez. 
 Estaremos realizando el seguimiento correspondiente para asegurar que la atención se lleve a cabo de manera adecuada.
 Lamentamos la demora en la respuesta y agradecemos su comprensión.
 Saludos cordiales,</v>
      </c>
      <c r="I376" s="39">
        <f t="array" ref="I376">INDEX('Hoja 3'!$A$2:$AD$628, ROW(I376)-5, MATCH(I$2,'Hoja 3'!$A$1:$AD$1, 0))</f>
        <v>45771</v>
      </c>
      <c r="J376" s="32"/>
      <c r="K376" s="32" t="str">
        <f t="array" ref="K376">INDEX('Hoja 3'!$A$2:$AD$628, ROW(K376)-5, MATCH(K$2,'Hoja 3'!$A$1:$AD$1, 0))</f>
        <v>CERRADA</v>
      </c>
      <c r="L376" s="32" t="str">
        <f t="array" ref="L376">INDEX('Hoja 3'!$A$2:$AD$628, ROW(L376)-5, MATCH(L$2,'Hoja 3'!$A$1:$AD$1, 0))</f>
        <v>CERRADA</v>
      </c>
      <c r="M376" s="32" t="str">
        <f t="array" ref="M376">INDEX('Hoja 3'!$A$2:$AD$628, ROW(M376)-5, MATCH(M$2,'Hoja 3'!$A$1:$AD$1, 0))</f>
        <v>Acceso</v>
      </c>
      <c r="N376" s="28"/>
      <c r="O376" s="28"/>
      <c r="P376" s="28"/>
      <c r="Q376" s="42"/>
      <c r="R376" s="42"/>
      <c r="S376" s="42"/>
      <c r="T376" s="28"/>
      <c r="U376" s="28"/>
      <c r="V376" s="24" t="str">
        <f t="shared" si="10"/>
        <v/>
      </c>
      <c r="W376" s="24" t="str">
        <f t="shared" si="8"/>
        <v>3 días 00h 00m</v>
      </c>
      <c r="X376" s="36">
        <f t="shared" si="11"/>
        <v>3</v>
      </c>
      <c r="Y376" s="36" t="str">
        <f t="shared" si="12"/>
        <v>✅</v>
      </c>
      <c r="Z376" s="26" t="str">
        <f t="shared" si="13"/>
        <v>✅</v>
      </c>
      <c r="AA376" s="27" t="str">
        <f t="shared" si="14"/>
        <v>📩 Enviado tarde</v>
      </c>
      <c r="AB376" s="28"/>
      <c r="AC376" s="29"/>
      <c r="AD376" s="29"/>
      <c r="AE376" s="29"/>
    </row>
    <row r="377" spans="1:31" ht="13.8">
      <c r="A377" s="12" t="str">
        <f t="shared" si="9"/>
        <v>46394191VICTOR ULISES VICENTE ZAVALA</v>
      </c>
      <c r="B377" s="30" t="s">
        <v>27</v>
      </c>
      <c r="C377" s="38">
        <f t="array" ref="C377">INDEX('Hoja 3'!$A$2:$AD$628, ROW(C377)-5, MATCH(C$2,'Hoja 3'!$A$1:$AD$1, 0))</f>
        <v>46394191</v>
      </c>
      <c r="D377" s="38" t="str">
        <f t="array" ref="D377">INDEX('Hoja 3'!$A$2:$AD$628, ROW(D377)-5, MATCH(D$2,'Hoja 3'!$A$1:$AD$1, 0))</f>
        <v>VICTOR ULISES VICENTE ZAVALA</v>
      </c>
      <c r="E377" s="38">
        <f t="array" ref="E377">INDEX('Hoja 3'!$A$2:$AD$628, ROW(E377)-5, MATCH(E$2,'Hoja 3'!$A$1:$AD$1, 0))</f>
        <v>0</v>
      </c>
      <c r="F377" s="38" t="str">
        <f t="array" ref="F377">INDEX('Hoja 3'!$A$2:$AD$628, ROW(F377)-5, MATCH(F$2,'Hoja 3'!$A$1:$AD$1, 0))</f>
        <v>ERROR EN EL DESCANSO MEDICO</v>
      </c>
      <c r="G377" s="39">
        <f t="array" ref="G377">INDEX('Hoja 3'!$A$2:$AD$628, ROW(G377)-5, MATCH(G$2,'Hoja 3'!$A$1:$AD$1, 0))</f>
        <v>45771</v>
      </c>
      <c r="H377" s="38" t="str">
        <f t="array" ref="H377">INDEX('Hoja 3'!$A$2:$AD$628, ROW(H377)-5, MATCH(H$2,'Hoja 3'!$A$1:$AD$1, 0))</f>
        <v>Buenos días, estimados,
 En atención a su solicitud, se adjunta el documento de descanso médico corregido para su revisión y registro correspondiente.
 Asimismo, se informa que dicha atención fue realizada a través de videoconsulta por la Dra. Klendys Esther Trujillo Rojas.
 Saludos cordiales,</v>
      </c>
      <c r="I377" s="39">
        <f t="array" ref="I377">INDEX('Hoja 3'!$A$2:$AD$628, ROW(I377)-5, MATCH(I$2,'Hoja 3'!$A$1:$AD$1, 0))</f>
        <v>45771</v>
      </c>
      <c r="J377" s="32"/>
      <c r="K377" s="32" t="str">
        <f t="array" ref="K377">INDEX('Hoja 3'!$A$2:$AD$628, ROW(K377)-5, MATCH(K$2,'Hoja 3'!$A$1:$AD$1, 0))</f>
        <v>CERRADA</v>
      </c>
      <c r="L377" s="32" t="str">
        <f t="array" ref="L377">INDEX('Hoja 3'!$A$2:$AD$628, ROW(L377)-5, MATCH(L$2,'Hoja 3'!$A$1:$AD$1, 0))</f>
        <v>CERRADA</v>
      </c>
      <c r="M377" s="32" t="str">
        <f t="array" ref="M377">INDEX('Hoja 3'!$A$2:$AD$628, ROW(M377)-5, MATCH(M$2,'Hoja 3'!$A$1:$AD$1, 0))</f>
        <v>Atención Asistencial</v>
      </c>
      <c r="N377" s="28"/>
      <c r="O377" s="28"/>
      <c r="P377" s="28"/>
      <c r="Q377" s="42"/>
      <c r="R377" s="42"/>
      <c r="S377" s="42"/>
      <c r="T377" s="28"/>
      <c r="U377" s="28"/>
      <c r="V377" s="24" t="str">
        <f t="shared" si="10"/>
        <v/>
      </c>
      <c r="W377" s="24" t="str">
        <f t="shared" si="8"/>
        <v>0 días 00h 00m</v>
      </c>
      <c r="X377" s="25">
        <f t="shared" si="11"/>
        <v>0</v>
      </c>
      <c r="Y377" s="25" t="str">
        <f t="shared" si="12"/>
        <v>✅</v>
      </c>
      <c r="Z377" s="26" t="str">
        <f t="shared" si="13"/>
        <v>✅</v>
      </c>
      <c r="AA377" s="27" t="str">
        <f t="shared" si="14"/>
        <v>⏰ Enviado a tiempo</v>
      </c>
      <c r="AB377" s="28"/>
      <c r="AC377" s="29"/>
      <c r="AD377" s="29"/>
      <c r="AE377" s="29"/>
    </row>
    <row r="378" spans="1:31" ht="13.8">
      <c r="A378" s="12" t="str">
        <f t="shared" si="9"/>
        <v>6790002Maria Elizabeth Camacho Goyes</v>
      </c>
      <c r="B378" s="30" t="s">
        <v>27</v>
      </c>
      <c r="C378" s="38">
        <f t="array" ref="C378">INDEX('Hoja 3'!$A$2:$AD$628, ROW(C378)-5, MATCH(C$2,'Hoja 3'!$A$1:$AD$1, 0))</f>
        <v>6790002</v>
      </c>
      <c r="D378" s="38" t="str">
        <f t="array" ref="D378">INDEX('Hoja 3'!$A$2:$AD$628, ROW(D378)-5, MATCH(D$2,'Hoja 3'!$A$1:$AD$1, 0))</f>
        <v>Maria Elizabeth Camacho Goyes</v>
      </c>
      <c r="E378" s="38">
        <f t="array" ref="E378">INDEX('Hoja 3'!$A$2:$AD$628, ROW(E378)-5, MATCH(E$2,'Hoja 3'!$A$1:$AD$1, 0))</f>
        <v>951774203</v>
      </c>
      <c r="F378" s="38" t="str">
        <f t="array" ref="F378">INDEX('Hoja 3'!$A$2:$AD$628, ROW(F378)-5, MATCH(F$2,'Hoja 3'!$A$1:$AD$1, 0))</f>
        <v>INGRESO A PROGRAMA</v>
      </c>
      <c r="G378" s="39">
        <f t="array" ref="G378">INDEX('Hoja 3'!$A$2:$AD$628, ROW(G378)-5, MATCH(G$2,'Hoja 3'!$A$1:$AD$1, 0))</f>
        <v>45772</v>
      </c>
      <c r="H378" s="38" t="str">
        <f t="array" ref="H378">INDEX('Hoja 3'!$A$2:$AD$628, ROW(H378)-5, MATCH(H$2,'Hoja 3'!$A$1:$AD$1, 0))</f>
        <v>Buenos días, estimados:
 Reciban un cordial saludo del Centro Médico Viva 1A.
 En respuesta a su solicitud, les informamos que el ingreso al programa de la paciente María Elizabeth Camacho Goyesya (DNI 06790002) ha sido gestionado con éxito, cita para el día 28/04 a las 8:45 p.m., con la Dra. Nilda Noriko Kawamura Murillo, en el servicio de Endocrinología - Teleconsulta.
 Quedamos atentos a cualquier consulta adicional.
 Saludos cordiales,</v>
      </c>
      <c r="I378" s="39">
        <f t="array" ref="I378">INDEX('Hoja 3'!$A$2:$AD$628, ROW(I378)-5, MATCH(I$2,'Hoja 3'!$A$1:$AD$1, 0))</f>
        <v>45773</v>
      </c>
      <c r="J378" s="32"/>
      <c r="K378" s="32" t="str">
        <f t="array" ref="K378">INDEX('Hoja 3'!$A$2:$AD$628, ROW(K378)-5, MATCH(K$2,'Hoja 3'!$A$1:$AD$1, 0))</f>
        <v>CERRADA</v>
      </c>
      <c r="L378" s="32" t="str">
        <f t="array" ref="L378">INDEX('Hoja 3'!$A$2:$AD$628, ROW(L378)-5, MATCH(L$2,'Hoja 3'!$A$1:$AD$1, 0))</f>
        <v>CERRADA</v>
      </c>
      <c r="M378" s="32" t="str">
        <f t="array" ref="M378">INDEX('Hoja 3'!$A$2:$AD$628, ROW(M378)-5, MATCH(M$2,'Hoja 3'!$A$1:$AD$1, 0))</f>
        <v>Solicitud</v>
      </c>
      <c r="N378" s="28"/>
      <c r="O378" s="28"/>
      <c r="P378" s="28"/>
      <c r="Q378" s="42"/>
      <c r="R378" s="42"/>
      <c r="S378" s="42"/>
      <c r="T378" s="28"/>
      <c r="U378" s="28"/>
      <c r="V378" s="24" t="str">
        <f t="shared" si="10"/>
        <v/>
      </c>
      <c r="W378" s="24" t="str">
        <f t="shared" si="8"/>
        <v>1 días 00h 00m</v>
      </c>
      <c r="X378" s="36">
        <f t="shared" si="11"/>
        <v>1</v>
      </c>
      <c r="Y378" s="36" t="str">
        <f t="shared" si="12"/>
        <v>✅</v>
      </c>
      <c r="Z378" s="26" t="str">
        <f t="shared" si="13"/>
        <v>✅</v>
      </c>
      <c r="AA378" s="27" t="str">
        <f t="shared" si="14"/>
        <v>📩 Enviado tarde</v>
      </c>
      <c r="AB378" s="28"/>
      <c r="AC378" s="29"/>
      <c r="AD378" s="29"/>
      <c r="AE378" s="29"/>
    </row>
    <row r="379" spans="1:31" ht="13.8">
      <c r="A379" s="12" t="str">
        <f t="shared" si="9"/>
        <v>0CHIMOY ROMERO SANDRA</v>
      </c>
      <c r="B379" s="30" t="s">
        <v>27</v>
      </c>
      <c r="C379" s="38">
        <f t="array" ref="C379">INDEX('Hoja 3'!$A$2:$AD$628, ROW(C379)-5, MATCH(C$2,'Hoja 3'!$A$1:$AD$1, 0))</f>
        <v>0</v>
      </c>
      <c r="D379" s="38" t="str">
        <f t="array" ref="D379">INDEX('Hoja 3'!$A$2:$AD$628, ROW(D379)-5, MATCH(D$2,'Hoja 3'!$A$1:$AD$1, 0))</f>
        <v>CHIMOY ROMERO SANDRA</v>
      </c>
      <c r="E379" s="38">
        <f t="array" ref="E379">INDEX('Hoja 3'!$A$2:$AD$628, ROW(E379)-5, MATCH(E$2,'Hoja 3'!$A$1:$AD$1, 0))</f>
        <v>0</v>
      </c>
      <c r="F379" s="38" t="str">
        <f t="array" ref="F379">INDEX('Hoja 3'!$A$2:$AD$628, ROW(F379)-5, MATCH(F$2,'Hoja 3'!$A$1:$AD$1, 0))</f>
        <v>INGRESO A PROGRAMA</v>
      </c>
      <c r="G379" s="39">
        <f t="array" ref="G379">INDEX('Hoja 3'!$A$2:$AD$628, ROW(G379)-5, MATCH(G$2,'Hoja 3'!$A$1:$AD$1, 0))</f>
        <v>45763</v>
      </c>
      <c r="H379" s="38" t="str">
        <f t="array" ref="H379">INDEX('Hoja 3'!$A$2:$AD$628, ROW(H379)-5, MATCH(H$2,'Hoja 3'!$A$1:$AD$1, 0))</f>
        <v>Estimada Yanet, buen día
 Nos contactamos con paciente en referencia y su esposo, ambos indican que no han solicitado ingreso alguno al programa de Artritis Reumatoidea.
 La Sra. Sandra refiere que se atiende en Clínica San Felipe con la Dra. Wendy Sotelo, quien ya ha evaluado sus exámenes realizados durante meses anteriores siendo efectivamente diagnosticada.
 Actualmente cuenta con RM para medicamento biológico, refiere con CG aprobada, sin embargo, no pueden colocarle el medicamento sin el resultado del laboratorio Cuantiferón.
 Refiere está a la espera que el Sr. Luis Felipe Villanueva de Megalab se contacte con ella para la toma de muestra; dado que, el rango horario que le han indicado no le es factible.
 Adicional a ello cabe resaltar que la paciente siente mucho dolor, debido a un desgarro que no tiene tratamiento, su médico le ha indicado que será luego de la aplicación del medicamento biológico.
 Ante lo anterior descrito por favor su especial apoyo en la gestión que solicita la paciente, y considerar la solicitud de ingreso a programa por parte de Gallagher, declinada, paciente no acepta condiciones del programa.
 Saludos Cordiales,</v>
      </c>
      <c r="I379" s="39">
        <f t="array" ref="I379">INDEX('Hoja 3'!$A$2:$AD$628, ROW(I379)-5, MATCH(I$2,'Hoja 3'!$A$1:$AD$1, 0))</f>
        <v>45775</v>
      </c>
      <c r="J379" s="32"/>
      <c r="K379" s="32" t="str">
        <f t="array" ref="K379">INDEX('Hoja 3'!$A$2:$AD$628, ROW(K379)-5, MATCH(K$2,'Hoja 3'!$A$1:$AD$1, 0))</f>
        <v>TRASLADADA</v>
      </c>
      <c r="L379" s="32" t="str">
        <f t="array" ref="L379">INDEX('Hoja 3'!$A$2:$AD$628, ROW(L379)-5, MATCH(L$2,'Hoja 3'!$A$1:$AD$1, 0))</f>
        <v>CERRADA</v>
      </c>
      <c r="M379" s="32" t="str">
        <f t="array" ref="M379">INDEX('Hoja 3'!$A$2:$AD$628, ROW(M379)-5, MATCH(M$2,'Hoja 3'!$A$1:$AD$1, 0))</f>
        <v>Solicitud</v>
      </c>
      <c r="N379" s="28"/>
      <c r="O379" s="28"/>
      <c r="P379" s="28"/>
      <c r="Q379" s="42"/>
      <c r="R379" s="42"/>
      <c r="S379" s="42"/>
      <c r="T379" s="28"/>
      <c r="U379" s="28"/>
      <c r="V379" s="24" t="str">
        <f t="shared" si="10"/>
        <v/>
      </c>
      <c r="W379" s="24" t="str">
        <f t="shared" si="8"/>
        <v>12 días 00h 00m</v>
      </c>
      <c r="X379" s="25">
        <f t="shared" si="11"/>
        <v>12</v>
      </c>
      <c r="Y379" s="25" t="str">
        <f t="shared" si="12"/>
        <v>🟠</v>
      </c>
      <c r="Z379" s="26" t="str">
        <f t="shared" si="13"/>
        <v>✅</v>
      </c>
      <c r="AA379" s="27" t="str">
        <f t="shared" si="14"/>
        <v>📩 Enviado tarde</v>
      </c>
      <c r="AB379" s="28"/>
      <c r="AC379" s="29"/>
      <c r="AD379" s="29"/>
      <c r="AE379" s="29"/>
    </row>
    <row r="380" spans="1:31" ht="13.8">
      <c r="A380" s="12" t="str">
        <f t="shared" si="9"/>
        <v>91253273BARBARA GIULIA MUÑOZ TELLO</v>
      </c>
      <c r="B380" s="30" t="s">
        <v>27</v>
      </c>
      <c r="C380" s="38">
        <f t="array" ref="C380">INDEX('Hoja 3'!$A$2:$AD$628, ROW(C380)-5, MATCH(C$2,'Hoja 3'!$A$1:$AD$1, 0))</f>
        <v>91253273</v>
      </c>
      <c r="D380" s="38" t="str">
        <f t="array" ref="D380">INDEX('Hoja 3'!$A$2:$AD$628, ROW(D380)-5, MATCH(D$2,'Hoja 3'!$A$1:$AD$1, 0))</f>
        <v>BARBARA GIULIA MUÑOZ TELLO</v>
      </c>
      <c r="E380" s="38">
        <f t="array" ref="E380">INDEX('Hoja 3'!$A$2:$AD$628, ROW(E380)-5, MATCH(E$2,'Hoja 3'!$A$1:$AD$1, 0))</f>
        <v>0</v>
      </c>
      <c r="F380" s="38" t="str">
        <f t="array" ref="F380">INDEX('Hoja 3'!$A$2:$AD$628, ROW(F380)-5, MATCH(F$2,'Hoja 3'!$A$1:$AD$1, 0))</f>
        <v>DEMORA EN LA ATENCION ASISTENCIAL</v>
      </c>
      <c r="G380" s="39">
        <f t="array" ref="G380">INDEX('Hoja 3'!$A$2:$AD$628, ROW(G380)-5, MATCH(G$2,'Hoja 3'!$A$1:$AD$1, 0))</f>
        <v>45772</v>
      </c>
      <c r="H380" s="38" t="str">
        <f t="array" ref="H380">INDEX('Hoja 3'!$A$2:$AD$628, ROW(H380)-5, MATCH(H$2,'Hoja 3'!$A$1:$AD$1, 0))</f>
        <v>Buenos días, estimado:
 Reciba un cordial saludo de parte del Centro Médico Viva 1A.
 Me permito informar lo siguiente respecto a las observaciones registradas en la atención médica brindada al paciente:
 Atención del 22 de abril:
 Se identificó un error en la marcación del horario de inicio. No obstante, según lo registrado en la historia clínica, la atención se llevó a cabo de 9:00 p.m. a 9:21 p.m.
 En cuanto al tratamiento indicado, este fue consignado en la sección “Comentarios de Evaluación”, detallando la prescripción de los siguientes medicamentos:
 Prednisona 20 mg tabl.: por 3 días.
 Cetirizina 5 mg jarabe: 1 frasco por 5 días.
 Acetilcisteína 200 mg granulado (caja x 50 sobres): 10 sobres por 5 días.
 Atención del 24 de abril (seguimiento):
 En respuesta a la notificación recibida, se coordinó la atención para las 8:00 p.m., siendo esta la hora más próxima disponible. La consulta culminó a las 8:32 p.m., según consta en la historia clínica.
 Durante esta atención, se informó al familiar del paciente que, por la naturaleza del caso, la atención debía ser presencial, y que dicha situación sería comunicada a su aeguradora RIMAC.
 El médico responsable de reportar a RIMAC lo realizó a las 11:09 p.m., y el equipo acudió al domicilio del paciente, llegando a las 11:44 p.m., conforme a lo reportado.
 Acciones de mejora implementadas:
 En función de lo expuesto, queremos informar que se han tomado las siguientes medidas para reforzar la calidad y oportunidad en nuestras atenciones:
 Se ha reforzado el protocolo de notificación inmediata al culminar cada atención médica, para asegurar una comunicación oportuna con los pacientes.
 Se ha dispuesto una mejora en los canales de comunicación con los pacientes, garantizando una interacción clara, eficaz y oportuna, especialmente en situaciones que requieren seguimiento o atenciones domiciliarias(MAD).
 Se ha reforzado la importancia del cumplimiento adecuado en la marcación de inicio y fin de termino de atención.
 Agradecemos su comprensión y quedamos atentos para cualquier consulta adicional.
 Saludos cordiales,</v>
      </c>
      <c r="I380" s="39">
        <f t="array" ref="I380">INDEX('Hoja 3'!$A$2:$AD$628, ROW(I380)-5, MATCH(I$2,'Hoja 3'!$A$1:$AD$1, 0))</f>
        <v>45783</v>
      </c>
      <c r="J380" s="32"/>
      <c r="K380" s="32" t="str">
        <f t="array" ref="K380">INDEX('Hoja 3'!$A$2:$AD$628, ROW(K380)-5, MATCH(K$2,'Hoja 3'!$A$1:$AD$1, 0))</f>
        <v>CERRADA</v>
      </c>
      <c r="L380" s="32" t="str">
        <f t="array" ref="L380">INDEX('Hoja 3'!$A$2:$AD$628, ROW(L380)-5, MATCH(L$2,'Hoja 3'!$A$1:$AD$1, 0))</f>
        <v>CERRADA</v>
      </c>
      <c r="M380" s="32" t="str">
        <f t="array" ref="M380">INDEX('Hoja 3'!$A$2:$AD$628, ROW(M380)-5, MATCH(M$2,'Hoja 3'!$A$1:$AD$1, 0))</f>
        <v>Demora en atencion</v>
      </c>
      <c r="N380" s="28"/>
      <c r="O380" s="28"/>
      <c r="P380" s="28"/>
      <c r="Q380" s="42"/>
      <c r="R380" s="42"/>
      <c r="S380" s="42"/>
      <c r="T380" s="28"/>
      <c r="U380" s="28"/>
      <c r="V380" s="24" t="str">
        <f t="shared" si="10"/>
        <v/>
      </c>
      <c r="W380" s="24" t="str">
        <f t="shared" si="8"/>
        <v>11 días 00h 00m</v>
      </c>
      <c r="X380" s="36">
        <f t="shared" si="11"/>
        <v>11</v>
      </c>
      <c r="Y380" s="36" t="str">
        <f t="shared" si="12"/>
        <v>✅</v>
      </c>
      <c r="Z380" s="26" t="str">
        <f t="shared" si="13"/>
        <v>✅</v>
      </c>
      <c r="AA380" s="27" t="str">
        <f t="shared" si="14"/>
        <v>📩 Enviado tarde</v>
      </c>
      <c r="AB380" s="28"/>
      <c r="AC380" s="29"/>
      <c r="AD380" s="29"/>
      <c r="AE380" s="29"/>
    </row>
    <row r="381" spans="1:31" ht="13.8">
      <c r="A381" s="12" t="str">
        <f t="shared" si="9"/>
        <v>9309622RAUL ANTONIO MEJIA RAMIREZ</v>
      </c>
      <c r="B381" s="30" t="s">
        <v>27</v>
      </c>
      <c r="C381" s="38">
        <f t="array" ref="C381">INDEX('Hoja 3'!$A$2:$AD$628, ROW(C381)-5, MATCH(C$2,'Hoja 3'!$A$1:$AD$1, 0))</f>
        <v>9309622</v>
      </c>
      <c r="D381" s="38" t="str">
        <f t="array" ref="D381">INDEX('Hoja 3'!$A$2:$AD$628, ROW(D381)-5, MATCH(D$2,'Hoja 3'!$A$1:$AD$1, 0))</f>
        <v>RAUL ANTONIO MEJIA RAMIREZ</v>
      </c>
      <c r="E381" s="38">
        <f t="array" ref="E381">INDEX('Hoja 3'!$A$2:$AD$628, ROW(E381)-5, MATCH(E$2,'Hoja 3'!$A$1:$AD$1, 0))</f>
        <v>0</v>
      </c>
      <c r="F381" s="38" t="str">
        <f t="array" ref="F381">INDEX('Hoja 3'!$A$2:$AD$628, ROW(F381)-5, MATCH(F$2,'Hoja 3'!$A$1:$AD$1, 0))</f>
        <v>SOLICITUD DE INFORMACION</v>
      </c>
      <c r="G381" s="39">
        <f t="array" ref="G381">INDEX('Hoja 3'!$A$2:$AD$628, ROW(G381)-5, MATCH(G$2,'Hoja 3'!$A$1:$AD$1, 0))</f>
        <v>45769</v>
      </c>
      <c r="H381" s="38" t="str">
        <f t="array" ref="H381">INDEX('Hoja 3'!$A$2:$AD$628, ROW(H381)-5, MATCH(H$2,'Hoja 3'!$A$1:$AD$1, 0))</f>
        <v>Buenas tardes, estimada:
 Me permito informar lo siguiente en relación con el paciente Raúl Antonio Mejía Ramírez (DNI: 09309622):
 El día de ayer por la tarde se realizó una llamada al paciente para informarle sobre la cobertura del programa y sobre el copago, dicha información que sería validada por la Clínica Vesalio, dado que los exámenes solicitados serían derivados a dicho centro médico.
 Durante la llamada, el paciente manifestó estar ocupado, por lo que no fue posible brindarle toda la información completa. Sin embargo, expresó su disconformidad con la atención en Clínica Vesalio, debido a una experiencia previa desfavorable relacionada con su padre.
 El día de hoy se realizó una nueva llamada con el fin de aclarar la información pendiente, pero no se obtuvo respuesta. Se dejó notificación a través de WhatsApp, quedando a la espera de su comunicación.
 Estaremos a la espera de la respuesta del paciente para continuar con la gestión requerida.
 Saludos cordiales,</v>
      </c>
      <c r="I381" s="39">
        <f t="array" ref="I381">INDEX('Hoja 3'!$A$2:$AD$628, ROW(I381)-5, MATCH(I$2,'Hoja 3'!$A$1:$AD$1, 0))</f>
        <v>45776</v>
      </c>
      <c r="J381" s="32"/>
      <c r="K381" s="32" t="str">
        <f t="array" ref="K381">INDEX('Hoja 3'!$A$2:$AD$628, ROW(K381)-5, MATCH(K$2,'Hoja 3'!$A$1:$AD$1, 0))</f>
        <v>CERRADA</v>
      </c>
      <c r="L381" s="32" t="str">
        <f t="array" ref="L381">INDEX('Hoja 3'!$A$2:$AD$628, ROW(L381)-5, MATCH(L$2,'Hoja 3'!$A$1:$AD$1, 0))</f>
        <v>CERRADA</v>
      </c>
      <c r="M381" s="32" t="str">
        <f t="array" ref="M381">INDEX('Hoja 3'!$A$2:$AD$628, ROW(M381)-5, MATCH(M$2,'Hoja 3'!$A$1:$AD$1, 0))</f>
        <v>Solicitud</v>
      </c>
      <c r="N381" s="28"/>
      <c r="O381" s="28"/>
      <c r="P381" s="28"/>
      <c r="Q381" s="42"/>
      <c r="R381" s="42"/>
      <c r="S381" s="42"/>
      <c r="T381" s="28"/>
      <c r="U381" s="28"/>
      <c r="V381" s="24" t="str">
        <f t="shared" si="10"/>
        <v/>
      </c>
      <c r="W381" s="24" t="str">
        <f t="shared" si="8"/>
        <v>7 días 00h 00m</v>
      </c>
      <c r="X381" s="25">
        <f t="shared" si="11"/>
        <v>7</v>
      </c>
      <c r="Y381" s="25" t="str">
        <f t="shared" si="12"/>
        <v>✅</v>
      </c>
      <c r="Z381" s="26" t="str">
        <f t="shared" si="13"/>
        <v>✅</v>
      </c>
      <c r="AA381" s="27" t="str">
        <f t="shared" si="14"/>
        <v>📩 Enviado tarde</v>
      </c>
      <c r="AB381" s="28"/>
      <c r="AC381" s="29"/>
      <c r="AD381" s="29"/>
      <c r="AE381" s="29"/>
    </row>
    <row r="382" spans="1:31" ht="13.8">
      <c r="A382" s="12" t="str">
        <f t="shared" si="9"/>
        <v>8515037ISMAEL BLAS MIRANDA</v>
      </c>
      <c r="B382" s="30" t="s">
        <v>27</v>
      </c>
      <c r="C382" s="38">
        <f t="array" ref="C382">INDEX('Hoja 3'!$A$2:$AD$628, ROW(C382)-5, MATCH(C$2,'Hoja 3'!$A$1:$AD$1, 0))</f>
        <v>8515037</v>
      </c>
      <c r="D382" s="38" t="str">
        <f t="array" ref="D382">INDEX('Hoja 3'!$A$2:$AD$628, ROW(D382)-5, MATCH(D$2,'Hoja 3'!$A$1:$AD$1, 0))</f>
        <v>ISMAEL BLAS MIRANDA</v>
      </c>
      <c r="E382" s="38">
        <f t="array" ref="E382">INDEX('Hoja 3'!$A$2:$AD$628, ROW(E382)-5, MATCH(E$2,'Hoja 3'!$A$1:$AD$1, 0))</f>
        <v>0</v>
      </c>
      <c r="F382" s="38" t="str">
        <f t="array" ref="F382">INDEX('Hoja 3'!$A$2:$AD$628, ROW(F382)-5, MATCH(F$2,'Hoja 3'!$A$1:$AD$1, 0))</f>
        <v>DEMORA EN LA ENTREGA DE MEDICAMENTOS</v>
      </c>
      <c r="G382" s="39">
        <f t="array" ref="G382">INDEX('Hoja 3'!$A$2:$AD$628, ROW(G382)-5, MATCH(G$2,'Hoja 3'!$A$1:$AD$1, 0))</f>
        <v>45769</v>
      </c>
      <c r="H382" s="38" t="str">
        <f t="array" ref="H382">INDEX('Hoja 3'!$A$2:$AD$628, ROW(H382)-5, MATCH(H$2,'Hoja 3'!$A$1:$AD$1, 0))</f>
        <v>Buenos días, estimados:
 Reciban un cordial saludo de parte del Centro Médico Viva 1A.
 Me permito dar respuesta al caso de los pacientes Sr. Ismael Blas Miranda (DNI: 08515037) y Sra. Josefina Oliver Rosas (DNI: 08610196), con relación a la entrega de medicamentos.
 Informamos que se realizaron las llamadas correspondientes a ambos pacientes, quienes confirmaron que ya cuentan con los medicamentos prescritos. Durante la comunicación, se ofrecieron las disculpas del caso por los inconvenientes presentados.
 Lamentamos sinceramente la situación ocurrida y les comunicamos que se han tomado las medidas correctivas necesarias con el área involucrada para evitar que se repita en el futuro.
 Saludos cordiales,</v>
      </c>
      <c r="I382" s="39">
        <f t="array" ref="I382">INDEX('Hoja 3'!$A$2:$AD$628, ROW(I382)-5, MATCH(I$2,'Hoja 3'!$A$1:$AD$1, 0))</f>
        <v>45775</v>
      </c>
      <c r="J382" s="32"/>
      <c r="K382" s="32" t="str">
        <f t="array" ref="K382">INDEX('Hoja 3'!$A$2:$AD$628, ROW(K382)-5, MATCH(K$2,'Hoja 3'!$A$1:$AD$1, 0))</f>
        <v>CERRADA</v>
      </c>
      <c r="L382" s="32" t="str">
        <f t="array" ref="L382">INDEX('Hoja 3'!$A$2:$AD$628, ROW(L382)-5, MATCH(L$2,'Hoja 3'!$A$1:$AD$1, 0))</f>
        <v>CERRADA</v>
      </c>
      <c r="M382" s="32" t="str">
        <f t="array" ref="M382">INDEX('Hoja 3'!$A$2:$AD$628, ROW(M382)-5, MATCH(M$2,'Hoja 3'!$A$1:$AD$1, 0))</f>
        <v>Medicamentos</v>
      </c>
      <c r="N382" s="28"/>
      <c r="O382" s="28"/>
      <c r="P382" s="28"/>
      <c r="Q382" s="42"/>
      <c r="R382" s="42"/>
      <c r="S382" s="42"/>
      <c r="T382" s="28"/>
      <c r="U382" s="28"/>
      <c r="V382" s="24" t="str">
        <f t="shared" si="10"/>
        <v/>
      </c>
      <c r="W382" s="24" t="str">
        <f t="shared" si="8"/>
        <v>6 días 00h 00m</v>
      </c>
      <c r="X382" s="36">
        <f t="shared" si="11"/>
        <v>6</v>
      </c>
      <c r="Y382" s="36" t="str">
        <f t="shared" si="12"/>
        <v>✅</v>
      </c>
      <c r="Z382" s="26" t="str">
        <f t="shared" si="13"/>
        <v>✅</v>
      </c>
      <c r="AA382" s="27" t="str">
        <f t="shared" si="14"/>
        <v>📩 Enviado tarde</v>
      </c>
      <c r="AB382" s="28"/>
      <c r="AC382" s="29"/>
      <c r="AD382" s="29"/>
      <c r="AE382" s="29"/>
    </row>
    <row r="383" spans="1:31" ht="13.8">
      <c r="A383" s="12" t="str">
        <f t="shared" si="9"/>
        <v>8610196JOSEFINA OLVIER ROSAS</v>
      </c>
      <c r="B383" s="30" t="s">
        <v>27</v>
      </c>
      <c r="C383" s="38">
        <f t="array" ref="C383">INDEX('Hoja 3'!$A$2:$AD$628, ROW(C383)-5, MATCH(C$2,'Hoja 3'!$A$1:$AD$1, 0))</f>
        <v>8610196</v>
      </c>
      <c r="D383" s="38" t="str">
        <f t="array" ref="D383">INDEX('Hoja 3'!$A$2:$AD$628, ROW(D383)-5, MATCH(D$2,'Hoja 3'!$A$1:$AD$1, 0))</f>
        <v>JOSEFINA OLVIER ROSAS</v>
      </c>
      <c r="E383" s="38">
        <f t="array" ref="E383">INDEX('Hoja 3'!$A$2:$AD$628, ROW(E383)-5, MATCH(E$2,'Hoja 3'!$A$1:$AD$1, 0))</f>
        <v>0</v>
      </c>
      <c r="F383" s="38" t="str">
        <f t="array" ref="F383">INDEX('Hoja 3'!$A$2:$AD$628, ROW(F383)-5, MATCH(F$2,'Hoja 3'!$A$1:$AD$1, 0))</f>
        <v>DEMORA EN LA ENTREGA DE MEDICAMENTOS</v>
      </c>
      <c r="G383" s="39">
        <f t="array" ref="G383">INDEX('Hoja 3'!$A$2:$AD$628, ROW(G383)-5, MATCH(G$2,'Hoja 3'!$A$1:$AD$1, 0))</f>
        <v>45769</v>
      </c>
      <c r="H383" s="38" t="str">
        <f t="array" ref="H383">INDEX('Hoja 3'!$A$2:$AD$628, ROW(H383)-5, MATCH(H$2,'Hoja 3'!$A$1:$AD$1, 0))</f>
        <v>Buenos días, estimados:
 Reciban un cordial saludo de parte del Centro Médico Viva 1A.
 Me permito dar respuesta al caso de los pacientes Sr. Ismael Blas Miranda (DNI: 08515037) y Sra. Josefina Oliver Rosas (DNI: 08610196), con relación a la entrega de medicamentos.
 Informamos que se realizaron las llamadas correspondientes a ambos pacientes, quienes confirmaron que ya cuentan con los medicamentos prescritos. Durante la comunicación, se ofrecieron las disculpas del caso por los inconvenientes presentados.
 Lamentamos sinceramente la situación ocurrida y les comunicamos que se han tomado las medidas correctivas necesarias con el área involucrada para evitar que se repita en el futuro.
 Saludos cordiales,</v>
      </c>
      <c r="I383" s="39">
        <f t="array" ref="I383">INDEX('Hoja 3'!$A$2:$AD$628, ROW(I383)-5, MATCH(I$2,'Hoja 3'!$A$1:$AD$1, 0))</f>
        <v>45775</v>
      </c>
      <c r="J383" s="32"/>
      <c r="K383" s="32" t="str">
        <f t="array" ref="K383">INDEX('Hoja 3'!$A$2:$AD$628, ROW(K383)-5, MATCH(K$2,'Hoja 3'!$A$1:$AD$1, 0))</f>
        <v>CERRADA</v>
      </c>
      <c r="L383" s="32" t="str">
        <f t="array" ref="L383">INDEX('Hoja 3'!$A$2:$AD$628, ROW(L383)-5, MATCH(L$2,'Hoja 3'!$A$1:$AD$1, 0))</f>
        <v>CERRADA</v>
      </c>
      <c r="M383" s="32" t="str">
        <f t="array" ref="M383">INDEX('Hoja 3'!$A$2:$AD$628, ROW(M383)-5, MATCH(M$2,'Hoja 3'!$A$1:$AD$1, 0))</f>
        <v>Medicamentos</v>
      </c>
      <c r="N383" s="28"/>
      <c r="O383" s="28"/>
      <c r="P383" s="28"/>
      <c r="Q383" s="42"/>
      <c r="R383" s="42"/>
      <c r="S383" s="42"/>
      <c r="T383" s="28"/>
      <c r="U383" s="28"/>
      <c r="V383" s="24" t="str">
        <f t="shared" si="10"/>
        <v/>
      </c>
      <c r="W383" s="24" t="str">
        <f t="shared" si="8"/>
        <v>6 días 00h 00m</v>
      </c>
      <c r="X383" s="25">
        <f t="shared" si="11"/>
        <v>6</v>
      </c>
      <c r="Y383" s="25" t="str">
        <f t="shared" si="12"/>
        <v>✅</v>
      </c>
      <c r="Z383" s="26" t="str">
        <f t="shared" si="13"/>
        <v>✅</v>
      </c>
      <c r="AA383" s="27" t="str">
        <f t="shared" si="14"/>
        <v>📩 Enviado tarde</v>
      </c>
      <c r="AB383" s="28"/>
      <c r="AC383" s="29"/>
      <c r="AD383" s="29"/>
      <c r="AE383" s="29"/>
    </row>
    <row r="384" spans="1:31" ht="13.8">
      <c r="A384" s="12" t="str">
        <f t="shared" si="9"/>
        <v>41789041LUZ MARCELA POMA BECERRA</v>
      </c>
      <c r="B384" s="30" t="s">
        <v>27</v>
      </c>
      <c r="C384" s="38">
        <f t="array" ref="C384">INDEX('Hoja 3'!$A$2:$AD$628, ROW(C384)-5, MATCH(C$2,'Hoja 3'!$A$1:$AD$1, 0))</f>
        <v>41789041</v>
      </c>
      <c r="D384" s="38" t="str">
        <f t="array" ref="D384">INDEX('Hoja 3'!$A$2:$AD$628, ROW(D384)-5, MATCH(D$2,'Hoja 3'!$A$1:$AD$1, 0))</f>
        <v>LUZ MARCELA POMA BECERRA</v>
      </c>
      <c r="E384" s="38">
        <f t="array" ref="E384">INDEX('Hoja 3'!$A$2:$AD$628, ROW(E384)-5, MATCH(E$2,'Hoja 3'!$A$1:$AD$1, 0))</f>
        <v>0</v>
      </c>
      <c r="F384" s="38" t="str">
        <f t="array" ref="F384">INDEX('Hoja 3'!$A$2:$AD$628, ROW(F384)-5, MATCH(F$2,'Hoja 3'!$A$1:$AD$1, 0))</f>
        <v>NO ASIGNACIÓN DE CITA</v>
      </c>
      <c r="G384" s="39">
        <f t="array" ref="G384">INDEX('Hoja 3'!$A$2:$AD$628, ROW(G384)-5, MATCH(G$2,'Hoja 3'!$A$1:$AD$1, 0))</f>
        <v>45775</v>
      </c>
      <c r="H384" s="38" t="str">
        <f t="array" ref="H384">INDEX('Hoja 3'!$A$2:$AD$628, ROW(H384)-5, MATCH(H$2,'Hoja 3'!$A$1:$AD$1, 0))</f>
        <v>Buenos días, estimada:
 Reciba un cordial saludo del Centro Médico Viva 1A.
 Me permito informarle que ya se realizó la comunicación correspondiente con la paciente el día de ayer, quedando programada su atención para el día 02/05/2025 a las 2:15 p.m. con su médico tratante, el Dr. Gerson Jacob Siura Trevejo.
 En relación con los exámenes de laboratorio, el personal encargado ya estableció contacto para coordinar la toma de muestras.
 Lamentamos la demora en la respuesta y quedamos atentos ante cualquier requerimiento adicional.
 Saludos cordiales,</v>
      </c>
      <c r="I384" s="39">
        <f t="array" ref="I384">INDEX('Hoja 3'!$A$2:$AD$628, ROW(I384)-5, MATCH(I$2,'Hoja 3'!$A$1:$AD$1, 0))</f>
        <v>45776</v>
      </c>
      <c r="J384" s="32"/>
      <c r="K384" s="32" t="str">
        <f t="array" ref="K384">INDEX('Hoja 3'!$A$2:$AD$628, ROW(K384)-5, MATCH(K$2,'Hoja 3'!$A$1:$AD$1, 0))</f>
        <v>CERRADA</v>
      </c>
      <c r="L384" s="32" t="str">
        <f t="array" ref="L384">INDEX('Hoja 3'!$A$2:$AD$628, ROW(L384)-5, MATCH(L$2,'Hoja 3'!$A$1:$AD$1, 0))</f>
        <v>CERRADA</v>
      </c>
      <c r="M384" s="32" t="str">
        <f t="array" ref="M384">INDEX('Hoja 3'!$A$2:$AD$628, ROW(M384)-5, MATCH(M$2,'Hoja 3'!$A$1:$AD$1, 0))</f>
        <v>Acceso</v>
      </c>
      <c r="N384" s="28"/>
      <c r="O384" s="28"/>
      <c r="P384" s="28"/>
      <c r="Q384" s="42"/>
      <c r="R384" s="42"/>
      <c r="S384" s="42"/>
      <c r="T384" s="28"/>
      <c r="U384" s="28"/>
      <c r="V384" s="24" t="str">
        <f t="shared" si="10"/>
        <v/>
      </c>
      <c r="W384" s="24" t="str">
        <f t="shared" si="8"/>
        <v>1 días 00h 00m</v>
      </c>
      <c r="X384" s="36">
        <f t="shared" si="11"/>
        <v>1</v>
      </c>
      <c r="Y384" s="36" t="str">
        <f t="shared" si="12"/>
        <v>✅</v>
      </c>
      <c r="Z384" s="26" t="str">
        <f t="shared" si="13"/>
        <v>✅</v>
      </c>
      <c r="AA384" s="27" t="str">
        <f t="shared" si="14"/>
        <v>📩 Enviado tarde</v>
      </c>
      <c r="AB384" s="28"/>
      <c r="AC384" s="29"/>
      <c r="AD384" s="29"/>
      <c r="AE384" s="29"/>
    </row>
    <row r="385" spans="1:31" ht="13.8">
      <c r="A385" s="12" t="str">
        <f t="shared" si="9"/>
        <v>25791542CARLOS ALBERTO CHIRICHIGNO MENA</v>
      </c>
      <c r="B385" s="30" t="s">
        <v>27</v>
      </c>
      <c r="C385" s="38">
        <f t="array" ref="C385">INDEX('Hoja 3'!$A$2:$AD$628, ROW(C385)-5, MATCH(C$2,'Hoja 3'!$A$1:$AD$1, 0))</f>
        <v>25791542</v>
      </c>
      <c r="D385" s="38" t="str">
        <f t="array" ref="D385">INDEX('Hoja 3'!$A$2:$AD$628, ROW(D385)-5, MATCH(D$2,'Hoja 3'!$A$1:$AD$1, 0))</f>
        <v>CARLOS ALBERTO CHIRICHIGNO MENA</v>
      </c>
      <c r="E385" s="38">
        <f t="array" ref="E385">INDEX('Hoja 3'!$A$2:$AD$628, ROW(E385)-5, MATCH(E$2,'Hoja 3'!$A$1:$AD$1, 0))</f>
        <v>994339590</v>
      </c>
      <c r="F385" s="38" t="str">
        <f t="array" ref="F385">INDEX('Hoja 3'!$A$2:$AD$628, ROW(F385)-5, MATCH(F$2,'Hoja 3'!$A$1:$AD$1, 0))</f>
        <v>DEMORA EN ENVIO DE ORDENES</v>
      </c>
      <c r="G385" s="39">
        <f t="array" ref="G385">INDEX('Hoja 3'!$A$2:$AD$628, ROW(G385)-5, MATCH(G$2,'Hoja 3'!$A$1:$AD$1, 0))</f>
        <v>45775</v>
      </c>
      <c r="H385" s="38" t="str">
        <f t="array" ref="H385">INDEX('Hoja 3'!$A$2:$AD$628, ROW(H385)-5, MATCH(H$2,'Hoja 3'!$A$1:$AD$1, 0))</f>
        <v>Buenas tardes, estimada:
 Reciba un cordial saludo de parte del Centro Médico Viva 1A.
 Me permito informarle que ya se ha procedido con el envío de la receta médica al paciente CARLOS ALBERTO CHIRICHIGNO MENA, conforme a lo solicitado. Se ha establecido comunicación con el paciente a través del número de WhatsApp.
 Quedamos atentos a cualquier consulta adicional.
 Saludos cordiales,</v>
      </c>
      <c r="I385" s="39">
        <f t="array" ref="I385">INDEX('Hoja 3'!$A$2:$AD$628, ROW(I385)-5, MATCH(I$2,'Hoja 3'!$A$1:$AD$1, 0))</f>
        <v>45775</v>
      </c>
      <c r="J385" s="32"/>
      <c r="K385" s="32" t="str">
        <f t="array" ref="K385">INDEX('Hoja 3'!$A$2:$AD$628, ROW(K385)-5, MATCH(K$2,'Hoja 3'!$A$1:$AD$1, 0))</f>
        <v>CERRADA</v>
      </c>
      <c r="L385" s="32" t="str">
        <f t="array" ref="L385">INDEX('Hoja 3'!$A$2:$AD$628, ROW(L385)-5, MATCH(L$2,'Hoja 3'!$A$1:$AD$1, 0))</f>
        <v>CERRADA</v>
      </c>
      <c r="M385" s="32" t="str">
        <f t="array" ref="M385">INDEX('Hoja 3'!$A$2:$AD$628, ROW(M385)-5, MATCH(M$2,'Hoja 3'!$A$1:$AD$1, 0))</f>
        <v>Atención Asistencial</v>
      </c>
      <c r="N385" s="28"/>
      <c r="O385" s="28"/>
      <c r="P385" s="28"/>
      <c r="Q385" s="42"/>
      <c r="R385" s="42"/>
      <c r="S385" s="42"/>
      <c r="T385" s="28"/>
      <c r="U385" s="28"/>
      <c r="V385" s="24" t="str">
        <f t="shared" si="10"/>
        <v/>
      </c>
      <c r="W385" s="24" t="str">
        <f t="shared" si="8"/>
        <v>0 días 00h 00m</v>
      </c>
      <c r="X385" s="25">
        <f t="shared" si="11"/>
        <v>0</v>
      </c>
      <c r="Y385" s="25" t="str">
        <f t="shared" si="12"/>
        <v>✅</v>
      </c>
      <c r="Z385" s="26" t="str">
        <f t="shared" si="13"/>
        <v>✅</v>
      </c>
      <c r="AA385" s="27" t="str">
        <f t="shared" si="14"/>
        <v>⏰ Enviado a tiempo</v>
      </c>
      <c r="AB385" s="28"/>
      <c r="AC385" s="29"/>
      <c r="AD385" s="29"/>
      <c r="AE385" s="29"/>
    </row>
    <row r="386" spans="1:31" ht="13.8">
      <c r="A386" s="12" t="str">
        <f t="shared" si="9"/>
        <v>90356466Khaleesi Arlet Lopez Sanchez</v>
      </c>
      <c r="B386" s="30" t="s">
        <v>27</v>
      </c>
      <c r="C386" s="38">
        <f t="array" ref="C386">INDEX('Hoja 3'!$A$2:$AD$628, ROW(C386)-5, MATCH(C$2,'Hoja 3'!$A$1:$AD$1, 0))</f>
        <v>90356466</v>
      </c>
      <c r="D386" s="38" t="str">
        <f t="array" ref="D386">INDEX('Hoja 3'!$A$2:$AD$628, ROW(D386)-5, MATCH(D$2,'Hoja 3'!$A$1:$AD$1, 0))</f>
        <v>Khaleesi Arlet Lopez Sanchez</v>
      </c>
      <c r="E386" s="38">
        <f t="array" ref="E386">INDEX('Hoja 3'!$A$2:$AD$628, ROW(E386)-5, MATCH(E$2,'Hoja 3'!$A$1:$AD$1, 0))</f>
        <v>949185230</v>
      </c>
      <c r="F386" s="38" t="str">
        <f t="array" ref="F386">INDEX('Hoja 3'!$A$2:$AD$628, ROW(F386)-5, MATCH(F$2,'Hoja 3'!$A$1:$AD$1, 0))</f>
        <v>ERROR EN DILIGENCIAMIENTO DE ORDENES</v>
      </c>
      <c r="G386" s="39">
        <f t="array" ref="G386">INDEX('Hoja 3'!$A$2:$AD$628, ROW(G386)-5, MATCH(G$2,'Hoja 3'!$A$1:$AD$1, 0))</f>
        <v>45775</v>
      </c>
      <c r="H386" s="38" t="str">
        <f t="array" ref="H386">INDEX('Hoja 3'!$A$2:$AD$628, ROW(H386)-5, MATCH(H$2,'Hoja 3'!$A$1:$AD$1, 0))</f>
        <v>Supervision Medica Alo Rimac &lt;supervisionmedicaalorimac@rimac.com.pe&gt;
 ​
 Buenas tardes, estimada:
 Reciba un cordial saludo de parte del Centro Médico Viva 1A.
 Me permito informarle que ya se ha realizado la corrección correspondiente al nombre del paciente, conforme a lo solicitado.
 Quedamos atentos a cualquier otra indicación adicional.
 Saludos cordiales,</v>
      </c>
      <c r="I386" s="39">
        <f t="array" ref="I386">INDEX('Hoja 3'!$A$2:$AD$628, ROW(I386)-5, MATCH(I$2,'Hoja 3'!$A$1:$AD$1, 0))</f>
        <v>45775</v>
      </c>
      <c r="J386" s="32"/>
      <c r="K386" s="32" t="str">
        <f t="array" ref="K386">INDEX('Hoja 3'!$A$2:$AD$628, ROW(K386)-5, MATCH(K$2,'Hoja 3'!$A$1:$AD$1, 0))</f>
        <v>CERRADA</v>
      </c>
      <c r="L386" s="32" t="str">
        <f t="array" ref="L386">INDEX('Hoja 3'!$A$2:$AD$628, ROW(L386)-5, MATCH(L$2,'Hoja 3'!$A$1:$AD$1, 0))</f>
        <v>CERRADA</v>
      </c>
      <c r="M386" s="32" t="str">
        <f t="array" ref="M386">INDEX('Hoja 3'!$A$2:$AD$628, ROW(M386)-5, MATCH(M$2,'Hoja 3'!$A$1:$AD$1, 0))</f>
        <v>Atención Asistencial</v>
      </c>
      <c r="N386" s="28"/>
      <c r="O386" s="28"/>
      <c r="P386" s="28"/>
      <c r="Q386" s="42"/>
      <c r="R386" s="42"/>
      <c r="S386" s="42"/>
      <c r="T386" s="28"/>
      <c r="U386" s="28"/>
      <c r="V386" s="24" t="str">
        <f t="shared" si="10"/>
        <v/>
      </c>
      <c r="W386" s="24" t="str">
        <f t="shared" si="8"/>
        <v>0 días 00h 00m</v>
      </c>
      <c r="X386" s="36">
        <f t="shared" si="11"/>
        <v>0</v>
      </c>
      <c r="Y386" s="36" t="str">
        <f t="shared" si="12"/>
        <v>✅</v>
      </c>
      <c r="Z386" s="26" t="str">
        <f t="shared" si="13"/>
        <v>✅</v>
      </c>
      <c r="AA386" s="27" t="str">
        <f t="shared" si="14"/>
        <v>⏰ Enviado a tiempo</v>
      </c>
      <c r="AB386" s="28"/>
      <c r="AC386" s="29"/>
      <c r="AD386" s="29"/>
      <c r="AE386" s="29"/>
    </row>
    <row r="387" spans="1:31" ht="13.8">
      <c r="A387" s="12" t="str">
        <f t="shared" si="9"/>
        <v>29561921LELIA ALVAREZ MONGE</v>
      </c>
      <c r="B387" s="30" t="s">
        <v>27</v>
      </c>
      <c r="C387" s="38">
        <f t="array" ref="C387">INDEX('Hoja 3'!$A$2:$AD$628, ROW(C387)-5, MATCH(C$2,'Hoja 3'!$A$1:$AD$1, 0))</f>
        <v>29561921</v>
      </c>
      <c r="D387" s="38" t="str">
        <f t="array" ref="D387">INDEX('Hoja 3'!$A$2:$AD$628, ROW(D387)-5, MATCH(D$2,'Hoja 3'!$A$1:$AD$1, 0))</f>
        <v>LELIA ALVAREZ MONGE</v>
      </c>
      <c r="E387" s="38">
        <f t="array" ref="E387">INDEX('Hoja 3'!$A$2:$AD$628, ROW(E387)-5, MATCH(E$2,'Hoja 3'!$A$1:$AD$1, 0))</f>
        <v>0</v>
      </c>
      <c r="F387" s="38" t="str">
        <f t="array" ref="F387">INDEX('Hoja 3'!$A$2:$AD$628, ROW(F387)-5, MATCH(F$2,'Hoja 3'!$A$1:$AD$1, 0))</f>
        <v>DEMORA EN LA ENTREGA DE MEDICAMENTOS</v>
      </c>
      <c r="G387" s="39">
        <f t="array" ref="G387">INDEX('Hoja 3'!$A$2:$AD$628, ROW(G387)-5, MATCH(G$2,'Hoja 3'!$A$1:$AD$1, 0))</f>
        <v>45776</v>
      </c>
      <c r="H387" s="38" t="str">
        <f t="array" ref="H387">INDEX('Hoja 3'!$A$2:$AD$628, ROW(H387)-5, MATCH(H$2,'Hoja 3'!$A$1:$AD$1, 0))</f>
        <v>Buenos días, estimada:
 Me permito informarle sobre el caso de la paciente Lelia Álvarez Monge, DNI [29561921]. El informe nutricional ya fue enviado al correo electrónico leilaalv@gmail.com.
 Asimismo, la receta médica se gestionó el día 24/04/2025 al proveedor Cuidafarma. Hasta la fecha, no hemos recibido el estado actualizado de la entrega, motivo por el cual nos encontramos a la espera de dicha confirmación para poder brindar una respuesta oportuna al paciente.
 Saludos cordiales,</v>
      </c>
      <c r="I387" s="39">
        <f t="array" ref="I387">INDEX('Hoja 3'!$A$2:$AD$628, ROW(I387)-5, MATCH(I$2,'Hoja 3'!$A$1:$AD$1, 0))</f>
        <v>45783</v>
      </c>
      <c r="J387" s="32"/>
      <c r="K387" s="32" t="str">
        <f t="array" ref="K387">INDEX('Hoja 3'!$A$2:$AD$628, ROW(K387)-5, MATCH(K$2,'Hoja 3'!$A$1:$AD$1, 0))</f>
        <v>CERRADA</v>
      </c>
      <c r="L387" s="32" t="str">
        <f t="array" ref="L387">INDEX('Hoja 3'!$A$2:$AD$628, ROW(L387)-5, MATCH(L$2,'Hoja 3'!$A$1:$AD$1, 0))</f>
        <v>CERRADA</v>
      </c>
      <c r="M387" s="32" t="str">
        <f t="array" ref="M387">INDEX('Hoja 3'!$A$2:$AD$628, ROW(M387)-5, MATCH(M$2,'Hoja 3'!$A$1:$AD$1, 0))</f>
        <v>Medicamentos</v>
      </c>
      <c r="N387" s="28"/>
      <c r="O387" s="28"/>
      <c r="P387" s="28"/>
      <c r="Q387" s="42"/>
      <c r="R387" s="42"/>
      <c r="S387" s="42"/>
      <c r="T387" s="28"/>
      <c r="U387" s="28"/>
      <c r="V387" s="24" t="str">
        <f t="shared" si="10"/>
        <v/>
      </c>
      <c r="W387" s="24" t="str">
        <f t="shared" si="8"/>
        <v>7 días 00h 00m</v>
      </c>
      <c r="X387" s="25">
        <f t="shared" si="11"/>
        <v>7</v>
      </c>
      <c r="Y387" s="25" t="str">
        <f t="shared" si="12"/>
        <v>✅</v>
      </c>
      <c r="Z387" s="26" t="str">
        <f t="shared" si="13"/>
        <v>✅</v>
      </c>
      <c r="AA387" s="27" t="str">
        <f t="shared" si="14"/>
        <v>📩 Enviado tarde</v>
      </c>
      <c r="AB387" s="28"/>
      <c r="AC387" s="29"/>
      <c r="AD387" s="29"/>
      <c r="AE387" s="29"/>
    </row>
    <row r="388" spans="1:31" ht="13.8">
      <c r="A388" s="12" t="str">
        <f t="shared" si="9"/>
        <v>8201744CARLOS ALBERTO LORENZO WONG LU</v>
      </c>
      <c r="B388" s="30" t="s">
        <v>27</v>
      </c>
      <c r="C388" s="38">
        <f t="array" ref="C388">INDEX('Hoja 3'!$A$2:$AD$628, ROW(C388)-5, MATCH(C$2,'Hoja 3'!$A$1:$AD$1, 0))</f>
        <v>8201744</v>
      </c>
      <c r="D388" s="38" t="str">
        <f t="array" ref="D388">INDEX('Hoja 3'!$A$2:$AD$628, ROW(D388)-5, MATCH(D$2,'Hoja 3'!$A$1:$AD$1, 0))</f>
        <v>CARLOS ALBERTO LORENZO WONG LU</v>
      </c>
      <c r="E388" s="38">
        <f t="array" ref="E388">INDEX('Hoja 3'!$A$2:$AD$628, ROW(E388)-5, MATCH(E$2,'Hoja 3'!$A$1:$AD$1, 0))</f>
        <v>999448461</v>
      </c>
      <c r="F388" s="38" t="str">
        <f t="array" ref="F388">INDEX('Hoja 3'!$A$2:$AD$628, ROW(F388)-5, MATCH(F$2,'Hoja 3'!$A$1:$AD$1, 0))</f>
        <v>SOLICITUD DE INFORMACION</v>
      </c>
      <c r="G388" s="39">
        <f t="array" ref="G388">INDEX('Hoja 3'!$A$2:$AD$628, ROW(G388)-5, MATCH(G$2,'Hoja 3'!$A$1:$AD$1, 0))</f>
        <v>45777</v>
      </c>
      <c r="H388" s="38" t="str">
        <f t="array" ref="H388">INDEX('Hoja 3'!$A$2:$AD$628, ROW(H388)-5, MATCH(H$2,'Hoja 3'!$A$1:$AD$1, 0))</f>
        <v>Buenos días, estimada:
 Me permito informarle que ya se realizó el contacto con el paciente CARLOS ALBERTO LORENZO WONG LU, confirmando que su cita ha sido programada para el 01 de mayo de 2025 a las 9:15 a.m., con el Dr. Antonio David Moncada Catalán, en el servicio de Medicina Familiar - Teleconsulta.
 Quedamos atentos ante cualquier consulta adicional.
 Saludos cordiales,</v>
      </c>
      <c r="I388" s="39">
        <f t="array" ref="I388">INDEX('Hoja 3'!$A$2:$AD$628, ROW(I388)-5, MATCH(I$2,'Hoja 3'!$A$1:$AD$1, 0))</f>
        <v>45777</v>
      </c>
      <c r="J388" s="32"/>
      <c r="K388" s="32" t="str">
        <f t="array" ref="K388">INDEX('Hoja 3'!$A$2:$AD$628, ROW(K388)-5, MATCH(K$2,'Hoja 3'!$A$1:$AD$1, 0))</f>
        <v>CERRADA</v>
      </c>
      <c r="L388" s="32" t="str">
        <f t="array" ref="L388">INDEX('Hoja 3'!$A$2:$AD$628, ROW(L388)-5, MATCH(L$2,'Hoja 3'!$A$1:$AD$1, 0))</f>
        <v>CERRADA</v>
      </c>
      <c r="M388" s="32" t="str">
        <f t="array" ref="M388">INDEX('Hoja 3'!$A$2:$AD$628, ROW(M388)-5, MATCH(M$2,'Hoja 3'!$A$1:$AD$1, 0))</f>
        <v>Solicitud</v>
      </c>
      <c r="N388" s="28"/>
      <c r="O388" s="28"/>
      <c r="P388" s="28"/>
      <c r="Q388" s="42"/>
      <c r="R388" s="42"/>
      <c r="S388" s="42"/>
      <c r="T388" s="28"/>
      <c r="U388" s="28"/>
      <c r="V388" s="24" t="str">
        <f t="shared" si="10"/>
        <v/>
      </c>
      <c r="W388" s="24" t="str">
        <f t="shared" si="8"/>
        <v>0 días 00h 00m</v>
      </c>
      <c r="X388" s="36">
        <f t="shared" si="11"/>
        <v>0</v>
      </c>
      <c r="Y388" s="36" t="str">
        <f t="shared" si="12"/>
        <v>✅</v>
      </c>
      <c r="Z388" s="26" t="str">
        <f t="shared" si="13"/>
        <v>✅</v>
      </c>
      <c r="AA388" s="27" t="str">
        <f t="shared" si="14"/>
        <v>⏰ Enviado a tiempo</v>
      </c>
      <c r="AB388" s="28"/>
      <c r="AC388" s="29"/>
      <c r="AD388" s="29"/>
      <c r="AE388" s="29"/>
    </row>
    <row r="389" spans="1:31" ht="13.8">
      <c r="A389" s="12" t="str">
        <f t="shared" si="9"/>
        <v>46094728Angela Maria Indacochea Beltran</v>
      </c>
      <c r="B389" s="30" t="s">
        <v>27</v>
      </c>
      <c r="C389" s="38">
        <f t="array" ref="C389">INDEX('Hoja 3'!$A$2:$AD$628, ROW(C389)-5, MATCH(C$2,'Hoja 3'!$A$1:$AD$1, 0))</f>
        <v>46094728</v>
      </c>
      <c r="D389" s="38" t="str">
        <f t="array" ref="D389">INDEX('Hoja 3'!$A$2:$AD$628, ROW(D389)-5, MATCH(D$2,'Hoja 3'!$A$1:$AD$1, 0))</f>
        <v>Angela Maria Indacochea Beltran</v>
      </c>
      <c r="E389" s="38">
        <f t="array" ref="E389">INDEX('Hoja 3'!$A$2:$AD$628, ROW(E389)-5, MATCH(E$2,'Hoja 3'!$A$1:$AD$1, 0))</f>
        <v>986043036</v>
      </c>
      <c r="F389" s="38" t="str">
        <f t="array" ref="F389">INDEX('Hoja 3'!$A$2:$AD$628, ROW(F389)-5, MATCH(F$2,'Hoja 3'!$A$1:$AD$1, 0))</f>
        <v>INSATISFACCIÓN CON EL AREA ASISTENCIAL POR PERTINENCIA</v>
      </c>
      <c r="G389" s="39">
        <f t="array" ref="G389">INDEX('Hoja 3'!$A$2:$AD$628, ROW(G389)-5, MATCH(G$2,'Hoja 3'!$A$1:$AD$1, 0))</f>
        <v>45776</v>
      </c>
      <c r="H389" s="38" t="str">
        <f t="array" ref="H389">INDEX('Hoja 3'!$A$2:$AD$628, ROW(H389)-5, MATCH(H$2,'Hoja 3'!$A$1:$AD$1, 0))</f>
        <v>Buenas tardes, estimada:
 Reciba un cordial saludo del Centro Médico Viva 1A.
 En atención a las observaciones realizadas por la paciente Ángela María Indacochea Beltrán, queremos expresar nuestras sinceras disculpas por los inconvenientes presentados durante su proceso de atención.
 Lamentamos profundamente que su experiencia no haya estado a la altura de los estándares de calidad y calidez que nos esforzamos por brindar. Como parte de nuestro compromiso con la mejora continua, se han tomado las medidas correctivas necesarias con los profesionales involucrados, con el fin de reforzar la calidad del servicio y evitar que este tipo de situaciones se repitan.
 Asimismo, para garantizar que reciba una atención satisfactoria, se ha coordinado una nueva consulta con el Dr. Percy Arriaga Rodríguez, especialista en Medicina Interna – Teleconsulta, la cual ha sido aceptada por la paciente y programada para el día 14/05/2025.
 En cuanto a la gestión de los análisis de laboratorio, reconocemos que hubo una falta de coordinación de parte de nuestro personal, por lo cual ya se ofrecieron las disculpas correspondientes. Actualmente, el equipo se encuentra pendiente del caso. Dado que la paciente reside en provincia, la toma de muestras fue coordinada con la Clínica San Juan de Dios, institución encargada de proporcionar la información completa respecto a fecha, hora y consideraciones previas. Adicionalmente, se ha estará notificando al prestador para reforzar las instrucciones y asegurar una atención adecuada y oportuna.
 Reafirmamos nuestro compromiso de seguir trabajando por brindar una atención médica segura, humana y de calidad.
 Quedamos atentos a cualquier requerimiento adicional.
 Saludos cordiales,</v>
      </c>
      <c r="I389" s="39">
        <f t="array" ref="I389">INDEX('Hoja 3'!$A$2:$AD$628, ROW(I389)-5, MATCH(I$2,'Hoja 3'!$A$1:$AD$1, 0))</f>
        <v>45779</v>
      </c>
      <c r="J389" s="32"/>
      <c r="K389" s="32" t="str">
        <f t="array" ref="K389">INDEX('Hoja 3'!$A$2:$AD$628, ROW(K389)-5, MATCH(K$2,'Hoja 3'!$A$1:$AD$1, 0))</f>
        <v>CERRADA</v>
      </c>
      <c r="L389" s="32" t="str">
        <f t="array" ref="L389">INDEX('Hoja 3'!$A$2:$AD$628, ROW(L389)-5, MATCH(L$2,'Hoja 3'!$A$1:$AD$1, 0))</f>
        <v>CERRADA</v>
      </c>
      <c r="M389" s="32" t="str">
        <f t="array" ref="M389">INDEX('Hoja 3'!$A$2:$AD$628, ROW(M389)-5, MATCH(M$2,'Hoja 3'!$A$1:$AD$1, 0))</f>
        <v>Atencion Asistencial</v>
      </c>
      <c r="N389" s="28"/>
      <c r="O389" s="28"/>
      <c r="P389" s="28"/>
      <c r="Q389" s="42"/>
      <c r="R389" s="42"/>
      <c r="S389" s="42"/>
      <c r="T389" s="28"/>
      <c r="U389" s="28"/>
      <c r="V389" s="24" t="str">
        <f t="shared" si="10"/>
        <v/>
      </c>
      <c r="W389" s="24" t="str">
        <f t="shared" si="8"/>
        <v>3 días 00h 00m</v>
      </c>
      <c r="X389" s="25">
        <f t="shared" si="11"/>
        <v>3</v>
      </c>
      <c r="Y389" s="25" t="str">
        <f t="shared" si="12"/>
        <v>✅</v>
      </c>
      <c r="Z389" s="26" t="str">
        <f t="shared" si="13"/>
        <v>✅</v>
      </c>
      <c r="AA389" s="27" t="str">
        <f t="shared" si="14"/>
        <v>📩 Enviado tarde</v>
      </c>
      <c r="AB389" s="28"/>
      <c r="AC389" s="29"/>
      <c r="AD389" s="29"/>
      <c r="AE389" s="29"/>
    </row>
    <row r="390" spans="1:31" ht="13.8">
      <c r="A390" s="12" t="str">
        <f t="shared" si="9"/>
        <v>0UCCELLI RODRIGUEZ MIGUEL ALVARO</v>
      </c>
      <c r="B390" s="30" t="s">
        <v>27</v>
      </c>
      <c r="C390" s="38">
        <f t="array" ref="C390">INDEX('Hoja 3'!$A$2:$AD$628, ROW(C390)-5, MATCH(C$2,'Hoja 3'!$A$1:$AD$1, 0))</f>
        <v>0</v>
      </c>
      <c r="D390" s="38" t="str">
        <f t="array" ref="D390">INDEX('Hoja 3'!$A$2:$AD$628, ROW(D390)-5, MATCH(D$2,'Hoja 3'!$A$1:$AD$1, 0))</f>
        <v>UCCELLI RODRIGUEZ MIGUEL ALVARO</v>
      </c>
      <c r="E390" s="38">
        <f t="array" ref="E390">INDEX('Hoja 3'!$A$2:$AD$628, ROW(E390)-5, MATCH(E$2,'Hoja 3'!$A$1:$AD$1, 0))</f>
        <v>0</v>
      </c>
      <c r="F390" s="38" t="str">
        <f t="array" ref="F390">INDEX('Hoja 3'!$A$2:$AD$628, ROW(F390)-5, MATCH(F$2,'Hoja 3'!$A$1:$AD$1, 0))</f>
        <v>DEMORA EN LA ENTREGA DE MEDICAMENTOS</v>
      </c>
      <c r="G390" s="39">
        <f t="array" ref="G390">INDEX('Hoja 3'!$A$2:$AD$628, ROW(G390)-5, MATCH(G$2,'Hoja 3'!$A$1:$AD$1, 0))</f>
        <v>45779</v>
      </c>
      <c r="H390" s="38" t="str">
        <f t="array" ref="H390">INDEX('Hoja 3'!$A$2:$AD$628, ROW(H390)-5, MATCH(H$2,'Hoja 3'!$A$1:$AD$1, 0))</f>
        <v>Buenos días, estimada:
 Me permito informarle que el día 28 de abril se realizó la llamada correspondiente, quedando programada la atención del paciente para el 30 de abril. Sin embargo, al momento de validar en el sistema, se identificó que el SITED se encontraba inactivo, motivo por el cual no fue posible proceder con la atención.
 Quedamos atentos a que se puedan realizar las gestiones correspondientes para activar el SITED, y así poder brindar la atención médica al paciente sin contratiempos.
 Saludos cordiales,</v>
      </c>
      <c r="I390" s="39">
        <f t="array" ref="I390">INDEX('Hoja 3'!$A$2:$AD$628, ROW(I390)-5, MATCH(I$2,'Hoja 3'!$A$1:$AD$1, 0))</f>
        <v>45779</v>
      </c>
      <c r="J390" s="32"/>
      <c r="K390" s="32" t="str">
        <f t="array" ref="K390">INDEX('Hoja 3'!$A$2:$AD$628, ROW(K390)-5, MATCH(K$2,'Hoja 3'!$A$1:$AD$1, 0))</f>
        <v>TRASLADADA</v>
      </c>
      <c r="L390" s="32" t="str">
        <f t="array" ref="L390">INDEX('Hoja 3'!$A$2:$AD$628, ROW(L390)-5, MATCH(L$2,'Hoja 3'!$A$1:$AD$1, 0))</f>
        <v>CERRADA</v>
      </c>
      <c r="M390" s="32" t="str">
        <f t="array" ref="M390">INDEX('Hoja 3'!$A$2:$AD$628, ROW(M390)-5, MATCH(M$2,'Hoja 3'!$A$1:$AD$1, 0))</f>
        <v>Medicamentos</v>
      </c>
      <c r="N390" s="28"/>
      <c r="O390" s="28"/>
      <c r="P390" s="28"/>
      <c r="Q390" s="42"/>
      <c r="R390" s="42"/>
      <c r="S390" s="42"/>
      <c r="T390" s="28"/>
      <c r="U390" s="28"/>
      <c r="V390" s="24" t="str">
        <f t="shared" si="10"/>
        <v/>
      </c>
      <c r="W390" s="24" t="str">
        <f t="shared" si="8"/>
        <v>0 días 00h 00m</v>
      </c>
      <c r="X390" s="36">
        <f t="shared" si="11"/>
        <v>0</v>
      </c>
      <c r="Y390" s="36" t="str">
        <f t="shared" si="12"/>
        <v>🟠</v>
      </c>
      <c r="Z390" s="26" t="str">
        <f t="shared" si="13"/>
        <v>✅</v>
      </c>
      <c r="AA390" s="27" t="str">
        <f t="shared" si="14"/>
        <v>⏰ Enviado a tiempo</v>
      </c>
      <c r="AB390" s="28"/>
      <c r="AC390" s="29"/>
      <c r="AD390" s="29"/>
      <c r="AE390" s="29"/>
    </row>
    <row r="391" spans="1:31" ht="13.8">
      <c r="A391" s="12" t="str">
        <f t="shared" si="9"/>
        <v>0PATRICIA PAOLA DI NEGRO GOMEZ</v>
      </c>
      <c r="B391" s="30" t="s">
        <v>27</v>
      </c>
      <c r="C391" s="38">
        <f t="array" ref="C391">INDEX('Hoja 3'!$A$2:$AD$628, ROW(C391)-5, MATCH(C$2,'Hoja 3'!$A$1:$AD$1, 0))</f>
        <v>0</v>
      </c>
      <c r="D391" s="38" t="str">
        <f t="array" ref="D391">INDEX('Hoja 3'!$A$2:$AD$628, ROW(D391)-5, MATCH(D$2,'Hoja 3'!$A$1:$AD$1, 0))</f>
        <v>PATRICIA PAOLA DI NEGRO GOMEZ</v>
      </c>
      <c r="E391" s="38">
        <f t="array" ref="E391">INDEX('Hoja 3'!$A$2:$AD$628, ROW(E391)-5, MATCH(E$2,'Hoja 3'!$A$1:$AD$1, 0))</f>
        <v>0</v>
      </c>
      <c r="F391" s="38" t="str">
        <f t="array" ref="F391">INDEX('Hoja 3'!$A$2:$AD$628, ROW(F391)-5, MATCH(F$2,'Hoja 3'!$A$1:$AD$1, 0))</f>
        <v>NO ATENCIÓN DE CITA PROGRAMADA</v>
      </c>
      <c r="G391" s="39">
        <f t="array" ref="G391">INDEX('Hoja 3'!$A$2:$AD$628, ROW(G391)-5, MATCH(G$2,'Hoja 3'!$A$1:$AD$1, 0))</f>
        <v>45777</v>
      </c>
      <c r="H391" s="38" t="str">
        <f t="array" ref="H391">INDEX('Hoja 3'!$A$2:$AD$628, ROW(H391)-5, MATCH(H$2,'Hoja 3'!$A$1:$AD$1, 0))</f>
        <v>Buenos días, estimada:
 Me permito informar lo siguiente respecto al reclamo presentado por la paciente Patricia Paola Di Negro Gómez:
 La paciente fue atendida el 11 de abril a las 3:15 p.m. por la Dra. Mónica Marlene Proaño Montalván, en el servicio de Cardiología - Teleconsulta. Durante la atención, la paciente manifestó su preferencia por continuar con sus atenciones en la Clínica Internacional.
 Adjunto al presente el screenshot correspondiente, en el cual se evidencia la solicitud de retiro de la paciente del programa gestionado por Viva 1A, a fin de que continúe su atención con su proveedor de preferencia.
 Quedamos atentos a cualquier coordinación adicional que se requiera.
 Saludos cordiales,</v>
      </c>
      <c r="I391" s="39">
        <f t="array" ref="I391">INDEX('Hoja 3'!$A$2:$AD$628, ROW(I391)-5, MATCH(I$2,'Hoja 3'!$A$1:$AD$1, 0))</f>
        <v>45779</v>
      </c>
      <c r="J391" s="32"/>
      <c r="K391" s="32" t="str">
        <f t="array" ref="K391">INDEX('Hoja 3'!$A$2:$AD$628, ROW(K391)-5, MATCH(K$2,'Hoja 3'!$A$1:$AD$1, 0))</f>
        <v>TRASLADADA</v>
      </c>
      <c r="L391" s="32" t="str">
        <f t="array" ref="L391">INDEX('Hoja 3'!$A$2:$AD$628, ROW(L391)-5, MATCH(L$2,'Hoja 3'!$A$1:$AD$1, 0))</f>
        <v>CERRADA</v>
      </c>
      <c r="M391" s="32" t="str">
        <f t="array" ref="M391">INDEX('Hoja 3'!$A$2:$AD$628, ROW(M391)-5, MATCH(M$2,'Hoja 3'!$A$1:$AD$1, 0))</f>
        <v>Acceso</v>
      </c>
      <c r="N391" s="28"/>
      <c r="O391" s="28"/>
      <c r="P391" s="28"/>
      <c r="Q391" s="42"/>
      <c r="R391" s="42"/>
      <c r="S391" s="42"/>
      <c r="T391" s="28"/>
      <c r="U391" s="28"/>
      <c r="V391" s="24" t="str">
        <f t="shared" si="10"/>
        <v/>
      </c>
      <c r="W391" s="24" t="str">
        <f t="shared" si="8"/>
        <v>2 días 00h 00m</v>
      </c>
      <c r="X391" s="25">
        <f t="shared" si="11"/>
        <v>2</v>
      </c>
      <c r="Y391" s="25" t="str">
        <f t="shared" si="12"/>
        <v>🟠</v>
      </c>
      <c r="Z391" s="26" t="str">
        <f t="shared" si="13"/>
        <v>✅</v>
      </c>
      <c r="AA391" s="27" t="str">
        <f t="shared" si="14"/>
        <v>📩 Enviado tarde</v>
      </c>
      <c r="AB391" s="28"/>
      <c r="AC391" s="29"/>
      <c r="AD391" s="29"/>
      <c r="AE391" s="29"/>
    </row>
    <row r="392" spans="1:31" ht="13.8">
      <c r="A392" s="12" t="str">
        <f t="shared" si="9"/>
        <v>6783935GIUSEPPE DAVID SIFUENTES DIANO</v>
      </c>
      <c r="B392" s="30" t="s">
        <v>27</v>
      </c>
      <c r="C392" s="38">
        <f t="array" ref="C392">INDEX('Hoja 3'!$A$2:$AD$628, ROW(C392)-5, MATCH(C$2,'Hoja 3'!$A$1:$AD$1, 0))</f>
        <v>6783935</v>
      </c>
      <c r="D392" s="38" t="str">
        <f t="array" ref="D392">INDEX('Hoja 3'!$A$2:$AD$628, ROW(D392)-5, MATCH(D$2,'Hoja 3'!$A$1:$AD$1, 0))</f>
        <v>GIUSEPPE DAVID SIFUENTES DIANO</v>
      </c>
      <c r="E392" s="38">
        <f t="array" ref="E392">INDEX('Hoja 3'!$A$2:$AD$628, ROW(E392)-5, MATCH(E$2,'Hoja 3'!$A$1:$AD$1, 0))</f>
        <v>0</v>
      </c>
      <c r="F392" s="38" t="str">
        <f t="array" ref="F392">INDEX('Hoja 3'!$A$2:$AD$628, ROW(F392)-5, MATCH(F$2,'Hoja 3'!$A$1:$AD$1, 0))</f>
        <v>NO ASIGNACIÓN DE CITA</v>
      </c>
      <c r="G392" s="39">
        <f t="array" ref="G392">INDEX('Hoja 3'!$A$2:$AD$628, ROW(G392)-5, MATCH(G$2,'Hoja 3'!$A$1:$AD$1, 0))</f>
        <v>45777</v>
      </c>
      <c r="H392" s="38" t="str">
        <f t="array" ref="H392">INDEX('Hoja 3'!$A$2:$AD$628, ROW(H392)-5, MATCH(H$2,'Hoja 3'!$A$1:$AD$1, 0))</f>
        <v>Buenos días, estimado:
 Me permito informarle que el paciente fue atendido el día de ayer, 01/05/2025 a las 2:00 pm. por el Dr. Antonio David Moncada Catalán, en el servicio de Medicina Familiar - Teleconsulta.
 Saludos cordiales,</v>
      </c>
      <c r="I392" s="39">
        <f t="array" ref="I392">INDEX('Hoja 3'!$A$2:$AD$628, ROW(I392)-5, MATCH(I$2,'Hoja 3'!$A$1:$AD$1, 0))</f>
        <v>45779</v>
      </c>
      <c r="J392" s="32"/>
      <c r="K392" s="32" t="str">
        <f t="array" ref="K392">INDEX('Hoja 3'!$A$2:$AD$628, ROW(K392)-5, MATCH(K$2,'Hoja 3'!$A$1:$AD$1, 0))</f>
        <v>CERRADA</v>
      </c>
      <c r="L392" s="32" t="str">
        <f t="array" ref="L392">INDEX('Hoja 3'!$A$2:$AD$628, ROW(L392)-5, MATCH(L$2,'Hoja 3'!$A$1:$AD$1, 0))</f>
        <v>CERRADA</v>
      </c>
      <c r="M392" s="32" t="str">
        <f t="array" ref="M392">INDEX('Hoja 3'!$A$2:$AD$628, ROW(M392)-5, MATCH(M$2,'Hoja 3'!$A$1:$AD$1, 0))</f>
        <v>Acceso</v>
      </c>
      <c r="N392" s="28"/>
      <c r="O392" s="28"/>
      <c r="P392" s="28"/>
      <c r="Q392" s="42"/>
      <c r="R392" s="42"/>
      <c r="S392" s="42"/>
      <c r="T392" s="28"/>
      <c r="U392" s="28"/>
      <c r="V392" s="24" t="str">
        <f t="shared" si="10"/>
        <v/>
      </c>
      <c r="W392" s="24" t="str">
        <f t="shared" si="8"/>
        <v>2 días 00h 00m</v>
      </c>
      <c r="X392" s="36">
        <f t="shared" si="11"/>
        <v>2</v>
      </c>
      <c r="Y392" s="36" t="str">
        <f t="shared" si="12"/>
        <v>✅</v>
      </c>
      <c r="Z392" s="26" t="str">
        <f t="shared" si="13"/>
        <v>✅</v>
      </c>
      <c r="AA392" s="27" t="str">
        <f t="shared" si="14"/>
        <v>📩 Enviado tarde</v>
      </c>
      <c r="AB392" s="28"/>
      <c r="AC392" s="29"/>
      <c r="AD392" s="29"/>
      <c r="AE392" s="29"/>
    </row>
    <row r="393" spans="1:31" ht="13.8">
      <c r="A393" s="12" t="str">
        <f t="shared" si="9"/>
        <v>0DE LA CRUZ ESTRADA RONALD</v>
      </c>
      <c r="B393" s="30" t="s">
        <v>27</v>
      </c>
      <c r="C393" s="38">
        <f t="array" ref="C393">INDEX('Hoja 3'!$A$2:$AD$628, ROW(C393)-5, MATCH(C$2,'Hoja 3'!$A$1:$AD$1, 0))</f>
        <v>0</v>
      </c>
      <c r="D393" s="38" t="str">
        <f t="array" ref="D393">INDEX('Hoja 3'!$A$2:$AD$628, ROW(D393)-5, MATCH(D$2,'Hoja 3'!$A$1:$AD$1, 0))</f>
        <v>DE LA CRUZ ESTRADA RONALD</v>
      </c>
      <c r="E393" s="38">
        <f t="array" ref="E393">INDEX('Hoja 3'!$A$2:$AD$628, ROW(E393)-5, MATCH(E$2,'Hoja 3'!$A$1:$AD$1, 0))</f>
        <v>987498418</v>
      </c>
      <c r="F393" s="38" t="str">
        <f t="array" ref="F393">INDEX('Hoja 3'!$A$2:$AD$628, ROW(F393)-5, MATCH(F$2,'Hoja 3'!$A$1:$AD$1, 0))</f>
        <v>NO ASIGNACIÓN DE CITA</v>
      </c>
      <c r="G393" s="39">
        <f t="array" ref="G393">INDEX('Hoja 3'!$A$2:$AD$628, ROW(G393)-5, MATCH(G$2,'Hoja 3'!$A$1:$AD$1, 0))</f>
        <v>45777</v>
      </c>
      <c r="H393" s="38" t="str">
        <f t="array" ref="H393">INDEX('Hoja 3'!$A$2:$AD$628, ROW(H393)-5, MATCH(H$2,'Hoja 3'!$A$1:$AD$1, 0))</f>
        <v>Buenas tardes, estimada:
 Me permito informarle que ya se logró establecer contacto con el paciente Ronald Javier De La Cruz Estrada (DNI: 42376369), quien manifestó que, por el momento, no desea agendar su atención médica debido a que estará de viaje.
 Quedamos atentos a su comunicación para reanudar el proceso de programación cuando lo considere oportuno.
 Saludos cordiales,</v>
      </c>
      <c r="I393" s="39">
        <f t="array" ref="I393">INDEX('Hoja 3'!$A$2:$AD$628, ROW(I393)-5, MATCH(I$2,'Hoja 3'!$A$1:$AD$1, 0))</f>
        <v>45777</v>
      </c>
      <c r="J393" s="32"/>
      <c r="K393" s="32" t="str">
        <f t="array" ref="K393">INDEX('Hoja 3'!$A$2:$AD$628, ROW(K393)-5, MATCH(K$2,'Hoja 3'!$A$1:$AD$1, 0))</f>
        <v>CERRADA</v>
      </c>
      <c r="L393" s="32" t="str">
        <f t="array" ref="L393">INDEX('Hoja 3'!$A$2:$AD$628, ROW(L393)-5, MATCH(L$2,'Hoja 3'!$A$1:$AD$1, 0))</f>
        <v>CERRADA</v>
      </c>
      <c r="M393" s="32" t="str">
        <f t="array" ref="M393">INDEX('Hoja 3'!$A$2:$AD$628, ROW(M393)-5, MATCH(M$2,'Hoja 3'!$A$1:$AD$1, 0))</f>
        <v>Acceso</v>
      </c>
      <c r="N393" s="28"/>
      <c r="O393" s="28"/>
      <c r="P393" s="28"/>
      <c r="Q393" s="42"/>
      <c r="R393" s="42"/>
      <c r="S393" s="42"/>
      <c r="T393" s="28"/>
      <c r="U393" s="28"/>
      <c r="V393" s="24" t="str">
        <f t="shared" si="10"/>
        <v/>
      </c>
      <c r="W393" s="24" t="str">
        <f t="shared" si="8"/>
        <v>0 días 00h 00m</v>
      </c>
      <c r="X393" s="25">
        <f t="shared" si="11"/>
        <v>0</v>
      </c>
      <c r="Y393" s="25" t="str">
        <f t="shared" si="12"/>
        <v>✅</v>
      </c>
      <c r="Z393" s="26" t="str">
        <f t="shared" si="13"/>
        <v>✅</v>
      </c>
      <c r="AA393" s="27" t="str">
        <f t="shared" si="14"/>
        <v>⏰ Enviado a tiempo</v>
      </c>
      <c r="AB393" s="28"/>
      <c r="AC393" s="29"/>
      <c r="AD393" s="29"/>
      <c r="AE393" s="29"/>
    </row>
    <row r="394" spans="1:31" ht="13.8">
      <c r="A394" s="12" t="str">
        <f t="shared" si="9"/>
        <v>8836823Juana Felicita Suárez Montufuar</v>
      </c>
      <c r="B394" s="30" t="s">
        <v>27</v>
      </c>
      <c r="C394" s="38">
        <f t="array" ref="C394">INDEX('Hoja 3'!$A$2:$AD$628, ROW(C394)-5, MATCH(C$2,'Hoja 3'!$A$1:$AD$1, 0))</f>
        <v>8836823</v>
      </c>
      <c r="D394" s="38" t="str">
        <f t="array" ref="D394">INDEX('Hoja 3'!$A$2:$AD$628, ROW(D394)-5, MATCH(D$2,'Hoja 3'!$A$1:$AD$1, 0))</f>
        <v>Juana Felicita Suárez Montufuar</v>
      </c>
      <c r="E394" s="38">
        <f t="array" ref="E394">INDEX('Hoja 3'!$A$2:$AD$628, ROW(E394)-5, MATCH(E$2,'Hoja 3'!$A$1:$AD$1, 0))</f>
        <v>0</v>
      </c>
      <c r="F394" s="38" t="str">
        <f t="array" ref="F394">INDEX('Hoja 3'!$A$2:$AD$628, ROW(F394)-5, MATCH(F$2,'Hoja 3'!$A$1:$AD$1, 0))</f>
        <v>NO ASIGNACIÓN DE CITA</v>
      </c>
      <c r="G394" s="39">
        <f t="array" ref="G394">INDEX('Hoja 3'!$A$2:$AD$628, ROW(G394)-5, MATCH(G$2,'Hoja 3'!$A$1:$AD$1, 0))</f>
        <v>45779</v>
      </c>
      <c r="H394" s="38" t="str">
        <f t="array" ref="H394">INDEX('Hoja 3'!$A$2:$AD$628, ROW(H394)-5, MATCH(H$2,'Hoja 3'!$A$1:$AD$1, 0))</f>
        <v>Buenas tardes, estimados:
 Me permito informar que la paciente Juana Felicita Suárez Montufuar (DNI: 08836823) ha sido contactada y su atención ha sido agendada para el día de hoy a las 5:50 p.m. con el Dr. Gerson Jacob Siura Trevejo, en el servicio correspondiente.
 Asimismo, informar que la atención anterior fue brindada el 03 de abril.
 Quedamos atentos ante cualquier consulta adicional.
 Saludos cordiales,</v>
      </c>
      <c r="I394" s="39">
        <f t="array" ref="I394">INDEX('Hoja 3'!$A$2:$AD$628, ROW(I394)-5, MATCH(I$2,'Hoja 3'!$A$1:$AD$1, 0))</f>
        <v>45779</v>
      </c>
      <c r="J394" s="32"/>
      <c r="K394" s="32" t="str">
        <f t="array" ref="K394">INDEX('Hoja 3'!$A$2:$AD$628, ROW(K394)-5, MATCH(K$2,'Hoja 3'!$A$1:$AD$1, 0))</f>
        <v>CERRADA</v>
      </c>
      <c r="L394" s="32" t="str">
        <f t="array" ref="L394">INDEX('Hoja 3'!$A$2:$AD$628, ROW(L394)-5, MATCH(L$2,'Hoja 3'!$A$1:$AD$1, 0))</f>
        <v>CERRADA</v>
      </c>
      <c r="M394" s="32" t="str">
        <f t="array" ref="M394">INDEX('Hoja 3'!$A$2:$AD$628, ROW(M394)-5, MATCH(M$2,'Hoja 3'!$A$1:$AD$1, 0))</f>
        <v>Acceso</v>
      </c>
      <c r="N394" s="28"/>
      <c r="O394" s="28"/>
      <c r="P394" s="28"/>
      <c r="Q394" s="42"/>
      <c r="R394" s="42"/>
      <c r="S394" s="42"/>
      <c r="T394" s="28"/>
      <c r="U394" s="28"/>
      <c r="V394" s="24" t="str">
        <f t="shared" si="10"/>
        <v/>
      </c>
      <c r="W394" s="24" t="str">
        <f t="shared" si="8"/>
        <v>0 días 00h 00m</v>
      </c>
      <c r="X394" s="36">
        <f t="shared" si="11"/>
        <v>0</v>
      </c>
      <c r="Y394" s="36" t="str">
        <f t="shared" si="12"/>
        <v>✅</v>
      </c>
      <c r="Z394" s="26" t="str">
        <f t="shared" si="13"/>
        <v>✅</v>
      </c>
      <c r="AA394" s="27" t="str">
        <f t="shared" si="14"/>
        <v>⏰ Enviado a tiempo</v>
      </c>
      <c r="AB394" s="28"/>
      <c r="AC394" s="29"/>
      <c r="AD394" s="29"/>
      <c r="AE394" s="29"/>
    </row>
    <row r="395" spans="1:31" ht="13.8">
      <c r="A395" s="12" t="str">
        <f t="shared" si="9"/>
        <v>7731756Laura Laserna</v>
      </c>
      <c r="B395" s="30" t="s">
        <v>27</v>
      </c>
      <c r="C395" s="38">
        <f t="array" ref="C395">INDEX('Hoja 3'!$A$2:$AD$628, ROW(C395)-5, MATCH(C$2,'Hoja 3'!$A$1:$AD$1, 0))</f>
        <v>7731756</v>
      </c>
      <c r="D395" s="38" t="str">
        <f t="array" ref="D395">INDEX('Hoja 3'!$A$2:$AD$628, ROW(D395)-5, MATCH(D$2,'Hoja 3'!$A$1:$AD$1, 0))</f>
        <v>Laura Laserna</v>
      </c>
      <c r="E395" s="38">
        <f t="array" ref="E395">INDEX('Hoja 3'!$A$2:$AD$628, ROW(E395)-5, MATCH(E$2,'Hoja 3'!$A$1:$AD$1, 0))</f>
        <v>0</v>
      </c>
      <c r="F395" s="38" t="str">
        <f t="array" ref="F395">INDEX('Hoja 3'!$A$2:$AD$628, ROW(F395)-5, MATCH(F$2,'Hoja 3'!$A$1:$AD$1, 0))</f>
        <v>NO ASIGNACIÓN DE CITA</v>
      </c>
      <c r="G395" s="39">
        <f t="array" ref="G395">INDEX('Hoja 3'!$A$2:$AD$628, ROW(G395)-5, MATCH(G$2,'Hoja 3'!$A$1:$AD$1, 0))</f>
        <v>45779</v>
      </c>
      <c r="H395" s="38" t="str">
        <f t="array" ref="H395">INDEX('Hoja 3'!$A$2:$AD$628, ROW(H395)-5, MATCH(H$2,'Hoja 3'!$A$1:$AD$1, 0))</f>
        <v>Buenas tardes, estimada:
 Me permito informarle que la paciente Laura Laserna ha sido agendada para el día de hoy con el Dr. Gerson Jacob Siura Trevejo, a las 8:00 p.m., en el servicio de Endocrinología - Teleconsulta.
 El proceso de agendamiento lo realiza nuestro personal del Call Center. En caso el paciente no responda la llamada, se deja la notificación correspondiente a través del número de WhatsApp registrado.
 Adicionalmente, se informa que la cita correspondiente al mes de abril fue atendida el día 02/04/2025.
 Quedamos atentos a cualquier consulta adicional.
 Saludos cordiales,</v>
      </c>
      <c r="I395" s="39">
        <f t="array" ref="I395">INDEX('Hoja 3'!$A$2:$AD$628, ROW(I395)-5, MATCH(I$2,'Hoja 3'!$A$1:$AD$1, 0))</f>
        <v>45779</v>
      </c>
      <c r="J395" s="32"/>
      <c r="K395" s="32" t="str">
        <f t="array" ref="K395">INDEX('Hoja 3'!$A$2:$AD$628, ROW(K395)-5, MATCH(K$2,'Hoja 3'!$A$1:$AD$1, 0))</f>
        <v>CERRADA</v>
      </c>
      <c r="L395" s="32" t="str">
        <f t="array" ref="L395">INDEX('Hoja 3'!$A$2:$AD$628, ROW(L395)-5, MATCH(L$2,'Hoja 3'!$A$1:$AD$1, 0))</f>
        <v>CERRADA</v>
      </c>
      <c r="M395" s="32" t="str">
        <f t="array" ref="M395">INDEX('Hoja 3'!$A$2:$AD$628, ROW(M395)-5, MATCH(M$2,'Hoja 3'!$A$1:$AD$1, 0))</f>
        <v>Acceso</v>
      </c>
      <c r="N395" s="28"/>
      <c r="O395" s="28"/>
      <c r="P395" s="28"/>
      <c r="Q395" s="42"/>
      <c r="R395" s="42"/>
      <c r="S395" s="42"/>
      <c r="T395" s="28"/>
      <c r="U395" s="28"/>
      <c r="V395" s="24" t="str">
        <f t="shared" si="10"/>
        <v/>
      </c>
      <c r="W395" s="24" t="str">
        <f t="shared" si="8"/>
        <v>0 días 00h 00m</v>
      </c>
      <c r="X395" s="25">
        <f t="shared" si="11"/>
        <v>0</v>
      </c>
      <c r="Y395" s="25" t="str">
        <f t="shared" si="12"/>
        <v>✅</v>
      </c>
      <c r="Z395" s="26" t="str">
        <f t="shared" si="13"/>
        <v>✅</v>
      </c>
      <c r="AA395" s="27" t="str">
        <f t="shared" si="14"/>
        <v>⏰ Enviado a tiempo</v>
      </c>
      <c r="AB395" s="28"/>
      <c r="AC395" s="29"/>
      <c r="AD395" s="29"/>
      <c r="AE395" s="29"/>
    </row>
    <row r="396" spans="1:31" ht="13.8">
      <c r="A396" s="12" t="str">
        <f t="shared" si="9"/>
        <v>0CARLOS ALBERTO LORENZO WONG LU</v>
      </c>
      <c r="B396" s="30" t="s">
        <v>27</v>
      </c>
      <c r="C396" s="38">
        <f t="array" ref="C396">INDEX('Hoja 3'!$A$2:$AD$628, ROW(C396)-5, MATCH(C$2,'Hoja 3'!$A$1:$AD$1, 0))</f>
        <v>0</v>
      </c>
      <c r="D396" s="38" t="str">
        <f t="array" ref="D396">INDEX('Hoja 3'!$A$2:$AD$628, ROW(D396)-5, MATCH(D$2,'Hoja 3'!$A$1:$AD$1, 0))</f>
        <v>CARLOS ALBERTO LORENZO WONG LU</v>
      </c>
      <c r="E396" s="38">
        <f t="array" ref="E396">INDEX('Hoja 3'!$A$2:$AD$628, ROW(E396)-5, MATCH(E$2,'Hoja 3'!$A$1:$AD$1, 0))</f>
        <v>999448461</v>
      </c>
      <c r="F396" s="38" t="str">
        <f t="array" ref="F396">INDEX('Hoja 3'!$A$2:$AD$628, ROW(F396)-5, MATCH(F$2,'Hoja 3'!$A$1:$AD$1, 0))</f>
        <v>NO ASIGNACIÓN DE CITA</v>
      </c>
      <c r="G396" s="39">
        <f t="array" ref="G396">INDEX('Hoja 3'!$A$2:$AD$628, ROW(G396)-5, MATCH(G$2,'Hoja 3'!$A$1:$AD$1, 0))</f>
        <v>45779</v>
      </c>
      <c r="H396" s="38" t="str">
        <f t="array" ref="H396">INDEX('Hoja 3'!$A$2:$AD$628, ROW(H396)-5, MATCH(H$2,'Hoja 3'!$A$1:$AD$1, 0))</f>
        <v>Buenos días, estimada:
 Me permito informarle que ya se realizó el contacto con el paciente CARLOS ALBERTO LORENZO WONG LU, el paciente fue atendido el 01 de mayo de 2025 a las 9:15 a.m., con el Dr. Antonio David Moncada Catalán, en el servicio de Medicina Familiar - Teleconsulta, adicional a ello confirmar que ya fue entregado los medicamentos.
 Quedamos atentos ante cualquier consulta adicional.
 Saludos cordiales,</v>
      </c>
      <c r="I396" s="39">
        <f t="array" ref="I396">INDEX('Hoja 3'!$A$2:$AD$628, ROW(I396)-5, MATCH(I$2,'Hoja 3'!$A$1:$AD$1, 0))</f>
        <v>45782</v>
      </c>
      <c r="J396" s="32"/>
      <c r="K396" s="32" t="str">
        <f t="array" ref="K396">INDEX('Hoja 3'!$A$2:$AD$628, ROW(K396)-5, MATCH(K$2,'Hoja 3'!$A$1:$AD$1, 0))</f>
        <v>CERRADA</v>
      </c>
      <c r="L396" s="32" t="str">
        <f t="array" ref="L396">INDEX('Hoja 3'!$A$2:$AD$628, ROW(L396)-5, MATCH(L$2,'Hoja 3'!$A$1:$AD$1, 0))</f>
        <v>CERRADA</v>
      </c>
      <c r="M396" s="32" t="str">
        <f t="array" ref="M396">INDEX('Hoja 3'!$A$2:$AD$628, ROW(M396)-5, MATCH(M$2,'Hoja 3'!$A$1:$AD$1, 0))</f>
        <v>Acceso</v>
      </c>
      <c r="N396" s="28"/>
      <c r="O396" s="28"/>
      <c r="P396" s="28"/>
      <c r="Q396" s="42"/>
      <c r="R396" s="42"/>
      <c r="S396" s="42"/>
      <c r="T396" s="28"/>
      <c r="U396" s="28"/>
      <c r="V396" s="24" t="str">
        <f t="shared" si="10"/>
        <v/>
      </c>
      <c r="W396" s="24" t="str">
        <f t="shared" si="8"/>
        <v>3 días 00h 00m</v>
      </c>
      <c r="X396" s="36">
        <f t="shared" si="11"/>
        <v>3</v>
      </c>
      <c r="Y396" s="36" t="str">
        <f t="shared" si="12"/>
        <v>✅</v>
      </c>
      <c r="Z396" s="26" t="str">
        <f t="shared" si="13"/>
        <v>✅</v>
      </c>
      <c r="AA396" s="27" t="str">
        <f t="shared" si="14"/>
        <v>📩 Enviado tarde</v>
      </c>
      <c r="AB396" s="28"/>
      <c r="AC396" s="29"/>
      <c r="AD396" s="29"/>
      <c r="AE396" s="29"/>
    </row>
    <row r="397" spans="1:31" ht="13.8">
      <c r="A397" s="12" t="str">
        <f t="shared" si="9"/>
        <v>71119014RAMON DIAZ DIANA MARLIZ</v>
      </c>
      <c r="B397" s="30" t="s">
        <v>27</v>
      </c>
      <c r="C397" s="38">
        <f t="array" ref="C397">INDEX('Hoja 3'!$A$2:$AD$628, ROW(C397)-5, MATCH(C$2,'Hoja 3'!$A$1:$AD$1, 0))</f>
        <v>71119014</v>
      </c>
      <c r="D397" s="38" t="str">
        <f t="array" ref="D397">INDEX('Hoja 3'!$A$2:$AD$628, ROW(D397)-5, MATCH(D$2,'Hoja 3'!$A$1:$AD$1, 0))</f>
        <v>RAMON DIAZ DIANA MARLIZ</v>
      </c>
      <c r="E397" s="38">
        <f t="array" ref="E397">INDEX('Hoja 3'!$A$2:$AD$628, ROW(E397)-5, MATCH(E$2,'Hoja 3'!$A$1:$AD$1, 0))</f>
        <v>993508429</v>
      </c>
      <c r="F397" s="38" t="str">
        <f t="array" ref="F397">INDEX('Hoja 3'!$A$2:$AD$628, ROW(F397)-5, MATCH(F$2,'Hoja 3'!$A$1:$AD$1, 0))</f>
        <v>NO ASIGNACIÓN DE CITA</v>
      </c>
      <c r="G397" s="39">
        <f t="array" ref="G397">INDEX('Hoja 3'!$A$2:$AD$628, ROW(G397)-5, MATCH(G$2,'Hoja 3'!$A$1:$AD$1, 0))</f>
        <v>45779</v>
      </c>
      <c r="H397" s="38" t="str">
        <f t="array" ref="H397">INDEX('Hoja 3'!$A$2:$AD$628, ROW(H397)-5, MATCH(H$2,'Hoja 3'!$A$1:$AD$1, 0))</f>
        <v>Buenos días, estimados:
 Reciban un cordial saludo de parte del Centro Médico Viva 1A.
 Tras realizar la verificación correspondiente, se confirma que las atenciones brindadas a la paciente Diana Marliz Ramón Díaz por nuestra institución iniciaron en el mes de marzo. Posteriormente, en el mes de abril, fue atendida el día 24 por el Dr. Antonio David Moncada Catalán, en el servicio de Medicina Familiar – Teleconsulta.
 En ese sentido, la paciente ha tenido un total de dos atenciones con nosotros hasta la fecha. De acuerdo con el programa en el que se encuentra inscrita, los exámenes médicos están programados para realizarse cada tres meses y, en algunos exámenes, de manera anual. Por ello, durante el presente mes de mayo, y previa cita médica, se procederá con el ordenamiento de los exámenes correspondientes.
 Asimismo, se realizó una llamada telefónica a la paciente para brindarle mayor información, quedando ella conforme con la atención recibida.
 Quedamos atentos a cualquier consulta adicional que puedan tener.
 Saludos cordiales,</v>
      </c>
      <c r="I397" s="39">
        <f t="array" ref="I397">INDEX('Hoja 3'!$A$2:$AD$628, ROW(I397)-5, MATCH(I$2,'Hoja 3'!$A$1:$AD$1, 0))</f>
        <v>45782</v>
      </c>
      <c r="J397" s="32"/>
      <c r="K397" s="32" t="str">
        <f t="array" ref="K397">INDEX('Hoja 3'!$A$2:$AD$628, ROW(K397)-5, MATCH(K$2,'Hoja 3'!$A$1:$AD$1, 0))</f>
        <v>CERRADA</v>
      </c>
      <c r="L397" s="32" t="str">
        <f t="array" ref="L397">INDEX('Hoja 3'!$A$2:$AD$628, ROW(L397)-5, MATCH(L$2,'Hoja 3'!$A$1:$AD$1, 0))</f>
        <v>CERRADA</v>
      </c>
      <c r="M397" s="32" t="str">
        <f t="array" ref="M397">INDEX('Hoja 3'!$A$2:$AD$628, ROW(M397)-5, MATCH(M$2,'Hoja 3'!$A$1:$AD$1, 0))</f>
        <v>Acceso</v>
      </c>
      <c r="N397" s="28"/>
      <c r="O397" s="28"/>
      <c r="P397" s="28"/>
      <c r="Q397" s="42"/>
      <c r="R397" s="42"/>
      <c r="S397" s="42"/>
      <c r="T397" s="28"/>
      <c r="U397" s="28"/>
      <c r="V397" s="24" t="str">
        <f t="shared" si="10"/>
        <v/>
      </c>
      <c r="W397" s="24" t="str">
        <f t="shared" si="8"/>
        <v>3 días 00h 00m</v>
      </c>
      <c r="X397" s="25">
        <f t="shared" si="11"/>
        <v>3</v>
      </c>
      <c r="Y397" s="25" t="str">
        <f t="shared" si="12"/>
        <v>✅</v>
      </c>
      <c r="Z397" s="26" t="str">
        <f t="shared" si="13"/>
        <v>✅</v>
      </c>
      <c r="AA397" s="27" t="str">
        <f t="shared" si="14"/>
        <v>📩 Enviado tarde</v>
      </c>
      <c r="AB397" s="28"/>
      <c r="AC397" s="29"/>
      <c r="AD397" s="29"/>
      <c r="AE397" s="29"/>
    </row>
    <row r="398" spans="1:31" ht="13.8">
      <c r="A398" s="12" t="str">
        <f t="shared" si="9"/>
        <v>7806297BARUA ALZAMORA FERNANDO VICTOR</v>
      </c>
      <c r="B398" s="30" t="s">
        <v>27</v>
      </c>
      <c r="C398" s="38">
        <f t="array" ref="C398">INDEX('Hoja 3'!$A$2:$AD$628, ROW(C398)-5, MATCH(C$2,'Hoja 3'!$A$1:$AD$1, 0))</f>
        <v>7806297</v>
      </c>
      <c r="D398" s="38" t="str">
        <f t="array" ref="D398">INDEX('Hoja 3'!$A$2:$AD$628, ROW(D398)-5, MATCH(D$2,'Hoja 3'!$A$1:$AD$1, 0))</f>
        <v>BARUA ALZAMORA FERNANDO VICTOR</v>
      </c>
      <c r="E398" s="38">
        <f t="array" ref="E398">INDEX('Hoja 3'!$A$2:$AD$628, ROW(E398)-5, MATCH(E$2,'Hoja 3'!$A$1:$AD$1, 0))</f>
        <v>0</v>
      </c>
      <c r="F398" s="38" t="str">
        <f t="array" ref="F398">INDEX('Hoja 3'!$A$2:$AD$628, ROW(F398)-5, MATCH(F$2,'Hoja 3'!$A$1:$AD$1, 0))</f>
        <v>SOLICITUD DE INFORMACION</v>
      </c>
      <c r="G398" s="39">
        <f t="array" ref="G398">INDEX('Hoja 3'!$A$2:$AD$628, ROW(G398)-5, MATCH(G$2,'Hoja 3'!$A$1:$AD$1, 0))</f>
        <v>45779</v>
      </c>
      <c r="H398" s="38" t="str">
        <f t="array" ref="H398">INDEX('Hoja 3'!$A$2:$AD$628, ROW(H398)-5, MATCH(H$2,'Hoja 3'!$A$1:$AD$1, 0))</f>
        <v>Buenos tardes, estimada:
 Me permito informarle que el paciente Fernando Barua Alzamora (DNI 44734965) recibió atención médica el día 24 de abril de 2025, a cargo del Dr. Antonio David Moncada Catalán en servicio de MEDICA FAMILIAR - TELECONSULTA, al día de hoy no contamos con algún pendiente.
 En relación con la cobertura de medicamentos y copagos, le informamos que se continúa gestionando este tema conforme a lo indicado en comunicaciones anteriores con el proveedor Cuidafarma.
 Quedamos atentos ante cualquier requerimiento adicional.
 Saludos cordiales.</v>
      </c>
      <c r="I398" s="39">
        <f t="array" ref="I398">INDEX('Hoja 3'!$A$2:$AD$628, ROW(I398)-5, MATCH(I$2,'Hoja 3'!$A$1:$AD$1, 0))</f>
        <v>45784</v>
      </c>
      <c r="J398" s="32"/>
      <c r="K398" s="32" t="str">
        <f t="array" ref="K398">INDEX('Hoja 3'!$A$2:$AD$628, ROW(K398)-5, MATCH(K$2,'Hoja 3'!$A$1:$AD$1, 0))</f>
        <v>CERRADA</v>
      </c>
      <c r="L398" s="32" t="str">
        <f t="array" ref="L398">INDEX('Hoja 3'!$A$2:$AD$628, ROW(L398)-5, MATCH(L$2,'Hoja 3'!$A$1:$AD$1, 0))</f>
        <v>CERRADA</v>
      </c>
      <c r="M398" s="32" t="str">
        <f t="array" ref="M398">INDEX('Hoja 3'!$A$2:$AD$628, ROW(M398)-5, MATCH(M$2,'Hoja 3'!$A$1:$AD$1, 0))</f>
        <v>Solicitud</v>
      </c>
      <c r="N398" s="28"/>
      <c r="O398" s="28"/>
      <c r="P398" s="28"/>
      <c r="Q398" s="42"/>
      <c r="R398" s="42"/>
      <c r="S398" s="42"/>
      <c r="T398" s="28"/>
      <c r="U398" s="28"/>
      <c r="V398" s="24" t="str">
        <f t="shared" si="10"/>
        <v/>
      </c>
      <c r="W398" s="24" t="str">
        <f t="shared" si="8"/>
        <v>5 días 00h 00m</v>
      </c>
      <c r="X398" s="36">
        <f t="shared" si="11"/>
        <v>5</v>
      </c>
      <c r="Y398" s="36" t="str">
        <f t="shared" si="12"/>
        <v>✅</v>
      </c>
      <c r="Z398" s="26" t="str">
        <f t="shared" si="13"/>
        <v>✅</v>
      </c>
      <c r="AA398" s="27" t="str">
        <f t="shared" si="14"/>
        <v>📩 Enviado tarde</v>
      </c>
      <c r="AB398" s="28"/>
      <c r="AC398" s="29"/>
      <c r="AD398" s="29"/>
      <c r="AE398" s="29"/>
    </row>
    <row r="399" spans="1:31" ht="13.8">
      <c r="A399" s="12" t="str">
        <f t="shared" si="9"/>
        <v>7879761CARMEN YSABEL DENEGRI MORALES</v>
      </c>
      <c r="B399" s="30" t="s">
        <v>27</v>
      </c>
      <c r="C399" s="38">
        <f t="array" ref="C399">INDEX('Hoja 3'!$A$2:$AD$628, ROW(C399)-5, MATCH(C$2,'Hoja 3'!$A$1:$AD$1, 0))</f>
        <v>7879761</v>
      </c>
      <c r="D399" s="38" t="str">
        <f t="array" ref="D399">INDEX('Hoja 3'!$A$2:$AD$628, ROW(D399)-5, MATCH(D$2,'Hoja 3'!$A$1:$AD$1, 0))</f>
        <v>CARMEN YSABEL DENEGRI MORALES</v>
      </c>
      <c r="E399" s="38">
        <f t="array" ref="E399">INDEX('Hoja 3'!$A$2:$AD$628, ROW(E399)-5, MATCH(E$2,'Hoja 3'!$A$1:$AD$1, 0))</f>
        <v>0</v>
      </c>
      <c r="F399" s="38" t="str">
        <f t="array" ref="F399">INDEX('Hoja 3'!$A$2:$AD$628, ROW(F399)-5, MATCH(F$2,'Hoja 3'!$A$1:$AD$1, 0))</f>
        <v>DEMORA EN LA ENTREGA DE MEDICAMENTOS</v>
      </c>
      <c r="G399" s="39">
        <f t="array" ref="G399">INDEX('Hoja 3'!$A$2:$AD$628, ROW(G399)-5, MATCH(G$2,'Hoja 3'!$A$1:$AD$1, 0))</f>
        <v>45779</v>
      </c>
      <c r="H399" s="38" t="str">
        <f t="array" ref="H399">INDEX('Hoja 3'!$A$2:$AD$628, ROW(H399)-5, MATCH(H$2,'Hoja 3'!$A$1:$AD$1, 0))</f>
        <v>Buenos días, estimada:
 Me permito informarle que la paciente ya ha recibido los medicamentos correspondientes. Se realizó una llamada telefónica para confirmar la entrega, durante la cual se le ofrecieron las disculpas del caso.
 La paciente, de manera muy amable, confirmó haber recibido los medicamentos y expresó su conformidad con la atención brindada.
 Saludos cordiales,</v>
      </c>
      <c r="I399" s="39">
        <f t="array" ref="I399">INDEX('Hoja 3'!$A$2:$AD$628, ROW(I399)-5, MATCH(I$2,'Hoja 3'!$A$1:$AD$1, 0))</f>
        <v>45782</v>
      </c>
      <c r="J399" s="32"/>
      <c r="K399" s="32" t="str">
        <f t="array" ref="K399">INDEX('Hoja 3'!$A$2:$AD$628, ROW(K399)-5, MATCH(K$2,'Hoja 3'!$A$1:$AD$1, 0))</f>
        <v>CERRADA</v>
      </c>
      <c r="L399" s="32" t="str">
        <f t="array" ref="L399">INDEX('Hoja 3'!$A$2:$AD$628, ROW(L399)-5, MATCH(L$2,'Hoja 3'!$A$1:$AD$1, 0))</f>
        <v>CERRADA</v>
      </c>
      <c r="M399" s="32" t="str">
        <f t="array" ref="M399">INDEX('Hoja 3'!$A$2:$AD$628, ROW(M399)-5, MATCH(M$2,'Hoja 3'!$A$1:$AD$1, 0))</f>
        <v>Medicamentos</v>
      </c>
      <c r="N399" s="28"/>
      <c r="O399" s="28"/>
      <c r="P399" s="28"/>
      <c r="Q399" s="42"/>
      <c r="R399" s="42"/>
      <c r="S399" s="42"/>
      <c r="T399" s="28"/>
      <c r="U399" s="28"/>
      <c r="V399" s="24" t="str">
        <f t="shared" si="10"/>
        <v/>
      </c>
      <c r="W399" s="24" t="str">
        <f t="shared" si="8"/>
        <v>3 días 00h 00m</v>
      </c>
      <c r="X399" s="25">
        <f t="shared" si="11"/>
        <v>3</v>
      </c>
      <c r="Y399" s="25" t="str">
        <f t="shared" si="12"/>
        <v>✅</v>
      </c>
      <c r="Z399" s="26" t="str">
        <f t="shared" si="13"/>
        <v>✅</v>
      </c>
      <c r="AA399" s="27" t="str">
        <f t="shared" si="14"/>
        <v>📩 Enviado tarde</v>
      </c>
      <c r="AB399" s="28"/>
      <c r="AC399" s="29"/>
      <c r="AD399" s="29"/>
      <c r="AE399" s="29"/>
    </row>
    <row r="400" spans="1:31" ht="13.8">
      <c r="A400" s="12" t="str">
        <f t="shared" si="9"/>
        <v>9998708MARTHA GABRIELA ROMERO ESPINOZA</v>
      </c>
      <c r="B400" s="30" t="s">
        <v>27</v>
      </c>
      <c r="C400" s="38">
        <f t="array" ref="C400">INDEX('Hoja 3'!$A$2:$AD$628, ROW(C400)-5, MATCH(C$2,'Hoja 3'!$A$1:$AD$1, 0))</f>
        <v>9998708</v>
      </c>
      <c r="D400" s="38" t="str">
        <f t="array" ref="D400">INDEX('Hoja 3'!$A$2:$AD$628, ROW(D400)-5, MATCH(D$2,'Hoja 3'!$A$1:$AD$1, 0))</f>
        <v>MARTHA GABRIELA ROMERO ESPINOZA</v>
      </c>
      <c r="E400" s="38">
        <f t="array" ref="E400">INDEX('Hoja 3'!$A$2:$AD$628, ROW(E400)-5, MATCH(E$2,'Hoja 3'!$A$1:$AD$1, 0))</f>
        <v>965766058</v>
      </c>
      <c r="F400" s="38" t="str">
        <f t="array" ref="F400">INDEX('Hoja 3'!$A$2:$AD$628, ROW(F400)-5, MATCH(F$2,'Hoja 3'!$A$1:$AD$1, 0))</f>
        <v>NO ASIGNACIÓN DE CITA</v>
      </c>
      <c r="G400" s="39">
        <f t="array" ref="G400">INDEX('Hoja 3'!$A$2:$AD$628, ROW(G400)-5, MATCH(G$2,'Hoja 3'!$A$1:$AD$1, 0))</f>
        <v>45779</v>
      </c>
      <c r="H400" s="38" t="str">
        <f t="array" ref="H400">INDEX('Hoja 3'!$A$2:$AD$628, ROW(H400)-5, MATCH(H$2,'Hoja 3'!$A$1:$AD$1, 0))</f>
        <v>Buenas tardes, estimada:
 Me permito informarle que la paciente Martha Gabriela Romero Espinoza fue atendida el día 2 de mayo por el Dr. Antonio David Moncada Catalán. La entrega de la medicación correspondiente fue realizada el día de hoy.
 Saludos cordiales,</v>
      </c>
      <c r="I400" s="39">
        <f t="array" ref="I400">INDEX('Hoja 3'!$A$2:$AD$628, ROW(I400)-5, MATCH(I$2,'Hoja 3'!$A$1:$AD$1, 0))</f>
        <v>45782</v>
      </c>
      <c r="J400" s="32"/>
      <c r="K400" s="32" t="str">
        <f t="array" ref="K400">INDEX('Hoja 3'!$A$2:$AD$628, ROW(K400)-5, MATCH(K$2,'Hoja 3'!$A$1:$AD$1, 0))</f>
        <v>CERRADA</v>
      </c>
      <c r="L400" s="32" t="str">
        <f t="array" ref="L400">INDEX('Hoja 3'!$A$2:$AD$628, ROW(L400)-5, MATCH(L$2,'Hoja 3'!$A$1:$AD$1, 0))</f>
        <v>CERRADA</v>
      </c>
      <c r="M400" s="32" t="str">
        <f t="array" ref="M400">INDEX('Hoja 3'!$A$2:$AD$628, ROW(M400)-5, MATCH(M$2,'Hoja 3'!$A$1:$AD$1, 0))</f>
        <v>Acceso</v>
      </c>
      <c r="N400" s="28"/>
      <c r="O400" s="28"/>
      <c r="P400" s="28"/>
      <c r="Q400" s="42"/>
      <c r="R400" s="42"/>
      <c r="S400" s="42"/>
      <c r="T400" s="28"/>
      <c r="U400" s="28"/>
      <c r="V400" s="24" t="str">
        <f t="shared" si="10"/>
        <v/>
      </c>
      <c r="W400" s="24" t="str">
        <f t="shared" si="8"/>
        <v>3 días 00h 00m</v>
      </c>
      <c r="X400" s="36">
        <f t="shared" si="11"/>
        <v>3</v>
      </c>
      <c r="Y400" s="36" t="str">
        <f t="shared" si="12"/>
        <v>✅</v>
      </c>
      <c r="Z400" s="26" t="str">
        <f t="shared" si="13"/>
        <v>✅</v>
      </c>
      <c r="AA400" s="27" t="str">
        <f t="shared" si="14"/>
        <v>📩 Enviado tarde</v>
      </c>
      <c r="AB400" s="28"/>
      <c r="AC400" s="29"/>
      <c r="AD400" s="29"/>
      <c r="AE400" s="29"/>
    </row>
    <row r="401" spans="1:31" ht="13.8">
      <c r="A401" s="12" t="str">
        <f t="shared" si="9"/>
        <v>7790774Juan Carlos Reyes</v>
      </c>
      <c r="B401" s="30" t="s">
        <v>27</v>
      </c>
      <c r="C401" s="38">
        <f t="array" ref="C401">INDEX('Hoja 3'!$A$2:$AD$628, ROW(C401)-5, MATCH(C$2,'Hoja 3'!$A$1:$AD$1, 0))</f>
        <v>7790774</v>
      </c>
      <c r="D401" s="38" t="str">
        <f t="array" ref="D401">INDEX('Hoja 3'!$A$2:$AD$628, ROW(D401)-5, MATCH(D$2,'Hoja 3'!$A$1:$AD$1, 0))</f>
        <v>Juan Carlos Reyes</v>
      </c>
      <c r="E401" s="38">
        <f t="array" ref="E401">INDEX('Hoja 3'!$A$2:$AD$628, ROW(E401)-5, MATCH(E$2,'Hoja 3'!$A$1:$AD$1, 0))</f>
        <v>0</v>
      </c>
      <c r="F401" s="38" t="str">
        <f t="array" ref="F401">INDEX('Hoja 3'!$A$2:$AD$628, ROW(F401)-5, MATCH(F$2,'Hoja 3'!$A$1:$AD$1, 0))</f>
        <v>DEMORA EN LA ENTREGA DE MEDICAMENTOS</v>
      </c>
      <c r="G401" s="39">
        <f t="array" ref="G401">INDEX('Hoja 3'!$A$2:$AD$628, ROW(G401)-5, MATCH(G$2,'Hoja 3'!$A$1:$AD$1, 0))</f>
        <v>45779</v>
      </c>
      <c r="H401" s="38" t="str">
        <f t="array" ref="H401">INDEX('Hoja 3'!$A$2:$AD$628, ROW(H401)-5, MATCH(H$2,'Hoja 3'!$A$1:$AD$1, 0))</f>
        <v>Buenas tardes, estimada:
 Me permito informarle que el medicamento del paciente Juan Carlos Reyes fue entregado el día 2 de mayo. La demora en la entrega se debió al día feriado.
 Se estableció contacto telefónico con el paciente, a quien se le ofrecieron las disculpas correspondientes. El paciente confirmó de manera amable la recepción del medicamento.
 Saludos cordiales,</v>
      </c>
      <c r="I401" s="39">
        <f t="array" ref="I401">INDEX('Hoja 3'!$A$2:$AD$628, ROW(I401)-5, MATCH(I$2,'Hoja 3'!$A$1:$AD$1, 0))</f>
        <v>45782</v>
      </c>
      <c r="J401" s="32"/>
      <c r="K401" s="32" t="str">
        <f t="array" ref="K401">INDEX('Hoja 3'!$A$2:$AD$628, ROW(K401)-5, MATCH(K$2,'Hoja 3'!$A$1:$AD$1, 0))</f>
        <v>CERRADA</v>
      </c>
      <c r="L401" s="32" t="str">
        <f t="array" ref="L401">INDEX('Hoja 3'!$A$2:$AD$628, ROW(L401)-5, MATCH(L$2,'Hoja 3'!$A$1:$AD$1, 0))</f>
        <v>CERRADA</v>
      </c>
      <c r="M401" s="32" t="str">
        <f t="array" ref="M401">INDEX('Hoja 3'!$A$2:$AD$628, ROW(M401)-5, MATCH(M$2,'Hoja 3'!$A$1:$AD$1, 0))</f>
        <v>Medicamentos</v>
      </c>
      <c r="N401" s="28"/>
      <c r="O401" s="28"/>
      <c r="P401" s="28"/>
      <c r="Q401" s="42"/>
      <c r="R401" s="42"/>
      <c r="S401" s="42"/>
      <c r="T401" s="28"/>
      <c r="U401" s="28"/>
      <c r="V401" s="24" t="str">
        <f t="shared" si="10"/>
        <v/>
      </c>
      <c r="W401" s="24" t="str">
        <f t="shared" si="8"/>
        <v>3 días 00h 00m</v>
      </c>
      <c r="X401" s="25">
        <f t="shared" si="11"/>
        <v>3</v>
      </c>
      <c r="Y401" s="25" t="str">
        <f t="shared" si="12"/>
        <v>✅</v>
      </c>
      <c r="Z401" s="26" t="str">
        <f t="shared" si="13"/>
        <v>✅</v>
      </c>
      <c r="AA401" s="27" t="str">
        <f t="shared" si="14"/>
        <v>📩 Enviado tarde</v>
      </c>
      <c r="AB401" s="28"/>
      <c r="AC401" s="29"/>
      <c r="AD401" s="29"/>
      <c r="AE401" s="29"/>
    </row>
    <row r="402" spans="1:31" ht="13.8">
      <c r="A402" s="12" t="str">
        <f t="shared" si="9"/>
        <v>9390803MARGARITA MELENDEZ ZAMORA</v>
      </c>
      <c r="B402" s="30" t="s">
        <v>27</v>
      </c>
      <c r="C402" s="38">
        <f t="array" ref="C402">INDEX('Hoja 3'!$A$2:$AD$628, ROW(C402)-5, MATCH(C$2,'Hoja 3'!$A$1:$AD$1, 0))</f>
        <v>9390803</v>
      </c>
      <c r="D402" s="38" t="str">
        <f t="array" ref="D402">INDEX('Hoja 3'!$A$2:$AD$628, ROW(D402)-5, MATCH(D$2,'Hoja 3'!$A$1:$AD$1, 0))</f>
        <v>MARGARITA MELENDEZ ZAMORA</v>
      </c>
      <c r="E402" s="38">
        <f t="array" ref="E402">INDEX('Hoja 3'!$A$2:$AD$628, ROW(E402)-5, MATCH(E$2,'Hoja 3'!$A$1:$AD$1, 0))</f>
        <v>0</v>
      </c>
      <c r="F402" s="38" t="str">
        <f t="array" ref="F402">INDEX('Hoja 3'!$A$2:$AD$628, ROW(F402)-5, MATCH(F$2,'Hoja 3'!$A$1:$AD$1, 0))</f>
        <v>NO ASIGNACIÓN DE CITA</v>
      </c>
      <c r="G402" s="39">
        <f t="array" ref="G402">INDEX('Hoja 3'!$A$2:$AD$628, ROW(G402)-5, MATCH(G$2,'Hoja 3'!$A$1:$AD$1, 0))</f>
        <v>45782</v>
      </c>
      <c r="H402" s="38" t="str">
        <f t="array" ref="H402">INDEX('Hoja 3'!$A$2:$AD$628, ROW(H402)-5, MATCH(H$2,'Hoja 3'!$A$1:$AD$1, 0))</f>
        <v>Buenos tardes, estimada:
 Me permito informarle que, durante el mes de abril, se realizaron múltiples intentos de contacto telefónico con la paciente Margarita Meléndez Zamora. Sin embargo, no fue posible establecer comunicación, razón por la cual no se logró agendar la cita correspondiente a ese periodo ni gestionado los exámenes de imagenología.
 Recientemente, se ha logrado contactar a la paciente y se procedió con la gestión de los exámenes de imagenología en coordinación con la Clínica Vesalio.
 En cuanto al agendamiento con el especialista en cardiología, la paciente manifestó su interés en que esta se realizara de forma presencial en su domicilio. No obstante, se le informó que, el médico cardiólogo no podrá atenderla de manera presencial debido a un problema de salud que limita su movilidad, Por esta razón, se le ofreció la posibilidad de realizar la consulta de manera virtual.
 A pesar de ello, la paciente ha expresado su negativa a recibir atención en modalidad virtual.
 Estaremos dando seguimiento al caso para que se pueda efectuar el agendamiento.
 Saludos cordiales,</v>
      </c>
      <c r="I402" s="39">
        <f t="array" ref="I402">INDEX('Hoja 3'!$A$2:$AD$628, ROW(I402)-5, MATCH(I$2,'Hoja 3'!$A$1:$AD$1, 0))</f>
        <v>45784</v>
      </c>
      <c r="J402" s="32"/>
      <c r="K402" s="32" t="str">
        <f t="array" ref="K402">INDEX('Hoja 3'!$A$2:$AD$628, ROW(K402)-5, MATCH(K$2,'Hoja 3'!$A$1:$AD$1, 0))</f>
        <v>CERRADA</v>
      </c>
      <c r="L402" s="32" t="str">
        <f t="array" ref="L402">INDEX('Hoja 3'!$A$2:$AD$628, ROW(L402)-5, MATCH(L$2,'Hoja 3'!$A$1:$AD$1, 0))</f>
        <v>CERRADA</v>
      </c>
      <c r="M402" s="32" t="str">
        <f t="array" ref="M402">INDEX('Hoja 3'!$A$2:$AD$628, ROW(M402)-5, MATCH(M$2,'Hoja 3'!$A$1:$AD$1, 0))</f>
        <v>Acceso</v>
      </c>
      <c r="N402" s="28"/>
      <c r="O402" s="28"/>
      <c r="P402" s="28"/>
      <c r="Q402" s="42"/>
      <c r="R402" s="42"/>
      <c r="S402" s="42"/>
      <c r="T402" s="28"/>
      <c r="U402" s="28"/>
      <c r="V402" s="24" t="str">
        <f t="shared" si="10"/>
        <v/>
      </c>
      <c r="W402" s="24" t="str">
        <f t="shared" si="8"/>
        <v>2 días 00h 00m</v>
      </c>
      <c r="X402" s="36">
        <f t="shared" si="11"/>
        <v>2</v>
      </c>
      <c r="Y402" s="36" t="str">
        <f t="shared" si="12"/>
        <v>✅</v>
      </c>
      <c r="Z402" s="26" t="str">
        <f t="shared" si="13"/>
        <v>✅</v>
      </c>
      <c r="AA402" s="27" t="str">
        <f t="shared" si="14"/>
        <v>📩 Enviado tarde</v>
      </c>
      <c r="AB402" s="28"/>
      <c r="AC402" s="29"/>
      <c r="AD402" s="29"/>
      <c r="AE402" s="29"/>
    </row>
    <row r="403" spans="1:31" ht="13.8">
      <c r="A403" s="12" t="str">
        <f t="shared" si="9"/>
        <v>78642647MARCELO ALONSO LOREDO RAMIREZ</v>
      </c>
      <c r="B403" s="30" t="s">
        <v>27</v>
      </c>
      <c r="C403" s="38">
        <f t="array" ref="C403">INDEX('Hoja 3'!$A$2:$AD$628, ROW(C403)-5, MATCH(C$2,'Hoja 3'!$A$1:$AD$1, 0))</f>
        <v>78642647</v>
      </c>
      <c r="D403" s="38" t="str">
        <f t="array" ref="D403">INDEX('Hoja 3'!$A$2:$AD$628, ROW(D403)-5, MATCH(D$2,'Hoja 3'!$A$1:$AD$1, 0))</f>
        <v>MARCELO ALONSO LOREDO RAMIREZ</v>
      </c>
      <c r="E403" s="38">
        <f t="array" ref="E403">INDEX('Hoja 3'!$A$2:$AD$628, ROW(E403)-5, MATCH(E$2,'Hoja 3'!$A$1:$AD$1, 0))</f>
        <v>0</v>
      </c>
      <c r="F403" s="38" t="str">
        <f t="array" ref="F403">INDEX('Hoja 3'!$A$2:$AD$628, ROW(F403)-5, MATCH(F$2,'Hoja 3'!$A$1:$AD$1, 0))</f>
        <v>NO ASIGNACIÓN DE CITA</v>
      </c>
      <c r="G403" s="39">
        <f t="array" ref="G403">INDEX('Hoja 3'!$A$2:$AD$628, ROW(G403)-5, MATCH(G$2,'Hoja 3'!$A$1:$AD$1, 0))</f>
        <v>45784</v>
      </c>
      <c r="H403" s="38" t="str">
        <f t="array" ref="H403">INDEX('Hoja 3'!$A$2:$AD$628, ROW(H403)-5, MATCH(H$2,'Hoja 3'!$A$1:$AD$1, 0))</f>
        <v>Buenas tardes, estimada:
 Me permito informarle que las atenciones del paciente Loredo Ramírez Marcelo Alonso se han venido realizando mensualmente, conforme a lo establecido. La última cita fue realizada el día 06/05/2025.
 El paciente cuenta con una orden para exámenes de laboratorio. Nuestro personal ya ha enviado la información correspondiente al número de WhatsApp del familiar registrado, y actualmente se está a la espera de la realización del copago para proceder con la derivación al laboratorio Dayerlab.
 En cuanto a los medicamentos, estos fueron gestionados con el proveedor Cuidafarma el mismo día en que finalizó la atención médica.
 Estaremos a la espera de la confirmación de la entrega de medicamentos de parte del proveedor Cuidafarma.
 Saludos cordiales,</v>
      </c>
      <c r="I403" s="39">
        <f t="array" ref="I403">INDEX('Hoja 3'!$A$2:$AD$628, ROW(I403)-5, MATCH(I$2,'Hoja 3'!$A$1:$AD$1, 0))</f>
        <v>45784</v>
      </c>
      <c r="J403" s="32"/>
      <c r="K403" s="32" t="str">
        <f t="array" ref="K403">INDEX('Hoja 3'!$A$2:$AD$628, ROW(K403)-5, MATCH(K$2,'Hoja 3'!$A$1:$AD$1, 0))</f>
        <v>CERRADA</v>
      </c>
      <c r="L403" s="32" t="str">
        <f t="array" ref="L403">INDEX('Hoja 3'!$A$2:$AD$628, ROW(L403)-5, MATCH(L$2,'Hoja 3'!$A$1:$AD$1, 0))</f>
        <v>CERRADA</v>
      </c>
      <c r="M403" s="32" t="str">
        <f t="array" ref="M403">INDEX('Hoja 3'!$A$2:$AD$628, ROW(M403)-5, MATCH(M$2,'Hoja 3'!$A$1:$AD$1, 0))</f>
        <v>Acceso</v>
      </c>
      <c r="N403" s="28"/>
      <c r="O403" s="28"/>
      <c r="P403" s="28"/>
      <c r="Q403" s="42"/>
      <c r="R403" s="42"/>
      <c r="S403" s="42"/>
      <c r="T403" s="28"/>
      <c r="U403" s="28"/>
      <c r="V403" s="24" t="str">
        <f t="shared" si="10"/>
        <v/>
      </c>
      <c r="W403" s="24" t="str">
        <f t="shared" si="8"/>
        <v>0 días 00h 00m</v>
      </c>
      <c r="X403" s="25">
        <f t="shared" si="11"/>
        <v>0</v>
      </c>
      <c r="Y403" s="25" t="str">
        <f t="shared" si="12"/>
        <v>✅</v>
      </c>
      <c r="Z403" s="26" t="str">
        <f t="shared" si="13"/>
        <v>✅</v>
      </c>
      <c r="AA403" s="27" t="str">
        <f t="shared" si="14"/>
        <v>⏰ Enviado a tiempo</v>
      </c>
      <c r="AB403" s="28"/>
      <c r="AC403" s="29"/>
      <c r="AD403" s="29"/>
      <c r="AE403" s="29"/>
    </row>
    <row r="404" spans="1:31" ht="13.8">
      <c r="A404" s="12" t="str">
        <f t="shared" si="9"/>
        <v>10281700EGUSQUIZA AGUILAR WENDY SUSANA</v>
      </c>
      <c r="B404" s="30" t="s">
        <v>27</v>
      </c>
      <c r="C404" s="38">
        <f t="array" ref="C404">INDEX('Hoja 3'!$A$2:$AD$628, ROW(C404)-5, MATCH(C$2,'Hoja 3'!$A$1:$AD$1, 0))</f>
        <v>10281700</v>
      </c>
      <c r="D404" s="38" t="str">
        <f t="array" ref="D404">INDEX('Hoja 3'!$A$2:$AD$628, ROW(D404)-5, MATCH(D$2,'Hoja 3'!$A$1:$AD$1, 0))</f>
        <v>EGUSQUIZA AGUILAR WENDY SUSANA</v>
      </c>
      <c r="E404" s="38">
        <f t="array" ref="E404">INDEX('Hoja 3'!$A$2:$AD$628, ROW(E404)-5, MATCH(E$2,'Hoja 3'!$A$1:$AD$1, 0))</f>
        <v>0</v>
      </c>
      <c r="F404" s="38" t="str">
        <f t="array" ref="F404">INDEX('Hoja 3'!$A$2:$AD$628, ROW(F404)-5, MATCH(F$2,'Hoja 3'!$A$1:$AD$1, 0))</f>
        <v>NO DERIVACION A PRESTADOR EXTERNO</v>
      </c>
      <c r="G404" s="39">
        <f t="array" ref="G404">INDEX('Hoja 3'!$A$2:$AD$628, ROW(G404)-5, MATCH(G$2,'Hoja 3'!$A$1:$AD$1, 0))</f>
        <v>45784</v>
      </c>
      <c r="H404" s="38" t="str">
        <f t="array" ref="H404">INDEX('Hoja 3'!$A$2:$AD$628, ROW(H404)-5, MATCH(H$2,'Hoja 3'!$A$1:$AD$1, 0))</f>
        <v>Buenos días, estimada:
 Me permito informarle que la última atención de la paciente se realizó el día 29 de abril, ocasión en la que se le ordenó un examen de ecografía de tiroides. Este examen ha sido derivado a la Clínica Vesalio para su gestión.
 En ese sentido, la Clínica Vesalio se estará comunicando directamente con la paciente para coordinar la fecha de la cita correspondiente. Buenas tardes, estimada:
 Me permito informarle que se logró establecer comunicación con la paciente, a quien se le explicó detalladamente el procedimiento. El examen ha sido derivado a la Clínica Vesalio, institución que se encargará de contactar directamente a la paciente para coordinar el agendamiento de la cita.
 La paciente se mostró tranquila y conforme con la información brindada.
 Saludos cordiales,
 Lamentamos la demora en el proceso y agradecemos su comprensión.
 Saludos cordiales,</v>
      </c>
      <c r="I404" s="39">
        <f t="array" ref="I404">INDEX('Hoja 3'!$A$2:$AD$628, ROW(I404)-5, MATCH(I$2,'Hoja 3'!$A$1:$AD$1, 0))</f>
        <v>45785</v>
      </c>
      <c r="J404" s="32"/>
      <c r="K404" s="32" t="str">
        <f t="array" ref="K404">INDEX('Hoja 3'!$A$2:$AD$628, ROW(K404)-5, MATCH(K$2,'Hoja 3'!$A$1:$AD$1, 0))</f>
        <v>CERRADA</v>
      </c>
      <c r="L404" s="32" t="str">
        <f t="array" ref="L404">INDEX('Hoja 3'!$A$2:$AD$628, ROW(L404)-5, MATCH(L$2,'Hoja 3'!$A$1:$AD$1, 0))</f>
        <v>CERRADA</v>
      </c>
      <c r="M404" s="32" t="str">
        <f t="array" ref="M404">INDEX('Hoja 3'!$A$2:$AD$628, ROW(M404)-5, MATCH(M$2,'Hoja 3'!$A$1:$AD$1, 0))</f>
        <v>Tramites Administrativos</v>
      </c>
      <c r="N404" s="28"/>
      <c r="O404" s="28"/>
      <c r="P404" s="28"/>
      <c r="Q404" s="42"/>
      <c r="R404" s="42"/>
      <c r="S404" s="42"/>
      <c r="T404" s="28"/>
      <c r="U404" s="28"/>
      <c r="V404" s="24" t="str">
        <f t="shared" si="10"/>
        <v/>
      </c>
      <c r="W404" s="24" t="str">
        <f t="shared" si="8"/>
        <v>1 días 00h 00m</v>
      </c>
      <c r="X404" s="36">
        <f t="shared" si="11"/>
        <v>1</v>
      </c>
      <c r="Y404" s="36" t="str">
        <f t="shared" si="12"/>
        <v>✅</v>
      </c>
      <c r="Z404" s="26" t="str">
        <f t="shared" si="13"/>
        <v>✅</v>
      </c>
      <c r="AA404" s="27" t="str">
        <f t="shared" si="14"/>
        <v>📩 Enviado tarde</v>
      </c>
      <c r="AB404" s="28"/>
      <c r="AC404" s="29"/>
      <c r="AD404" s="29"/>
      <c r="AE404" s="29"/>
    </row>
    <row r="405" spans="1:31" ht="13.8">
      <c r="A405" s="12" t="str">
        <f t="shared" si="9"/>
        <v>10777588Erick Sandro Rodriguez Valverde</v>
      </c>
      <c r="B405" s="30" t="s">
        <v>27</v>
      </c>
      <c r="C405" s="38">
        <f t="array" ref="C405">INDEX('Hoja 3'!$A$2:$AD$628, ROW(C405)-5, MATCH(C$2,'Hoja 3'!$A$1:$AD$1, 0))</f>
        <v>10777588</v>
      </c>
      <c r="D405" s="38" t="str">
        <f t="array" ref="D405">INDEX('Hoja 3'!$A$2:$AD$628, ROW(D405)-5, MATCH(D$2,'Hoja 3'!$A$1:$AD$1, 0))</f>
        <v>Erick Sandro Rodriguez Valverde</v>
      </c>
      <c r="E405" s="38">
        <f t="array" ref="E405">INDEX('Hoja 3'!$A$2:$AD$628, ROW(E405)-5, MATCH(E$2,'Hoja 3'!$A$1:$AD$1, 0))</f>
        <v>0</v>
      </c>
      <c r="F405" s="38" t="str">
        <f t="array" ref="F405">INDEX('Hoja 3'!$A$2:$AD$628, ROW(F405)-5, MATCH(F$2,'Hoja 3'!$A$1:$AD$1, 0))</f>
        <v>NO ASIGNACIÓN DE CITA</v>
      </c>
      <c r="G405" s="39">
        <f t="array" ref="G405">INDEX('Hoja 3'!$A$2:$AD$628, ROW(G405)-5, MATCH(G$2,'Hoja 3'!$A$1:$AD$1, 0))</f>
        <v>45785</v>
      </c>
      <c r="H405" s="38" t="str">
        <f t="array" ref="H405">INDEX('Hoja 3'!$A$2:$AD$628, ROW(H405)-5, MATCH(H$2,'Hoja 3'!$A$1:$AD$1, 0))</f>
        <v>Estimada Margot:
 Me permito informarle que se logró establecer contacto con el paciente Erick Sandro Rodriguez Valverde, y se ha agendado su cita para el día de hoy a las 5:15 p.m. con la Dra. Anahí Angélica Seijas Arvelaez, del servicio de Medicina Interna – Teleconsulta.
 Quedo atenta a cualquier observación.
 Saludos cordiales,</v>
      </c>
      <c r="I405" s="39">
        <f t="array" ref="I405">INDEX('Hoja 3'!$A$2:$AD$628, ROW(I405)-5, MATCH(I$2,'Hoja 3'!$A$1:$AD$1, 0))</f>
        <v>45785</v>
      </c>
      <c r="J405" s="32"/>
      <c r="K405" s="32" t="str">
        <f t="array" ref="K405">INDEX('Hoja 3'!$A$2:$AD$628, ROW(K405)-5, MATCH(K$2,'Hoja 3'!$A$1:$AD$1, 0))</f>
        <v>CERRADA</v>
      </c>
      <c r="L405" s="32" t="str">
        <f t="array" ref="L405">INDEX('Hoja 3'!$A$2:$AD$628, ROW(L405)-5, MATCH(L$2,'Hoja 3'!$A$1:$AD$1, 0))</f>
        <v>CERRADA</v>
      </c>
      <c r="M405" s="32" t="str">
        <f t="array" ref="M405">INDEX('Hoja 3'!$A$2:$AD$628, ROW(M405)-5, MATCH(M$2,'Hoja 3'!$A$1:$AD$1, 0))</f>
        <v>Acceso</v>
      </c>
      <c r="N405" s="28"/>
      <c r="O405" s="28"/>
      <c r="P405" s="28"/>
      <c r="Q405" s="42"/>
      <c r="R405" s="42"/>
      <c r="S405" s="42"/>
      <c r="T405" s="28"/>
      <c r="U405" s="28"/>
      <c r="V405" s="24" t="str">
        <f t="shared" si="10"/>
        <v/>
      </c>
      <c r="W405" s="24" t="str">
        <f t="shared" si="8"/>
        <v>0 días 00h 00m</v>
      </c>
      <c r="X405" s="25">
        <f t="shared" si="11"/>
        <v>0</v>
      </c>
      <c r="Y405" s="25" t="str">
        <f t="shared" si="12"/>
        <v>✅</v>
      </c>
      <c r="Z405" s="26" t="str">
        <f t="shared" si="13"/>
        <v>✅</v>
      </c>
      <c r="AA405" s="27" t="str">
        <f t="shared" si="14"/>
        <v>⏰ Enviado a tiempo</v>
      </c>
      <c r="AB405" s="28"/>
      <c r="AC405" s="29"/>
      <c r="AD405" s="29"/>
      <c r="AE405" s="29"/>
    </row>
    <row r="406" spans="1:31" ht="13.8">
      <c r="A406" s="12" t="str">
        <f t="shared" si="9"/>
        <v>997598574VILCAS PARECES JAVIER FRANCISCO</v>
      </c>
      <c r="B406" s="30" t="s">
        <v>27</v>
      </c>
      <c r="C406" s="38">
        <f t="array" ref="C406">INDEX('Hoja 3'!$A$2:$AD$628, ROW(C406)-5, MATCH(C$2,'Hoja 3'!$A$1:$AD$1, 0))</f>
        <v>997598574</v>
      </c>
      <c r="D406" s="38" t="str">
        <f t="array" ref="D406">INDEX('Hoja 3'!$A$2:$AD$628, ROW(D406)-5, MATCH(D$2,'Hoja 3'!$A$1:$AD$1, 0))</f>
        <v>VILCAS PARECES JAVIER FRANCISCO</v>
      </c>
      <c r="E406" s="38">
        <f t="array" ref="E406">INDEX('Hoja 3'!$A$2:$AD$628, ROW(E406)-5, MATCH(E$2,'Hoja 3'!$A$1:$AD$1, 0))</f>
        <v>997598574</v>
      </c>
      <c r="F406" s="38" t="str">
        <f t="array" ref="F406">INDEX('Hoja 3'!$A$2:$AD$628, ROW(F406)-5, MATCH(F$2,'Hoja 3'!$A$1:$AD$1, 0))</f>
        <v>INGRESO A PROGRAMA</v>
      </c>
      <c r="G406" s="39">
        <f t="array" ref="G406">INDEX('Hoja 3'!$A$2:$AD$628, ROW(G406)-5, MATCH(G$2,'Hoja 3'!$A$1:$AD$1, 0))</f>
        <v>45785</v>
      </c>
      <c r="H406" s="38" t="str">
        <f t="array" ref="H406">INDEX('Hoja 3'!$A$2:$AD$628, ROW(H406)-5, MATCH(H$2,'Hoja 3'!$A$1:$AD$1, 0))</f>
        <v>Buenas tardes, estimada:
 Me permito informarle que los pacientes mencionados se encuentran actualmente inscritos en el Programa Cuídate y recibieron atención médica durante el mes de abril.
 El paciente Noé Antonio (DNI 01157636 – RIMAC EPS Cuídate Diabetes) tiene cita agendada para el día 09/05.
 En cuanto a los pacientes Cecilia Rosario (DNI 01157635 – RIMAC EPS Hipotiroidismo) y Javier Francisco (DNI 16174582 – RIMAC EPS Cuídate Hipertensión), se intentó establecer comunicación telefónica sin éxito. Por ello, se les dejó un mensaje vía WhatsApp.
 Quedamos atentos ante cualquier indicación adicional.
 Saludos cordiales,</v>
      </c>
      <c r="I406" s="39">
        <f t="array" ref="I406">INDEX('Hoja 3'!$A$2:$AD$628, ROW(I406)-5, MATCH(I$2,'Hoja 3'!$A$1:$AD$1, 0))</f>
        <v>45785</v>
      </c>
      <c r="J406" s="32"/>
      <c r="K406" s="32" t="str">
        <f t="array" ref="K406">INDEX('Hoja 3'!$A$2:$AD$628, ROW(K406)-5, MATCH(K$2,'Hoja 3'!$A$1:$AD$1, 0))</f>
        <v>CERRADA</v>
      </c>
      <c r="L406" s="32" t="str">
        <f t="array" ref="L406">INDEX('Hoja 3'!$A$2:$AD$628, ROW(L406)-5, MATCH(L$2,'Hoja 3'!$A$1:$AD$1, 0))</f>
        <v>CERRADA</v>
      </c>
      <c r="M406" s="32" t="str">
        <f t="array" ref="M406">INDEX('Hoja 3'!$A$2:$AD$628, ROW(M406)-5, MATCH(M$2,'Hoja 3'!$A$1:$AD$1, 0))</f>
        <v>Solicitud</v>
      </c>
      <c r="N406" s="28"/>
      <c r="O406" s="28"/>
      <c r="P406" s="28"/>
      <c r="Q406" s="42"/>
      <c r="R406" s="42"/>
      <c r="S406" s="42"/>
      <c r="T406" s="28"/>
      <c r="U406" s="28"/>
      <c r="V406" s="24" t="str">
        <f t="shared" si="10"/>
        <v/>
      </c>
      <c r="W406" s="24" t="str">
        <f t="shared" si="8"/>
        <v>0 días 00h 00m</v>
      </c>
      <c r="X406" s="36">
        <f t="shared" si="11"/>
        <v>0</v>
      </c>
      <c r="Y406" s="36" t="str">
        <f t="shared" si="12"/>
        <v>✅</v>
      </c>
      <c r="Z406" s="26" t="str">
        <f t="shared" si="13"/>
        <v>✅</v>
      </c>
      <c r="AA406" s="27" t="str">
        <f t="shared" si="14"/>
        <v>⏰ Enviado a tiempo</v>
      </c>
      <c r="AB406" s="28"/>
      <c r="AC406" s="29"/>
      <c r="AD406" s="29"/>
      <c r="AE406" s="29"/>
    </row>
    <row r="407" spans="1:31" ht="13.8">
      <c r="A407" s="12" t="str">
        <f t="shared" si="9"/>
        <v>1157636MOGOLLON INFANTE NOE ANTONIO</v>
      </c>
      <c r="B407" s="30" t="s">
        <v>27</v>
      </c>
      <c r="C407" s="38">
        <f t="array" ref="C407">INDEX('Hoja 3'!$A$2:$AD$628, ROW(C407)-5, MATCH(C$2,'Hoja 3'!$A$1:$AD$1, 0))</f>
        <v>1157636</v>
      </c>
      <c r="D407" s="38" t="str">
        <f t="array" ref="D407">INDEX('Hoja 3'!$A$2:$AD$628, ROW(D407)-5, MATCH(D$2,'Hoja 3'!$A$1:$AD$1, 0))</f>
        <v>MOGOLLON INFANTE NOE ANTONIO</v>
      </c>
      <c r="E407" s="38">
        <f t="array" ref="E407">INDEX('Hoja 3'!$A$2:$AD$628, ROW(E407)-5, MATCH(E$2,'Hoja 3'!$A$1:$AD$1, 0))</f>
        <v>997598580</v>
      </c>
      <c r="F407" s="38" t="str">
        <f t="array" ref="F407">INDEX('Hoja 3'!$A$2:$AD$628, ROW(F407)-5, MATCH(F$2,'Hoja 3'!$A$1:$AD$1, 0))</f>
        <v>INGRESO A PROGRAMA</v>
      </c>
      <c r="G407" s="39">
        <f t="array" ref="G407">INDEX('Hoja 3'!$A$2:$AD$628, ROW(G407)-5, MATCH(G$2,'Hoja 3'!$A$1:$AD$1, 0))</f>
        <v>45785</v>
      </c>
      <c r="H407" s="38" t="str">
        <f t="array" ref="H407">INDEX('Hoja 3'!$A$2:$AD$628, ROW(H407)-5, MATCH(H$2,'Hoja 3'!$A$1:$AD$1, 0))</f>
        <v>Buenas tardes, estimada:
 Me permito informarle que los pacientes mencionados se encuentran actualmente inscritos en el Programa Cuídate y recibieron atención médica durante el mes de abril.
 El paciente Noé Antonio (DNI 01157636 – RIMAC EPS Cuídate Diabetes) tiene cita agendada para el día 09/05.
 En cuanto a los pacientes Cecilia Rosario (DNI 01157635 – RIMAC EPS Hipotiroidismo) y Javier Francisco (DNI 16174582 – RIMAC EPS Cuídate Hipertensión), se intentó establecer comunicación telefónica sin éxito. Por ello, se les dejó un mensaje vía WhatsApp.
 Quedamos atentos ante cualquier indicación adicional.
 Saludos cordiales,</v>
      </c>
      <c r="I407" s="39">
        <f t="array" ref="I407">INDEX('Hoja 3'!$A$2:$AD$628, ROW(I407)-5, MATCH(I$2,'Hoja 3'!$A$1:$AD$1, 0))</f>
        <v>45785</v>
      </c>
      <c r="J407" s="32"/>
      <c r="K407" s="32" t="str">
        <f t="array" ref="K407">INDEX('Hoja 3'!$A$2:$AD$628, ROW(K407)-5, MATCH(K$2,'Hoja 3'!$A$1:$AD$1, 0))</f>
        <v>CERRADA</v>
      </c>
      <c r="L407" s="32" t="str">
        <f t="array" ref="L407">INDEX('Hoja 3'!$A$2:$AD$628, ROW(L407)-5, MATCH(L$2,'Hoja 3'!$A$1:$AD$1, 0))</f>
        <v>CERRADA</v>
      </c>
      <c r="M407" s="32" t="str">
        <f t="array" ref="M407">INDEX('Hoja 3'!$A$2:$AD$628, ROW(M407)-5, MATCH(M$2,'Hoja 3'!$A$1:$AD$1, 0))</f>
        <v>Solicitud</v>
      </c>
      <c r="N407" s="28"/>
      <c r="O407" s="28"/>
      <c r="P407" s="28"/>
      <c r="Q407" s="42"/>
      <c r="R407" s="42"/>
      <c r="S407" s="42"/>
      <c r="T407" s="28"/>
      <c r="U407" s="28"/>
      <c r="V407" s="24" t="str">
        <f t="shared" si="10"/>
        <v/>
      </c>
      <c r="W407" s="24" t="str">
        <f t="shared" si="8"/>
        <v>0 días 00h 00m</v>
      </c>
      <c r="X407" s="25">
        <f t="shared" si="11"/>
        <v>0</v>
      </c>
      <c r="Y407" s="25" t="str">
        <f t="shared" si="12"/>
        <v>✅</v>
      </c>
      <c r="Z407" s="26" t="str">
        <f t="shared" si="13"/>
        <v>✅</v>
      </c>
      <c r="AA407" s="27" t="str">
        <f t="shared" si="14"/>
        <v>⏰ Enviado a tiempo</v>
      </c>
      <c r="AB407" s="28"/>
      <c r="AC407" s="29"/>
      <c r="AD407" s="29"/>
      <c r="AE407" s="29"/>
    </row>
    <row r="408" spans="1:31" ht="13.8">
      <c r="A408" s="12" t="str">
        <f t="shared" si="9"/>
        <v>1157635RAMIREZ DE MOGOLLON CECILIA ROSARIO</v>
      </c>
      <c r="B408" s="30" t="s">
        <v>27</v>
      </c>
      <c r="C408" s="38">
        <f t="array" ref="C408">INDEX('Hoja 3'!$A$2:$AD$628, ROW(C408)-5, MATCH(C$2,'Hoja 3'!$A$1:$AD$1, 0))</f>
        <v>1157635</v>
      </c>
      <c r="D408" s="38" t="str">
        <f t="array" ref="D408">INDEX('Hoja 3'!$A$2:$AD$628, ROW(D408)-5, MATCH(D$2,'Hoja 3'!$A$1:$AD$1, 0))</f>
        <v>RAMIREZ DE MOGOLLON CECILIA ROSARIO</v>
      </c>
      <c r="E408" s="38">
        <f t="array" ref="E408">INDEX('Hoja 3'!$A$2:$AD$628, ROW(E408)-5, MATCH(E$2,'Hoja 3'!$A$1:$AD$1, 0))</f>
        <v>949938098</v>
      </c>
      <c r="F408" s="38" t="str">
        <f t="array" ref="F408">INDEX('Hoja 3'!$A$2:$AD$628, ROW(F408)-5, MATCH(F$2,'Hoja 3'!$A$1:$AD$1, 0))</f>
        <v>INGRESO A PROGRAMA</v>
      </c>
      <c r="G408" s="39">
        <f t="array" ref="G408">INDEX('Hoja 3'!$A$2:$AD$628, ROW(G408)-5, MATCH(G$2,'Hoja 3'!$A$1:$AD$1, 0))</f>
        <v>45785</v>
      </c>
      <c r="H408" s="38" t="str">
        <f t="array" ref="H408">INDEX('Hoja 3'!$A$2:$AD$628, ROW(H408)-5, MATCH(H$2,'Hoja 3'!$A$1:$AD$1, 0))</f>
        <v>Buenas tardes, estimada:
 Me permito informarle que los pacientes mencionados se encuentran actualmente inscritos en el Programa Cuídate y recibieron atención médica durante el mes de abril.
 El paciente Noé Antonio (DNI 01157636 – RIMAC EPS Cuídate Diabetes) tiene cita agendada para el día 09/05.
 En cuanto a los pacientes Cecilia Rosario (DNI 01157635 – RIMAC EPS Hipotiroidismo) y Javier Francisco (DNI 16174582 – RIMAC EPS Cuídate Hipertensión), se intentó establecer comunicación telefónica sin éxito. Por ello, se les dejó un mensaje vía WhatsApp.
 Quedamos atentos ante cualquier indicación adicional.
 Saludos cordiales,</v>
      </c>
      <c r="I408" s="39">
        <f t="array" ref="I408">INDEX('Hoja 3'!$A$2:$AD$628, ROW(I408)-5, MATCH(I$2,'Hoja 3'!$A$1:$AD$1, 0))</f>
        <v>45785</v>
      </c>
      <c r="J408" s="32"/>
      <c r="K408" s="32" t="str">
        <f t="array" ref="K408">INDEX('Hoja 3'!$A$2:$AD$628, ROW(K408)-5, MATCH(K$2,'Hoja 3'!$A$1:$AD$1, 0))</f>
        <v>CERRADA</v>
      </c>
      <c r="L408" s="32" t="str">
        <f t="array" ref="L408">INDEX('Hoja 3'!$A$2:$AD$628, ROW(L408)-5, MATCH(L$2,'Hoja 3'!$A$1:$AD$1, 0))</f>
        <v>CERRADA</v>
      </c>
      <c r="M408" s="32" t="str">
        <f t="array" ref="M408">INDEX('Hoja 3'!$A$2:$AD$628, ROW(M408)-5, MATCH(M$2,'Hoja 3'!$A$1:$AD$1, 0))</f>
        <v>Solicitud</v>
      </c>
      <c r="N408" s="28"/>
      <c r="O408" s="28"/>
      <c r="P408" s="28"/>
      <c r="Q408" s="42"/>
      <c r="R408" s="42"/>
      <c r="S408" s="42"/>
      <c r="T408" s="28"/>
      <c r="U408" s="28"/>
      <c r="V408" s="24" t="str">
        <f t="shared" si="10"/>
        <v/>
      </c>
      <c r="W408" s="24" t="str">
        <f t="shared" si="8"/>
        <v>0 días 00h 00m</v>
      </c>
      <c r="X408" s="36">
        <f t="shared" si="11"/>
        <v>0</v>
      </c>
      <c r="Y408" s="36" t="str">
        <f t="shared" si="12"/>
        <v>✅</v>
      </c>
      <c r="Z408" s="26" t="str">
        <f t="shared" si="13"/>
        <v>✅</v>
      </c>
      <c r="AA408" s="27" t="str">
        <f t="shared" si="14"/>
        <v>⏰ Enviado a tiempo</v>
      </c>
      <c r="AB408" s="28"/>
      <c r="AC408" s="29"/>
      <c r="AD408" s="29"/>
      <c r="AE408" s="29"/>
    </row>
    <row r="409" spans="1:31" ht="13.8">
      <c r="A409" s="12" t="str">
        <f t="shared" si="9"/>
        <v>7947219MARGARET EUGENIE ARAGONES BISROR</v>
      </c>
      <c r="B409" s="30" t="s">
        <v>27</v>
      </c>
      <c r="C409" s="38">
        <f t="array" ref="C409">INDEX('Hoja 3'!$A$2:$AD$628, ROW(C409)-5, MATCH(C$2,'Hoja 3'!$A$1:$AD$1, 0))</f>
        <v>7947219</v>
      </c>
      <c r="D409" s="38" t="str">
        <f t="array" ref="D409">INDEX('Hoja 3'!$A$2:$AD$628, ROW(D409)-5, MATCH(D$2,'Hoja 3'!$A$1:$AD$1, 0))</f>
        <v>MARGARET EUGENIE ARAGONES BISROR</v>
      </c>
      <c r="E409" s="38">
        <f t="array" ref="E409">INDEX('Hoja 3'!$A$2:$AD$628, ROW(E409)-5, MATCH(E$2,'Hoja 3'!$A$1:$AD$1, 0))</f>
        <v>0</v>
      </c>
      <c r="F409" s="38" t="str">
        <f t="array" ref="F409">INDEX('Hoja 3'!$A$2:$AD$628, ROW(F409)-5, MATCH(F$2,'Hoja 3'!$A$1:$AD$1, 0))</f>
        <v>PROBLEMAS DE COMUNICACIÓN</v>
      </c>
      <c r="G409" s="39">
        <f t="array" ref="G409">INDEX('Hoja 3'!$A$2:$AD$628, ROW(G409)-5, MATCH(G$2,'Hoja 3'!$A$1:$AD$1, 0))</f>
        <v>45789</v>
      </c>
      <c r="H409" s="38" t="str">
        <f t="array" ref="H409">INDEX('Hoja 3'!$A$2:$AD$628, ROW(H409)-5, MATCH(H$2,'Hoja 3'!$A$1:$AD$1, 0))</f>
        <v>Buenos días, estimados:
 Reciban un cordial saludo de parte del equipo del Centro Médico Viva 1A.
 En relación con lo solicitado respecto a la paciente Margaret Eugenie Aragones Bisror (DNI: 07947219), les informamos que nuestro personal del call center logró establecer contacto con la paciente. En consecuencia, su cita ha sido programada para el día 13 de mayo a las 5:30 p.m., con el Dr. Antonio David Moncada Catalán, en el servicio de Medicina Familiar - Teleconsulta.
 Lamentamos la demora en lograr el contacto con la paciente y agradecemos su comprensión al respecto.
 Quedamos atentos a cualquier consulta adicional y, como siempre, a su entera disposición para atender sus requerimientos. En el Centro Médico Viva 1A, reafirmamos nuestro compromiso con brindar un servicio de calidad y seguimos trabajando continuamente para mejorar su experiencia con nosotros.
 Saludos cordiales,</v>
      </c>
      <c r="I409" s="39">
        <f t="array" ref="I409">INDEX('Hoja 3'!$A$2:$AD$628, ROW(I409)-5, MATCH(I$2,'Hoja 3'!$A$1:$AD$1, 0))</f>
        <v>45789</v>
      </c>
      <c r="J409" s="32"/>
      <c r="K409" s="32" t="str">
        <f t="array" ref="K409">INDEX('Hoja 3'!$A$2:$AD$628, ROW(K409)-5, MATCH(K$2,'Hoja 3'!$A$1:$AD$1, 0))</f>
        <v>CERRADA</v>
      </c>
      <c r="L409" s="32" t="str">
        <f t="array" ref="L409">INDEX('Hoja 3'!$A$2:$AD$628, ROW(L409)-5, MATCH(L$2,'Hoja 3'!$A$1:$AD$1, 0))</f>
        <v>CERRADA</v>
      </c>
      <c r="M409" s="32" t="str">
        <f t="array" ref="M409">INDEX('Hoja 3'!$A$2:$AD$628, ROW(M409)-5, MATCH(M$2,'Hoja 3'!$A$1:$AD$1, 0))</f>
        <v>Fallas TICS</v>
      </c>
      <c r="N409" s="28"/>
      <c r="O409" s="28"/>
      <c r="P409" s="28"/>
      <c r="Q409" s="42"/>
      <c r="R409" s="42"/>
      <c r="S409" s="42"/>
      <c r="T409" s="28"/>
      <c r="U409" s="28"/>
      <c r="V409" s="24" t="str">
        <f t="shared" si="10"/>
        <v/>
      </c>
      <c r="W409" s="24" t="str">
        <f t="shared" si="8"/>
        <v>0 días 00h 00m</v>
      </c>
      <c r="X409" s="25">
        <f t="shared" si="11"/>
        <v>0</v>
      </c>
      <c r="Y409" s="25" t="str">
        <f t="shared" si="12"/>
        <v>✅</v>
      </c>
      <c r="Z409" s="26" t="str">
        <f t="shared" si="13"/>
        <v>✅</v>
      </c>
      <c r="AA409" s="27" t="str">
        <f t="shared" si="14"/>
        <v>⏰ Enviado a tiempo</v>
      </c>
      <c r="AB409" s="28"/>
      <c r="AC409" s="29"/>
      <c r="AD409" s="29"/>
      <c r="AE409" s="29"/>
    </row>
    <row r="410" spans="1:31" ht="13.8">
      <c r="A410" s="12" t="str">
        <f t="shared" si="9"/>
        <v>48722095JOSE MARIA VIÑOLES GARCIA</v>
      </c>
      <c r="B410" s="30" t="s">
        <v>27</v>
      </c>
      <c r="C410" s="38">
        <f t="array" ref="C410">INDEX('Hoja 3'!$A$2:$AD$628, ROW(C410)-5, MATCH(C$2,'Hoja 3'!$A$1:$AD$1, 0))</f>
        <v>48722095</v>
      </c>
      <c r="D410" s="38" t="str">
        <f t="array" ref="D410">INDEX('Hoja 3'!$A$2:$AD$628, ROW(D410)-5, MATCH(D$2,'Hoja 3'!$A$1:$AD$1, 0))</f>
        <v>JOSE MARIA VIÑOLES GARCIA</v>
      </c>
      <c r="E410" s="38">
        <f t="array" ref="E410">INDEX('Hoja 3'!$A$2:$AD$628, ROW(E410)-5, MATCH(E$2,'Hoja 3'!$A$1:$AD$1, 0))</f>
        <v>0</v>
      </c>
      <c r="F410" s="38" t="str">
        <f t="array" ref="F410">INDEX('Hoja 3'!$A$2:$AD$628, ROW(F410)-5, MATCH(F$2,'Hoja 3'!$A$1:$AD$1, 0))</f>
        <v>NO ASIGNACIÓN DE CITA</v>
      </c>
      <c r="G410" s="39">
        <f t="array" ref="G410">INDEX('Hoja 3'!$A$2:$AD$628, ROW(G410)-5, MATCH(G$2,'Hoja 3'!$A$1:$AD$1, 0))</f>
        <v>45789</v>
      </c>
      <c r="H410" s="38" t="str">
        <f t="array" ref="H410">INDEX('Hoja 3'!$A$2:$AD$628, ROW(H410)-5, MATCH(H$2,'Hoja 3'!$A$1:$AD$1, 0))</f>
        <v>Buenas tardes, estimada:
 Reciba un cordial saludo de parte del equipo del Centro Médico Viva 1A.
 En atención a lo solicitado, le informamos que el agendamiento del paciente José María Viñoles (DNI 48722095) García ha sido realizado para el día de hoy a las 5:30 p.m., con el Dr. Hilton D. Jango Cruz, en el servicio de Cardiología - Teleconsulta.
 Quedamos atentos a cualquier consulta adicional y, como siempre, a su entera disposición para atender sus requerimientos. En el Centro Médico Viva 1A, estamos comprometidos con brindarle un servicio de calidad y seguimos trabajando continuamente para mejorar su experiencia con nosotros.
 Saludos cordiales,</v>
      </c>
      <c r="I410" s="39">
        <f t="array" ref="I410">INDEX('Hoja 3'!$A$2:$AD$628, ROW(I410)-5, MATCH(I$2,'Hoja 3'!$A$1:$AD$1, 0))</f>
        <v>45789</v>
      </c>
      <c r="J410" s="32"/>
      <c r="K410" s="32" t="str">
        <f t="array" ref="K410">INDEX('Hoja 3'!$A$2:$AD$628, ROW(K410)-5, MATCH(K$2,'Hoja 3'!$A$1:$AD$1, 0))</f>
        <v>CERRADA</v>
      </c>
      <c r="L410" s="32" t="str">
        <f t="array" ref="L410">INDEX('Hoja 3'!$A$2:$AD$628, ROW(L410)-5, MATCH(L$2,'Hoja 3'!$A$1:$AD$1, 0))</f>
        <v>CERRADA</v>
      </c>
      <c r="M410" s="32" t="str">
        <f t="array" ref="M410">INDEX('Hoja 3'!$A$2:$AD$628, ROW(M410)-5, MATCH(M$2,'Hoja 3'!$A$1:$AD$1, 0))</f>
        <v>Acceso</v>
      </c>
      <c r="N410" s="28"/>
      <c r="O410" s="28"/>
      <c r="P410" s="28"/>
      <c r="Q410" s="42"/>
      <c r="R410" s="42"/>
      <c r="S410" s="42"/>
      <c r="T410" s="28"/>
      <c r="U410" s="28"/>
      <c r="V410" s="24" t="str">
        <f t="shared" si="10"/>
        <v/>
      </c>
      <c r="W410" s="24" t="str">
        <f t="shared" si="8"/>
        <v>0 días 00h 00m</v>
      </c>
      <c r="X410" s="36">
        <f t="shared" si="11"/>
        <v>0</v>
      </c>
      <c r="Y410" s="36" t="str">
        <f t="shared" si="12"/>
        <v>✅</v>
      </c>
      <c r="Z410" s="26" t="str">
        <f t="shared" si="13"/>
        <v>✅</v>
      </c>
      <c r="AA410" s="27" t="str">
        <f t="shared" si="14"/>
        <v>⏰ Enviado a tiempo</v>
      </c>
      <c r="AB410" s="28"/>
      <c r="AC410" s="29"/>
      <c r="AD410" s="29"/>
      <c r="AE410" s="29"/>
    </row>
    <row r="411" spans="1:31" ht="13.8">
      <c r="A411" s="12" t="str">
        <f t="shared" si="9"/>
        <v>42107142ADITA VIVIAN CUELA FLORES</v>
      </c>
      <c r="B411" s="30" t="s">
        <v>27</v>
      </c>
      <c r="C411" s="38">
        <f t="array" ref="C411">INDEX('Hoja 3'!$A$2:$AD$628, ROW(C411)-5, MATCH(C$2,'Hoja 3'!$A$1:$AD$1, 0))</f>
        <v>42107142</v>
      </c>
      <c r="D411" s="38" t="str">
        <f t="array" ref="D411">INDEX('Hoja 3'!$A$2:$AD$628, ROW(D411)-5, MATCH(D$2,'Hoja 3'!$A$1:$AD$1, 0))</f>
        <v>ADITA VIVIAN CUELA FLORES</v>
      </c>
      <c r="E411" s="38">
        <f t="array" ref="E411">INDEX('Hoja 3'!$A$2:$AD$628, ROW(E411)-5, MATCH(E$2,'Hoja 3'!$A$1:$AD$1, 0))</f>
        <v>952925102</v>
      </c>
      <c r="F411" s="38" t="str">
        <f t="array" ref="F411">INDEX('Hoja 3'!$A$2:$AD$628, ROW(F411)-5, MATCH(F$2,'Hoja 3'!$A$1:$AD$1, 0))</f>
        <v>INGRESO A PROGRAMA</v>
      </c>
      <c r="G411" s="39">
        <f t="array" ref="G411">INDEX('Hoja 3'!$A$2:$AD$628, ROW(G411)-5, MATCH(G$2,'Hoja 3'!$A$1:$AD$1, 0))</f>
        <v>45789</v>
      </c>
      <c r="H411" s="38" t="str">
        <f t="array" ref="H411">INDEX('Hoja 3'!$A$2:$AD$628, ROW(H411)-5, MATCH(H$2,'Hoja 3'!$A$1:$AD$1, 0))</f>
        <v>Buenos días, estimados:
 Reciban un cordial saludo de parte del equipo del Centro Médico Viva 1A.
 En relación con lo solicitado, informamos lo siguiente:
 La paciente Adita Vivian Cuela Flores (DNI: 42107142) fue contactada el día 11 de mayo, y se ha programado su cita para el día 13 de mayo a las 7:30 p.m., con el Dr. Antonio David Moncada Catalán, en el servicio de Medicina Familiar - Teleconsulta.
 Quedamos atentos a cualquier consulta adicional y siempre a su disposición para atender sus requerimientos. En el Centro Médico Viva 1A, estamos comprometidos con brindarle un servicio de calidad y trabajamos continuamente para mejorar su experiencia con nosotros.
 Saludos cordiales,</v>
      </c>
      <c r="I411" s="39">
        <f t="array" ref="I411">INDEX('Hoja 3'!$A$2:$AD$628, ROW(I411)-5, MATCH(I$2,'Hoja 3'!$A$1:$AD$1, 0))</f>
        <v>45789</v>
      </c>
      <c r="J411" s="32"/>
      <c r="K411" s="32" t="str">
        <f t="array" ref="K411">INDEX('Hoja 3'!$A$2:$AD$628, ROW(K411)-5, MATCH(K$2,'Hoja 3'!$A$1:$AD$1, 0))</f>
        <v>CERRADA</v>
      </c>
      <c r="L411" s="32" t="str">
        <f t="array" ref="L411">INDEX('Hoja 3'!$A$2:$AD$628, ROW(L411)-5, MATCH(L$2,'Hoja 3'!$A$1:$AD$1, 0))</f>
        <v>CERRADA</v>
      </c>
      <c r="M411" s="32" t="str">
        <f t="array" ref="M411">INDEX('Hoja 3'!$A$2:$AD$628, ROW(M411)-5, MATCH(M$2,'Hoja 3'!$A$1:$AD$1, 0))</f>
        <v>Solicitud</v>
      </c>
      <c r="N411" s="28"/>
      <c r="O411" s="28"/>
      <c r="P411" s="28"/>
      <c r="Q411" s="42"/>
      <c r="R411" s="42"/>
      <c r="S411" s="42"/>
      <c r="T411" s="28"/>
      <c r="U411" s="28"/>
      <c r="V411" s="24" t="str">
        <f t="shared" si="10"/>
        <v/>
      </c>
      <c r="W411" s="24" t="str">
        <f t="shared" si="8"/>
        <v>0 días 00h 00m</v>
      </c>
      <c r="X411" s="25">
        <f t="shared" si="11"/>
        <v>0</v>
      </c>
      <c r="Y411" s="25" t="str">
        <f t="shared" si="12"/>
        <v>✅</v>
      </c>
      <c r="Z411" s="26" t="str">
        <f t="shared" si="13"/>
        <v>✅</v>
      </c>
      <c r="AA411" s="27" t="str">
        <f t="shared" si="14"/>
        <v>⏰ Enviado a tiempo</v>
      </c>
      <c r="AB411" s="28"/>
      <c r="AC411" s="29"/>
      <c r="AD411" s="29"/>
      <c r="AE411" s="29"/>
    </row>
    <row r="412" spans="1:31" ht="13.8">
      <c r="A412" s="12" t="str">
        <f t="shared" si="9"/>
        <v>42064965OLORTEGUI PEREZ HERCILIO</v>
      </c>
      <c r="B412" s="30" t="s">
        <v>27</v>
      </c>
      <c r="C412" s="38">
        <f t="array" ref="C412">INDEX('Hoja 3'!$A$2:$AD$628, ROW(C412)-5, MATCH(C$2,'Hoja 3'!$A$1:$AD$1, 0))</f>
        <v>42064965</v>
      </c>
      <c r="D412" s="38" t="str">
        <f t="array" ref="D412">INDEX('Hoja 3'!$A$2:$AD$628, ROW(D412)-5, MATCH(D$2,'Hoja 3'!$A$1:$AD$1, 0))</f>
        <v>OLORTEGUI PEREZ HERCILIO</v>
      </c>
      <c r="E412" s="38">
        <f t="array" ref="E412">INDEX('Hoja 3'!$A$2:$AD$628, ROW(E412)-5, MATCH(E$2,'Hoja 3'!$A$1:$AD$1, 0))</f>
        <v>0</v>
      </c>
      <c r="F412" s="38" t="str">
        <f t="array" ref="F412">INDEX('Hoja 3'!$A$2:$AD$628, ROW(F412)-5, MATCH(F$2,'Hoja 3'!$A$1:$AD$1, 0))</f>
        <v>SOLICITUD DE FIRMA EN DESCANSO MEDICO</v>
      </c>
      <c r="G412" s="39">
        <f t="array" ref="G412">INDEX('Hoja 3'!$A$2:$AD$628, ROW(G412)-5, MATCH(G$2,'Hoja 3'!$A$1:$AD$1, 0))</f>
        <v>45786</v>
      </c>
      <c r="H412" s="38" t="str">
        <f t="array" ref="H412">INDEX('Hoja 3'!$A$2:$AD$628, ROW(H412)-5, MATCH(H$2,'Hoja 3'!$A$1:$AD$1, 0))</f>
        <v>Estimados,
 Reciban un cordial saludo del Centro Médico Viva 1A.
 En atención a su solicitud, adjuntamos el documento correspondiente a la liquidación detallada de los medicamentos recetados. Este documento incluye la información pertinente sobre los productos prescritos y los costos asociados.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12" s="39">
        <f t="array" ref="I412">INDEX('Hoja 3'!$A$2:$AD$628, ROW(I412)-5, MATCH(I$2,'Hoja 3'!$A$1:$AD$1, 0))</f>
        <v>45804</v>
      </c>
      <c r="J412" s="32"/>
      <c r="K412" s="32" t="str">
        <f t="array" ref="K412">INDEX('Hoja 3'!$A$2:$AD$628, ROW(K412)-5, MATCH(K$2,'Hoja 3'!$A$1:$AD$1, 0))</f>
        <v>CERRADA</v>
      </c>
      <c r="L412" s="32" t="str">
        <f t="array" ref="L412">INDEX('Hoja 3'!$A$2:$AD$628, ROW(L412)-5, MATCH(L$2,'Hoja 3'!$A$1:$AD$1, 0))</f>
        <v>CERRADA</v>
      </c>
      <c r="M412" s="32" t="str">
        <f t="array" ref="M412">INDEX('Hoja 3'!$A$2:$AD$628, ROW(M412)-5, MATCH(M$2,'Hoja 3'!$A$1:$AD$1, 0))</f>
        <v>Solicitud</v>
      </c>
      <c r="N412" s="28"/>
      <c r="O412" s="28"/>
      <c r="P412" s="28"/>
      <c r="Q412" s="42"/>
      <c r="R412" s="42"/>
      <c r="S412" s="42"/>
      <c r="T412" s="28"/>
      <c r="U412" s="28"/>
      <c r="V412" s="24" t="str">
        <f t="shared" si="10"/>
        <v/>
      </c>
      <c r="W412" s="24" t="str">
        <f t="shared" si="8"/>
        <v>18 días 00h 00m</v>
      </c>
      <c r="X412" s="36">
        <f t="shared" si="11"/>
        <v>18</v>
      </c>
      <c r="Y412" s="36" t="str">
        <f t="shared" si="12"/>
        <v>✅</v>
      </c>
      <c r="Z412" s="26" t="str">
        <f t="shared" si="13"/>
        <v>✅</v>
      </c>
      <c r="AA412" s="27" t="str">
        <f t="shared" si="14"/>
        <v>📩 Enviado tarde</v>
      </c>
      <c r="AB412" s="28"/>
      <c r="AC412" s="29"/>
      <c r="AD412" s="29"/>
      <c r="AE412" s="29"/>
    </row>
    <row r="413" spans="1:31" ht="13.8">
      <c r="A413" s="12" t="str">
        <f t="shared" si="9"/>
        <v>40027009CESAR GANOZA RODRIGUEZ</v>
      </c>
      <c r="B413" s="30" t="s">
        <v>27</v>
      </c>
      <c r="C413" s="38">
        <f t="array" ref="C413">INDEX('Hoja 3'!$A$2:$AD$628, ROW(C413)-5, MATCH(C$2,'Hoja 3'!$A$1:$AD$1, 0))</f>
        <v>40027009</v>
      </c>
      <c r="D413" s="38" t="str">
        <f t="array" ref="D413">INDEX('Hoja 3'!$A$2:$AD$628, ROW(D413)-5, MATCH(D$2,'Hoja 3'!$A$1:$AD$1, 0))</f>
        <v>CESAR GANOZA RODRIGUEZ</v>
      </c>
      <c r="E413" s="38">
        <f t="array" ref="E413">INDEX('Hoja 3'!$A$2:$AD$628, ROW(E413)-5, MATCH(E$2,'Hoja 3'!$A$1:$AD$1, 0))</f>
        <v>999571152</v>
      </c>
      <c r="F413" s="38" t="str">
        <f t="array" ref="F413">INDEX('Hoja 3'!$A$2:$AD$628, ROW(F413)-5, MATCH(F$2,'Hoja 3'!$A$1:$AD$1, 0))</f>
        <v>NO ASIGNACIÓN DE CITA</v>
      </c>
      <c r="G413" s="39">
        <f t="array" ref="G413">INDEX('Hoja 3'!$A$2:$AD$628, ROW(G413)-5, MATCH(G$2,'Hoja 3'!$A$1:$AD$1, 0))</f>
        <v>45786</v>
      </c>
      <c r="H413" s="38" t="str">
        <f t="array" ref="H413">INDEX('Hoja 3'!$A$2:$AD$628, ROW(H413)-5, MATCH(H$2,'Hoja 3'!$A$1:$AD$1, 0))</f>
        <v>Buenas tardes, estimada:
 Reciba un cordial saludo del Centro Médico Viva 1A.
 Me permito informarle que el paciente César Ganoza Rodríguez (DNI: 40027009) ya fue atendido el dia 08/05/2025 a las 6:30 p.m., con el Dr. Siura Trevejo, en la modalidad de teleconsulta.
 Asimismo, se le ha brindado al paciente el número de WhatsApp correspondiente, con el fin de facilitar una comunicación más directa para cualquier consulta o coordinación adicional.
 Quedamos atentos a cualquier consulta adicional y siempre a su disposición para atender sus requerimientos.
 Saludos cordiales,</v>
      </c>
      <c r="I413" s="39">
        <f t="array" ref="I413">INDEX('Hoja 3'!$A$2:$AD$628, ROW(I413)-5, MATCH(I$2,'Hoja 3'!$A$1:$AD$1, 0))</f>
        <v>45786</v>
      </c>
      <c r="J413" s="32"/>
      <c r="K413" s="32" t="str">
        <f t="array" ref="K413">INDEX('Hoja 3'!$A$2:$AD$628, ROW(K413)-5, MATCH(K$2,'Hoja 3'!$A$1:$AD$1, 0))</f>
        <v>CERRADA</v>
      </c>
      <c r="L413" s="32" t="str">
        <f t="array" ref="L413">INDEX('Hoja 3'!$A$2:$AD$628, ROW(L413)-5, MATCH(L$2,'Hoja 3'!$A$1:$AD$1, 0))</f>
        <v>CERRADA</v>
      </c>
      <c r="M413" s="32" t="str">
        <f t="array" ref="M413">INDEX('Hoja 3'!$A$2:$AD$628, ROW(M413)-5, MATCH(M$2,'Hoja 3'!$A$1:$AD$1, 0))</f>
        <v>Acceso</v>
      </c>
      <c r="N413" s="28"/>
      <c r="O413" s="28"/>
      <c r="P413" s="28"/>
      <c r="Q413" s="42"/>
      <c r="R413" s="42"/>
      <c r="S413" s="42"/>
      <c r="T413" s="28"/>
      <c r="U413" s="28"/>
      <c r="V413" s="24" t="str">
        <f t="shared" si="10"/>
        <v/>
      </c>
      <c r="W413" s="24" t="str">
        <f t="shared" si="8"/>
        <v>0 días 00h 00m</v>
      </c>
      <c r="X413" s="25">
        <f t="shared" si="11"/>
        <v>0</v>
      </c>
      <c r="Y413" s="25" t="str">
        <f t="shared" si="12"/>
        <v>✅</v>
      </c>
      <c r="Z413" s="26" t="str">
        <f t="shared" si="13"/>
        <v>✅</v>
      </c>
      <c r="AA413" s="27" t="str">
        <f t="shared" si="14"/>
        <v>⏰ Enviado a tiempo</v>
      </c>
      <c r="AB413" s="28"/>
      <c r="AC413" s="29"/>
      <c r="AD413" s="29"/>
      <c r="AE413" s="29"/>
    </row>
    <row r="414" spans="1:31" ht="13.8">
      <c r="A414" s="12" t="str">
        <f t="shared" si="9"/>
        <v>73575494Allyson Camacuari</v>
      </c>
      <c r="B414" s="30" t="s">
        <v>27</v>
      </c>
      <c r="C414" s="38">
        <f t="array" ref="C414">INDEX('Hoja 3'!$A$2:$AD$628, ROW(C414)-5, MATCH(C$2,'Hoja 3'!$A$1:$AD$1, 0))</f>
        <v>73575494</v>
      </c>
      <c r="D414" s="38" t="str">
        <f t="array" ref="D414">INDEX('Hoja 3'!$A$2:$AD$628, ROW(D414)-5, MATCH(D$2,'Hoja 3'!$A$1:$AD$1, 0))</f>
        <v>Allyson Camacuari</v>
      </c>
      <c r="E414" s="38">
        <f t="array" ref="E414">INDEX('Hoja 3'!$A$2:$AD$628, ROW(E414)-5, MATCH(E$2,'Hoja 3'!$A$1:$AD$1, 0))</f>
        <v>0</v>
      </c>
      <c r="F414" s="38" t="str">
        <f t="array" ref="F414">INDEX('Hoja 3'!$A$2:$AD$628, ROW(F414)-5, MATCH(F$2,'Hoja 3'!$A$1:$AD$1, 0))</f>
        <v>DEMORA EN LA ENTREGA DE MEDICAMENTOS</v>
      </c>
      <c r="G414" s="39">
        <f t="array" ref="G414">INDEX('Hoja 3'!$A$2:$AD$628, ROW(G414)-5, MATCH(G$2,'Hoja 3'!$A$1:$AD$1, 0))</f>
        <v>45786</v>
      </c>
      <c r="H414" s="38" t="str">
        <f t="array" ref="H414">INDEX('Hoja 3'!$A$2:$AD$628, ROW(H414)-5, MATCH(H$2,'Hoja 3'!$A$1:$AD$1, 0))</f>
        <v>Buenas tardes, estimados:
 Reciban un cordial saludo de parte del Centro Médico Viva 1A.
 En relación con el reclamo presentado por la Sra. Edilberta García, nos permitimos informar lo siguiente:
 La paciente Allyson Camacuari (DNI 73575494) fue atendida el día 24 de abril. Posteriormente, el 25 de abril se gestionó la entrega de los medicamentos correspondientes a través del proveedor Cuidafarma. Al consultar el estado de la entrega, el proveedor confirmó que esta se realizó el día 26 de abril.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14" s="39">
        <f t="array" ref="I414">INDEX('Hoja 3'!$A$2:$AD$628, ROW(I414)-5, MATCH(I$2,'Hoja 3'!$A$1:$AD$1, 0))</f>
        <v>45786</v>
      </c>
      <c r="J414" s="32"/>
      <c r="K414" s="32" t="str">
        <f t="array" ref="K414">INDEX('Hoja 3'!$A$2:$AD$628, ROW(K414)-5, MATCH(K$2,'Hoja 3'!$A$1:$AD$1, 0))</f>
        <v>CERRADA</v>
      </c>
      <c r="L414" s="32" t="str">
        <f t="array" ref="L414">INDEX('Hoja 3'!$A$2:$AD$628, ROW(L414)-5, MATCH(L$2,'Hoja 3'!$A$1:$AD$1, 0))</f>
        <v>CERRADA</v>
      </c>
      <c r="M414" s="32" t="str">
        <f t="array" ref="M414">INDEX('Hoja 3'!$A$2:$AD$628, ROW(M414)-5, MATCH(M$2,'Hoja 3'!$A$1:$AD$1, 0))</f>
        <v>Medicamentos</v>
      </c>
      <c r="N414" s="28"/>
      <c r="O414" s="28"/>
      <c r="P414" s="28"/>
      <c r="Q414" s="42"/>
      <c r="R414" s="42"/>
      <c r="S414" s="42"/>
      <c r="T414" s="28"/>
      <c r="U414" s="28"/>
      <c r="V414" s="24" t="str">
        <f t="shared" si="10"/>
        <v/>
      </c>
      <c r="W414" s="24" t="str">
        <f t="shared" si="8"/>
        <v>0 días 00h 00m</v>
      </c>
      <c r="X414" s="36">
        <f t="shared" si="11"/>
        <v>0</v>
      </c>
      <c r="Y414" s="36" t="str">
        <f t="shared" si="12"/>
        <v>✅</v>
      </c>
      <c r="Z414" s="26" t="str">
        <f t="shared" si="13"/>
        <v>✅</v>
      </c>
      <c r="AA414" s="27" t="str">
        <f t="shared" si="14"/>
        <v>⏰ Enviado a tiempo</v>
      </c>
      <c r="AB414" s="28"/>
      <c r="AC414" s="29"/>
      <c r="AD414" s="29"/>
      <c r="AE414" s="29"/>
    </row>
    <row r="415" spans="1:31" ht="13.8">
      <c r="A415" s="12" t="str">
        <f t="shared" si="9"/>
        <v>7832995RUPERTA MENDOZA CHOQUECAHUA</v>
      </c>
      <c r="B415" s="30" t="s">
        <v>27</v>
      </c>
      <c r="C415" s="38">
        <f t="array" ref="C415">INDEX('Hoja 3'!$A$2:$AD$628, ROW(C415)-5, MATCH(C$2,'Hoja 3'!$A$1:$AD$1, 0))</f>
        <v>7832995</v>
      </c>
      <c r="D415" s="38" t="str">
        <f t="array" ref="D415">INDEX('Hoja 3'!$A$2:$AD$628, ROW(D415)-5, MATCH(D$2,'Hoja 3'!$A$1:$AD$1, 0))</f>
        <v>RUPERTA MENDOZA CHOQUECAHUA</v>
      </c>
      <c r="E415" s="38">
        <f t="array" ref="E415">INDEX('Hoja 3'!$A$2:$AD$628, ROW(E415)-5, MATCH(E$2,'Hoja 3'!$A$1:$AD$1, 0))</f>
        <v>987256986</v>
      </c>
      <c r="F415" s="38" t="str">
        <f t="array" ref="F415">INDEX('Hoja 3'!$A$2:$AD$628, ROW(F415)-5, MATCH(F$2,'Hoja 3'!$A$1:$AD$1, 0))</f>
        <v>NO ATENCIÓN DE CITA PROGRAMADA</v>
      </c>
      <c r="G415" s="39">
        <f t="array" ref="G415">INDEX('Hoja 3'!$A$2:$AD$628, ROW(G415)-5, MATCH(G$2,'Hoja 3'!$A$1:$AD$1, 0))</f>
        <v>45791</v>
      </c>
      <c r="H415" s="38" t="str">
        <f t="array" ref="H415">INDEX('Hoja 3'!$A$2:$AD$628, ROW(H415)-5, MATCH(H$2,'Hoja 3'!$A$1:$AD$1, 0))</f>
        <v>Buenas noches, estimados:
 Reciban un cordial saludo de parte del Centro Médico Viva 1A.
 Con respecto al reclamo presentado por el familiar de la paciente Ruperta Mendoza Choquecahua (DNI N.º 07832995), informamos lo siguiente:
 La paciente tenía programada una cita domiciliaria para el día 10 de mayo a las 10:45 am. Sin embargo, por motivos personales e imprevistos, la doctora inicialmente asignada no pudo asistir a la atención.
 Ante esta situación, se informó al familiar de la paciente a través del número de WhatsApp registrado, explicando lo ocurrido. Con el objetivo de cumplir con la atención médica programada, se coordinó la reprogramación inmediata de la consulta con el Dr. Antonio David Moncada Catalán, quien brindó la atención a las 12:06 p.m. del mismo día.
 Asimismo, se ofrecieron las disculpas del caso al familiar por los inconvenientes presentados.
 Saludos cordiales,</v>
      </c>
      <c r="I415" s="39">
        <f t="array" ref="I415">INDEX('Hoja 3'!$A$2:$AD$628, ROW(I415)-5, MATCH(I$2,'Hoja 3'!$A$1:$AD$1, 0))</f>
        <v>45792</v>
      </c>
      <c r="J415" s="32"/>
      <c r="K415" s="32" t="str">
        <f t="array" ref="K415">INDEX('Hoja 3'!$A$2:$AD$628, ROW(K415)-5, MATCH(K$2,'Hoja 3'!$A$1:$AD$1, 0))</f>
        <v>CERRADA</v>
      </c>
      <c r="L415" s="32" t="str">
        <f t="array" ref="L415">INDEX('Hoja 3'!$A$2:$AD$628, ROW(L415)-5, MATCH(L$2,'Hoja 3'!$A$1:$AD$1, 0))</f>
        <v>CERRADA</v>
      </c>
      <c r="M415" s="32" t="str">
        <f t="array" ref="M415">INDEX('Hoja 3'!$A$2:$AD$628, ROW(M415)-5, MATCH(M$2,'Hoja 3'!$A$1:$AD$1, 0))</f>
        <v>Acceso</v>
      </c>
      <c r="N415" s="28"/>
      <c r="O415" s="28"/>
      <c r="P415" s="28"/>
      <c r="Q415" s="42"/>
      <c r="R415" s="42"/>
      <c r="S415" s="42"/>
      <c r="T415" s="28"/>
      <c r="U415" s="28"/>
      <c r="V415" s="24" t="str">
        <f t="shared" si="10"/>
        <v/>
      </c>
      <c r="W415" s="24" t="str">
        <f t="shared" si="8"/>
        <v>1 días 00h 00m</v>
      </c>
      <c r="X415" s="25">
        <f t="shared" si="11"/>
        <v>1</v>
      </c>
      <c r="Y415" s="25" t="str">
        <f t="shared" si="12"/>
        <v>✅</v>
      </c>
      <c r="Z415" s="26" t="str">
        <f t="shared" si="13"/>
        <v>✅</v>
      </c>
      <c r="AA415" s="27" t="str">
        <f t="shared" si="14"/>
        <v>📩 Enviado tarde</v>
      </c>
      <c r="AB415" s="28"/>
      <c r="AC415" s="29"/>
      <c r="AD415" s="29"/>
      <c r="AE415" s="29"/>
    </row>
    <row r="416" spans="1:31" ht="13.8">
      <c r="A416" s="12" t="str">
        <f t="shared" si="9"/>
        <v>7731756Laura Laserna</v>
      </c>
      <c r="B416" s="30" t="s">
        <v>27</v>
      </c>
      <c r="C416" s="38">
        <f t="array" ref="C416">INDEX('Hoja 3'!$A$2:$AD$628, ROW(C416)-5, MATCH(C$2,'Hoja 3'!$A$1:$AD$1, 0))</f>
        <v>7731756</v>
      </c>
      <c r="D416" s="38" t="str">
        <f t="array" ref="D416">INDEX('Hoja 3'!$A$2:$AD$628, ROW(D416)-5, MATCH(D$2,'Hoja 3'!$A$1:$AD$1, 0))</f>
        <v>Laura Laserna</v>
      </c>
      <c r="E416" s="38">
        <f t="array" ref="E416">INDEX('Hoja 3'!$A$2:$AD$628, ROW(E416)-5, MATCH(E$2,'Hoja 3'!$A$1:$AD$1, 0))</f>
        <v>0</v>
      </c>
      <c r="F416" s="38" t="str">
        <f t="array" ref="F416">INDEX('Hoja 3'!$A$2:$AD$628, ROW(F416)-5, MATCH(F$2,'Hoja 3'!$A$1:$AD$1, 0))</f>
        <v>NO ASIGNACIÓN DE CITA</v>
      </c>
      <c r="G416" s="39">
        <f t="array" ref="G416">INDEX('Hoja 3'!$A$2:$AD$628, ROW(G416)-5, MATCH(G$2,'Hoja 3'!$A$1:$AD$1, 0))</f>
        <v>45791</v>
      </c>
      <c r="H416" s="38" t="str">
        <f t="array" ref="H416">INDEX('Hoja 3'!$A$2:$AD$628, ROW(H416)-5, MATCH(H$2,'Hoja 3'!$A$1:$AD$1, 0))</f>
        <v>Buenas tardes, estimados:
 Reciban un cordial saludo de parte del Centro Médico Viva 1A.
 Con respecto al reclamo presentado por la paciente Laura Laserna, informamos lo siguiente:
 Las últimas tres atenciones han sido programadas conforme al siguiente orden:
 05 de marzo
 02 de abril
 02 de mayo
 La entrega de los medicamentos correspondientes a dichas atenciones fue gestionada a través del proveedor Cuidafarma.
 En cuanto al examen de laboratorio, este fue ordenado en el mes de febrero. Actualmente, en el mes de mayo, ya se ha gestionado la solicitud, y el personal de Dayerlab se estará comunicando con la paciente para coordinar y agendar la fecha de toma de muestra.
 Se ha realizado el seguimiento correspondiente en relación con la programación de sus citas. No obstante, continuaremos trabajando con el objetivo de ofrecer un servicio más eficiente que contribuya a garantizar la satisfacción de la paciente respecto a su atención.
 Quedamos atentos a cualquier consulta adicional y siempre a su disposición para atender sus requerimientos. 
 Saludos cordiales,</v>
      </c>
      <c r="I416" s="39">
        <f t="array" ref="I416">INDEX('Hoja 3'!$A$2:$AD$628, ROW(I416)-5, MATCH(I$2,'Hoja 3'!$A$1:$AD$1, 0))</f>
        <v>45792</v>
      </c>
      <c r="J416" s="32"/>
      <c r="K416" s="32" t="str">
        <f t="array" ref="K416">INDEX('Hoja 3'!$A$2:$AD$628, ROW(K416)-5, MATCH(K$2,'Hoja 3'!$A$1:$AD$1, 0))</f>
        <v>CERRADA</v>
      </c>
      <c r="L416" s="32" t="str">
        <f t="array" ref="L416">INDEX('Hoja 3'!$A$2:$AD$628, ROW(L416)-5, MATCH(L$2,'Hoja 3'!$A$1:$AD$1, 0))</f>
        <v>CERRADA</v>
      </c>
      <c r="M416" s="32" t="str">
        <f t="array" ref="M416">INDEX('Hoja 3'!$A$2:$AD$628, ROW(M416)-5, MATCH(M$2,'Hoja 3'!$A$1:$AD$1, 0))</f>
        <v>Acceso</v>
      </c>
      <c r="N416" s="28"/>
      <c r="O416" s="28"/>
      <c r="P416" s="28"/>
      <c r="Q416" s="42"/>
      <c r="R416" s="42"/>
      <c r="S416" s="42"/>
      <c r="T416" s="28"/>
      <c r="U416" s="28"/>
      <c r="V416" s="24" t="str">
        <f t="shared" si="10"/>
        <v/>
      </c>
      <c r="W416" s="24" t="str">
        <f t="shared" si="8"/>
        <v>1 días 00h 00m</v>
      </c>
      <c r="X416" s="36">
        <f t="shared" si="11"/>
        <v>1</v>
      </c>
      <c r="Y416" s="36" t="str">
        <f t="shared" si="12"/>
        <v>✅</v>
      </c>
      <c r="Z416" s="26" t="str">
        <f t="shared" si="13"/>
        <v>✅</v>
      </c>
      <c r="AA416" s="27" t="str">
        <f t="shared" si="14"/>
        <v>📩 Enviado tarde</v>
      </c>
      <c r="AB416" s="28"/>
      <c r="AC416" s="29"/>
      <c r="AD416" s="29"/>
      <c r="AE416" s="29"/>
    </row>
    <row r="417" spans="1:31" ht="13.8">
      <c r="A417" s="12" t="str">
        <f t="shared" si="9"/>
        <v>6134812NURIA ZAVALETA LUJAN</v>
      </c>
      <c r="B417" s="30" t="s">
        <v>27</v>
      </c>
      <c r="C417" s="38">
        <f t="array" ref="C417">INDEX('Hoja 3'!$A$2:$AD$628, ROW(C417)-5, MATCH(C$2,'Hoja 3'!$A$1:$AD$1, 0))</f>
        <v>6134812</v>
      </c>
      <c r="D417" s="38" t="str">
        <f t="array" ref="D417">INDEX('Hoja 3'!$A$2:$AD$628, ROW(D417)-5, MATCH(D$2,'Hoja 3'!$A$1:$AD$1, 0))</f>
        <v>NURIA ZAVALETA LUJAN</v>
      </c>
      <c r="E417" s="38">
        <f t="array" ref="E417">INDEX('Hoja 3'!$A$2:$AD$628, ROW(E417)-5, MATCH(E$2,'Hoja 3'!$A$1:$AD$1, 0))</f>
        <v>0</v>
      </c>
      <c r="F417" s="38" t="str">
        <f t="array" ref="F417">INDEX('Hoja 3'!$A$2:$AD$628, ROW(F417)-5, MATCH(F$2,'Hoja 3'!$A$1:$AD$1, 0))</f>
        <v>SOLICITUD DE CITA</v>
      </c>
      <c r="G417" s="39">
        <f t="array" ref="G417">INDEX('Hoja 3'!$A$2:$AD$628, ROW(G417)-5, MATCH(G$2,'Hoja 3'!$A$1:$AD$1, 0))</f>
        <v>45789</v>
      </c>
      <c r="H417" s="38" t="str">
        <f t="array" ref="H417">INDEX('Hoja 3'!$A$2:$AD$628, ROW(H417)-5, MATCH(H$2,'Hoja 3'!$A$1:$AD$1, 0))</f>
        <v>Buenas tardes estimada.
 Reciban un cordial saludo del Centro Médico Viva 1A.
 En relación con la solicitud realizada, informamos que hemos intentado comunicarnos con la paciente NURIA ZAVALETA LUJAN en múltiples ocasiones a través de los números telefónicos 986 579 174 y 972 027 531, sin obtener respuesta. Asimismo, se ha dejado un mensaje por WhatsApp, pero hasta el momento no hemos logrado establecer contacto.
 Para continuar con la gestión correspondiente, agradeceríamos que nos proporcione un número de contacto adicional.
 Quedamos atentos a su pronta respuesta y siempre a su disposición para atender sus requerimientos. 
 Saludos cordiales,</v>
      </c>
      <c r="I417" s="39">
        <f t="array" ref="I417">INDEX('Hoja 3'!$A$2:$AD$628, ROW(I417)-5, MATCH(I$2,'Hoja 3'!$A$1:$AD$1, 0))</f>
        <v>45790</v>
      </c>
      <c r="J417" s="32"/>
      <c r="K417" s="32" t="str">
        <f t="array" ref="K417">INDEX('Hoja 3'!$A$2:$AD$628, ROW(K417)-5, MATCH(K$2,'Hoja 3'!$A$1:$AD$1, 0))</f>
        <v>CERRADA</v>
      </c>
      <c r="L417" s="32" t="str">
        <f t="array" ref="L417">INDEX('Hoja 3'!$A$2:$AD$628, ROW(L417)-5, MATCH(L$2,'Hoja 3'!$A$1:$AD$1, 0))</f>
        <v>CERRADA</v>
      </c>
      <c r="M417" s="32" t="str">
        <f t="array" ref="M417">INDEX('Hoja 3'!$A$2:$AD$628, ROW(M417)-5, MATCH(M$2,'Hoja 3'!$A$1:$AD$1, 0))</f>
        <v>Solicitud</v>
      </c>
      <c r="N417" s="28"/>
      <c r="O417" s="28"/>
      <c r="P417" s="28"/>
      <c r="Q417" s="42"/>
      <c r="R417" s="42"/>
      <c r="S417" s="42"/>
      <c r="T417" s="28"/>
      <c r="U417" s="28"/>
      <c r="V417" s="24" t="str">
        <f t="shared" si="10"/>
        <v/>
      </c>
      <c r="W417" s="24" t="str">
        <f t="shared" si="8"/>
        <v>1 días 00h 00m</v>
      </c>
      <c r="X417" s="25">
        <f t="shared" si="11"/>
        <v>1</v>
      </c>
      <c r="Y417" s="25" t="str">
        <f t="shared" si="12"/>
        <v>✅</v>
      </c>
      <c r="Z417" s="26" t="str">
        <f t="shared" si="13"/>
        <v>✅</v>
      </c>
      <c r="AA417" s="27" t="str">
        <f t="shared" si="14"/>
        <v>📩 Enviado tarde</v>
      </c>
      <c r="AB417" s="28"/>
      <c r="AC417" s="29"/>
      <c r="AD417" s="29"/>
      <c r="AE417" s="29"/>
    </row>
    <row r="418" spans="1:31" ht="13.8">
      <c r="A418" s="12" t="str">
        <f t="shared" si="9"/>
        <v>0OSCAR RAUL BURSTEIN GAMARRA</v>
      </c>
      <c r="B418" s="30" t="s">
        <v>27</v>
      </c>
      <c r="C418" s="38">
        <f t="array" ref="C418">INDEX('Hoja 3'!$A$2:$AD$628, ROW(C418)-5, MATCH(C$2,'Hoja 3'!$A$1:$AD$1, 0))</f>
        <v>0</v>
      </c>
      <c r="D418" s="38" t="str">
        <f t="array" ref="D418">INDEX('Hoja 3'!$A$2:$AD$628, ROW(D418)-5, MATCH(D$2,'Hoja 3'!$A$1:$AD$1, 0))</f>
        <v>OSCAR RAUL BURSTEIN GAMARRA</v>
      </c>
      <c r="E418" s="38">
        <f t="array" ref="E418">INDEX('Hoja 3'!$A$2:$AD$628, ROW(E418)-5, MATCH(E$2,'Hoja 3'!$A$1:$AD$1, 0))</f>
        <v>0</v>
      </c>
      <c r="F418" s="38" t="str">
        <f t="array" ref="F418">INDEX('Hoja 3'!$A$2:$AD$628, ROW(F418)-5, MATCH(F$2,'Hoja 3'!$A$1:$AD$1, 0))</f>
        <v>SOLICITUD DE REEMBOLSO</v>
      </c>
      <c r="G418" s="39">
        <f t="array" ref="G418">INDEX('Hoja 3'!$A$2:$AD$628, ROW(G418)-5, MATCH(G$2,'Hoja 3'!$A$1:$AD$1, 0))</f>
        <v>45790</v>
      </c>
      <c r="H418" s="38" t="str">
        <f t="array" ref="H418">INDEX('Hoja 3'!$A$2:$AD$628, ROW(H418)-5, MATCH(H$2,'Hoja 3'!$A$1:$AD$1, 0))</f>
        <v>Buenas tardes estimada,
 Reciban un cordial saludo del Centro Médico Viva 1A.
 En relación con la solicitud realizada, informamos que se ha efectuado el reembolso correspondiente al paciente Óscar Burstein, al número de Yape del paciente: 998 915 109. Asimismo, se ha enviado la confirmación de la transacción mediante captura de pantalla al número de WhatsApp proporcionado.
 Lamentamos la demora en la gestión y agradecemos su comprensión.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18" s="39">
        <f t="array" ref="I418">INDEX('Hoja 3'!$A$2:$AD$628, ROW(I418)-5, MATCH(I$2,'Hoja 3'!$A$1:$AD$1, 0))</f>
        <v>45790</v>
      </c>
      <c r="J418" s="32"/>
      <c r="K418" s="32" t="str">
        <f t="array" ref="K418">INDEX('Hoja 3'!$A$2:$AD$628, ROW(K418)-5, MATCH(K$2,'Hoja 3'!$A$1:$AD$1, 0))</f>
        <v>CERRADA</v>
      </c>
      <c r="L418" s="32" t="str">
        <f t="array" ref="L418">INDEX('Hoja 3'!$A$2:$AD$628, ROW(L418)-5, MATCH(L$2,'Hoja 3'!$A$1:$AD$1, 0))</f>
        <v>CERRADA</v>
      </c>
      <c r="M418" s="32" t="str">
        <f t="array" ref="M418">INDEX('Hoja 3'!$A$2:$AD$628, ROW(M418)-5, MATCH(M$2,'Hoja 3'!$A$1:$AD$1, 0))</f>
        <v>Solicitud</v>
      </c>
      <c r="N418" s="28"/>
      <c r="O418" s="28"/>
      <c r="P418" s="28"/>
      <c r="Q418" s="42"/>
      <c r="R418" s="42"/>
      <c r="S418" s="42"/>
      <c r="T418" s="28"/>
      <c r="U418" s="28"/>
      <c r="V418" s="24" t="str">
        <f t="shared" si="10"/>
        <v/>
      </c>
      <c r="W418" s="24" t="str">
        <f t="shared" si="8"/>
        <v>0 días 00h 00m</v>
      </c>
      <c r="X418" s="36">
        <f t="shared" si="11"/>
        <v>0</v>
      </c>
      <c r="Y418" s="36" t="str">
        <f t="shared" si="12"/>
        <v>✅</v>
      </c>
      <c r="Z418" s="26" t="str">
        <f t="shared" si="13"/>
        <v>✅</v>
      </c>
      <c r="AA418" s="27" t="str">
        <f t="shared" si="14"/>
        <v>⏰ Enviado a tiempo</v>
      </c>
      <c r="AB418" s="28"/>
      <c r="AC418" s="29"/>
      <c r="AD418" s="29"/>
      <c r="AE418" s="29"/>
    </row>
    <row r="419" spans="1:31" ht="13.8">
      <c r="A419" s="12" t="str">
        <f t="shared" si="9"/>
        <v>0Julia Patricia Tejeda Moscoso</v>
      </c>
      <c r="B419" s="30" t="s">
        <v>27</v>
      </c>
      <c r="C419" s="38">
        <f t="array" ref="C419">INDEX('Hoja 3'!$A$2:$AD$628, ROW(C419)-5, MATCH(C$2,'Hoja 3'!$A$1:$AD$1, 0))</f>
        <v>0</v>
      </c>
      <c r="D419" s="38" t="str">
        <f t="array" ref="D419">INDEX('Hoja 3'!$A$2:$AD$628, ROW(D419)-5, MATCH(D$2,'Hoja 3'!$A$1:$AD$1, 0))</f>
        <v>Julia Patricia Tejeda Moscoso</v>
      </c>
      <c r="E419" s="38">
        <f t="array" ref="E419">INDEX('Hoja 3'!$A$2:$AD$628, ROW(E419)-5, MATCH(E$2,'Hoja 3'!$A$1:$AD$1, 0))</f>
        <v>0</v>
      </c>
      <c r="F419" s="38" t="str">
        <f t="array" ref="F419">INDEX('Hoja 3'!$A$2:$AD$628, ROW(F419)-5, MATCH(F$2,'Hoja 3'!$A$1:$AD$1, 0))</f>
        <v>DEMORA EN LA ENTREGA DE MEDICAMENTOS</v>
      </c>
      <c r="G419" s="39">
        <f t="array" ref="G419">INDEX('Hoja 3'!$A$2:$AD$628, ROW(G419)-5, MATCH(G$2,'Hoja 3'!$A$1:$AD$1, 0))</f>
        <v>45790</v>
      </c>
      <c r="H419" s="38" t="str">
        <f t="array" ref="H419">INDEX('Hoja 3'!$A$2:$AD$628, ROW(H419)-5, MATCH(H$2,'Hoja 3'!$A$1:$AD$1, 0))</f>
        <v>Saludos 
 sobre el caso fue derivado a Cuida Farma aliado estratégico para 
 el ANS de respuesta es de 3 días una vez pasa el proceso de auditoria esto es obligatorio para todos los medicamentos con carta de garantía 
 estamos en contacto con Cuida para la respuesta y seguimiento para la entrega 
 cordialmente</v>
      </c>
      <c r="I419" s="39">
        <f t="array" ref="I419">INDEX('Hoja 3'!$A$2:$AD$628, ROW(I419)-5, MATCH(I$2,'Hoja 3'!$A$1:$AD$1, 0))</f>
        <v>45790</v>
      </c>
      <c r="J419" s="32"/>
      <c r="K419" s="32" t="str">
        <f t="array" ref="K419">INDEX('Hoja 3'!$A$2:$AD$628, ROW(K419)-5, MATCH(K$2,'Hoja 3'!$A$1:$AD$1, 0))</f>
        <v>CERRADA</v>
      </c>
      <c r="L419" s="32" t="str">
        <f t="array" ref="L419">INDEX('Hoja 3'!$A$2:$AD$628, ROW(L419)-5, MATCH(L$2,'Hoja 3'!$A$1:$AD$1, 0))</f>
        <v>CERRADA</v>
      </c>
      <c r="M419" s="32" t="str">
        <f t="array" ref="M419">INDEX('Hoja 3'!$A$2:$AD$628, ROW(M419)-5, MATCH(M$2,'Hoja 3'!$A$1:$AD$1, 0))</f>
        <v>Medicamentos</v>
      </c>
      <c r="N419" s="28"/>
      <c r="O419" s="28"/>
      <c r="P419" s="28"/>
      <c r="Q419" s="42"/>
      <c r="R419" s="42"/>
      <c r="S419" s="42"/>
      <c r="T419" s="28"/>
      <c r="U419" s="28"/>
      <c r="V419" s="24" t="str">
        <f t="shared" si="10"/>
        <v/>
      </c>
      <c r="W419" s="24" t="str">
        <f t="shared" si="8"/>
        <v>0 días 00h 00m</v>
      </c>
      <c r="X419" s="25">
        <f t="shared" si="11"/>
        <v>0</v>
      </c>
      <c r="Y419" s="25" t="str">
        <f t="shared" si="12"/>
        <v>✅</v>
      </c>
      <c r="Z419" s="26" t="str">
        <f t="shared" si="13"/>
        <v>✅</v>
      </c>
      <c r="AA419" s="27" t="str">
        <f t="shared" si="14"/>
        <v>⏰ Enviado a tiempo</v>
      </c>
      <c r="AB419" s="28"/>
      <c r="AC419" s="29"/>
      <c r="AD419" s="29"/>
      <c r="AE419" s="29"/>
    </row>
    <row r="420" spans="1:31" ht="13.8">
      <c r="A420" s="12" t="str">
        <f t="shared" si="9"/>
        <v>42161130(1)GUEVARA DELGADO LETICIA</v>
      </c>
      <c r="B420" s="30" t="s">
        <v>27</v>
      </c>
      <c r="C420" s="38" t="str">
        <f t="array" ref="C420">INDEX('Hoja 3'!$A$2:$AD$628, ROW(C420)-5, MATCH(C$2,'Hoja 3'!$A$1:$AD$1, 0))</f>
        <v>42161130(1)</v>
      </c>
      <c r="D420" s="38" t="str">
        <f t="array" ref="D420">INDEX('Hoja 3'!$A$2:$AD$628, ROW(D420)-5, MATCH(D$2,'Hoja 3'!$A$1:$AD$1, 0))</f>
        <v>GUEVARA DELGADO LETICIA</v>
      </c>
      <c r="E420" s="38">
        <f t="array" ref="E420">INDEX('Hoja 3'!$A$2:$AD$628, ROW(E420)-5, MATCH(E$2,'Hoja 3'!$A$1:$AD$1, 0))</f>
        <v>0</v>
      </c>
      <c r="F420" s="38" t="str">
        <f t="array" ref="F420">INDEX('Hoja 3'!$A$2:$AD$628, ROW(F420)-5, MATCH(F$2,'Hoja 3'!$A$1:$AD$1, 0))</f>
        <v>SOLICITUD DE INFORMACION</v>
      </c>
      <c r="G420" s="39">
        <f t="array" ref="G420">INDEX('Hoja 3'!$A$2:$AD$628, ROW(G420)-5, MATCH(G$2,'Hoja 3'!$A$1:$AD$1, 0))</f>
        <v>45790</v>
      </c>
      <c r="H420" s="38" t="str">
        <f t="array" ref="H420">INDEX('Hoja 3'!$A$2:$AD$628, ROW(H420)-5, MATCH(H$2,'Hoja 3'!$A$1:$AD$1, 0))</f>
        <v>Buenas tardes Guisela:
 En relación con el paciente GUEVARA DELGADO LETICIA, informamos que fue atendida el 11 de junio de 2025 a las 11:00 a.m., con el Dra. Nilda Noriko Kawamura Murillo de la especialidad de ENDOCRINOLOGÍA - TELECONSULTA.
 Quedamos atentos ante cualquier consulta adicional.
 Saludos cordiales.</v>
      </c>
      <c r="I420" s="39">
        <f t="array" ref="I420">INDEX('Hoja 3'!$A$2:$AD$628, ROW(I420)-5, MATCH(I$2,'Hoja 3'!$A$1:$AD$1, 0))</f>
        <v>45826</v>
      </c>
      <c r="J420" s="32"/>
      <c r="K420" s="32" t="str">
        <f t="array" ref="K420">INDEX('Hoja 3'!$A$2:$AD$628, ROW(K420)-5, MATCH(K$2,'Hoja 3'!$A$1:$AD$1, 0))</f>
        <v>CERRADA</v>
      </c>
      <c r="L420" s="32" t="str">
        <f t="array" ref="L420">INDEX('Hoja 3'!$A$2:$AD$628, ROW(L420)-5, MATCH(L$2,'Hoja 3'!$A$1:$AD$1, 0))</f>
        <v>CERRADA</v>
      </c>
      <c r="M420" s="32" t="str">
        <f t="array" ref="M420">INDEX('Hoja 3'!$A$2:$AD$628, ROW(M420)-5, MATCH(M$2,'Hoja 3'!$A$1:$AD$1, 0))</f>
        <v>Solicitud</v>
      </c>
      <c r="N420" s="28"/>
      <c r="O420" s="28"/>
      <c r="P420" s="28"/>
      <c r="Q420" s="42"/>
      <c r="R420" s="42"/>
      <c r="S420" s="42"/>
      <c r="T420" s="28"/>
      <c r="U420" s="28"/>
      <c r="V420" s="24" t="str">
        <f t="shared" si="10"/>
        <v/>
      </c>
      <c r="W420" s="24" t="str">
        <f t="shared" si="8"/>
        <v>36 días 00h 00m</v>
      </c>
      <c r="X420" s="36">
        <f t="shared" si="11"/>
        <v>36</v>
      </c>
      <c r="Y420" s="36" t="str">
        <f t="shared" si="12"/>
        <v>✅</v>
      </c>
      <c r="Z420" s="26" t="str">
        <f t="shared" si="13"/>
        <v>✅</v>
      </c>
      <c r="AA420" s="27" t="str">
        <f t="shared" si="14"/>
        <v>📩 Enviado tarde</v>
      </c>
      <c r="AB420" s="28"/>
      <c r="AC420" s="29"/>
      <c r="AD420" s="29"/>
      <c r="AE420" s="29"/>
    </row>
    <row r="421" spans="1:31" ht="13.8">
      <c r="A421" s="12" t="str">
        <f t="shared" si="9"/>
        <v>41816575CASTILLO MUÑOZ NELLY DEL ROCIO</v>
      </c>
      <c r="B421" s="30" t="s">
        <v>27</v>
      </c>
      <c r="C421" s="38">
        <f t="array" ref="C421">INDEX('Hoja 3'!$A$2:$AD$628, ROW(C421)-5, MATCH(C$2,'Hoja 3'!$A$1:$AD$1, 0))</f>
        <v>41816575</v>
      </c>
      <c r="D421" s="38" t="str">
        <f t="array" ref="D421">INDEX('Hoja 3'!$A$2:$AD$628, ROW(D421)-5, MATCH(D$2,'Hoja 3'!$A$1:$AD$1, 0))</f>
        <v>CASTILLO MUÑOZ NELLY DEL ROCIO</v>
      </c>
      <c r="E421" s="38">
        <f t="array" ref="E421">INDEX('Hoja 3'!$A$2:$AD$628, ROW(E421)-5, MATCH(E$2,'Hoja 3'!$A$1:$AD$1, 0))</f>
        <v>0</v>
      </c>
      <c r="F421" s="38" t="str">
        <f t="array" ref="F421">INDEX('Hoja 3'!$A$2:$AD$628, ROW(F421)-5, MATCH(F$2,'Hoja 3'!$A$1:$AD$1, 0))</f>
        <v>DEMORA EN LA ENTREGA DE MEDICAMENTOS</v>
      </c>
      <c r="G421" s="39">
        <f t="array" ref="G421">INDEX('Hoja 3'!$A$2:$AD$628, ROW(G421)-5, MATCH(G$2,'Hoja 3'!$A$1:$AD$1, 0))</f>
        <v>45790</v>
      </c>
      <c r="H421" s="38" t="str">
        <f t="array" ref="H421">INDEX('Hoja 3'!$A$2:$AD$628, ROW(H421)-5, MATCH(H$2,'Hoja 3'!$A$1:$AD$1, 0))</f>
        <v>Buenas tardes estimada,
 Reciban un cordial saludo del Centro Médico Viva 1A.
 En relación con la solicitud realizada, informamos que se ha gestionado la receta médica correspondiente a la paciente Nelly del Rocío Castillo Muñoz, identificada con DNI 41816575, en la cual se ha prescrito el medicamento probiótico Probiotic Maximum Care. La adquisición de este producto se está coordinando con el proveedor Cuidafarma.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21" s="39">
        <f t="array" ref="I421">INDEX('Hoja 3'!$A$2:$AD$628, ROW(I421)-5, MATCH(I$2,'Hoja 3'!$A$1:$AD$1, 0))</f>
        <v>45791</v>
      </c>
      <c r="J421" s="32"/>
      <c r="K421" s="32" t="str">
        <f t="array" ref="K421">INDEX('Hoja 3'!$A$2:$AD$628, ROW(K421)-5, MATCH(K$2,'Hoja 3'!$A$1:$AD$1, 0))</f>
        <v>CERRADA</v>
      </c>
      <c r="L421" s="32" t="str">
        <f t="array" ref="L421">INDEX('Hoja 3'!$A$2:$AD$628, ROW(L421)-5, MATCH(L$2,'Hoja 3'!$A$1:$AD$1, 0))</f>
        <v>CERRADA</v>
      </c>
      <c r="M421" s="32" t="str">
        <f t="array" ref="M421">INDEX('Hoja 3'!$A$2:$AD$628, ROW(M421)-5, MATCH(M$2,'Hoja 3'!$A$1:$AD$1, 0))</f>
        <v>Medicamentos</v>
      </c>
      <c r="N421" s="28"/>
      <c r="O421" s="28"/>
      <c r="P421" s="28"/>
      <c r="Q421" s="42"/>
      <c r="R421" s="42"/>
      <c r="S421" s="42"/>
      <c r="T421" s="28"/>
      <c r="U421" s="28"/>
      <c r="V421" s="24" t="str">
        <f t="shared" si="10"/>
        <v/>
      </c>
      <c r="W421" s="24" t="str">
        <f t="shared" si="8"/>
        <v>1 días 00h 00m</v>
      </c>
      <c r="X421" s="25">
        <f t="shared" si="11"/>
        <v>1</v>
      </c>
      <c r="Y421" s="25" t="str">
        <f t="shared" si="12"/>
        <v>✅</v>
      </c>
      <c r="Z421" s="26" t="str">
        <f t="shared" si="13"/>
        <v>✅</v>
      </c>
      <c r="AA421" s="27" t="str">
        <f t="shared" si="14"/>
        <v>📩 Enviado tarde</v>
      </c>
      <c r="AB421" s="28"/>
      <c r="AC421" s="29"/>
      <c r="AD421" s="29"/>
      <c r="AE421" s="29"/>
    </row>
    <row r="422" spans="1:31" ht="13.8">
      <c r="A422" s="12" t="str">
        <f t="shared" si="9"/>
        <v>40698421KAREN PINTO HURTADO</v>
      </c>
      <c r="B422" s="30" t="s">
        <v>27</v>
      </c>
      <c r="C422" s="38">
        <f t="array" ref="C422">INDEX('Hoja 3'!$A$2:$AD$628, ROW(C422)-5, MATCH(C$2,'Hoja 3'!$A$1:$AD$1, 0))</f>
        <v>40698421</v>
      </c>
      <c r="D422" s="38" t="str">
        <f t="array" ref="D422">INDEX('Hoja 3'!$A$2:$AD$628, ROW(D422)-5, MATCH(D$2,'Hoja 3'!$A$1:$AD$1, 0))</f>
        <v>KAREN PINTO HURTADO</v>
      </c>
      <c r="E422" s="38">
        <f t="array" ref="E422">INDEX('Hoja 3'!$A$2:$AD$628, ROW(E422)-5, MATCH(E$2,'Hoja 3'!$A$1:$AD$1, 0))</f>
        <v>0</v>
      </c>
      <c r="F422" s="38" t="str">
        <f t="array" ref="F422">INDEX('Hoja 3'!$A$2:$AD$628, ROW(F422)-5, MATCH(F$2,'Hoja 3'!$A$1:$AD$1, 0))</f>
        <v>DEMORA EN LA ENTREGA DE MEDICAMENTOS</v>
      </c>
      <c r="G422" s="39">
        <f t="array" ref="G422">INDEX('Hoja 3'!$A$2:$AD$628, ROW(G422)-5, MATCH(G$2,'Hoja 3'!$A$1:$AD$1, 0))</f>
        <v>45789</v>
      </c>
      <c r="H422" s="38" t="str">
        <f t="array" ref="H422">INDEX('Hoja 3'!$A$2:$AD$628, ROW(H422)-5, MATCH(H$2,'Hoja 3'!$A$1:$AD$1, 0))</f>
        <v>Buenas tardes estimados,
 Reciba un cordial saludo del Centro Médico Viva 1A.
 Con respecto a lo solicitado referimos lo siguiente:
 La paciente KAREN PINTO HURTADO DNI: 40698421 ha confirmado la recepción de sus medicamentos el dia lunes 12/04 en el transcurso de la tarde.
 Quedamos atentos a cualquier consulta adicional y siempre a su disposición para atender sus requerimientos / En el Centro Médico Viva 1A estamos comprometidos con brindarle un servicio de calidad y seguimos trabajando continuamente para mejorar su experiencia con nosotros.
 Saludos cordiales.</v>
      </c>
      <c r="I422" s="39">
        <f t="array" ref="I422">INDEX('Hoja 3'!$A$2:$AD$628, ROW(I422)-5, MATCH(I$2,'Hoja 3'!$A$1:$AD$1, 0))</f>
        <v>45791</v>
      </c>
      <c r="J422" s="32"/>
      <c r="K422" s="32" t="str">
        <f t="array" ref="K422">INDEX('Hoja 3'!$A$2:$AD$628, ROW(K422)-5, MATCH(K$2,'Hoja 3'!$A$1:$AD$1, 0))</f>
        <v>CERRADA</v>
      </c>
      <c r="L422" s="32" t="str">
        <f t="array" ref="L422">INDEX('Hoja 3'!$A$2:$AD$628, ROW(L422)-5, MATCH(L$2,'Hoja 3'!$A$1:$AD$1, 0))</f>
        <v>CERRADA</v>
      </c>
      <c r="M422" s="32" t="str">
        <f t="array" ref="M422">INDEX('Hoja 3'!$A$2:$AD$628, ROW(M422)-5, MATCH(M$2,'Hoja 3'!$A$1:$AD$1, 0))</f>
        <v>Medicamentos</v>
      </c>
      <c r="N422" s="28"/>
      <c r="O422" s="28"/>
      <c r="P422" s="28"/>
      <c r="Q422" s="42"/>
      <c r="R422" s="42"/>
      <c r="S422" s="42"/>
      <c r="T422" s="28"/>
      <c r="U422" s="28"/>
      <c r="V422" s="24" t="str">
        <f t="shared" si="10"/>
        <v/>
      </c>
      <c r="W422" s="24" t="str">
        <f t="shared" si="8"/>
        <v>2 días 00h 00m</v>
      </c>
      <c r="X422" s="36">
        <f t="shared" si="11"/>
        <v>2</v>
      </c>
      <c r="Y422" s="36" t="str">
        <f t="shared" si="12"/>
        <v>✅</v>
      </c>
      <c r="Z422" s="26" t="str">
        <f t="shared" si="13"/>
        <v>✅</v>
      </c>
      <c r="AA422" s="27" t="str">
        <f t="shared" si="14"/>
        <v>📩 Enviado tarde</v>
      </c>
      <c r="AB422" s="28"/>
      <c r="AC422" s="29"/>
      <c r="AD422" s="29"/>
      <c r="AE422" s="29"/>
    </row>
    <row r="423" spans="1:31" ht="13.8">
      <c r="A423" s="12" t="str">
        <f t="shared" si="9"/>
        <v>938109María Fernanda Silva Guillén</v>
      </c>
      <c r="B423" s="30" t="s">
        <v>27</v>
      </c>
      <c r="C423" s="38">
        <f t="array" ref="C423">INDEX('Hoja 3'!$A$2:$AD$628, ROW(C423)-5, MATCH(C$2,'Hoja 3'!$A$1:$AD$1, 0))</f>
        <v>938109</v>
      </c>
      <c r="D423" s="38" t="str">
        <f t="array" ref="D423">INDEX('Hoja 3'!$A$2:$AD$628, ROW(D423)-5, MATCH(D$2,'Hoja 3'!$A$1:$AD$1, 0))</f>
        <v>María Fernanda Silva Guillén</v>
      </c>
      <c r="E423" s="38">
        <f t="array" ref="E423">INDEX('Hoja 3'!$A$2:$AD$628, ROW(E423)-5, MATCH(E$2,'Hoja 3'!$A$1:$AD$1, 0))</f>
        <v>0</v>
      </c>
      <c r="F423" s="38" t="str">
        <f t="array" ref="F423">INDEX('Hoja 3'!$A$2:$AD$628, ROW(F423)-5, MATCH(F$2,'Hoja 3'!$A$1:$AD$1, 0))</f>
        <v>SOLICITUD DE CITA</v>
      </c>
      <c r="G423" s="39">
        <f t="array" ref="G423">INDEX('Hoja 3'!$A$2:$AD$628, ROW(G423)-5, MATCH(G$2,'Hoja 3'!$A$1:$AD$1, 0))</f>
        <v>45789</v>
      </c>
      <c r="H423" s="38" t="str">
        <f t="array" ref="H423">INDEX('Hoja 3'!$A$2:$AD$628, ROW(H423)-5, MATCH(H$2,'Hoja 3'!$A$1:$AD$1, 0))</f>
        <v>Estimados,
 Reciban un cordial saludo del Centro Médico Viva 1A.
 En relación con la solicitud realizada, informamos que se ha establecido contacto con la paciente María Fernanda Silva Guillén, y se ha programado una cita para el día de mañana a las 9:00 a.m., con el Dr. Greduin Alexander Romero Bompart, en la modalidad de Medicina General – Atención Domiciliaria.
 El propósito de esta visita es realizar la caracterización clínica de la paciente y evaluar la pertinencia de su inclusión en el programa de acompañamiento oncológico.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23" s="39">
        <f t="array" ref="I423">INDEX('Hoja 3'!$A$2:$AD$628, ROW(I423)-5, MATCH(I$2,'Hoja 3'!$A$1:$AD$1, 0))</f>
        <v>45790</v>
      </c>
      <c r="J423" s="32"/>
      <c r="K423" s="32" t="str">
        <f t="array" ref="K423">INDEX('Hoja 3'!$A$2:$AD$628, ROW(K423)-5, MATCH(K$2,'Hoja 3'!$A$1:$AD$1, 0))</f>
        <v>CERRADA</v>
      </c>
      <c r="L423" s="32" t="str">
        <f t="array" ref="L423">INDEX('Hoja 3'!$A$2:$AD$628, ROW(L423)-5, MATCH(L$2,'Hoja 3'!$A$1:$AD$1, 0))</f>
        <v>CERRADA</v>
      </c>
      <c r="M423" s="32" t="str">
        <f t="array" ref="M423">INDEX('Hoja 3'!$A$2:$AD$628, ROW(M423)-5, MATCH(M$2,'Hoja 3'!$A$1:$AD$1, 0))</f>
        <v>Solicitud</v>
      </c>
      <c r="N423" s="28"/>
      <c r="O423" s="28"/>
      <c r="P423" s="28"/>
      <c r="Q423" s="42"/>
      <c r="R423" s="42"/>
      <c r="S423" s="42"/>
      <c r="T423" s="28"/>
      <c r="U423" s="28"/>
      <c r="V423" s="24" t="str">
        <f t="shared" si="10"/>
        <v/>
      </c>
      <c r="W423" s="24" t="str">
        <f t="shared" si="8"/>
        <v>1 días 00h 00m</v>
      </c>
      <c r="X423" s="25">
        <f t="shared" si="11"/>
        <v>1</v>
      </c>
      <c r="Y423" s="25" t="str">
        <f t="shared" si="12"/>
        <v>✅</v>
      </c>
      <c r="Z423" s="26" t="str">
        <f t="shared" si="13"/>
        <v>✅</v>
      </c>
      <c r="AA423" s="27" t="str">
        <f t="shared" si="14"/>
        <v>📩 Enviado tarde</v>
      </c>
      <c r="AB423" s="28"/>
      <c r="AC423" s="29"/>
      <c r="AD423" s="29"/>
      <c r="AE423" s="29"/>
    </row>
    <row r="424" spans="1:31" ht="13.8">
      <c r="A424" s="12" t="str">
        <f t="shared" si="9"/>
        <v>10296015ANDREA VANESA VARGAS OSSORIO</v>
      </c>
      <c r="B424" s="30" t="s">
        <v>27</v>
      </c>
      <c r="C424" s="38">
        <f t="array" ref="C424">INDEX('Hoja 3'!$A$2:$AD$628, ROW(C424)-5, MATCH(C$2,'Hoja 3'!$A$1:$AD$1, 0))</f>
        <v>10296015</v>
      </c>
      <c r="D424" s="38" t="str">
        <f t="array" ref="D424">INDEX('Hoja 3'!$A$2:$AD$628, ROW(D424)-5, MATCH(D$2,'Hoja 3'!$A$1:$AD$1, 0))</f>
        <v>ANDREA VANESA VARGAS OSSORIO</v>
      </c>
      <c r="E424" s="38">
        <f t="array" ref="E424">INDEX('Hoja 3'!$A$2:$AD$628, ROW(E424)-5, MATCH(E$2,'Hoja 3'!$A$1:$AD$1, 0))</f>
        <v>0</v>
      </c>
      <c r="F424" s="38" t="str">
        <f t="array" ref="F424">INDEX('Hoja 3'!$A$2:$AD$628, ROW(F424)-5, MATCH(F$2,'Hoja 3'!$A$1:$AD$1, 0))</f>
        <v>NO ENVIO DE FORMULA</v>
      </c>
      <c r="G424" s="39">
        <f t="array" ref="G424">INDEX('Hoja 3'!$A$2:$AD$628, ROW(G424)-5, MATCH(G$2,'Hoja 3'!$A$1:$AD$1, 0))</f>
        <v>45789</v>
      </c>
      <c r="H424" s="38" t="str">
        <f t="array" ref="H424">INDEX('Hoja 3'!$A$2:$AD$628, ROW(H424)-5, MATCH(H$2,'Hoja 3'!$A$1:$AD$1, 0))</f>
        <v>Buenos días estimados,
 Reciban un cordial saludo del Centro Médico Viva 1A.
 En relación con el caso de la paciente Andrea Vanesa Vargas Ossorio (DNI 10296015) informamos que fue atendida el día 08 de mayo por el Dr. Antonio David Moncada Catalán, quien le prescribió ciertos medicamentos. La gestión de entrega de dichos medicamentos se realizó a través del proveedor Cuidafarma.
 El envió de receta medica ya se realizo a través de numero de WhatsApp de la paciente.
 Sin embargo, hemos sido informados de que la entrega de los medicamentos será programada apartir 18 de mayo, 
 Por lo tanto, solicitamos que se evalúe la posibilidad de acortar los tiempos de entrega y se realicen las gestiones necesarias para que la paciente reciba sus medicamentos a la brevedad posible.
 Adjunto captura .
 Saludos cordiales,</v>
      </c>
      <c r="I424" s="39">
        <f t="array" ref="I424">INDEX('Hoja 3'!$A$2:$AD$628, ROW(I424)-5, MATCH(I$2,'Hoja 3'!$A$1:$AD$1, 0))</f>
        <v>45790</v>
      </c>
      <c r="J424" s="32"/>
      <c r="K424" s="32" t="str">
        <f t="array" ref="K424">INDEX('Hoja 3'!$A$2:$AD$628, ROW(K424)-5, MATCH(K$2,'Hoja 3'!$A$1:$AD$1, 0))</f>
        <v>CERRADA</v>
      </c>
      <c r="L424" s="32" t="str">
        <f t="array" ref="L424">INDEX('Hoja 3'!$A$2:$AD$628, ROW(L424)-5, MATCH(L$2,'Hoja 3'!$A$1:$AD$1, 0))</f>
        <v>CERRADA</v>
      </c>
      <c r="M424" s="32" t="str">
        <f t="array" ref="M424">INDEX('Hoja 3'!$A$2:$AD$628, ROW(M424)-5, MATCH(M$2,'Hoja 3'!$A$1:$AD$1, 0))</f>
        <v>Atención Asistencial</v>
      </c>
      <c r="N424" s="28"/>
      <c r="O424" s="28"/>
      <c r="P424" s="28"/>
      <c r="Q424" s="42"/>
      <c r="R424" s="42"/>
      <c r="S424" s="42"/>
      <c r="T424" s="28"/>
      <c r="U424" s="28"/>
      <c r="V424" s="24" t="str">
        <f t="shared" si="10"/>
        <v/>
      </c>
      <c r="W424" s="24" t="str">
        <f t="shared" si="8"/>
        <v>1 días 00h 00m</v>
      </c>
      <c r="X424" s="36">
        <f t="shared" si="11"/>
        <v>1</v>
      </c>
      <c r="Y424" s="36" t="str">
        <f t="shared" si="12"/>
        <v>✅</v>
      </c>
      <c r="Z424" s="26" t="str">
        <f t="shared" si="13"/>
        <v>✅</v>
      </c>
      <c r="AA424" s="27" t="str">
        <f t="shared" si="14"/>
        <v>📩 Enviado tarde</v>
      </c>
      <c r="AB424" s="28"/>
      <c r="AC424" s="29"/>
      <c r="AD424" s="29"/>
      <c r="AE424" s="29"/>
    </row>
    <row r="425" spans="1:31" ht="13.8">
      <c r="A425" s="12" t="str">
        <f t="shared" si="9"/>
        <v>10296015ANDREA VANESA VARGAS OSSORIO</v>
      </c>
      <c r="B425" s="30" t="s">
        <v>27</v>
      </c>
      <c r="C425" s="38">
        <f t="array" ref="C425">INDEX('Hoja 3'!$A$2:$AD$628, ROW(C425)-5, MATCH(C$2,'Hoja 3'!$A$1:$AD$1, 0))</f>
        <v>10296015</v>
      </c>
      <c r="D425" s="38" t="str">
        <f t="array" ref="D425">INDEX('Hoja 3'!$A$2:$AD$628, ROW(D425)-5, MATCH(D$2,'Hoja 3'!$A$1:$AD$1, 0))</f>
        <v>ANDREA VANESA VARGAS OSSORIO</v>
      </c>
      <c r="E425" s="38">
        <f t="array" ref="E425">INDEX('Hoja 3'!$A$2:$AD$628, ROW(E425)-5, MATCH(E$2,'Hoja 3'!$A$1:$AD$1, 0))</f>
        <v>0</v>
      </c>
      <c r="F425" s="38" t="str">
        <f t="array" ref="F425">INDEX('Hoja 3'!$A$2:$AD$628, ROW(F425)-5, MATCH(F$2,'Hoja 3'!$A$1:$AD$1, 0))</f>
        <v>DEMORA EN LA ENTREGA DE MEDICAMENTOS</v>
      </c>
      <c r="G425" s="39">
        <f t="array" ref="G425">INDEX('Hoja 3'!$A$2:$AD$628, ROW(G425)-5, MATCH(G$2,'Hoja 3'!$A$1:$AD$1, 0))</f>
        <v>45790</v>
      </c>
      <c r="H425" s="38" t="str">
        <f t="array" ref="H425">INDEX('Hoja 3'!$A$2:$AD$628, ROW(H425)-5, MATCH(H$2,'Hoja 3'!$A$1:$AD$1, 0))</f>
        <v>Buenas tardes, estimados:
 Reciban un cordial saludo de parte del Centro Médico Viva 1A.
 En relación con el reclamo presentado por la paciente Andrea Vanesa Vargas Ossorio (DNI 10296015), detallamos a continuación la información correspondiente:
 La paciente recibió atención médica el día 15 de abril, y se gestionó la entrega de medicamentos a través de Cuidafarma, quien realizó la entrega correspondiente el día 20 de abril.
 Siguiendo esta programación, para el mes de mayo se agendó su cita médica para el día 08 de mayo. Como en ocasiones anteriores, se procedió con la gestión de la receta médica ante Cuidafarma. En este contexto, Cuidafarma se comunicó con la paciente para informarle que la receta sería gestionada a partir del 18 de mayo, considerando que aún contaba con medicamentos vigentes hasta el 20 de mayo, en cumplimiento con los lineamientos establecidos por Rímac.
 La paciente manifestó su disconformidad respecto a esta información, la cual fue reiterada por el personal de Farmacia del Centro Médico Viva 1A.
 El día de hoy se estableció nuevamente comunicación con la paciente, quien confirmó la recepción de sus medicamentos el día de ayer, señalando que aún se encuentra pendiente la entrega del medicamento Xigduo XR 5/1000 mg c/24h.
 Adicionalmente, la paciente solicitó que la entrega de sus medicamentos se realice durante los primeros días del mes, indicando que anteriormente, ese era el cronograma habitual. Sin embargo, al revisar el historial en nuestro sistema, se ha verificado que la paciente inició su atención con nosotros a partir del 13 de febrero, motivo por el cual la programación de citas y la entrega de medicamentos se ha realizado en base a esa fecha de inicio.
 Se adjunta la captura del correo recibido de parte de Cuidafarma como respaldo de esta gestión.
 Saludos cordiales,</v>
      </c>
      <c r="I425" s="39">
        <f t="array" ref="I425">INDEX('Hoja 3'!$A$2:$AD$628, ROW(I425)-5, MATCH(I$2,'Hoja 3'!$A$1:$AD$1, 0))</f>
        <v>45792</v>
      </c>
      <c r="J425" s="32"/>
      <c r="K425" s="32" t="str">
        <f t="array" ref="K425">INDEX('Hoja 3'!$A$2:$AD$628, ROW(K425)-5, MATCH(K$2,'Hoja 3'!$A$1:$AD$1, 0))</f>
        <v>CERRADA</v>
      </c>
      <c r="L425" s="32" t="str">
        <f t="array" ref="L425">INDEX('Hoja 3'!$A$2:$AD$628, ROW(L425)-5, MATCH(L$2,'Hoja 3'!$A$1:$AD$1, 0))</f>
        <v>CERRADA</v>
      </c>
      <c r="M425" s="32" t="str">
        <f t="array" ref="M425">INDEX('Hoja 3'!$A$2:$AD$628, ROW(M425)-5, MATCH(M$2,'Hoja 3'!$A$1:$AD$1, 0))</f>
        <v>Medicamentos</v>
      </c>
      <c r="N425" s="28"/>
      <c r="O425" s="28"/>
      <c r="P425" s="28"/>
      <c r="Q425" s="42"/>
      <c r="R425" s="42"/>
      <c r="S425" s="42"/>
      <c r="T425" s="28"/>
      <c r="U425" s="28"/>
      <c r="V425" s="24" t="str">
        <f t="shared" si="10"/>
        <v/>
      </c>
      <c r="W425" s="24" t="str">
        <f t="shared" si="8"/>
        <v>2 días 00h 00m</v>
      </c>
      <c r="X425" s="25">
        <f t="shared" si="11"/>
        <v>2</v>
      </c>
      <c r="Y425" s="25" t="str">
        <f t="shared" si="12"/>
        <v>✅</v>
      </c>
      <c r="Z425" s="26" t="str">
        <f t="shared" si="13"/>
        <v>✅</v>
      </c>
      <c r="AA425" s="27" t="str">
        <f t="shared" si="14"/>
        <v>📩 Enviado tarde</v>
      </c>
      <c r="AB425" s="28"/>
      <c r="AC425" s="29"/>
      <c r="AD425" s="29"/>
      <c r="AE425" s="29"/>
    </row>
    <row r="426" spans="1:31" ht="13.8">
      <c r="A426" s="12" t="str">
        <f t="shared" si="9"/>
        <v>7815648JOSE AUGUSTO REQUENA LAGORIO</v>
      </c>
      <c r="B426" s="30" t="s">
        <v>27</v>
      </c>
      <c r="C426" s="38">
        <f t="array" ref="C426">INDEX('Hoja 3'!$A$2:$AD$628, ROW(C426)-5, MATCH(C$2,'Hoja 3'!$A$1:$AD$1, 0))</f>
        <v>7815648</v>
      </c>
      <c r="D426" s="38" t="str">
        <f t="array" ref="D426">INDEX('Hoja 3'!$A$2:$AD$628, ROW(D426)-5, MATCH(D$2,'Hoja 3'!$A$1:$AD$1, 0))</f>
        <v>JOSE AUGUSTO REQUENA LAGORIO</v>
      </c>
      <c r="E426" s="38">
        <f t="array" ref="E426">INDEX('Hoja 3'!$A$2:$AD$628, ROW(E426)-5, MATCH(E$2,'Hoja 3'!$A$1:$AD$1, 0))</f>
        <v>0</v>
      </c>
      <c r="F426" s="38" t="str">
        <f t="array" ref="F426">INDEX('Hoja 3'!$A$2:$AD$628, ROW(F426)-5, MATCH(F$2,'Hoja 3'!$A$1:$AD$1, 0))</f>
        <v>NO ASIGNACIÓN DE CITA</v>
      </c>
      <c r="G426" s="39">
        <f t="array" ref="G426">INDEX('Hoja 3'!$A$2:$AD$628, ROW(G426)-5, MATCH(G$2,'Hoja 3'!$A$1:$AD$1, 0))</f>
        <v>45792</v>
      </c>
      <c r="H426" s="38" t="str">
        <f t="array" ref="H426">INDEX('Hoja 3'!$A$2:$AD$628, ROW(H426)-5, MATCH(H$2,'Hoja 3'!$A$1:$AD$1, 0))</f>
        <v>Buenas tardes, estimados:
 Reciban un cordial saludo de parte del Centro Médico Viva 1A.
 Con respecto a la solicitud mencionada líneas abajo, informamos lo siguiente:
 El paciente José Augusto Requena Lagorio (DNI 07815648) recibió atención domiciliaria el día 13/05, a cargo del Dr. Antonio David Moncada Catalán, del servicio de Medicina Familiar – Atención Domiciliaria, encontrándose acompañado por su cuidador durante la consulta.
 Durante la atención, se le prescribieron medicamentos y se emitió una orden para exámenes de laboratorio.
 Los medicamentos ya han sido gestionados con el proveedor ASTAH, quien se estará comunicando con el paciente para coordinar la entrega.
 En cuanto a los exámenes de laboratorio, nuestro personal se estará comunicando con el paciente el día de mañana para brindarle toda la información necesaria y coordinar la toma de muestra.
 Adjunto correo enviado a ASTAH.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26" s="39">
        <f t="array" ref="I426">INDEX('Hoja 3'!$A$2:$AD$628, ROW(I426)-5, MATCH(I$2,'Hoja 3'!$A$1:$AD$1, 0))</f>
        <v>45792</v>
      </c>
      <c r="J426" s="32"/>
      <c r="K426" s="32" t="str">
        <f t="array" ref="K426">INDEX('Hoja 3'!$A$2:$AD$628, ROW(K426)-5, MATCH(K$2,'Hoja 3'!$A$1:$AD$1, 0))</f>
        <v>CERRADA</v>
      </c>
      <c r="L426" s="32" t="str">
        <f t="array" ref="L426">INDEX('Hoja 3'!$A$2:$AD$628, ROW(L426)-5, MATCH(L$2,'Hoja 3'!$A$1:$AD$1, 0))</f>
        <v>CERRADA</v>
      </c>
      <c r="M426" s="32" t="str">
        <f t="array" ref="M426">INDEX('Hoja 3'!$A$2:$AD$628, ROW(M426)-5, MATCH(M$2,'Hoja 3'!$A$1:$AD$1, 0))</f>
        <v>Acceso</v>
      </c>
      <c r="N426" s="28"/>
      <c r="O426" s="28"/>
      <c r="P426" s="28"/>
      <c r="Q426" s="42"/>
      <c r="R426" s="42"/>
      <c r="S426" s="42"/>
      <c r="T426" s="28"/>
      <c r="U426" s="28"/>
      <c r="V426" s="24" t="str">
        <f t="shared" si="10"/>
        <v/>
      </c>
      <c r="W426" s="24" t="str">
        <f t="shared" si="8"/>
        <v>0 días 00h 00m</v>
      </c>
      <c r="X426" s="36">
        <f t="shared" si="11"/>
        <v>0</v>
      </c>
      <c r="Y426" s="36" t="str">
        <f t="shared" si="12"/>
        <v>✅</v>
      </c>
      <c r="Z426" s="26" t="str">
        <f t="shared" si="13"/>
        <v>✅</v>
      </c>
      <c r="AA426" s="27" t="str">
        <f t="shared" si="14"/>
        <v>⏰ Enviado a tiempo</v>
      </c>
      <c r="AB426" s="28"/>
      <c r="AC426" s="29"/>
      <c r="AD426" s="29"/>
      <c r="AE426" s="29"/>
    </row>
    <row r="427" spans="1:31" ht="13.8">
      <c r="A427" s="12" t="str">
        <f t="shared" si="9"/>
        <v>46783286JERSY ERIKA CABRERA LUDEÑA</v>
      </c>
      <c r="B427" s="30" t="s">
        <v>27</v>
      </c>
      <c r="C427" s="38">
        <f t="array" ref="C427">INDEX('Hoja 3'!$A$2:$AD$628, ROW(C427)-5, MATCH(C$2,'Hoja 3'!$A$1:$AD$1, 0))</f>
        <v>46783286</v>
      </c>
      <c r="D427" s="38" t="str">
        <f t="array" ref="D427">INDEX('Hoja 3'!$A$2:$AD$628, ROW(D427)-5, MATCH(D$2,'Hoja 3'!$A$1:$AD$1, 0))</f>
        <v>JERSY ERIKA CABRERA LUDEÑA</v>
      </c>
      <c r="E427" s="38">
        <f t="array" ref="E427">INDEX('Hoja 3'!$A$2:$AD$628, ROW(E427)-5, MATCH(E$2,'Hoja 3'!$A$1:$AD$1, 0))</f>
        <v>968419272</v>
      </c>
      <c r="F427" s="38" t="str">
        <f t="array" ref="F427">INDEX('Hoja 3'!$A$2:$AD$628, ROW(F427)-5, MATCH(F$2,'Hoja 3'!$A$1:$AD$1, 0))</f>
        <v>DEMORA EN LA ENTREGA DE MEDICAMENTOS</v>
      </c>
      <c r="G427" s="39">
        <f t="array" ref="G427">INDEX('Hoja 3'!$A$2:$AD$628, ROW(G427)-5, MATCH(G$2,'Hoja 3'!$A$1:$AD$1, 0))</f>
        <v>45792</v>
      </c>
      <c r="H427" s="38" t="str">
        <f t="array" ref="H427">INDEX('Hoja 3'!$A$2:$AD$628, ROW(H427)-5, MATCH(H$2,'Hoja 3'!$A$1:$AD$1, 0))</f>
        <v>Buenas tardes, estimados:
 Reciban un cordial saludo de parte del Centro Médico Viva 1A.
 En relación con la solicitud indicada líneas abajo, informamos lo siguiente:
 Se ha realizado la verificación correspondiente en nuestro sistema, y se encontró un registro de una cita programada para el mes de abril, la cual no fue concretada. No obstante, en el presente mes de mayo se ha establecido comunicación con la paciente Jersy Erika Cabrera Ludeña, identificada con DNI N.º 46783286, logrando programar su atención médica.
 La nueva cita ha sido agendada para el día 19/05/2025 con el Dr. Gerson Jacob Siura Trevejo, en el servicio de Endocrinología – Teleconsulta.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27" s="39">
        <f t="array" ref="I427">INDEX('Hoja 3'!$A$2:$AD$628, ROW(I427)-5, MATCH(I$2,'Hoja 3'!$A$1:$AD$1, 0))</f>
        <v>45792</v>
      </c>
      <c r="J427" s="32"/>
      <c r="K427" s="32" t="str">
        <f t="array" ref="K427">INDEX('Hoja 3'!$A$2:$AD$628, ROW(K427)-5, MATCH(K$2,'Hoja 3'!$A$1:$AD$1, 0))</f>
        <v>CERRADA</v>
      </c>
      <c r="L427" s="32" t="str">
        <f t="array" ref="L427">INDEX('Hoja 3'!$A$2:$AD$628, ROW(L427)-5, MATCH(L$2,'Hoja 3'!$A$1:$AD$1, 0))</f>
        <v>CERRADA</v>
      </c>
      <c r="M427" s="32" t="str">
        <f t="array" ref="M427">INDEX('Hoja 3'!$A$2:$AD$628, ROW(M427)-5, MATCH(M$2,'Hoja 3'!$A$1:$AD$1, 0))</f>
        <v>Medicamentos</v>
      </c>
      <c r="N427" s="28"/>
      <c r="O427" s="28"/>
      <c r="P427" s="28"/>
      <c r="Q427" s="42"/>
      <c r="R427" s="42"/>
      <c r="S427" s="42"/>
      <c r="T427" s="28"/>
      <c r="U427" s="28"/>
      <c r="V427" s="24" t="str">
        <f t="shared" si="10"/>
        <v/>
      </c>
      <c r="W427" s="24" t="str">
        <f t="shared" si="8"/>
        <v>0 días 00h 00m</v>
      </c>
      <c r="X427" s="25">
        <f t="shared" si="11"/>
        <v>0</v>
      </c>
      <c r="Y427" s="25" t="str">
        <f t="shared" si="12"/>
        <v>✅</v>
      </c>
      <c r="Z427" s="26" t="str">
        <f t="shared" si="13"/>
        <v>✅</v>
      </c>
      <c r="AA427" s="27" t="str">
        <f t="shared" si="14"/>
        <v>⏰ Enviado a tiempo</v>
      </c>
      <c r="AB427" s="28"/>
      <c r="AC427" s="29"/>
      <c r="AD427" s="29"/>
      <c r="AE427" s="29"/>
    </row>
    <row r="428" spans="1:31" ht="13.8">
      <c r="A428" s="12" t="str">
        <f t="shared" si="9"/>
        <v>6040784JULIO RAFAEL MARTIN CAMPOS</v>
      </c>
      <c r="B428" s="30" t="s">
        <v>27</v>
      </c>
      <c r="C428" s="38">
        <f t="array" ref="C428">INDEX('Hoja 3'!$A$2:$AD$628, ROW(C428)-5, MATCH(C$2,'Hoja 3'!$A$1:$AD$1, 0))</f>
        <v>6040784</v>
      </c>
      <c r="D428" s="38" t="str">
        <f t="array" ref="D428">INDEX('Hoja 3'!$A$2:$AD$628, ROW(D428)-5, MATCH(D$2,'Hoja 3'!$A$1:$AD$1, 0))</f>
        <v>JULIO RAFAEL MARTIN CAMPOS</v>
      </c>
      <c r="E428" s="38">
        <f t="array" ref="E428">INDEX('Hoja 3'!$A$2:$AD$628, ROW(E428)-5, MATCH(E$2,'Hoja 3'!$A$1:$AD$1, 0))</f>
        <v>0</v>
      </c>
      <c r="F428" s="38" t="str">
        <f t="array" ref="F428">INDEX('Hoja 3'!$A$2:$AD$628, ROW(F428)-5, MATCH(F$2,'Hoja 3'!$A$1:$AD$1, 0))</f>
        <v>NO ASIGNACIÓN DE CITA</v>
      </c>
      <c r="G428" s="39">
        <f t="array" ref="G428">INDEX('Hoja 3'!$A$2:$AD$628, ROW(G428)-5, MATCH(G$2,'Hoja 3'!$A$1:$AD$1, 0))</f>
        <v>45791</v>
      </c>
      <c r="H428" s="38" t="str">
        <f t="array" ref="H428">INDEX('Hoja 3'!$A$2:$AD$628, ROW(H428)-5, MATCH(H$2,'Hoja 3'!$A$1:$AD$1, 0))</f>
        <v>Buenas tardes, estimados:
 Reciban un cordial saludo de parte del Centro Médico Viva 1A.
 Con relación a la solicitud mencionada líneas abajo, nos permitimos informar lo siguiente:
 Se realizó exitosamente la comunicación con los pacientes Julio Rafael Martín Campos (DNI 06040784) y Mariana Sole Vargas (DNI 08275667). Asimismo, ya se ha gestionado con Dayerlab la coordinación correspondiente para que ambos puedan realizarse la toma de sus exámenes de laboratorio.
 Ofrecemos disculpas por la demora en la respuesta y agradecemos su comprensión.
 Quedamos atentos a cualquier consulta adicional. En el Centro Médico Viva 1A estamos comprometidos con brindarle un servicio de calidad y seguimos trabajando continuamente para mejorar su experiencia con nosotros.
 Saludos cordiales,</v>
      </c>
      <c r="I428" s="39">
        <f t="array" ref="I428">INDEX('Hoja 3'!$A$2:$AD$628, ROW(I428)-5, MATCH(I$2,'Hoja 3'!$A$1:$AD$1, 0))</f>
        <v>45792</v>
      </c>
      <c r="J428" s="32"/>
      <c r="K428" s="32" t="str">
        <f t="array" ref="K428">INDEX('Hoja 3'!$A$2:$AD$628, ROW(K428)-5, MATCH(K$2,'Hoja 3'!$A$1:$AD$1, 0))</f>
        <v>CERRADA</v>
      </c>
      <c r="L428" s="32" t="str">
        <f t="array" ref="L428">INDEX('Hoja 3'!$A$2:$AD$628, ROW(L428)-5, MATCH(L$2,'Hoja 3'!$A$1:$AD$1, 0))</f>
        <v>CERRADA</v>
      </c>
      <c r="M428" s="32" t="str">
        <f t="array" ref="M428">INDEX('Hoja 3'!$A$2:$AD$628, ROW(M428)-5, MATCH(M$2,'Hoja 3'!$A$1:$AD$1, 0))</f>
        <v>Acceso</v>
      </c>
      <c r="N428" s="28"/>
      <c r="O428" s="28"/>
      <c r="P428" s="28"/>
      <c r="Q428" s="42"/>
      <c r="R428" s="42"/>
      <c r="S428" s="42"/>
      <c r="T428" s="28"/>
      <c r="U428" s="28"/>
      <c r="V428" s="24" t="str">
        <f t="shared" si="10"/>
        <v/>
      </c>
      <c r="W428" s="24" t="str">
        <f t="shared" si="8"/>
        <v>1 días 00h 00m</v>
      </c>
      <c r="X428" s="36">
        <f t="shared" si="11"/>
        <v>1</v>
      </c>
      <c r="Y428" s="36" t="str">
        <f t="shared" si="12"/>
        <v>✅</v>
      </c>
      <c r="Z428" s="26" t="str">
        <f t="shared" si="13"/>
        <v>✅</v>
      </c>
      <c r="AA428" s="27" t="str">
        <f t="shared" si="14"/>
        <v>📩 Enviado tarde</v>
      </c>
      <c r="AB428" s="28"/>
      <c r="AC428" s="29"/>
      <c r="AD428" s="29"/>
      <c r="AE428" s="29"/>
    </row>
    <row r="429" spans="1:31" ht="13.8">
      <c r="A429" s="12" t="str">
        <f t="shared" si="9"/>
        <v>8275667MARIANA SOLE VARGAS</v>
      </c>
      <c r="B429" s="30" t="s">
        <v>27</v>
      </c>
      <c r="C429" s="38">
        <f t="array" ref="C429">INDEX('Hoja 3'!$A$2:$AD$628, ROW(C429)-5, MATCH(C$2,'Hoja 3'!$A$1:$AD$1, 0))</f>
        <v>8275667</v>
      </c>
      <c r="D429" s="38" t="str">
        <f t="array" ref="D429">INDEX('Hoja 3'!$A$2:$AD$628, ROW(D429)-5, MATCH(D$2,'Hoja 3'!$A$1:$AD$1, 0))</f>
        <v>MARIANA SOLE VARGAS</v>
      </c>
      <c r="E429" s="38">
        <f t="array" ref="E429">INDEX('Hoja 3'!$A$2:$AD$628, ROW(E429)-5, MATCH(E$2,'Hoja 3'!$A$1:$AD$1, 0))</f>
        <v>0</v>
      </c>
      <c r="F429" s="38" t="str">
        <f t="array" ref="F429">INDEX('Hoja 3'!$A$2:$AD$628, ROW(F429)-5, MATCH(F$2,'Hoja 3'!$A$1:$AD$1, 0))</f>
        <v>NO ASIGNACIÓN DE CITA</v>
      </c>
      <c r="G429" s="39">
        <f t="array" ref="G429">INDEX('Hoja 3'!$A$2:$AD$628, ROW(G429)-5, MATCH(G$2,'Hoja 3'!$A$1:$AD$1, 0))</f>
        <v>45791</v>
      </c>
      <c r="H429" s="38" t="str">
        <f t="array" ref="H429">INDEX('Hoja 3'!$A$2:$AD$628, ROW(H429)-5, MATCH(H$2,'Hoja 3'!$A$1:$AD$1, 0))</f>
        <v>Buenas tardes, estimados:
 Reciban un cordial saludo de parte del Centro Médico Viva 1A.
 Con relación a la solicitud mencionada líneas abajo, nos permitimos informar lo siguiente:
 Se realizó exitosamente la comunicación con los pacientes Julio Rafael Martín Campos (DNI 06040784) y Mariana Sole Vargas (DNI 08275667). Asimismo, ya se ha gestionado con Dayerlab la coordinación correspondiente para que ambos puedan realizarse la toma de sus exámenes de laboratorio.
 Ofrecemos disculpas por la demora en la respuesta y agradecemos su comprensión.
 Quedamos atentos a cualquier consulta adicional. En el Centro Médico Viva 1A estamos comprometidos con brindarle un servicio de calidad y seguimos trabajando continuamente para mejorar su experiencia con nosotros.
 Saludos cordiales,</v>
      </c>
      <c r="I429" s="39">
        <f t="array" ref="I429">INDEX('Hoja 3'!$A$2:$AD$628, ROW(I429)-5, MATCH(I$2,'Hoja 3'!$A$1:$AD$1, 0))</f>
        <v>45792</v>
      </c>
      <c r="J429" s="32"/>
      <c r="K429" s="32" t="str">
        <f t="array" ref="K429">INDEX('Hoja 3'!$A$2:$AD$628, ROW(K429)-5, MATCH(K$2,'Hoja 3'!$A$1:$AD$1, 0))</f>
        <v>CERRADA</v>
      </c>
      <c r="L429" s="32" t="str">
        <f t="array" ref="L429">INDEX('Hoja 3'!$A$2:$AD$628, ROW(L429)-5, MATCH(L$2,'Hoja 3'!$A$1:$AD$1, 0))</f>
        <v>CERRADA</v>
      </c>
      <c r="M429" s="32" t="str">
        <f t="array" ref="M429">INDEX('Hoja 3'!$A$2:$AD$628, ROW(M429)-5, MATCH(M$2,'Hoja 3'!$A$1:$AD$1, 0))</f>
        <v>Acceso</v>
      </c>
      <c r="N429" s="28"/>
      <c r="O429" s="28"/>
      <c r="P429" s="28"/>
      <c r="Q429" s="42"/>
      <c r="R429" s="42"/>
      <c r="S429" s="42"/>
      <c r="T429" s="28"/>
      <c r="U429" s="28"/>
      <c r="V429" s="24" t="str">
        <f t="shared" si="10"/>
        <v/>
      </c>
      <c r="W429" s="24" t="str">
        <f t="shared" si="8"/>
        <v>1 días 00h 00m</v>
      </c>
      <c r="X429" s="25">
        <f t="shared" si="11"/>
        <v>1</v>
      </c>
      <c r="Y429" s="25" t="str">
        <f t="shared" si="12"/>
        <v>✅</v>
      </c>
      <c r="Z429" s="26" t="str">
        <f t="shared" si="13"/>
        <v>✅</v>
      </c>
      <c r="AA429" s="27" t="str">
        <f t="shared" si="14"/>
        <v>📩 Enviado tarde</v>
      </c>
      <c r="AB429" s="28"/>
      <c r="AC429" s="29"/>
      <c r="AD429" s="29"/>
      <c r="AE429" s="29"/>
    </row>
    <row r="430" spans="1:31" ht="13.8">
      <c r="A430" s="12" t="str">
        <f t="shared" si="9"/>
        <v>46094728ANGELA MARIA INDACOCHEA BELTRAN</v>
      </c>
      <c r="B430" s="30" t="s">
        <v>27</v>
      </c>
      <c r="C430" s="38">
        <f t="array" ref="C430">INDEX('Hoja 3'!$A$2:$AD$628, ROW(C430)-5, MATCH(C$2,'Hoja 3'!$A$1:$AD$1, 0))</f>
        <v>46094728</v>
      </c>
      <c r="D430" s="38" t="str">
        <f t="array" ref="D430">INDEX('Hoja 3'!$A$2:$AD$628, ROW(D430)-5, MATCH(D$2,'Hoja 3'!$A$1:$AD$1, 0))</f>
        <v>ANGELA MARIA INDACOCHEA BELTRAN</v>
      </c>
      <c r="E430" s="38">
        <f t="array" ref="E430">INDEX('Hoja 3'!$A$2:$AD$628, ROW(E430)-5, MATCH(E$2,'Hoja 3'!$A$1:$AD$1, 0))</f>
        <v>0</v>
      </c>
      <c r="F430" s="38" t="str">
        <f t="array" ref="F430">INDEX('Hoja 3'!$A$2:$AD$628, ROW(F430)-5, MATCH(F$2,'Hoja 3'!$A$1:$AD$1, 0))</f>
        <v>NO ATENCIÓN DE CITA PROGRAMADA</v>
      </c>
      <c r="G430" s="39">
        <f t="array" ref="G430">INDEX('Hoja 3'!$A$2:$AD$628, ROW(G430)-5, MATCH(G$2,'Hoja 3'!$A$1:$AD$1, 0))</f>
        <v>45792</v>
      </c>
      <c r="H430" s="38" t="str">
        <f t="array" ref="H430">INDEX('Hoja 3'!$A$2:$AD$628, ROW(H430)-5, MATCH(H$2,'Hoja 3'!$A$1:$AD$1, 0))</f>
        <v>Buenas tardes Estimados,
 Reciban un cordial saludo del Centro Médico Viva 1A.
 En relación con la solicitud del paciente, informamos que la atención médica fue reasignada al Dr. Antonio David Moncada Catalán, en el servicio de Medicina Familiar - Teleconsulta, la cual se llevó a cabo el día 19 de mayo.
 Asimismo, los medicamentos prescritos han sido gestionados a través del proveedor Cuidafarma, y se encuentran en proceso de entrega según los protocolos establecidos.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30" s="39">
        <f t="array" ref="I430">INDEX('Hoja 3'!$A$2:$AD$628, ROW(I430)-5, MATCH(I$2,'Hoja 3'!$A$1:$AD$1, 0))</f>
        <v>45797</v>
      </c>
      <c r="J430" s="32"/>
      <c r="K430" s="32" t="str">
        <f t="array" ref="K430">INDEX('Hoja 3'!$A$2:$AD$628, ROW(K430)-5, MATCH(K$2,'Hoja 3'!$A$1:$AD$1, 0))</f>
        <v>CERRADA</v>
      </c>
      <c r="L430" s="32" t="str">
        <f t="array" ref="L430">INDEX('Hoja 3'!$A$2:$AD$628, ROW(L430)-5, MATCH(L$2,'Hoja 3'!$A$1:$AD$1, 0))</f>
        <v>CERRADA</v>
      </c>
      <c r="M430" s="32" t="str">
        <f t="array" ref="M430">INDEX('Hoja 3'!$A$2:$AD$628, ROW(M430)-5, MATCH(M$2,'Hoja 3'!$A$1:$AD$1, 0))</f>
        <v>Acceso</v>
      </c>
      <c r="N430" s="28"/>
      <c r="O430" s="28"/>
      <c r="P430" s="28"/>
      <c r="Q430" s="42"/>
      <c r="R430" s="42"/>
      <c r="S430" s="42"/>
      <c r="T430" s="28"/>
      <c r="U430" s="28"/>
      <c r="V430" s="24" t="str">
        <f t="shared" si="10"/>
        <v/>
      </c>
      <c r="W430" s="24" t="str">
        <f t="shared" si="8"/>
        <v>5 días 00h 00m</v>
      </c>
      <c r="X430" s="36">
        <f t="shared" si="11"/>
        <v>5</v>
      </c>
      <c r="Y430" s="36" t="str">
        <f t="shared" si="12"/>
        <v>✅</v>
      </c>
      <c r="Z430" s="26" t="str">
        <f t="shared" si="13"/>
        <v>✅</v>
      </c>
      <c r="AA430" s="27" t="str">
        <f t="shared" si="14"/>
        <v>📩 Enviado tarde</v>
      </c>
      <c r="AB430" s="28"/>
      <c r="AC430" s="29"/>
      <c r="AD430" s="29"/>
      <c r="AE430" s="29"/>
    </row>
    <row r="431" spans="1:31" ht="13.8">
      <c r="A431" s="12" t="str">
        <f t="shared" si="9"/>
        <v>123Martina Albirena de Sipion</v>
      </c>
      <c r="B431" s="30" t="s">
        <v>27</v>
      </c>
      <c r="C431" s="38">
        <f t="array" ref="C431">INDEX('Hoja 3'!$A$2:$AD$628, ROW(C431)-5, MATCH(C$2,'Hoja 3'!$A$1:$AD$1, 0))</f>
        <v>123</v>
      </c>
      <c r="D431" s="38" t="str">
        <f t="array" ref="D431">INDEX('Hoja 3'!$A$2:$AD$628, ROW(D431)-5, MATCH(D$2,'Hoja 3'!$A$1:$AD$1, 0))</f>
        <v>Martina Albirena de Sipion</v>
      </c>
      <c r="E431" s="38">
        <f t="array" ref="E431">INDEX('Hoja 3'!$A$2:$AD$628, ROW(E431)-5, MATCH(E$2,'Hoja 3'!$A$1:$AD$1, 0))</f>
        <v>0</v>
      </c>
      <c r="F431" s="38" t="str">
        <f t="array" ref="F431">INDEX('Hoja 3'!$A$2:$AD$628, ROW(F431)-5, MATCH(F$2,'Hoja 3'!$A$1:$AD$1, 0))</f>
        <v>DEMORA EN LA ENTREGA DE MEDICAMENTOS</v>
      </c>
      <c r="G431" s="39">
        <f t="array" ref="G431">INDEX('Hoja 3'!$A$2:$AD$628, ROW(G431)-5, MATCH(G$2,'Hoja 3'!$A$1:$AD$1, 0))</f>
        <v>45792</v>
      </c>
      <c r="H431" s="38" t="str">
        <f t="array" ref="H431">INDEX('Hoja 3'!$A$2:$AD$628, ROW(H431)-5, MATCH(H$2,'Hoja 3'!$A$1:$AD$1, 0))</f>
        <v>Buenas noches estimada.
 Reciba un cordial saludo del Centro Médico Viva 1A.
 En relación con el reclamo presentado por los pacientes Martina Albirena de Sipión y Jaime Sipión Montero, queremos informarle que los medicamentos correspondientes fueron gestionados a través del proveedor Cuidafarma. Quien nos informa que se ha comunicado con los pacientes, informándoles que la entrega está programada para el día 23 de mayo, considerando que se encuentran en el departamento de Piura.
 Respecto al segundo punto mencionado en su comunicación, donde se hace referencia a la "Sra. Mercedes García (DNI: 03843563), madre de Billy Arias", solicitamos amablemente que nos proporcione el nombre completo y el número de DNI del paciente al que se refiere. Esta información es necesaria para identificar correctamente el caso y proceder con el análisis y respuesta correspondiente.
 Quedamos atentos a su pronta respuesta para continuar con el proceso de atención al reclamo y asegurarnos de brindarle el servicio de calidad que usted merece.
 Saludos cordiales,</v>
      </c>
      <c r="I431" s="39">
        <f t="array" ref="I431">INDEX('Hoja 3'!$A$2:$AD$628, ROW(I431)-5, MATCH(I$2,'Hoja 3'!$A$1:$AD$1, 0))</f>
        <v>45798</v>
      </c>
      <c r="J431" s="32"/>
      <c r="K431" s="32" t="str">
        <f t="array" ref="K431">INDEX('Hoja 3'!$A$2:$AD$628, ROW(K431)-5, MATCH(K$2,'Hoja 3'!$A$1:$AD$1, 0))</f>
        <v>CERRADA</v>
      </c>
      <c r="L431" s="32" t="str">
        <f t="array" ref="L431">INDEX('Hoja 3'!$A$2:$AD$628, ROW(L431)-5, MATCH(L$2,'Hoja 3'!$A$1:$AD$1, 0))</f>
        <v>CERRADA</v>
      </c>
      <c r="M431" s="32" t="str">
        <f t="array" ref="M431">INDEX('Hoja 3'!$A$2:$AD$628, ROW(M431)-5, MATCH(M$2,'Hoja 3'!$A$1:$AD$1, 0))</f>
        <v>Medicamentos</v>
      </c>
      <c r="N431" s="28"/>
      <c r="O431" s="28"/>
      <c r="P431" s="28"/>
      <c r="Q431" s="42"/>
      <c r="R431" s="42"/>
      <c r="S431" s="42"/>
      <c r="T431" s="28"/>
      <c r="U431" s="28"/>
      <c r="V431" s="24" t="str">
        <f t="shared" si="10"/>
        <v/>
      </c>
      <c r="W431" s="24" t="str">
        <f t="shared" si="8"/>
        <v>6 días 00h 00m</v>
      </c>
      <c r="X431" s="25">
        <f t="shared" si="11"/>
        <v>6</v>
      </c>
      <c r="Y431" s="25" t="str">
        <f t="shared" si="12"/>
        <v>✅</v>
      </c>
      <c r="Z431" s="26" t="str">
        <f t="shared" si="13"/>
        <v>✅</v>
      </c>
      <c r="AA431" s="27" t="str">
        <f t="shared" si="14"/>
        <v>📩 Enviado tarde</v>
      </c>
      <c r="AB431" s="28"/>
      <c r="AC431" s="29"/>
      <c r="AD431" s="29"/>
      <c r="AE431" s="29"/>
    </row>
    <row r="432" spans="1:31" ht="13.8">
      <c r="A432" s="12" t="str">
        <f t="shared" si="9"/>
        <v>123Jaime Sipion Montero</v>
      </c>
      <c r="B432" s="30" t="s">
        <v>27</v>
      </c>
      <c r="C432" s="38">
        <f t="array" ref="C432">INDEX('Hoja 3'!$A$2:$AD$628, ROW(C432)-5, MATCH(C$2,'Hoja 3'!$A$1:$AD$1, 0))</f>
        <v>123</v>
      </c>
      <c r="D432" s="38" t="str">
        <f t="array" ref="D432">INDEX('Hoja 3'!$A$2:$AD$628, ROW(D432)-5, MATCH(D$2,'Hoja 3'!$A$1:$AD$1, 0))</f>
        <v>Jaime Sipion Montero</v>
      </c>
      <c r="E432" s="38">
        <f t="array" ref="E432">INDEX('Hoja 3'!$A$2:$AD$628, ROW(E432)-5, MATCH(E$2,'Hoja 3'!$A$1:$AD$1, 0))</f>
        <v>0</v>
      </c>
      <c r="F432" s="38" t="str">
        <f t="array" ref="F432">INDEX('Hoja 3'!$A$2:$AD$628, ROW(F432)-5, MATCH(F$2,'Hoja 3'!$A$1:$AD$1, 0))</f>
        <v>DEMORA EN LA ENTREGA DE MEDICAMENTOS</v>
      </c>
      <c r="G432" s="39">
        <f t="array" ref="G432">INDEX('Hoja 3'!$A$2:$AD$628, ROW(G432)-5, MATCH(G$2,'Hoja 3'!$A$1:$AD$1, 0))</f>
        <v>45792</v>
      </c>
      <c r="H432" s="38" t="str">
        <f t="array" ref="H432">INDEX('Hoja 3'!$A$2:$AD$628, ROW(H432)-5, MATCH(H$2,'Hoja 3'!$A$1:$AD$1, 0))</f>
        <v>Buenas noches estimada.
 Reciba un cordial saludo del Centro Médico Viva 1A.
 En relación con el reclamo presentado por los pacientes Martina Albirena de Sipión y Jaime Sipión Montero, queremos informarle que los medicamentos correspondientes fueron gestionados a través del proveedor Cuidafarma. Quien nos informa que se ha comunicado con los pacientes, informándoles que la entrega está programada para el día 23 de mayo, considerando que se encuentran en el departamento de Piura.
 Respecto al segundo punto mencionado en su comunicación, donde se hace referencia a la "Sra. Mercedes García (DNI: 03843563), madre de Billy Arias", solicitamos amablemente que nos proporcione el nombre completo y el número de DNI del paciente al que se refiere. Esta información es necesaria para identificar correctamente el caso y proceder con el análisis y respuesta correspondiente.
 Quedamos atentos a su pronta respuesta para continuar con el proceso de atención al reclamo y asegurarnos de brindarle el servicio de calidad que usted merece.
 Saludos cordiales,</v>
      </c>
      <c r="I432" s="39">
        <f t="array" ref="I432">INDEX('Hoja 3'!$A$2:$AD$628, ROW(I432)-5, MATCH(I$2,'Hoja 3'!$A$1:$AD$1, 0))</f>
        <v>45798</v>
      </c>
      <c r="J432" s="32"/>
      <c r="K432" s="32" t="str">
        <f t="array" ref="K432">INDEX('Hoja 3'!$A$2:$AD$628, ROW(K432)-5, MATCH(K$2,'Hoja 3'!$A$1:$AD$1, 0))</f>
        <v>CERRADA</v>
      </c>
      <c r="L432" s="32" t="str">
        <f t="array" ref="L432">INDEX('Hoja 3'!$A$2:$AD$628, ROW(L432)-5, MATCH(L$2,'Hoja 3'!$A$1:$AD$1, 0))</f>
        <v>CERRADA</v>
      </c>
      <c r="M432" s="32" t="str">
        <f t="array" ref="M432">INDEX('Hoja 3'!$A$2:$AD$628, ROW(M432)-5, MATCH(M$2,'Hoja 3'!$A$1:$AD$1, 0))</f>
        <v>Medicamentos</v>
      </c>
      <c r="N432" s="28"/>
      <c r="O432" s="28"/>
      <c r="P432" s="28"/>
      <c r="Q432" s="42"/>
      <c r="R432" s="42"/>
      <c r="S432" s="42"/>
      <c r="T432" s="28"/>
      <c r="U432" s="28"/>
      <c r="V432" s="24" t="str">
        <f t="shared" si="10"/>
        <v/>
      </c>
      <c r="W432" s="24" t="str">
        <f t="shared" si="8"/>
        <v>6 días 00h 00m</v>
      </c>
      <c r="X432" s="36">
        <f t="shared" si="11"/>
        <v>6</v>
      </c>
      <c r="Y432" s="36" t="str">
        <f t="shared" si="12"/>
        <v>✅</v>
      </c>
      <c r="Z432" s="26" t="str">
        <f t="shared" si="13"/>
        <v>✅</v>
      </c>
      <c r="AA432" s="27" t="str">
        <f t="shared" si="14"/>
        <v>📩 Enviado tarde</v>
      </c>
      <c r="AB432" s="28"/>
      <c r="AC432" s="29"/>
      <c r="AD432" s="29"/>
      <c r="AE432" s="29"/>
    </row>
    <row r="433" spans="1:31" ht="13.8">
      <c r="A433" s="12" t="str">
        <f t="shared" si="9"/>
        <v>3843563Mercedes Garcia</v>
      </c>
      <c r="B433" s="30" t="s">
        <v>27</v>
      </c>
      <c r="C433" s="38">
        <f t="array" ref="C433">INDEX('Hoja 3'!$A$2:$AD$628, ROW(C433)-5, MATCH(C$2,'Hoja 3'!$A$1:$AD$1, 0))</f>
        <v>3843563</v>
      </c>
      <c r="D433" s="38" t="str">
        <f t="array" ref="D433">INDEX('Hoja 3'!$A$2:$AD$628, ROW(D433)-5, MATCH(D$2,'Hoja 3'!$A$1:$AD$1, 0))</f>
        <v>Mercedes Garcia</v>
      </c>
      <c r="E433" s="38">
        <f t="array" ref="E433">INDEX('Hoja 3'!$A$2:$AD$628, ROW(E433)-5, MATCH(E$2,'Hoja 3'!$A$1:$AD$1, 0))</f>
        <v>0</v>
      </c>
      <c r="F433" s="38" t="str">
        <f t="array" ref="F433">INDEX('Hoja 3'!$A$2:$AD$628, ROW(F433)-5, MATCH(F$2,'Hoja 3'!$A$1:$AD$1, 0))</f>
        <v>DEMORA EN LA ENTREGA DE MEDICAMENTOS</v>
      </c>
      <c r="G433" s="39">
        <f t="array" ref="G433">INDEX('Hoja 3'!$A$2:$AD$628, ROW(G433)-5, MATCH(G$2,'Hoja 3'!$A$1:$AD$1, 0))</f>
        <v>45792</v>
      </c>
      <c r="H433" s="38" t="str">
        <f t="array" ref="H433">INDEX('Hoja 3'!$A$2:$AD$628, ROW(H433)-5, MATCH(H$2,'Hoja 3'!$A$1:$AD$1, 0))</f>
        <v>Buenas noches estimados.
 Reciba un cordial saludo del Centro Médico Viva 1A.
 En atención al reclamo presentado respecto a la paciente Mercedes Gladys García Carrasco, identificada con DNI N.º 03843563, le informamos que, tras una revisión exhaustiva de nuestros registros clínicos y administrativos, no hemos encontrado ninguna atención registrada a nombre de la mencionada paciente en nuestras instalaciones por lo cual no podemos realizar ningún descargo.
 Saludos cordiales,</v>
      </c>
      <c r="I433" s="39">
        <f t="array" ref="I433">INDEX('Hoja 3'!$A$2:$AD$628, ROW(I433)-5, MATCH(I$2,'Hoja 3'!$A$1:$AD$1, 0))</f>
        <v>45800</v>
      </c>
      <c r="J433" s="32"/>
      <c r="K433" s="32" t="str">
        <f t="array" ref="K433">INDEX('Hoja 3'!$A$2:$AD$628, ROW(K433)-5, MATCH(K$2,'Hoja 3'!$A$1:$AD$1, 0))</f>
        <v>CERRADA</v>
      </c>
      <c r="L433" s="32" t="str">
        <f t="array" ref="L433">INDEX('Hoja 3'!$A$2:$AD$628, ROW(L433)-5, MATCH(L$2,'Hoja 3'!$A$1:$AD$1, 0))</f>
        <v>CERRADA</v>
      </c>
      <c r="M433" s="32" t="str">
        <f t="array" ref="M433">INDEX('Hoja 3'!$A$2:$AD$628, ROW(M433)-5, MATCH(M$2,'Hoja 3'!$A$1:$AD$1, 0))</f>
        <v>Medicamentos</v>
      </c>
      <c r="N433" s="28"/>
      <c r="O433" s="28"/>
      <c r="P433" s="28"/>
      <c r="Q433" s="42"/>
      <c r="R433" s="42"/>
      <c r="S433" s="42"/>
      <c r="T433" s="28"/>
      <c r="U433" s="28"/>
      <c r="V433" s="24" t="str">
        <f t="shared" si="10"/>
        <v/>
      </c>
      <c r="W433" s="24" t="str">
        <f t="shared" si="8"/>
        <v>8 días 00h 00m</v>
      </c>
      <c r="X433" s="25">
        <f t="shared" si="11"/>
        <v>8</v>
      </c>
      <c r="Y433" s="25" t="str">
        <f t="shared" si="12"/>
        <v>✅</v>
      </c>
      <c r="Z433" s="26" t="str">
        <f t="shared" si="13"/>
        <v>✅</v>
      </c>
      <c r="AA433" s="27" t="str">
        <f t="shared" si="14"/>
        <v>📩 Enviado tarde</v>
      </c>
      <c r="AB433" s="28"/>
      <c r="AC433" s="29"/>
      <c r="AD433" s="29"/>
      <c r="AE433" s="29"/>
    </row>
    <row r="434" spans="1:31" ht="13.8">
      <c r="A434" s="12" t="str">
        <f t="shared" si="9"/>
        <v>8201672Cesar Humberto Casalino Loli</v>
      </c>
      <c r="B434" s="30" t="s">
        <v>27</v>
      </c>
      <c r="C434" s="38">
        <f t="array" ref="C434">INDEX('Hoja 3'!$A$2:$AD$628, ROW(C434)-5, MATCH(C$2,'Hoja 3'!$A$1:$AD$1, 0))</f>
        <v>8201672</v>
      </c>
      <c r="D434" s="38" t="str">
        <f t="array" ref="D434">INDEX('Hoja 3'!$A$2:$AD$628, ROW(D434)-5, MATCH(D$2,'Hoja 3'!$A$1:$AD$1, 0))</f>
        <v>Cesar Humberto Casalino Loli</v>
      </c>
      <c r="E434" s="38">
        <f t="array" ref="E434">INDEX('Hoja 3'!$A$2:$AD$628, ROW(E434)-5, MATCH(E$2,'Hoja 3'!$A$1:$AD$1, 0))</f>
        <v>995115102</v>
      </c>
      <c r="F434" s="38" t="str">
        <f t="array" ref="F434">INDEX('Hoja 3'!$A$2:$AD$628, ROW(F434)-5, MATCH(F$2,'Hoja 3'!$A$1:$AD$1, 0))</f>
        <v>DEMORA EN LA ENTREGA DE MEDICAMENTOS</v>
      </c>
      <c r="G434" s="39">
        <f t="array" ref="G434">INDEX('Hoja 3'!$A$2:$AD$628, ROW(G434)-5, MATCH(G$2,'Hoja 3'!$A$1:$AD$1, 0))</f>
        <v>45791</v>
      </c>
      <c r="H434" s="38" t="str">
        <f t="array" ref="H434">INDEX('Hoja 3'!$A$2:$AD$628, ROW(H434)-5, MATCH(H$2,'Hoja 3'!$A$1:$AD$1, 0))</f>
        <v>Informe de Resultado del Reclamo
 1. Canal de Ingreso del Reclamo:
 Reclamo ingresado el 13 de mayo de 2025, a través del Libro de Reclamaciones
 Virtual (LRV) de RIMAC EPS, mediante la Hoja de Reclamación N°25-
 25-EPS002796; el cual nos fue trasladado el 14 de mayo del 2025 y registramos
 como Reclamo N° LVR-25-000035.
 2. Identificación del usuario afectado y de quien presenta el reclamo:
 El reclamo fue presentado por Cesar Humberto Casalino Loli con DNI N°08201672.
 3. Descripción y causa del reclamo:
 “Falta de atención total del servicio de la farmacia, nunca se comunicaron conmigo
 inclusive para obtener la cita hubo descoordinación, donde me indicaron que era a las
 9:20 cuando se dio a las 10 pm. Falta de atención total para la entrega de las
 medicinas que me han recetado, no hay ninguna identificación con sus clientes.
 Solicito que me hagan la entrega de las medicinas, el servicio fuera de lima es
 decepcionante, voy a seguir elevando el tema y todo el proceso que corresponda..”
 4. Análisis de los hechos que sustentan el reclamo:
 En atención a su reclamo relacionado con la consulta médica recibida el día 12 de mayo
 de 2025, a las 10:00 pm, registrada en nuestro sistema a través de la modalidad de
 teleconsulta, nos permitimos informarle que hemos revisado su caso en conjunto con el
 área correspondiente, a fin de brindarle una respuesta clara, objetiva y respetuosa.
 De acuerdo con el reporte emitido, y según la información consignada respecto a su
 domicilio, se ha verificado que usted reside en el departamento de Piura, zona en la que
 actualmente no contamos con cobertura de entrega de medicamentos a domicilio.
 Por esta razón, se le ofreció la opción de reembolso como medida alternativa cumpliendo
 con el protocolo de atención. Esta consistía en que usted realizara la compra de los
 medicamentos prescritos a nombre de la empresa viva 1A, tras lo cual se procedería con
 el reembolso correspondiente. Esta opción fue aceptada por usted cumpliendose con la
 gestión de la atención. El reembolso se realizó a través del número de WhatsApp
 proporcionado, mediante el cual usted envió el comprobante de compra. En respuesta, se
 efectuó el reembolso correspondiente el día 13 de mayo a las 17:48 horas, mediante un
 yape a su número telefónico, cumpliendo así con lo acordado.
 .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Hemos implementado una serie de medidas destinadas a fortalecer la
 comunicación y garantizar que nuestros pacientes se sientan valorados y
 respetados en cada etapa de su atención.
 Quedamos atentos ante cualquier solicitud, prestos a servirle siempre.
 “EN VIVA 1A CUIDAMOS LA SALUD DE TU FAMILIA COMO SI FUERA LA NUESTRA”</v>
      </c>
      <c r="I434" s="39">
        <f t="array" ref="I434">INDEX('Hoja 3'!$A$2:$AD$628, ROW(I434)-5, MATCH(I$2,'Hoja 3'!$A$1:$AD$1, 0))</f>
        <v>45798</v>
      </c>
      <c r="J434" s="32"/>
      <c r="K434" s="32" t="str">
        <f t="array" ref="K434">INDEX('Hoja 3'!$A$2:$AD$628, ROW(K434)-5, MATCH(K$2,'Hoja 3'!$A$1:$AD$1, 0))</f>
        <v>CERRADA</v>
      </c>
      <c r="L434" s="32" t="str">
        <f t="array" ref="L434">INDEX('Hoja 3'!$A$2:$AD$628, ROW(L434)-5, MATCH(L$2,'Hoja 3'!$A$1:$AD$1, 0))</f>
        <v>CERRADA</v>
      </c>
      <c r="M434" s="32" t="str">
        <f t="array" ref="M434">INDEX('Hoja 3'!$A$2:$AD$628, ROW(M434)-5, MATCH(M$2,'Hoja 3'!$A$1:$AD$1, 0))</f>
        <v>Medicamentos</v>
      </c>
      <c r="N434" s="28"/>
      <c r="O434" s="28"/>
      <c r="P434" s="28"/>
      <c r="Q434" s="42"/>
      <c r="R434" s="42"/>
      <c r="S434" s="42"/>
      <c r="T434" s="28"/>
      <c r="U434" s="28"/>
      <c r="V434" s="24" t="str">
        <f t="shared" si="10"/>
        <v/>
      </c>
      <c r="W434" s="24" t="str">
        <f t="shared" si="8"/>
        <v>7 días 00h 00m</v>
      </c>
      <c r="X434" s="36">
        <f t="shared" si="11"/>
        <v>7</v>
      </c>
      <c r="Y434" s="36" t="str">
        <f t="shared" si="12"/>
        <v>✅</v>
      </c>
      <c r="Z434" s="26" t="str">
        <f t="shared" si="13"/>
        <v>✅</v>
      </c>
      <c r="AA434" s="27" t="str">
        <f t="shared" si="14"/>
        <v>📩 Enviado tarde</v>
      </c>
      <c r="AB434" s="28"/>
      <c r="AC434" s="29"/>
      <c r="AD434" s="29"/>
      <c r="AE434" s="29"/>
    </row>
    <row r="435" spans="1:31" ht="13.8">
      <c r="A435" s="12" t="str">
        <f t="shared" si="9"/>
        <v>0CLARA MERCEDES CHAVARRI GARCIA</v>
      </c>
      <c r="B435" s="30" t="s">
        <v>27</v>
      </c>
      <c r="C435" s="38">
        <f t="array" ref="C435">INDEX('Hoja 3'!$A$2:$AD$628, ROW(C435)-5, MATCH(C$2,'Hoja 3'!$A$1:$AD$1, 0))</f>
        <v>0</v>
      </c>
      <c r="D435" s="38" t="str">
        <f t="array" ref="D435">INDEX('Hoja 3'!$A$2:$AD$628, ROW(D435)-5, MATCH(D$2,'Hoja 3'!$A$1:$AD$1, 0))</f>
        <v>CLARA MERCEDES CHAVARRI GARCIA</v>
      </c>
      <c r="E435" s="38">
        <f t="array" ref="E435">INDEX('Hoja 3'!$A$2:$AD$628, ROW(E435)-5, MATCH(E$2,'Hoja 3'!$A$1:$AD$1, 0))</f>
        <v>0</v>
      </c>
      <c r="F435" s="38" t="str">
        <f t="array" ref="F435">INDEX('Hoja 3'!$A$2:$AD$628, ROW(F435)-5, MATCH(F$2,'Hoja 3'!$A$1:$AD$1, 0))</f>
        <v>DEMORA EN PROGRAMACION DE EXAMENES</v>
      </c>
      <c r="G435" s="39">
        <f t="array" ref="G435">INDEX('Hoja 3'!$A$2:$AD$628, ROW(G435)-5, MATCH(G$2,'Hoja 3'!$A$1:$AD$1, 0))</f>
        <v>45779</v>
      </c>
      <c r="H435" s="38" t="str">
        <f t="array" ref="H435">INDEX('Hoja 3'!$A$2:$AD$628, ROW(H435)-5, MATCH(H$2,'Hoja 3'!$A$1:$AD$1, 0))</f>
        <v>Buenas noches estimados,
 Reciban un cordial saludo del Centro Médico Viva 1A.
 En relación con el reclamo presentado por la paciente Clara Mercedes Chavarri García, informamos que se ha procedido a adjuntar el documento de liquidación detallada correspondiente a los servicios de atención recibidos. En dicho documento se especifica el copago realizado por la paciente y el porcentaje asumido por Rimac Seguros, conforme a las condiciones de su póliza.
 En relación al agendamiento de exámenes de laboratorio, en el caso de pacientes controlados, solemos programarlos con una semana de anticipación a su cita médica mensual. Esto permite contar con una visual actualizada del estado clínico del paciente, facilitando una evaluación integral durante la consulta.
 En este caso particular, por solicitud del paciente, se procedió con el agendamiento antes de la fecha habitual, a fin de atender su requerimiento específico y brindarle mayor tranquilidad respecto a su estado de salud.
 Continuamos fortaleciendo nuestros procesos internos para garantizar una atención cada vez más oportuna, eficiente y centrada en las necesidades del paciente.</v>
      </c>
      <c r="I435" s="39">
        <f t="array" ref="I435">INDEX('Hoja 3'!$A$2:$AD$628, ROW(I435)-5, MATCH(I$2,'Hoja 3'!$A$1:$AD$1, 0))</f>
        <v>45798</v>
      </c>
      <c r="J435" s="32"/>
      <c r="K435" s="32" t="str">
        <f t="array" ref="K435">INDEX('Hoja 3'!$A$2:$AD$628, ROW(K435)-5, MATCH(K$2,'Hoja 3'!$A$1:$AD$1, 0))</f>
        <v>CERRADA</v>
      </c>
      <c r="L435" s="32" t="str">
        <f t="array" ref="L435">INDEX('Hoja 3'!$A$2:$AD$628, ROW(L435)-5, MATCH(L$2,'Hoja 3'!$A$1:$AD$1, 0))</f>
        <v>CERRADA</v>
      </c>
      <c r="M435" s="32" t="str">
        <f t="array" ref="M435">INDEX('Hoja 3'!$A$2:$AD$628, ROW(M435)-5, MATCH(M$2,'Hoja 3'!$A$1:$AD$1, 0))</f>
        <v>Laboratorio</v>
      </c>
      <c r="N435" s="28"/>
      <c r="O435" s="28"/>
      <c r="P435" s="28"/>
      <c r="Q435" s="42"/>
      <c r="R435" s="42"/>
      <c r="S435" s="42"/>
      <c r="T435" s="28"/>
      <c r="U435" s="28"/>
      <c r="V435" s="24" t="str">
        <f t="shared" si="10"/>
        <v/>
      </c>
      <c r="W435" s="24" t="str">
        <f t="shared" si="8"/>
        <v>19 días 00h 00m</v>
      </c>
      <c r="X435" s="25">
        <f t="shared" si="11"/>
        <v>19</v>
      </c>
      <c r="Y435" s="25" t="str">
        <f t="shared" si="12"/>
        <v>✅</v>
      </c>
      <c r="Z435" s="26" t="str">
        <f t="shared" si="13"/>
        <v>✅</v>
      </c>
      <c r="AA435" s="27" t="str">
        <f t="shared" si="14"/>
        <v>📩 Enviado tarde</v>
      </c>
      <c r="AB435" s="28"/>
      <c r="AC435" s="29"/>
      <c r="AD435" s="29"/>
      <c r="AE435" s="29"/>
    </row>
    <row r="436" spans="1:31" ht="13.8">
      <c r="A436" s="12" t="str">
        <f t="shared" si="9"/>
        <v>7731756Laura Laserna</v>
      </c>
      <c r="B436" s="30" t="s">
        <v>27</v>
      </c>
      <c r="C436" s="38">
        <f t="array" ref="C436">INDEX('Hoja 3'!$A$2:$AD$628, ROW(C436)-5, MATCH(C$2,'Hoja 3'!$A$1:$AD$1, 0))</f>
        <v>7731756</v>
      </c>
      <c r="D436" s="38" t="str">
        <f t="array" ref="D436">INDEX('Hoja 3'!$A$2:$AD$628, ROW(D436)-5, MATCH(D$2,'Hoja 3'!$A$1:$AD$1, 0))</f>
        <v>Laura Laserna</v>
      </c>
      <c r="E436" s="38">
        <f t="array" ref="E436">INDEX('Hoja 3'!$A$2:$AD$628, ROW(E436)-5, MATCH(E$2,'Hoja 3'!$A$1:$AD$1, 0))</f>
        <v>0</v>
      </c>
      <c r="F436" s="38" t="str">
        <f t="array" ref="F436">INDEX('Hoja 3'!$A$2:$AD$628, ROW(F436)-5, MATCH(F$2,'Hoja 3'!$A$1:$AD$1, 0))</f>
        <v>INCONFORMIDAD CON LA RESPUESTA RECIBIDA</v>
      </c>
      <c r="G436" s="39">
        <f t="array" ref="G436">INDEX('Hoja 3'!$A$2:$AD$628, ROW(G436)-5, MATCH(G$2,'Hoja 3'!$A$1:$AD$1, 0))</f>
        <v>45796</v>
      </c>
      <c r="H436" s="38" t="str">
        <f t="array" ref="H436">INDEX('Hoja 3'!$A$2:$AD$628, ROW(H436)-5, MATCH(H$2,'Hoja 3'!$A$1:$AD$1, 0))</f>
        <v>Buenas noches estimados,
 Reciban un cordial saludo del Centro Médico Viva 1A.
 Me permito informar que se ha procedido con el envío del correo formal dirigido a la paciente Laura Isabel Laserna García, en el cual se expresan nuestras más sinceras disculpas por los inconvenientes presentados, así como las oportunidades de mejora identificadas para optimizar la calidad de nuestra atención.
 Adjunto a la presente, se incluye la captura de pantalla correspondiente como constancia del envío realizado.
 Quedamos atentos a cualquier requerimiento o consulta adicional que pueda surgir y reiteramos nuestro compromiso con la mejora continua de nuestros servicios.
 Saludos cordiales, Estimada señora Laserna:
 Reciba un cordial saludo del Centro Médico Viva 1A.
 Por medio de la presente, queremos expresarle nuestras más sinceras disculpas por las situaciones que han afectado la calidad de la atención médica que usted recibió en nuestra institución. Lamentamos profundamente cualquier inconveniente o malestar que estas circunstancias le hayan ocasionado.
 En respuesta a su experiencia, hemos tomado las siguientes medidas correctivas para asegurar que situaciones similares no se repitan:
 Capacitación del personal de Call Center: Se ha reforzado al equipo de Call Center la importancia de agendar las citas en las fechas correspondientes, garantizando así la continuidad y eficacia de su tratamiento.
 Coordinación con las áreas de Laboratorio y Farmacia: Se han implementado mejoras en los procesos de estas áreas para optimizar la entrega de resultados y medicamentos, asegurando una atención más eficiente y oportuna.
 Reiteramos nuestras disculpas por los inconvenientes causados y le agradecemos por brindarnos la oportunidad de corregir y mejorar nuestros servicios. Su bienestar es nuestra prioridad, y estamos comprometidos en ofrecerle una atención médica de calidad y con el respeto que usted merece.
 Quedamos a su disposición para cualquier consulta adicional o requerimiento que pueda tener.
 Atentamente,</v>
      </c>
      <c r="I436" s="39">
        <f t="array" ref="I436">INDEX('Hoja 3'!$A$2:$AD$628, ROW(I436)-5, MATCH(I$2,'Hoja 3'!$A$1:$AD$1, 0))</f>
        <v>45797</v>
      </c>
      <c r="J436" s="32"/>
      <c r="K436" s="32" t="str">
        <f t="array" ref="K436">INDEX('Hoja 3'!$A$2:$AD$628, ROW(K436)-5, MATCH(K$2,'Hoja 3'!$A$1:$AD$1, 0))</f>
        <v>CERRADA</v>
      </c>
      <c r="L436" s="32" t="str">
        <f t="array" ref="L436">INDEX('Hoja 3'!$A$2:$AD$628, ROW(L436)-5, MATCH(L$2,'Hoja 3'!$A$1:$AD$1, 0))</f>
        <v>CERRADA</v>
      </c>
      <c r="M436" s="32" t="str">
        <f t="array" ref="M436">INDEX('Hoja 3'!$A$2:$AD$628, ROW(M436)-5, MATCH(M$2,'Hoja 3'!$A$1:$AD$1, 0))</f>
        <v>Tramites Administrativos</v>
      </c>
      <c r="N436" s="28"/>
      <c r="O436" s="28"/>
      <c r="P436" s="28"/>
      <c r="Q436" s="42"/>
      <c r="R436" s="42"/>
      <c r="S436" s="42"/>
      <c r="T436" s="28"/>
      <c r="U436" s="28"/>
      <c r="V436" s="24" t="str">
        <f t="shared" si="10"/>
        <v/>
      </c>
      <c r="W436" s="24" t="str">
        <f t="shared" si="8"/>
        <v>1 días 00h 00m</v>
      </c>
      <c r="X436" s="36">
        <f t="shared" si="11"/>
        <v>1</v>
      </c>
      <c r="Y436" s="36" t="str">
        <f t="shared" si="12"/>
        <v>✅</v>
      </c>
      <c r="Z436" s="26" t="str">
        <f t="shared" si="13"/>
        <v>✅</v>
      </c>
      <c r="AA436" s="27" t="str">
        <f t="shared" si="14"/>
        <v>📩 Enviado tarde</v>
      </c>
      <c r="AB436" s="28"/>
      <c r="AC436" s="29"/>
      <c r="AD436" s="29"/>
      <c r="AE436" s="29"/>
    </row>
    <row r="437" spans="1:31" ht="13.8">
      <c r="A437" s="12" t="str">
        <f t="shared" si="9"/>
        <v>43990730ADRIANA VALENTINA GUTIERREZ SAAVEDRA</v>
      </c>
      <c r="B437" s="30" t="s">
        <v>27</v>
      </c>
      <c r="C437" s="38">
        <f t="array" ref="C437">INDEX('Hoja 3'!$A$2:$AD$628, ROW(C437)-5, MATCH(C$2,'Hoja 3'!$A$1:$AD$1, 0))</f>
        <v>43990730</v>
      </c>
      <c r="D437" s="38" t="str">
        <f t="array" ref="D437">INDEX('Hoja 3'!$A$2:$AD$628, ROW(D437)-5, MATCH(D$2,'Hoja 3'!$A$1:$AD$1, 0))</f>
        <v>ADRIANA VALENTINA GUTIERREZ SAAVEDRA</v>
      </c>
      <c r="E437" s="38">
        <f t="array" ref="E437">INDEX('Hoja 3'!$A$2:$AD$628, ROW(E437)-5, MATCH(E$2,'Hoja 3'!$A$1:$AD$1, 0))</f>
        <v>0</v>
      </c>
      <c r="F437" s="38" t="str">
        <f t="array" ref="F437">INDEX('Hoja 3'!$A$2:$AD$628, ROW(F437)-5, MATCH(F$2,'Hoja 3'!$A$1:$AD$1, 0))</f>
        <v>NO ASIGNACIÓN DE CITA</v>
      </c>
      <c r="G437" s="39">
        <f t="array" ref="G437">INDEX('Hoja 3'!$A$2:$AD$628, ROW(G437)-5, MATCH(G$2,'Hoja 3'!$A$1:$AD$1, 0))</f>
        <v>45797</v>
      </c>
      <c r="H437" s="38" t="str">
        <f t="array" ref="H437">INDEX('Hoja 3'!$A$2:$AD$628, ROW(H437)-5, MATCH(H$2,'Hoja 3'!$A$1:$AD$1, 0))</f>
        <v>Buenas tardes estimados,
 Reciban un cordial saludo del Centro Médico Viva 1A.
 En relación con la solicitud, informamos que la atención médica fue programada para la paciente Adriana Valentina Gutierrez, identificada con DNI N.º 78581987, con la Dra. Nilda Noriko Kawamura Murillo en el servicio de Endocrinología - Teleconsulta, para el día 22 de mayo a las 9:00 p.m.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37" s="39">
        <f t="array" ref="I437">INDEX('Hoja 3'!$A$2:$AD$628, ROW(I437)-5, MATCH(I$2,'Hoja 3'!$A$1:$AD$1, 0))</f>
        <v>45797</v>
      </c>
      <c r="J437" s="32"/>
      <c r="K437" s="32" t="str">
        <f t="array" ref="K437">INDEX('Hoja 3'!$A$2:$AD$628, ROW(K437)-5, MATCH(K$2,'Hoja 3'!$A$1:$AD$1, 0))</f>
        <v>CERRADA</v>
      </c>
      <c r="L437" s="32" t="str">
        <f t="array" ref="L437">INDEX('Hoja 3'!$A$2:$AD$628, ROW(L437)-5, MATCH(L$2,'Hoja 3'!$A$1:$AD$1, 0))</f>
        <v>CERRADA</v>
      </c>
      <c r="M437" s="32" t="str">
        <f t="array" ref="M437">INDEX('Hoja 3'!$A$2:$AD$628, ROW(M437)-5, MATCH(M$2,'Hoja 3'!$A$1:$AD$1, 0))</f>
        <v>Acceso</v>
      </c>
      <c r="N437" s="28"/>
      <c r="O437" s="28"/>
      <c r="P437" s="28"/>
      <c r="Q437" s="42"/>
      <c r="R437" s="42"/>
      <c r="S437" s="42"/>
      <c r="T437" s="28"/>
      <c r="U437" s="28"/>
      <c r="V437" s="24" t="str">
        <f t="shared" si="10"/>
        <v/>
      </c>
      <c r="W437" s="24" t="str">
        <f t="shared" si="8"/>
        <v>0 días 00h 00m</v>
      </c>
      <c r="X437" s="25">
        <f t="shared" si="11"/>
        <v>0</v>
      </c>
      <c r="Y437" s="25" t="str">
        <f t="shared" si="12"/>
        <v>✅</v>
      </c>
      <c r="Z437" s="26" t="str">
        <f t="shared" si="13"/>
        <v>✅</v>
      </c>
      <c r="AA437" s="27" t="str">
        <f t="shared" si="14"/>
        <v>⏰ Enviado a tiempo</v>
      </c>
      <c r="AB437" s="28"/>
      <c r="AC437" s="29"/>
      <c r="AD437" s="29"/>
      <c r="AE437" s="29"/>
    </row>
    <row r="438" spans="1:31" ht="13.8">
      <c r="A438" s="12" t="str">
        <f t="shared" si="9"/>
        <v>23993607ALDO REINOSO RIVALDO</v>
      </c>
      <c r="B438" s="30" t="s">
        <v>27</v>
      </c>
      <c r="C438" s="38">
        <f t="array" ref="C438">INDEX('Hoja 3'!$A$2:$AD$628, ROW(C438)-5, MATCH(C$2,'Hoja 3'!$A$1:$AD$1, 0))</f>
        <v>23993607</v>
      </c>
      <c r="D438" s="38" t="str">
        <f t="array" ref="D438">INDEX('Hoja 3'!$A$2:$AD$628, ROW(D438)-5, MATCH(D$2,'Hoja 3'!$A$1:$AD$1, 0))</f>
        <v>ALDO REINOSO RIVALDO</v>
      </c>
      <c r="E438" s="38">
        <f t="array" ref="E438">INDEX('Hoja 3'!$A$2:$AD$628, ROW(E438)-5, MATCH(E$2,'Hoja 3'!$A$1:$AD$1, 0))</f>
        <v>0</v>
      </c>
      <c r="F438" s="38" t="str">
        <f t="array" ref="F438">INDEX('Hoja 3'!$A$2:$AD$628, ROW(F438)-5, MATCH(F$2,'Hoja 3'!$A$1:$AD$1, 0))</f>
        <v>SERVICIO NO CONTRATADO</v>
      </c>
      <c r="G438" s="39">
        <f t="array" ref="G438">INDEX('Hoja 3'!$A$2:$AD$628, ROW(G438)-5, MATCH(G$2,'Hoja 3'!$A$1:$AD$1, 0))</f>
        <v>45797</v>
      </c>
      <c r="H438" s="38" t="str">
        <f t="array" ref="H438">INDEX('Hoja 3'!$A$2:$AD$628, ROW(H438)-5, MATCH(H$2,'Hoja 3'!$A$1:$AD$1, 0))</f>
        <v>Estimados,
 Reciban un cordial saludo del Centro Médico Viva 1A.
 En relación con el caso del paciente Aldo Reynoso Rivas, les informamos que, conforme a la evaluación realizada por RIMAC Seguros, la solicitud de dispensación de medicamentos ha sido rechazada debido a que el diagnóstico corresponde a una condición preexistente no cubierta por la póliza contratada.
 Dado que este proceso depende directamente de la aseguradora, consideramos este caso cerrado hasta que se reciba una nueva indicación o aprobación por parte de RIMAC.
 Saludos Cordiales.</v>
      </c>
      <c r="I438" s="39">
        <f t="array" ref="I438">INDEX('Hoja 3'!$A$2:$AD$628, ROW(I438)-5, MATCH(I$2,'Hoja 3'!$A$1:$AD$1, 0))</f>
        <v>45804</v>
      </c>
      <c r="J438" s="32"/>
      <c r="K438" s="32" t="str">
        <f t="array" ref="K438">INDEX('Hoja 3'!$A$2:$AD$628, ROW(K438)-5, MATCH(K$2,'Hoja 3'!$A$1:$AD$1, 0))</f>
        <v>TRASLADADA</v>
      </c>
      <c r="L438" s="32" t="str">
        <f t="array" ref="L438">INDEX('Hoja 3'!$A$2:$AD$628, ROW(L438)-5, MATCH(L$2,'Hoja 3'!$A$1:$AD$1, 0))</f>
        <v>CERRADA</v>
      </c>
      <c r="M438" s="32" t="str">
        <f t="array" ref="M438">INDEX('Hoja 3'!$A$2:$AD$628, ROW(M438)-5, MATCH(M$2,'Hoja 3'!$A$1:$AD$1, 0))</f>
        <v>Eps</v>
      </c>
      <c r="N438" s="28"/>
      <c r="O438" s="28"/>
      <c r="P438" s="28"/>
      <c r="Q438" s="42"/>
      <c r="R438" s="42"/>
      <c r="S438" s="42"/>
      <c r="T438" s="28"/>
      <c r="U438" s="28"/>
      <c r="V438" s="24" t="str">
        <f t="shared" si="10"/>
        <v/>
      </c>
      <c r="W438" s="24" t="str">
        <f t="shared" si="8"/>
        <v>7 días 00h 00m</v>
      </c>
      <c r="X438" s="36">
        <f t="shared" si="11"/>
        <v>7</v>
      </c>
      <c r="Y438" s="36" t="str">
        <f t="shared" si="12"/>
        <v>🟠</v>
      </c>
      <c r="Z438" s="26" t="str">
        <f t="shared" si="13"/>
        <v>✅</v>
      </c>
      <c r="AA438" s="27" t="str">
        <f t="shared" si="14"/>
        <v>📩 Enviado tarde</v>
      </c>
      <c r="AB438" s="28"/>
      <c r="AC438" s="29"/>
      <c r="AD438" s="29"/>
      <c r="AE438" s="29"/>
    </row>
    <row r="439" spans="1:31" ht="13.8">
      <c r="A439" s="12" t="str">
        <f t="shared" si="9"/>
        <v>25558950MENDOZA FABIAN VICTORIA PATRICIA</v>
      </c>
      <c r="B439" s="30" t="s">
        <v>27</v>
      </c>
      <c r="C439" s="38">
        <f t="array" ref="C439">INDEX('Hoja 3'!$A$2:$AD$628, ROW(C439)-5, MATCH(C$2,'Hoja 3'!$A$1:$AD$1, 0))</f>
        <v>25558950</v>
      </c>
      <c r="D439" s="38" t="str">
        <f t="array" ref="D439">INDEX('Hoja 3'!$A$2:$AD$628, ROW(D439)-5, MATCH(D$2,'Hoja 3'!$A$1:$AD$1, 0))</f>
        <v>MENDOZA FABIAN VICTORIA PATRICIA</v>
      </c>
      <c r="E439" s="38">
        <f t="array" ref="E439">INDEX('Hoja 3'!$A$2:$AD$628, ROW(E439)-5, MATCH(E$2,'Hoja 3'!$A$1:$AD$1, 0))</f>
        <v>0</v>
      </c>
      <c r="F439" s="38" t="str">
        <f t="array" ref="F439">INDEX('Hoja 3'!$A$2:$AD$628, ROW(F439)-5, MATCH(F$2,'Hoja 3'!$A$1:$AD$1, 0))</f>
        <v>NO ASIGNACIÓN DE CITA</v>
      </c>
      <c r="G439" s="39">
        <f t="array" ref="G439">INDEX('Hoja 3'!$A$2:$AD$628, ROW(G439)-5, MATCH(G$2,'Hoja 3'!$A$1:$AD$1, 0))</f>
        <v>45798</v>
      </c>
      <c r="H439" s="38" t="str">
        <f t="array" ref="H439">INDEX('Hoja 3'!$A$2:$AD$628, ROW(H439)-5, MATCH(H$2,'Hoja 3'!$A$1:$AD$1, 0))</f>
        <v>Buenas noches estimados,
 Reciba un cordial saludo del Centro Médico Viva 1A.
 Con respecto a lo solicitado hasta el momento no hemos logrado contactar a la paciente, se le envio nuevamente un mensaje de WhatsApp.
 Adjunto captura del mensaje.
 Quedamos atentos a cualquier consulta adicional y siempre a su disposición para atender sus requerimientos.En el Centro Médico Viva 1A estamos comprometidos con brindarle un servicio de calidad y seguimos trabajando continuamente para mejorar su experiencia con nosotros.
 Saludos cordiales. 25/06/2025 Buenas noches Guisella,
 En relación con el paciente MENDOZA FABIAN VICTORIA PATRICIA , informamos que fue atendida el 10 de junio de 2025 a las 3:30 p. m. por el Dr. Antonio David Moncada Catalán, en la especialidad de Medicina Familiar – Teleconsulta.</v>
      </c>
      <c r="I439" s="39">
        <f t="array" ref="I439">INDEX('Hoja 3'!$A$2:$AD$628, ROW(I439)-5, MATCH(I$2,'Hoja 3'!$A$1:$AD$1, 0))</f>
        <v>45802</v>
      </c>
      <c r="J439" s="32"/>
      <c r="K439" s="32" t="str">
        <f t="array" ref="K439">INDEX('Hoja 3'!$A$2:$AD$628, ROW(K439)-5, MATCH(K$2,'Hoja 3'!$A$1:$AD$1, 0))</f>
        <v>CERRADA</v>
      </c>
      <c r="L439" s="32" t="str">
        <f t="array" ref="L439">INDEX('Hoja 3'!$A$2:$AD$628, ROW(L439)-5, MATCH(L$2,'Hoja 3'!$A$1:$AD$1, 0))</f>
        <v>CERRADA</v>
      </c>
      <c r="M439" s="32" t="str">
        <f t="array" ref="M439">INDEX('Hoja 3'!$A$2:$AD$628, ROW(M439)-5, MATCH(M$2,'Hoja 3'!$A$1:$AD$1, 0))</f>
        <v>Acceso</v>
      </c>
      <c r="N439" s="28"/>
      <c r="O439" s="28"/>
      <c r="P439" s="28"/>
      <c r="Q439" s="42"/>
      <c r="R439" s="42"/>
      <c r="S439" s="42"/>
      <c r="T439" s="28"/>
      <c r="U439" s="28"/>
      <c r="V439" s="24" t="str">
        <f t="shared" si="10"/>
        <v/>
      </c>
      <c r="W439" s="24" t="str">
        <f t="shared" si="8"/>
        <v>4 días 00h 00m</v>
      </c>
      <c r="X439" s="25">
        <f t="shared" si="11"/>
        <v>4</v>
      </c>
      <c r="Y439" s="25" t="str">
        <f t="shared" si="12"/>
        <v>✅</v>
      </c>
      <c r="Z439" s="26" t="str">
        <f t="shared" si="13"/>
        <v>✅</v>
      </c>
      <c r="AA439" s="27" t="str">
        <f t="shared" si="14"/>
        <v>📩 Enviado tarde</v>
      </c>
      <c r="AB439" s="28"/>
      <c r="AC439" s="29"/>
      <c r="AD439" s="29"/>
      <c r="AE439" s="29"/>
    </row>
    <row r="440" spans="1:31" ht="13.8">
      <c r="A440" s="12" t="str">
        <f t="shared" si="9"/>
        <v>9946530Ketty Monica Aréstegui Almidón</v>
      </c>
      <c r="B440" s="30" t="s">
        <v>27</v>
      </c>
      <c r="C440" s="38">
        <f t="array" ref="C440">INDEX('Hoja 3'!$A$2:$AD$628, ROW(C440)-5, MATCH(C$2,'Hoja 3'!$A$1:$AD$1, 0))</f>
        <v>9946530</v>
      </c>
      <c r="D440" s="38" t="str">
        <f t="array" ref="D440">INDEX('Hoja 3'!$A$2:$AD$628, ROW(D440)-5, MATCH(D$2,'Hoja 3'!$A$1:$AD$1, 0))</f>
        <v>Ketty Monica Aréstegui Almidón</v>
      </c>
      <c r="E440" s="38">
        <f t="array" ref="E440">INDEX('Hoja 3'!$A$2:$AD$628, ROW(E440)-5, MATCH(E$2,'Hoja 3'!$A$1:$AD$1, 0))</f>
        <v>0</v>
      </c>
      <c r="F440" s="38" t="str">
        <f t="array" ref="F440">INDEX('Hoja 3'!$A$2:$AD$628, ROW(F440)-5, MATCH(F$2,'Hoja 3'!$A$1:$AD$1, 0))</f>
        <v>DEMORA EN LA ENTREGA DE MEDICAMENTOS</v>
      </c>
      <c r="G440" s="39">
        <f t="array" ref="G440">INDEX('Hoja 3'!$A$2:$AD$628, ROW(G440)-5, MATCH(G$2,'Hoja 3'!$A$1:$AD$1, 0))</f>
        <v>45798</v>
      </c>
      <c r="H440" s="38" t="str">
        <f t="array" ref="H440">INDEX('Hoja 3'!$A$2:$AD$628, ROW(H440)-5, MATCH(H$2,'Hoja 3'!$A$1:$AD$1, 0))</f>
        <v>Informe de Resultado del Reclamo
 1. Canal de Ingreso del Reclamo:
 Reclamo ingresado el 21 de mayo del 2025, a través del Libro de Reclamaciones
 Virtual (LRV) de RIMAC EPS, mediante la Hoja de Reclamación 25-EPS002863; el
 cual nos fue trasladado el 21 de mayo del 2025 y registramos como Reclamo
 LRV-36-000001.
 2. Identificación del usuario afectado y de quien presenta el reclamo:
 El reclamo fue presentado por Ketty Monica Aréstegui Almidón con DNI N°09946530.
 3. Descripción y causa del reclamo:
 “7:05am paciente solicita cita virtual, se agenda inicialmente con Care 24, agendado de
 7:35 a 7:45am, pero 8:11am se reportó al proveedor que la paciente no podía acceder
 al Link de la videollamada 8:58am paciente solicita atención con otro proveedor por la
 incidencia brindada, se programa con VIVA1A (caso 0025259855), programación 10:00
 - 10:10am, sin embargo, registra inicio de atención 11:36am. Se reportó a proveedor la
 demora del delivery, sin embargo, mencionan que paciente no estaba en domicilio,
 reprogramaron la entrega concretándose a las 22:44pm.”
 4. Análisis de los hechos que sustentan el reclamo:
 Habiendo solicitado el descargo respectivo a las áreas involucradas en su atención,
 como parte de las diligencias para atender su reclamo, cordialmente, le informamos lo
 siguiente:
 Sentimos los inconvenientes ocasionados y reiteramos que la salud de nuestros
 pacientes es nuestra principal prioridad. Según nuestros registros, se realizó una
 primera llamada a las 10:03 a. m., sin éxito. A las 10:04 a. m. se efectuó una segunda
 llamada, en la que la paciente solicitó una reprogramación, ya que se encontraba en
 otra comunicación. Debido a la alta demanda de pacientes, la nueva cita fue
 reprogramada para las 11:20 a. m., lográndose con éxito.
 Posteriormente, el proveedor del medicamento reportó un primer intento de entrega a
 las 3:06 p. m., momento en el cual la paciente no se encontraba en el domicilio. En el
 segundo intento tampoco fue posible establecer contacto, ya que no respondió las
 llamadas. Finalmente, tras lograr una nueva comunicación, la paciente manifestó que
 ya no deseaba recibir el medicamento.
 Agradecemos su comprensión y quedamos atentos ante cualquier inquietud adicional.
 Nuestro compromiso es seguir mejorando para brindarle una atención de calidad.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Reforzar el monitoreo continuo al sistema logístico de nuestros proveedores.
 Quedamos atentos ante cualquier solicitud, prestos a servirle siempre.
 “EN VIVA 1A CUIDAMOS LA SALUD DE TU FAMILIA COMO SI FUERA LA NUESTRA”</v>
      </c>
      <c r="I440" s="39">
        <f t="array" ref="I440">INDEX('Hoja 3'!$A$2:$AD$628, ROW(I440)-5, MATCH(I$2,'Hoja 3'!$A$1:$AD$1, 0))</f>
        <v>45821</v>
      </c>
      <c r="J440" s="32"/>
      <c r="K440" s="32" t="str">
        <f t="array" ref="K440">INDEX('Hoja 3'!$A$2:$AD$628, ROW(K440)-5, MATCH(K$2,'Hoja 3'!$A$1:$AD$1, 0))</f>
        <v>CERRADA</v>
      </c>
      <c r="L440" s="32" t="str">
        <f t="array" ref="L440">INDEX('Hoja 3'!$A$2:$AD$628, ROW(L440)-5, MATCH(L$2,'Hoja 3'!$A$1:$AD$1, 0))</f>
        <v>CERRADA</v>
      </c>
      <c r="M440" s="32" t="str">
        <f t="array" ref="M440">INDEX('Hoja 3'!$A$2:$AD$628, ROW(M440)-5, MATCH(M$2,'Hoja 3'!$A$1:$AD$1, 0))</f>
        <v>Medicamentos</v>
      </c>
      <c r="N440" s="28"/>
      <c r="O440" s="28"/>
      <c r="P440" s="28"/>
      <c r="Q440" s="42"/>
      <c r="R440" s="42"/>
      <c r="S440" s="42"/>
      <c r="T440" s="28"/>
      <c r="U440" s="28"/>
      <c r="V440" s="24" t="str">
        <f t="shared" si="10"/>
        <v/>
      </c>
      <c r="W440" s="24" t="str">
        <f t="shared" si="8"/>
        <v>23 días 00h 00m</v>
      </c>
      <c r="X440" s="36">
        <f t="shared" si="11"/>
        <v>23</v>
      </c>
      <c r="Y440" s="36" t="str">
        <f t="shared" si="12"/>
        <v>✅</v>
      </c>
      <c r="Z440" s="26" t="str">
        <f t="shared" si="13"/>
        <v>✅</v>
      </c>
      <c r="AA440" s="27" t="str">
        <f t="shared" si="14"/>
        <v>📩 Enviado tarde</v>
      </c>
      <c r="AB440" s="28"/>
      <c r="AC440" s="29"/>
      <c r="AD440" s="29"/>
      <c r="AE440" s="29"/>
    </row>
    <row r="441" spans="1:31" ht="13.8">
      <c r="A441" s="12" t="str">
        <f t="shared" si="9"/>
        <v>0JORGE PACHECO TEJADA</v>
      </c>
      <c r="B441" s="30" t="s">
        <v>27</v>
      </c>
      <c r="C441" s="38">
        <f t="array" ref="C441">INDEX('Hoja 3'!$A$2:$AD$628, ROW(C441)-5, MATCH(C$2,'Hoja 3'!$A$1:$AD$1, 0))</f>
        <v>0</v>
      </c>
      <c r="D441" s="38" t="str">
        <f t="array" ref="D441">INDEX('Hoja 3'!$A$2:$AD$628, ROW(D441)-5, MATCH(D$2,'Hoja 3'!$A$1:$AD$1, 0))</f>
        <v>JORGE PACHECO TEJADA</v>
      </c>
      <c r="E441" s="38">
        <f t="array" ref="E441">INDEX('Hoja 3'!$A$2:$AD$628, ROW(E441)-5, MATCH(E$2,'Hoja 3'!$A$1:$AD$1, 0))</f>
        <v>0</v>
      </c>
      <c r="F441" s="38" t="str">
        <f t="array" ref="F441">INDEX('Hoja 3'!$A$2:$AD$628, ROW(F441)-5, MATCH(F$2,'Hoja 3'!$A$1:$AD$1, 0))</f>
        <v>NO ASIGNACIÓN DE CITA</v>
      </c>
      <c r="G441" s="39">
        <f t="array" ref="G441">INDEX('Hoja 3'!$A$2:$AD$628, ROW(G441)-5, MATCH(G$2,'Hoja 3'!$A$1:$AD$1, 0))</f>
        <v>45799</v>
      </c>
      <c r="H441" s="38" t="str">
        <f t="array" ref="H441">INDEX('Hoja 3'!$A$2:$AD$628, ROW(H441)-5, MATCH(H$2,'Hoja 3'!$A$1:$AD$1, 0))</f>
        <v>Estimados,
 Reciban un cordial saludo del Centro Médico Viva 1A.
 En relación con la solicitud de información sobre las atenciones médicas del paciente Jorge Pacheco Tejada, nos permitimos informar lo siguiente:
 22 de abril de 2025: El paciente fue atendido en el servicio de Cardiología - Teleconsulta.
 22 de mayo de 2025: El paciente recibió atención médica con el Dr. Antonio David Moncada Catalán, cumpliendo con el seguimiento mensual programado.
 Estas atenciones reflejan nuestro compromiso con la continuidad y calidad en la atención médica de nuestros pacientes.
 Quedamos atentos a cualquier consulta adicional y siempre a su disposición para atender sus requerimientos. En el Centro Médico Viva 1A, estamos comprometidos con brindarle un servicio de calidad y seguimos trabajando continuamente para mejorar su experiencia con nosotros.
 Saludos cordiales,</v>
      </c>
      <c r="I441" s="39">
        <f t="array" ref="I441">INDEX('Hoja 3'!$A$2:$AD$628, ROW(I441)-5, MATCH(I$2,'Hoja 3'!$A$1:$AD$1, 0))</f>
        <v>45800</v>
      </c>
      <c r="J441" s="32"/>
      <c r="K441" s="32" t="str">
        <f t="array" ref="K441">INDEX('Hoja 3'!$A$2:$AD$628, ROW(K441)-5, MATCH(K$2,'Hoja 3'!$A$1:$AD$1, 0))</f>
        <v>CERRADA</v>
      </c>
      <c r="L441" s="32" t="str">
        <f t="array" ref="L441">INDEX('Hoja 3'!$A$2:$AD$628, ROW(L441)-5, MATCH(L$2,'Hoja 3'!$A$1:$AD$1, 0))</f>
        <v>CERRADA</v>
      </c>
      <c r="M441" s="32" t="str">
        <f t="array" ref="M441">INDEX('Hoja 3'!$A$2:$AD$628, ROW(M441)-5, MATCH(M$2,'Hoja 3'!$A$1:$AD$1, 0))</f>
        <v>Acceso</v>
      </c>
      <c r="N441" s="28"/>
      <c r="O441" s="28"/>
      <c r="P441" s="28"/>
      <c r="Q441" s="42"/>
      <c r="R441" s="42"/>
      <c r="S441" s="42"/>
      <c r="T441" s="28"/>
      <c r="U441" s="28"/>
      <c r="V441" s="24" t="str">
        <f t="shared" si="10"/>
        <v/>
      </c>
      <c r="W441" s="24" t="str">
        <f t="shared" si="8"/>
        <v>1 días 00h 00m</v>
      </c>
      <c r="X441" s="25">
        <f t="shared" si="11"/>
        <v>1</v>
      </c>
      <c r="Y441" s="25" t="str">
        <f t="shared" si="12"/>
        <v>✅</v>
      </c>
      <c r="Z441" s="26" t="str">
        <f t="shared" si="13"/>
        <v>✅</v>
      </c>
      <c r="AA441" s="27" t="str">
        <f t="shared" si="14"/>
        <v>📩 Enviado tarde</v>
      </c>
      <c r="AB441" s="28"/>
      <c r="AC441" s="29"/>
      <c r="AD441" s="29"/>
      <c r="AE441" s="29"/>
    </row>
    <row r="442" spans="1:31" ht="13.8">
      <c r="A442" s="12" t="str">
        <f t="shared" si="9"/>
        <v>9437292ALFREDO CARLOS VALDIVIA DEL ALCAZAR</v>
      </c>
      <c r="B442" s="30" t="s">
        <v>27</v>
      </c>
      <c r="C442" s="38">
        <f t="array" ref="C442">INDEX('Hoja 3'!$A$2:$AD$628, ROW(C442)-5, MATCH(C$2,'Hoja 3'!$A$1:$AD$1, 0))</f>
        <v>9437292</v>
      </c>
      <c r="D442" s="38" t="str">
        <f t="array" ref="D442">INDEX('Hoja 3'!$A$2:$AD$628, ROW(D442)-5, MATCH(D$2,'Hoja 3'!$A$1:$AD$1, 0))</f>
        <v>ALFREDO CARLOS VALDIVIA DEL ALCAZAR</v>
      </c>
      <c r="E442" s="38">
        <f t="array" ref="E442">INDEX('Hoja 3'!$A$2:$AD$628, ROW(E442)-5, MATCH(E$2,'Hoja 3'!$A$1:$AD$1, 0))</f>
        <v>0</v>
      </c>
      <c r="F442" s="38" t="str">
        <f t="array" ref="F442">INDEX('Hoja 3'!$A$2:$AD$628, ROW(F442)-5, MATCH(F$2,'Hoja 3'!$A$1:$AD$1, 0))</f>
        <v>DEMORA EN LA ENTREGA DE MEDICAMENTOS</v>
      </c>
      <c r="G442" s="39">
        <f t="array" ref="G442">INDEX('Hoja 3'!$A$2:$AD$628, ROW(G442)-5, MATCH(G$2,'Hoja 3'!$A$1:$AD$1, 0))</f>
        <v>45805</v>
      </c>
      <c r="H442" s="38" t="str">
        <f t="array" ref="H442">INDEX('Hoja 3'!$A$2:$AD$628, ROW(H442)-5, MATCH(H$2,'Hoja 3'!$A$1:$AD$1, 0))</f>
        <v>Buenas noches, estimados:
 Reciban un cordial saludo de parte del Centro Médico Viva 1A.
 Su apoyo con la pronta gestión @flor.valdez
 En relación con la entrega de medicamentos del paciente Alfredo Carlos Valdivia del Alcázar, les informamos que la gestión fue derivada a Cuidafarma, desde donde se nos indicó que el paciente contaba con medicamentos hasta el 20 de mayo.
 Dado que esta fecha ya ha transcurrido, se ha reenviado una comunicación solicitando prioridad en el caso, con el fin de asegurar el envío oportuno de los medicamentos necesarios para el tratamiento del paciente.
 Adjuntamos el correo enviado para su conocimiento y seguimiento.
 Agradecemos su atención y apoyo en este proceso.
 Saludos cordiales,</v>
      </c>
      <c r="I442" s="39">
        <f t="array" ref="I442">INDEX('Hoja 3'!$A$2:$AD$628, ROW(I442)-5, MATCH(I$2,'Hoja 3'!$A$1:$AD$1, 0))</f>
        <v>45805</v>
      </c>
      <c r="J442" s="32"/>
      <c r="K442" s="32" t="str">
        <f t="array" ref="K442">INDEX('Hoja 3'!$A$2:$AD$628, ROW(K442)-5, MATCH(K$2,'Hoja 3'!$A$1:$AD$1, 0))</f>
        <v>CERRADA</v>
      </c>
      <c r="L442" s="32" t="str">
        <f t="array" ref="L442">INDEX('Hoja 3'!$A$2:$AD$628, ROW(L442)-5, MATCH(L$2,'Hoja 3'!$A$1:$AD$1, 0))</f>
        <v>CERRADA</v>
      </c>
      <c r="M442" s="32" t="str">
        <f t="array" ref="M442">INDEX('Hoja 3'!$A$2:$AD$628, ROW(M442)-5, MATCH(M$2,'Hoja 3'!$A$1:$AD$1, 0))</f>
        <v>Medicamentos</v>
      </c>
      <c r="N442" s="28"/>
      <c r="O442" s="28"/>
      <c r="P442" s="28"/>
      <c r="Q442" s="42"/>
      <c r="R442" s="42"/>
      <c r="S442" s="42"/>
      <c r="T442" s="28"/>
      <c r="U442" s="28"/>
      <c r="V442" s="24" t="str">
        <f t="shared" si="10"/>
        <v/>
      </c>
      <c r="W442" s="24" t="str">
        <f t="shared" si="8"/>
        <v>0 días 00h 00m</v>
      </c>
      <c r="X442" s="36">
        <f t="shared" si="11"/>
        <v>0</v>
      </c>
      <c r="Y442" s="36" t="str">
        <f t="shared" si="12"/>
        <v>✅</v>
      </c>
      <c r="Z442" s="26" t="str">
        <f t="shared" si="13"/>
        <v>✅</v>
      </c>
      <c r="AA442" s="27" t="str">
        <f t="shared" si="14"/>
        <v>⏰ Enviado a tiempo</v>
      </c>
      <c r="AB442" s="28"/>
      <c r="AC442" s="29"/>
      <c r="AD442" s="29"/>
      <c r="AE442" s="29"/>
    </row>
    <row r="443" spans="1:31" ht="13.8">
      <c r="A443" s="12" t="str">
        <f t="shared" si="9"/>
        <v>7815648JOSE AUGUSTO REQUENA LAGORIO</v>
      </c>
      <c r="B443" s="30" t="s">
        <v>27</v>
      </c>
      <c r="C443" s="38">
        <f t="array" ref="C443">INDEX('Hoja 3'!$A$2:$AD$628, ROW(C443)-5, MATCH(C$2,'Hoja 3'!$A$1:$AD$1, 0))</f>
        <v>7815648</v>
      </c>
      <c r="D443" s="38" t="str">
        <f t="array" ref="D443">INDEX('Hoja 3'!$A$2:$AD$628, ROW(D443)-5, MATCH(D$2,'Hoja 3'!$A$1:$AD$1, 0))</f>
        <v>JOSE AUGUSTO REQUENA LAGORIO</v>
      </c>
      <c r="E443" s="38">
        <f t="array" ref="E443">INDEX('Hoja 3'!$A$2:$AD$628, ROW(E443)-5, MATCH(E$2,'Hoja 3'!$A$1:$AD$1, 0))</f>
        <v>0</v>
      </c>
      <c r="F443" s="38" t="str">
        <f t="array" ref="F443">INDEX('Hoja 3'!$A$2:$AD$628, ROW(F443)-5, MATCH(F$2,'Hoja 3'!$A$1:$AD$1, 0))</f>
        <v>NO ASIGNACIÓN DE CITA</v>
      </c>
      <c r="G443" s="39">
        <f t="array" ref="G443">INDEX('Hoja 3'!$A$2:$AD$628, ROW(G443)-5, MATCH(G$2,'Hoja 3'!$A$1:$AD$1, 0))</f>
        <v>45805</v>
      </c>
      <c r="H443" s="38" t="str">
        <f t="array" ref="H443">INDEX('Hoja 3'!$A$2:$AD$628, ROW(H443)-5, MATCH(H$2,'Hoja 3'!$A$1:$AD$1, 0))</f>
        <v>Buenas noches, estimados:
 Reciban un cordial saludo de parte del Centro Médico Viva 1A.
 Con respecto a las terapias físicas indicadas por la Dra. Vigo durante la consulta domiciliaria, les informamos que el paciente ha realizado el día de hoy los pagos correspondientes.
 Asimismo, les comunicamos que el cronograma de atenciones será enviado mañana. Actualmente, nos encontramos en coordinación con el profesional encargado para organizar adecuadamente las sesiones.
 Quedamos atentos a cualquier consulta adicional. Buenas tardes estimados,
 Se informa que, de las 08 terapias programadas para el paciente JOSE AUGUSTO REQUENA LAGORI, 07 fueron realizadas durante el mes de junio.
 La terapia pendiente no pudo ser realizada y será reprogramada en los próximos días.
 Quedamos atentos ante cualquier consulta adicional.
 En el Centro Médico Viva 1A estamos comprometidos con brindarle un servicio de calidad y seguimos trabajando continuamente para mejorar su experiencia con nosotros.
 Saludos cordiales,</v>
      </c>
      <c r="I443" s="39">
        <f t="array" ref="I443">INDEX('Hoja 3'!$A$2:$AD$628, ROW(I443)-5, MATCH(I$2,'Hoja 3'!$A$1:$AD$1, 0))</f>
        <v>45807</v>
      </c>
      <c r="J443" s="32"/>
      <c r="K443" s="32" t="str">
        <f t="array" ref="K443">INDEX('Hoja 3'!$A$2:$AD$628, ROW(K443)-5, MATCH(K$2,'Hoja 3'!$A$1:$AD$1, 0))</f>
        <v>CERRADA</v>
      </c>
      <c r="L443" s="32" t="str">
        <f t="array" ref="L443">INDEX('Hoja 3'!$A$2:$AD$628, ROW(L443)-5, MATCH(L$2,'Hoja 3'!$A$1:$AD$1, 0))</f>
        <v>CERRADA</v>
      </c>
      <c r="M443" s="32" t="str">
        <f t="array" ref="M443">INDEX('Hoja 3'!$A$2:$AD$628, ROW(M443)-5, MATCH(M$2,'Hoja 3'!$A$1:$AD$1, 0))</f>
        <v>Acceso</v>
      </c>
      <c r="N443" s="28"/>
      <c r="O443" s="28"/>
      <c r="P443" s="28"/>
      <c r="Q443" s="42"/>
      <c r="R443" s="42"/>
      <c r="S443" s="42"/>
      <c r="T443" s="28"/>
      <c r="U443" s="28"/>
      <c r="V443" s="24" t="str">
        <f t="shared" si="10"/>
        <v/>
      </c>
      <c r="W443" s="24" t="str">
        <f t="shared" si="8"/>
        <v>2 días 00h 00m</v>
      </c>
      <c r="X443" s="25">
        <f t="shared" si="11"/>
        <v>2</v>
      </c>
      <c r="Y443" s="25" t="str">
        <f t="shared" si="12"/>
        <v>✅</v>
      </c>
      <c r="Z443" s="26" t="str">
        <f t="shared" si="13"/>
        <v>✅</v>
      </c>
      <c r="AA443" s="27" t="str">
        <f t="shared" si="14"/>
        <v>📩 Enviado tarde</v>
      </c>
      <c r="AB443" s="28"/>
      <c r="AC443" s="29"/>
      <c r="AD443" s="29"/>
      <c r="AE443" s="29"/>
    </row>
    <row r="444" spans="1:31" ht="13.8">
      <c r="A444" s="12" t="str">
        <f t="shared" si="9"/>
        <v>73007633Isabella Kam gilgrados</v>
      </c>
      <c r="B444" s="30" t="s">
        <v>27</v>
      </c>
      <c r="C444" s="38">
        <f t="array" ref="C444">INDEX('Hoja 3'!$A$2:$AD$628, ROW(C444)-5, MATCH(C$2,'Hoja 3'!$A$1:$AD$1, 0))</f>
        <v>73007633</v>
      </c>
      <c r="D444" s="38" t="str">
        <f t="array" ref="D444">INDEX('Hoja 3'!$A$2:$AD$628, ROW(D444)-5, MATCH(D$2,'Hoja 3'!$A$1:$AD$1, 0))</f>
        <v>Isabella Kam gilgrados</v>
      </c>
      <c r="E444" s="38">
        <f t="array" ref="E444">INDEX('Hoja 3'!$A$2:$AD$628, ROW(E444)-5, MATCH(E$2,'Hoja 3'!$A$1:$AD$1, 0))</f>
        <v>987020740</v>
      </c>
      <c r="F444" s="38" t="str">
        <f t="array" ref="F444">INDEX('Hoja 3'!$A$2:$AD$628, ROW(F444)-5, MATCH(F$2,'Hoja 3'!$A$1:$AD$1, 0))</f>
        <v>NO ASIGNACIÓN DE CITA</v>
      </c>
      <c r="G444" s="39">
        <f t="array" ref="G444">INDEX('Hoja 3'!$A$2:$AD$628, ROW(G444)-5, MATCH(G$2,'Hoja 3'!$A$1:$AD$1, 0))</f>
        <v>45805</v>
      </c>
      <c r="H444" s="38" t="str">
        <f t="array" ref="H444">INDEX('Hoja 3'!$A$2:$AD$628, ROW(H444)-5, MATCH(H$2,'Hoja 3'!$A$1:$AD$1, 0))</f>
        <v>Buenas tardes estimados, 
 Reciba un cordial saludo. En relación con el caso de la paciente Isabella Kam Gil, se informa que se intentó contactarla en más de tres ocasiones, en diferentes días, sin obtener respuesta. Asimismo, se le dejó un mensaje por WhatsApp, el cual fue visualizado, pero no se obtuvo respuesta.
 Por lo tanto, se solicita proceder con el cierre del caso correspondiente.</v>
      </c>
      <c r="I444" s="39">
        <f t="array" ref="I444">INDEX('Hoja 3'!$A$2:$AD$628, ROW(I444)-5, MATCH(I$2,'Hoja 3'!$A$1:$AD$1, 0))</f>
        <v>45821</v>
      </c>
      <c r="J444" s="32"/>
      <c r="K444" s="32" t="str">
        <f t="array" ref="K444">INDEX('Hoja 3'!$A$2:$AD$628, ROW(K444)-5, MATCH(K$2,'Hoja 3'!$A$1:$AD$1, 0))</f>
        <v>CERRADA</v>
      </c>
      <c r="L444" s="32" t="str">
        <f t="array" ref="L444">INDEX('Hoja 3'!$A$2:$AD$628, ROW(L444)-5, MATCH(L$2,'Hoja 3'!$A$1:$AD$1, 0))</f>
        <v>CERRADA</v>
      </c>
      <c r="M444" s="32" t="str">
        <f t="array" ref="M444">INDEX('Hoja 3'!$A$2:$AD$628, ROW(M444)-5, MATCH(M$2,'Hoja 3'!$A$1:$AD$1, 0))</f>
        <v>Acceso</v>
      </c>
      <c r="N444" s="28"/>
      <c r="O444" s="28"/>
      <c r="P444" s="28"/>
      <c r="Q444" s="42"/>
      <c r="R444" s="42"/>
      <c r="S444" s="42"/>
      <c r="T444" s="28"/>
      <c r="U444" s="28"/>
      <c r="V444" s="24" t="str">
        <f t="shared" si="10"/>
        <v/>
      </c>
      <c r="W444" s="24" t="str">
        <f t="shared" si="8"/>
        <v>16 días 00h 00m</v>
      </c>
      <c r="X444" s="36">
        <f t="shared" si="11"/>
        <v>16</v>
      </c>
      <c r="Y444" s="36" t="str">
        <f t="shared" si="12"/>
        <v>✅</v>
      </c>
      <c r="Z444" s="26" t="str">
        <f t="shared" si="13"/>
        <v>✅</v>
      </c>
      <c r="AA444" s="27" t="str">
        <f t="shared" si="14"/>
        <v>📩 Enviado tarde</v>
      </c>
      <c r="AB444" s="28"/>
      <c r="AC444" s="29"/>
      <c r="AD444" s="29"/>
      <c r="AE444" s="29"/>
    </row>
    <row r="445" spans="1:31" ht="13.8">
      <c r="A445" s="12" t="str">
        <f t="shared" si="9"/>
        <v>0Paredes Jara Santos</v>
      </c>
      <c r="B445" s="30" t="s">
        <v>27</v>
      </c>
      <c r="C445" s="38">
        <f t="array" ref="C445">INDEX('Hoja 3'!$A$2:$AD$628, ROW(C445)-5, MATCH(C$2,'Hoja 3'!$A$1:$AD$1, 0))</f>
        <v>0</v>
      </c>
      <c r="D445" s="38" t="str">
        <f t="array" ref="D445">INDEX('Hoja 3'!$A$2:$AD$628, ROW(D445)-5, MATCH(D$2,'Hoja 3'!$A$1:$AD$1, 0))</f>
        <v>Paredes Jara Santos</v>
      </c>
      <c r="E445" s="38">
        <f t="array" ref="E445">INDEX('Hoja 3'!$A$2:$AD$628, ROW(E445)-5, MATCH(E$2,'Hoja 3'!$A$1:$AD$1, 0))</f>
        <v>0</v>
      </c>
      <c r="F445" s="38" t="str">
        <f t="array" ref="F445">INDEX('Hoja 3'!$A$2:$AD$628, ROW(F445)-5, MATCH(F$2,'Hoja 3'!$A$1:$AD$1, 0))</f>
        <v>INFORMACION DE COBERTURA</v>
      </c>
      <c r="G445" s="39">
        <f t="array" ref="G445">INDEX('Hoja 3'!$A$2:$AD$628, ROW(G445)-5, MATCH(G$2,'Hoja 3'!$A$1:$AD$1, 0))</f>
        <v>45806</v>
      </c>
      <c r="H445" s="38" t="str">
        <f t="array" ref="H445">INDEX('Hoja 3'!$A$2:$AD$628, ROW(H445)-5, MATCH(H$2,'Hoja 3'!$A$1:$AD$1, 0))</f>
        <v>Estimada Guissela, buena tarde:
 Paciente en referencia fue derivada con nosotros en Noviembre 2024, como programa DIAMANTE, en ese orden de ideas al ingreso se validó los Dx de nuestra mutua paciente con lo que se comprobó que efectivamente corresponde a dicha cohorte.
 Actualmente sus atenciones son por médico internista, y en base a los diecisiete (17) diagnósticos que presenta, se gestionan los medicamentos con el respectivo copago del 15%.
 Adjunto HC para evaluación correspondiente.
 Quedo a su disposición para cualquier consulta adicional.
 Saludos Cordiales,</v>
      </c>
      <c r="I445" s="39">
        <f t="array" ref="I445">INDEX('Hoja 3'!$A$2:$AD$628, ROW(I445)-5, MATCH(I$2,'Hoja 3'!$A$1:$AD$1, 0))</f>
        <v>45807</v>
      </c>
      <c r="J445" s="32"/>
      <c r="K445" s="32" t="str">
        <f t="array" ref="K445">INDEX('Hoja 3'!$A$2:$AD$628, ROW(K445)-5, MATCH(K$2,'Hoja 3'!$A$1:$AD$1, 0))</f>
        <v>CERRADA</v>
      </c>
      <c r="L445" s="32" t="str">
        <f t="array" ref="L445">INDEX('Hoja 3'!$A$2:$AD$628, ROW(L445)-5, MATCH(L$2,'Hoja 3'!$A$1:$AD$1, 0))</f>
        <v>CERRADA</v>
      </c>
      <c r="M445" s="32" t="str">
        <f t="array" ref="M445">INDEX('Hoja 3'!$A$2:$AD$628, ROW(M445)-5, MATCH(M$2,'Hoja 3'!$A$1:$AD$1, 0))</f>
        <v>Eps</v>
      </c>
      <c r="N445" s="28"/>
      <c r="O445" s="28"/>
      <c r="P445" s="28"/>
      <c r="Q445" s="42"/>
      <c r="R445" s="42"/>
      <c r="S445" s="42"/>
      <c r="T445" s="28"/>
      <c r="U445" s="28"/>
      <c r="V445" s="24" t="str">
        <f t="shared" si="10"/>
        <v/>
      </c>
      <c r="W445" s="24" t="str">
        <f t="shared" si="8"/>
        <v>1 días 00h 00m</v>
      </c>
      <c r="X445" s="25">
        <f t="shared" si="11"/>
        <v>1</v>
      </c>
      <c r="Y445" s="25" t="str">
        <f t="shared" si="12"/>
        <v>✅</v>
      </c>
      <c r="Z445" s="26" t="str">
        <f t="shared" si="13"/>
        <v>✅</v>
      </c>
      <c r="AA445" s="27" t="str">
        <f t="shared" si="14"/>
        <v>📩 Enviado tarde</v>
      </c>
      <c r="AB445" s="28"/>
      <c r="AC445" s="29"/>
      <c r="AD445" s="29"/>
      <c r="AE445" s="29"/>
    </row>
    <row r="446" spans="1:31" ht="13.8">
      <c r="A446" s="12" t="str">
        <f t="shared" si="9"/>
        <v>8170776Nilton Hernan Jimenez Rosales</v>
      </c>
      <c r="B446" s="30" t="s">
        <v>27</v>
      </c>
      <c r="C446" s="38">
        <f t="array" ref="C446">INDEX('Hoja 3'!$A$2:$AD$628, ROW(C446)-5, MATCH(C$2,'Hoja 3'!$A$1:$AD$1, 0))</f>
        <v>8170776</v>
      </c>
      <c r="D446" s="38" t="str">
        <f t="array" ref="D446">INDEX('Hoja 3'!$A$2:$AD$628, ROW(D446)-5, MATCH(D$2,'Hoja 3'!$A$1:$AD$1, 0))</f>
        <v>Nilton Hernan Jimenez Rosales</v>
      </c>
      <c r="E446" s="38">
        <f t="array" ref="E446">INDEX('Hoja 3'!$A$2:$AD$628, ROW(E446)-5, MATCH(E$2,'Hoja 3'!$A$1:$AD$1, 0))</f>
        <v>0</v>
      </c>
      <c r="F446" s="38" t="str">
        <f t="array" ref="F446">INDEX('Hoja 3'!$A$2:$AD$628, ROW(F446)-5, MATCH(F$2,'Hoja 3'!$A$1:$AD$1, 0))</f>
        <v>CANCELACIÓN DE CITA</v>
      </c>
      <c r="G446" s="39">
        <f t="array" ref="G446">INDEX('Hoja 3'!$A$2:$AD$628, ROW(G446)-5, MATCH(G$2,'Hoja 3'!$A$1:$AD$1, 0))</f>
        <v>45807</v>
      </c>
      <c r="H446" s="38" t="str">
        <f t="array" ref="H446">INDEX('Hoja 3'!$A$2:$AD$628, ROW(H446)-5, MATCH(H$2,'Hoja 3'!$A$1:$AD$1, 0))</f>
        <v>Informe de Resultado del Reclamo
 1. Canal de Ingreso del Reclamo:
 Reclamo ingresado el 30 de mayo de 2025, a través del Libro de Reclamaciones
 Virtual (LRV) de RIMAC SEGUROS, mediante la Hoja de Reclamación
 N°25-SBS015696; el cual nos fue trasladado el 30 de mayo del 2025 y registramos
 como Reclamo N° LVR-25-000037.
 2. Identificación del usuario afectado y de quien presenta el reclamo:
 El reclamo fue presentado por Nilton Hernan Jimenez Rosale con DNI N° 08170776.
 3. Descripción y causa del reclamo:
 “Solicitud: asegurado señala que pertenece a programa diamante debido a
 diagnóstico en lesión medularen la 11 y 12 de columna vertebral. Señala que le han
 asignado terapias por 16 sesiones de lunes, miércoles a viernes, pero no las cumple,
 debido a que proveedor asignado VIVA 1A señala que terapeuta se encuentra de viaje
 o que a doctor no le pusieron movilidad por lo que cancelan su terapia. Menciona que
 el realiza copago y aún así le brindan mal servicio. Requiere cambio de proveedor,
 debido a falta de tratamiento y seguimiento de su caso.”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motivos de fuerza mayor, el
 terapista Lic. Meza se vio imposibilitado de brindar atención durante el mes de mayo,
 razón por la cual solo se lograron completar tres (03) sesiones de terapia. Con el fin
 de dar continuidad al tratamiento, se ofreció oportunamente la reprogramación de las
 sesiones restantes con el terapista Lic. Noriega; sin embargo, el paciente decidió no
 aceptar dicha propuesta.
 Actualmente, el paciente ha retomado sus terapias en el mes de junio con el Lic.
 Meza, profesional con quien ha manifestado su preferencia exclusiva de atención, y
 actualmente cuenta con un cronograma regular de sesiones, las cuales se vienen
 desarrollando con total normalidad.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tratamiento del paciente
 c) Reenvío del cronograma de terapias.
 Quedamos atentos ante cualquier solicitud, prestos a servirle siempre.
 “EN VIVA 1A CUIDAMOS LA SALUD DE TU FAMILIA COMO SI FUERA LA NUESTRA”</v>
      </c>
      <c r="I446" s="39">
        <f t="array" ref="I446">INDEX('Hoja 3'!$A$2:$AD$628, ROW(I446)-5, MATCH(I$2,'Hoja 3'!$A$1:$AD$1, 0))</f>
        <v>45825</v>
      </c>
      <c r="J446" s="32"/>
      <c r="K446" s="32" t="str">
        <f t="array" ref="K446">INDEX('Hoja 3'!$A$2:$AD$628, ROW(K446)-5, MATCH(K$2,'Hoja 3'!$A$1:$AD$1, 0))</f>
        <v>CERRADA</v>
      </c>
      <c r="L446" s="32" t="str">
        <f t="array" ref="L446">INDEX('Hoja 3'!$A$2:$AD$628, ROW(L446)-5, MATCH(L$2,'Hoja 3'!$A$1:$AD$1, 0))</f>
        <v>CERRADA</v>
      </c>
      <c r="M446" s="32" t="str">
        <f t="array" ref="M446">INDEX('Hoja 3'!$A$2:$AD$628, ROW(M446)-5, MATCH(M$2,'Hoja 3'!$A$1:$AD$1, 0))</f>
        <v>Acceso</v>
      </c>
      <c r="N446" s="28"/>
      <c r="O446" s="28"/>
      <c r="P446" s="28"/>
      <c r="Q446" s="42"/>
      <c r="R446" s="42"/>
      <c r="S446" s="42"/>
      <c r="T446" s="28"/>
      <c r="U446" s="28"/>
      <c r="V446" s="24" t="str">
        <f t="shared" si="10"/>
        <v/>
      </c>
      <c r="W446" s="24" t="str">
        <f t="shared" si="8"/>
        <v>18 días 00h 00m</v>
      </c>
      <c r="X446" s="36">
        <f t="shared" si="11"/>
        <v>18</v>
      </c>
      <c r="Y446" s="36" t="str">
        <f t="shared" si="12"/>
        <v>✅</v>
      </c>
      <c r="Z446" s="26" t="str">
        <f t="shared" si="13"/>
        <v>✅</v>
      </c>
      <c r="AA446" s="27" t="str">
        <f t="shared" si="14"/>
        <v>📩 Enviado tarde</v>
      </c>
      <c r="AB446" s="28"/>
      <c r="AC446" s="29"/>
      <c r="AD446" s="29"/>
      <c r="AE446" s="29"/>
    </row>
    <row r="447" spans="1:31" ht="13.8">
      <c r="A447" s="12" t="str">
        <f t="shared" si="9"/>
        <v>9155132Giulio Valz Gen Rivera</v>
      </c>
      <c r="B447" s="30" t="s">
        <v>27</v>
      </c>
      <c r="C447" s="38">
        <f t="array" ref="C447">INDEX('Hoja 3'!$A$2:$AD$628, ROW(C447)-5, MATCH(C$2,'Hoja 3'!$A$1:$AD$1, 0))</f>
        <v>9155132</v>
      </c>
      <c r="D447" s="38" t="str">
        <f t="array" ref="D447">INDEX('Hoja 3'!$A$2:$AD$628, ROW(D447)-5, MATCH(D$2,'Hoja 3'!$A$1:$AD$1, 0))</f>
        <v>Giulio Valz Gen Rivera</v>
      </c>
      <c r="E447" s="38">
        <f t="array" ref="E447">INDEX('Hoja 3'!$A$2:$AD$628, ROW(E447)-5, MATCH(E$2,'Hoja 3'!$A$1:$AD$1, 0))</f>
        <v>0</v>
      </c>
      <c r="F447" s="38" t="str">
        <f t="array" ref="F447">INDEX('Hoja 3'!$A$2:$AD$628, ROW(F447)-5, MATCH(F$2,'Hoja 3'!$A$1:$AD$1, 0))</f>
        <v>DEMORA EN LA ENTREGA DE MEDICAMENTOS</v>
      </c>
      <c r="G447" s="39">
        <f t="array" ref="G447">INDEX('Hoja 3'!$A$2:$AD$628, ROW(G447)-5, MATCH(G$2,'Hoja 3'!$A$1:$AD$1, 0))</f>
        <v>45807</v>
      </c>
      <c r="H447" s="38" t="str">
        <f t="array" ref="H447">INDEX('Hoja 3'!$A$2:$AD$628, ROW(H447)-5, MATCH(H$2,'Hoja 3'!$A$1:$AD$1, 0))</f>
        <v>Buenas tardes, Rosita:
 Respecto al correo líneas abajo, se informa que el paciente fue atendido el 16 de mayo de 2025 a las 7:00 p. m. Por motivos de actualización en el sistema, su receta no fue visualizada oportunamente; sin embargo, esta fue enviada a nuestro proveedor el sábado 17 de mayo de 2025 a las 14:00 horas para su dispensación.
 El día lunes 19 de mayo, el proveedor indicó que el paciente no respondió las llamadas realizadas, por lo que se procedió a enviarle un mensaje por WhatsApp. El martes 20 de mayo se logró establecer comunicación con el paciente, coordinando la entrega de los medicamentos para ese mismo día. 
 Posteriormente, nos volvimos a comunicar con el paciente, quien confirmó haber recibido los medicamentos. Se adjunta el cargo de entrega correspondiente.
 Lamentamos los inconvenientes ocasionados y reafirmamos nuestro compromiso con la mejora continua de nuestros procesos.</v>
      </c>
      <c r="I447" s="39">
        <f t="array" ref="I447">INDEX('Hoja 3'!$A$2:$AD$628, ROW(I447)-5, MATCH(I$2,'Hoja 3'!$A$1:$AD$1, 0))</f>
        <v>45822</v>
      </c>
      <c r="J447" s="32"/>
      <c r="K447" s="32" t="str">
        <f t="array" ref="K447">INDEX('Hoja 3'!$A$2:$AD$628, ROW(K447)-5, MATCH(K$2,'Hoja 3'!$A$1:$AD$1, 0))</f>
        <v>CERRADA</v>
      </c>
      <c r="L447" s="32" t="str">
        <f t="array" ref="L447">INDEX('Hoja 3'!$A$2:$AD$628, ROW(L447)-5, MATCH(L$2,'Hoja 3'!$A$1:$AD$1, 0))</f>
        <v>CERRADA</v>
      </c>
      <c r="M447" s="32" t="str">
        <f t="array" ref="M447">INDEX('Hoja 3'!$A$2:$AD$628, ROW(M447)-5, MATCH(M$2,'Hoja 3'!$A$1:$AD$1, 0))</f>
        <v>Medicamentos</v>
      </c>
      <c r="N447" s="28"/>
      <c r="O447" s="28"/>
      <c r="P447" s="28"/>
      <c r="Q447" s="42"/>
      <c r="R447" s="42"/>
      <c r="S447" s="42"/>
      <c r="T447" s="28"/>
      <c r="U447" s="28"/>
      <c r="V447" s="24" t="str">
        <f t="shared" si="10"/>
        <v/>
      </c>
      <c r="W447" s="24" t="str">
        <f t="shared" si="8"/>
        <v>15 días 00h 00m</v>
      </c>
      <c r="X447" s="25">
        <f t="shared" si="11"/>
        <v>15</v>
      </c>
      <c r="Y447" s="25" t="str">
        <f t="shared" si="12"/>
        <v>✅</v>
      </c>
      <c r="Z447" s="26" t="str">
        <f t="shared" si="13"/>
        <v>✅</v>
      </c>
      <c r="AA447" s="27" t="str">
        <f t="shared" si="14"/>
        <v>📩 Enviado tarde</v>
      </c>
      <c r="AB447" s="28"/>
      <c r="AC447" s="29"/>
      <c r="AD447" s="29"/>
      <c r="AE447" s="29"/>
    </row>
    <row r="448" spans="1:31" ht="13.8">
      <c r="A448" s="12" t="str">
        <f t="shared" si="9"/>
        <v>182896RENE GUMPRECHT</v>
      </c>
      <c r="B448" s="30" t="s">
        <v>27</v>
      </c>
      <c r="C448" s="38">
        <f t="array" ref="C448">INDEX('Hoja 3'!$A$2:$AD$628, ROW(C448)-5, MATCH(C$2,'Hoja 3'!$A$1:$AD$1, 0))</f>
        <v>182896</v>
      </c>
      <c r="D448" s="38" t="str">
        <f t="array" ref="D448">INDEX('Hoja 3'!$A$2:$AD$628, ROW(D448)-5, MATCH(D$2,'Hoja 3'!$A$1:$AD$1, 0))</f>
        <v>RENE GUMPRECHT</v>
      </c>
      <c r="E448" s="38">
        <f t="array" ref="E448">INDEX('Hoja 3'!$A$2:$AD$628, ROW(E448)-5, MATCH(E$2,'Hoja 3'!$A$1:$AD$1, 0))</f>
        <v>0</v>
      </c>
      <c r="F448" s="38" t="str">
        <f t="array" ref="F448">INDEX('Hoja 3'!$A$2:$AD$628, ROW(F448)-5, MATCH(F$2,'Hoja 3'!$A$1:$AD$1, 0))</f>
        <v>ERROR EN LA ENTREGA DE MEDICAMENTOS</v>
      </c>
      <c r="G448" s="39">
        <f t="array" ref="G448">INDEX('Hoja 3'!$A$2:$AD$628, ROW(G448)-5, MATCH(G$2,'Hoja 3'!$A$1:$AD$1, 0))</f>
        <v>45811</v>
      </c>
      <c r="H448" s="38" t="str">
        <f t="array" ref="H448">INDEX('Hoja 3'!$A$2:$AD$628, ROW(H448)-5, MATCH(H$2,'Hoja 3'!$A$1:$AD$1, 0))</f>
        <v>Buenas noches, Guisela:
 En relación con el correo líneas abajo, y luego de solicitar los descargos correspondientes a las áreas involucradas, informamos lo siguiente:
 El paciente RENE HELMUT GUMPRECHT LEVY fue atendido el 21 de mayo de 2025 a las 7:30 p.m., ocasión en la cual el médico prescribió una receta médica que fue dispensada por el proveedor CUIDAFARMA el 22 de mayo de 2025.
 Al revisar la historia clínica, se verificó que la receta incluyó los siguientes productos:
 Tamsulosina 0.4 mg tableta
 Insulina glargina 100 U/ml inyectable
 Tiras reactivas para glucómetro (1 unidad)
 Sin embargo, se identificó que el médico, en el campo de recomendaciones médicas, prescribió insumos adicionales que no fueron incluidos en la receta médica inicial, razón por la cual no fueron dispensados.
 Ante ello, nos comunicamos con la esposa del paciente para informarle lo sucedido, y se procedió a agendar una nueva cita para el 16 de junio de 2025 a las 8:30 p.m. con el Dr. Antonio David Moncada Catalán, mediante la cual se está gestionando la entrega de las agujas e insulinas pendientes con el proveedor CUIDAFARMA.
 Lamentamos lo ocurrido y reiteramos nuestro compromiso con la mejora continua de nuestros procesos, con el fin de garantizar una atención eficiente y oportuna.
 Quedamos atentos ante cualquier consulta adicional.
 El motivo por el cual no se realizó la orden dentro de la receta médica es porque el insumo no está disponible en el listado desplegable de la historia clínica. Esto ya se ha informado previamente tanto al área de farmacia como al área de tecnología para que sea implementado, ya que se trata de insumos de uso recurrente por nuestros pacientes crónicos. Según informó el área de TI, los insumos reportados ya habían sido integrados al sistema según el listado remitido por farmacia, por lo cual se indicó a los médicos especialistas que los incluyeran dentro de la receta médica junto con las medicinas del paciente. No obstante, con estas incidencias reportadas, se valida que aún falta incluir insumos dentro de la plataforma, a fin de evitar reprocesos en las áreas médica y de farmacia, así como descontentos por parte del paciente.
 Atentamente,</v>
      </c>
      <c r="I448" s="39">
        <f t="array" ref="I448">INDEX('Hoja 3'!$A$2:$AD$628, ROW(I448)-5, MATCH(I$2,'Hoja 3'!$A$1:$AD$1, 0))</f>
        <v>45826</v>
      </c>
      <c r="J448" s="32"/>
      <c r="K448" s="32" t="str">
        <f t="array" ref="K448">INDEX('Hoja 3'!$A$2:$AD$628, ROW(K448)-5, MATCH(K$2,'Hoja 3'!$A$1:$AD$1, 0))</f>
        <v>CERRADA</v>
      </c>
      <c r="L448" s="32" t="str">
        <f t="array" ref="L448">INDEX('Hoja 3'!$A$2:$AD$628, ROW(L448)-5, MATCH(L$2,'Hoja 3'!$A$1:$AD$1, 0))</f>
        <v>CERRADA</v>
      </c>
      <c r="M448" s="32" t="str">
        <f t="array" ref="M448">INDEX('Hoja 3'!$A$2:$AD$628, ROW(M448)-5, MATCH(M$2,'Hoja 3'!$A$1:$AD$1, 0))</f>
        <v>Medicamentos</v>
      </c>
      <c r="N448" s="28"/>
      <c r="O448" s="28"/>
      <c r="P448" s="28"/>
      <c r="Q448" s="42"/>
      <c r="R448" s="42"/>
      <c r="S448" s="42"/>
      <c r="T448" s="28"/>
      <c r="U448" s="28"/>
      <c r="V448" s="24" t="str">
        <f t="shared" si="10"/>
        <v/>
      </c>
      <c r="W448" s="24" t="str">
        <f t="shared" si="8"/>
        <v>15 días 00h 00m</v>
      </c>
      <c r="X448" s="36">
        <f t="shared" si="11"/>
        <v>15</v>
      </c>
      <c r="Y448" s="36" t="str">
        <f t="shared" si="12"/>
        <v>✅</v>
      </c>
      <c r="Z448" s="26" t="str">
        <f t="shared" si="13"/>
        <v>✅</v>
      </c>
      <c r="AA448" s="27" t="str">
        <f t="shared" si="14"/>
        <v>📩 Enviado tarde</v>
      </c>
      <c r="AB448" s="28"/>
      <c r="AC448" s="29"/>
      <c r="AD448" s="29"/>
      <c r="AE448" s="29"/>
    </row>
    <row r="449" spans="1:31" ht="13.8">
      <c r="A449" s="12" t="str">
        <f t="shared" si="9"/>
        <v>7538232Fredy Angel Ramos Mozo</v>
      </c>
      <c r="B449" s="30" t="s">
        <v>27</v>
      </c>
      <c r="C449" s="38">
        <f t="array" ref="C449">INDEX('Hoja 3'!$A$2:$AD$628, ROW(C449)-5, MATCH(C$2,'Hoja 3'!$A$1:$AD$1, 0))</f>
        <v>7538232</v>
      </c>
      <c r="D449" s="38" t="str">
        <f t="array" ref="D449">INDEX('Hoja 3'!$A$2:$AD$628, ROW(D449)-5, MATCH(D$2,'Hoja 3'!$A$1:$AD$1, 0))</f>
        <v>Fredy Angel Ramos Mozo</v>
      </c>
      <c r="E449" s="38">
        <f t="array" ref="E449">INDEX('Hoja 3'!$A$2:$AD$628, ROW(E449)-5, MATCH(E$2,'Hoja 3'!$A$1:$AD$1, 0))</f>
        <v>0</v>
      </c>
      <c r="F449" s="38" t="str">
        <f t="array" ref="F449">INDEX('Hoja 3'!$A$2:$AD$628, ROW(F449)-5, MATCH(F$2,'Hoja 3'!$A$1:$AD$1, 0))</f>
        <v>NO ASIGNACIÓN DE CITA</v>
      </c>
      <c r="G449" s="39">
        <f t="array" ref="G449">INDEX('Hoja 3'!$A$2:$AD$628, ROW(G449)-5, MATCH(G$2,'Hoja 3'!$A$1:$AD$1, 0))</f>
        <v>45810</v>
      </c>
      <c r="H449" s="38" t="str">
        <f t="array" ref="H449">INDEX('Hoja 3'!$A$2:$AD$628, ROW(H449)-5, MATCH(H$2,'Hoja 3'!$A$1:$AD$1, 0))</f>
        <v>Informe de Resultado del Reclamo
 1. Canal de Ingreso del Reclamo:
 Reclamo ingresado el 31 de mayo de 2025, a través del Libro de Reclamaciones
 Virtual (LRV) de RIMAC EPS , mediante la Hoja de Reclamación N°25-EPS002967;
 el cual nos fue trasladado el 02 de junio del 2025 y registramos como Reclamo N°
 LVR-25-000038.
 2. Identificación del usuario afectado y de quien presenta el reclamo:
 El reclamo fue presentado por Fredy Angel Ramos Mozo con DNI N° 07538232.
 3. Descripción y causa del reclamo:
 “No puedo coordinar la atención para una ecografía indicada en consulta. Esto desde
 el 5 de Mayo. Pero el mes pasado 5 de Abril ya lo había indicado. La central dice q ellos
 solo notifican a Rimac y el AP de Viva A1 no procesa la solicitud. He llamado a la central
 Rimac por eso pero me dijeron lo mismo. La próxima cita con el médico es el 5 de Junio
 y necesito el examen. He dejado indicado q si no contesto el celular, me escribam al
 WhatsApp pero nada de eso ha sucedido. Igual sucedió con el examen de laboratorio,
 después de varias llamadas recién pude coordinar para q me tomen la muestra. Es
 lamentable el servicio y la falta de claridad para coordinar estos examenes”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ese sentido, hemos
 implementado las mejoras necesarias para evitar que situaciones como esta se repitan
 en el futuro.
 No obstante, nos comunicamos con el paciente para la coordinación de sus exámenes,
 siendo realizados el 06 de junio del 2025. Asimismo, se informa que el paciente tuvo
 atención médica el día 09 de junio de 2025.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proceso de atención de exámenes auxiliares.
 Quedamos atentos ante cualquier solicitud, prestos a servirle siempre.
 “EN VIVA 1A CUIDAMOS LA SALUD DE TU FAMILIA COMO SI FUERA LA NUESTRA”</v>
      </c>
      <c r="I449" s="39">
        <f t="array" ref="I449">INDEX('Hoja 3'!$A$2:$AD$628, ROW(I449)-5, MATCH(I$2,'Hoja 3'!$A$1:$AD$1, 0))</f>
        <v>45822</v>
      </c>
      <c r="J449" s="32"/>
      <c r="K449" s="32" t="str">
        <f t="array" ref="K449">INDEX('Hoja 3'!$A$2:$AD$628, ROW(K449)-5, MATCH(K$2,'Hoja 3'!$A$1:$AD$1, 0))</f>
        <v>CERRADA</v>
      </c>
      <c r="L449" s="32" t="str">
        <f t="array" ref="L449">INDEX('Hoja 3'!$A$2:$AD$628, ROW(L449)-5, MATCH(L$2,'Hoja 3'!$A$1:$AD$1, 0))</f>
        <v>CERRADA</v>
      </c>
      <c r="M449" s="32" t="str">
        <f t="array" ref="M449">INDEX('Hoja 3'!$A$2:$AD$628, ROW(M449)-5, MATCH(M$2,'Hoja 3'!$A$1:$AD$1, 0))</f>
        <v>Acceso</v>
      </c>
      <c r="N449" s="28"/>
      <c r="O449" s="28"/>
      <c r="P449" s="28"/>
      <c r="Q449" s="42"/>
      <c r="R449" s="42"/>
      <c r="S449" s="42"/>
      <c r="T449" s="28"/>
      <c r="U449" s="28"/>
      <c r="V449" s="24" t="str">
        <f t="shared" si="10"/>
        <v/>
      </c>
      <c r="W449" s="24" t="str">
        <f t="shared" si="8"/>
        <v>12 días 00h 00m</v>
      </c>
      <c r="X449" s="25">
        <f t="shared" si="11"/>
        <v>12</v>
      </c>
      <c r="Y449" s="25" t="str">
        <f t="shared" si="12"/>
        <v>✅</v>
      </c>
      <c r="Z449" s="26" t="str">
        <f t="shared" si="13"/>
        <v>✅</v>
      </c>
      <c r="AA449" s="27" t="str">
        <f t="shared" si="14"/>
        <v>📩 Enviado tarde</v>
      </c>
      <c r="AB449" s="28"/>
      <c r="AC449" s="29"/>
      <c r="AD449" s="29"/>
      <c r="AE449" s="29"/>
    </row>
    <row r="450" spans="1:31" ht="13.8">
      <c r="A450" s="12" t="str">
        <f t="shared" si="9"/>
        <v>10386627WUILMAR SANTOS BRAN CULCAS</v>
      </c>
      <c r="B450" s="30" t="s">
        <v>27</v>
      </c>
      <c r="C450" s="38">
        <f t="array" ref="C450">INDEX('Hoja 3'!$A$2:$AD$628, ROW(C450)-5, MATCH(C$2,'Hoja 3'!$A$1:$AD$1, 0))</f>
        <v>10386627</v>
      </c>
      <c r="D450" s="38" t="str">
        <f t="array" ref="D450">INDEX('Hoja 3'!$A$2:$AD$628, ROW(D450)-5, MATCH(D$2,'Hoja 3'!$A$1:$AD$1, 0))</f>
        <v>WUILMAR SANTOS BRAN CULCAS</v>
      </c>
      <c r="E450" s="38">
        <f t="array" ref="E450">INDEX('Hoja 3'!$A$2:$AD$628, ROW(E450)-5, MATCH(E$2,'Hoja 3'!$A$1:$AD$1, 0))</f>
        <v>990557844</v>
      </c>
      <c r="F450" s="38" t="str">
        <f t="array" ref="F450">INDEX('Hoja 3'!$A$2:$AD$628, ROW(F450)-5, MATCH(F$2,'Hoja 3'!$A$1:$AD$1, 0))</f>
        <v>SOLICITUD DE CAMBIO DE IPRESS</v>
      </c>
      <c r="G450" s="39">
        <f t="array" ref="G450">INDEX('Hoja 3'!$A$2:$AD$628, ROW(G450)-5, MATCH(G$2,'Hoja 3'!$A$1:$AD$1, 0))</f>
        <v>45812</v>
      </c>
      <c r="H450" s="38" t="str">
        <f t="array" ref="H450">INDEX('Hoja 3'!$A$2:$AD$628, ROW(H450)-5, MATCH(H$2,'Hoja 3'!$A$1:$AD$1, 0))</f>
        <v>Buenos días Margot,
 En relación con tu correo líneas abajo, informamos lo siguiente:
 Wuilmar Santos Bran Culcas – DNI 10386627 – Tel. 990557844:
 El paciente ha solicitado que sus atenciones del programa sean derivadas a la Clínica Internacional – sede Lima.
 Raphael Renato Fiori Llengue – DNI 25439064 – Tel. 930701651:
 Se intentó contactarla en más de tres ocasiones, en distintos días, sin obtener respuesta. Asimismo, se le dejó un mensaje por WhatsApp, pero hasta la fecha no hemos recibido respuesta.
 Quedamos atentos ante cualquier otra coordinación o indicación adicional.</v>
      </c>
      <c r="I450" s="39">
        <f t="array" ref="I450">INDEX('Hoja 3'!$A$2:$AD$628, ROW(I450)-5, MATCH(I$2,'Hoja 3'!$A$1:$AD$1, 0))</f>
        <v>45822</v>
      </c>
      <c r="J450" s="32"/>
      <c r="K450" s="32" t="str">
        <f t="array" ref="K450">INDEX('Hoja 3'!$A$2:$AD$628, ROW(K450)-5, MATCH(K$2,'Hoja 3'!$A$1:$AD$1, 0))</f>
        <v>TRASLADADA</v>
      </c>
      <c r="L450" s="32" t="str">
        <f t="array" ref="L450">INDEX('Hoja 3'!$A$2:$AD$628, ROW(L450)-5, MATCH(L$2,'Hoja 3'!$A$1:$AD$1, 0))</f>
        <v>CERRADA</v>
      </c>
      <c r="M450" s="32" t="str">
        <f t="array" ref="M450">INDEX('Hoja 3'!$A$2:$AD$628, ROW(M450)-5, MATCH(M$2,'Hoja 3'!$A$1:$AD$1, 0))</f>
        <v>Eps</v>
      </c>
      <c r="N450" s="28"/>
      <c r="O450" s="28"/>
      <c r="P450" s="28"/>
      <c r="Q450" s="42"/>
      <c r="R450" s="42"/>
      <c r="S450" s="42"/>
      <c r="T450" s="28"/>
      <c r="U450" s="28"/>
      <c r="V450" s="24" t="str">
        <f t="shared" si="10"/>
        <v/>
      </c>
      <c r="W450" s="24" t="str">
        <f t="shared" si="8"/>
        <v>10 días 00h 00m</v>
      </c>
      <c r="X450" s="36">
        <f t="shared" si="11"/>
        <v>10</v>
      </c>
      <c r="Y450" s="36" t="str">
        <f t="shared" si="12"/>
        <v>🟠</v>
      </c>
      <c r="Z450" s="26" t="str">
        <f t="shared" si="13"/>
        <v>✅</v>
      </c>
      <c r="AA450" s="27" t="str">
        <f t="shared" si="14"/>
        <v>📩 Enviado tarde</v>
      </c>
      <c r="AB450" s="28"/>
      <c r="AC450" s="29"/>
      <c r="AD450" s="29"/>
      <c r="AE450" s="29"/>
    </row>
    <row r="451" spans="1:31" ht="13.8">
      <c r="A451" s="12" t="str">
        <f t="shared" si="9"/>
        <v>25439064Raphael Renato Fiori Llengue</v>
      </c>
      <c r="B451" s="30" t="s">
        <v>27</v>
      </c>
      <c r="C451" s="38">
        <f t="array" ref="C451">INDEX('Hoja 3'!$A$2:$AD$628, ROW(C451)-5, MATCH(C$2,'Hoja 3'!$A$1:$AD$1, 0))</f>
        <v>25439064</v>
      </c>
      <c r="D451" s="38" t="str">
        <f t="array" ref="D451">INDEX('Hoja 3'!$A$2:$AD$628, ROW(D451)-5, MATCH(D$2,'Hoja 3'!$A$1:$AD$1, 0))</f>
        <v>Raphael Renato Fiori Llengue</v>
      </c>
      <c r="E451" s="38">
        <f t="array" ref="E451">INDEX('Hoja 3'!$A$2:$AD$628, ROW(E451)-5, MATCH(E$2,'Hoja 3'!$A$1:$AD$1, 0))</f>
        <v>930701651</v>
      </c>
      <c r="F451" s="38" t="str">
        <f t="array" ref="F451">INDEX('Hoja 3'!$A$2:$AD$628, ROW(F451)-5, MATCH(F$2,'Hoja 3'!$A$1:$AD$1, 0))</f>
        <v>NO ASIGNACIÓN DE CITA</v>
      </c>
      <c r="G451" s="39">
        <f t="array" ref="G451">INDEX('Hoja 3'!$A$2:$AD$628, ROW(G451)-5, MATCH(G$2,'Hoja 3'!$A$1:$AD$1, 0))</f>
        <v>45812</v>
      </c>
      <c r="H451" s="38" t="str">
        <f t="array" ref="H451">INDEX('Hoja 3'!$A$2:$AD$628, ROW(H451)-5, MATCH(H$2,'Hoja 3'!$A$1:$AD$1, 0))</f>
        <v>Buenos días Margot,
 En relación con tu correo líneas abajo, informamos lo siguiente:
 Wuilmar Santos Bran Culcas – DNI 10386627 – Tel. 990557844:
 El paciente ha solicitado que sus atenciones del programa sean derivadas a la Clínica Internacional – sede Lima.
 Raphael Renato Fiori Llengue – DNI 25439064 – Tel. 930701651:
 Se intentó contactarla en más de tres ocasiones, en distintos días, sin obtener respuesta. Asimismo, se le dejó un mensaje por WhatsApp, pero hasta la fecha no hemos recibido respuesta.
 Quedamos atentos ante cualquier otra coordinación o indicación adicional.</v>
      </c>
      <c r="I451" s="39">
        <f t="array" ref="I451">INDEX('Hoja 3'!$A$2:$AD$628, ROW(I451)-5, MATCH(I$2,'Hoja 3'!$A$1:$AD$1, 0))</f>
        <v>45825</v>
      </c>
      <c r="J451" s="32"/>
      <c r="K451" s="32" t="str">
        <f t="array" ref="K451">INDEX('Hoja 3'!$A$2:$AD$628, ROW(K451)-5, MATCH(K$2,'Hoja 3'!$A$1:$AD$1, 0))</f>
        <v>CERRADA</v>
      </c>
      <c r="L451" s="32" t="str">
        <f t="array" ref="L451">INDEX('Hoja 3'!$A$2:$AD$628, ROW(L451)-5, MATCH(L$2,'Hoja 3'!$A$1:$AD$1, 0))</f>
        <v>CERRADA</v>
      </c>
      <c r="M451" s="32" t="str">
        <f t="array" ref="M451">INDEX('Hoja 3'!$A$2:$AD$628, ROW(M451)-5, MATCH(M$2,'Hoja 3'!$A$1:$AD$1, 0))</f>
        <v>Acceso</v>
      </c>
      <c r="N451" s="28"/>
      <c r="O451" s="28"/>
      <c r="P451" s="28"/>
      <c r="Q451" s="42"/>
      <c r="R451" s="42"/>
      <c r="S451" s="42"/>
      <c r="T451" s="28"/>
      <c r="U451" s="28"/>
      <c r="V451" s="24" t="str">
        <f t="shared" si="10"/>
        <v/>
      </c>
      <c r="W451" s="24" t="str">
        <f t="shared" si="8"/>
        <v>13 días 00h 00m</v>
      </c>
      <c r="X451" s="25">
        <f t="shared" si="11"/>
        <v>13</v>
      </c>
      <c r="Y451" s="25" t="str">
        <f t="shared" si="12"/>
        <v>✅</v>
      </c>
      <c r="Z451" s="26" t="str">
        <f t="shared" si="13"/>
        <v>✅</v>
      </c>
      <c r="AA451" s="27" t="str">
        <f t="shared" si="14"/>
        <v>📩 Enviado tarde</v>
      </c>
      <c r="AB451" s="28"/>
      <c r="AC451" s="29"/>
      <c r="AD451" s="29"/>
      <c r="AE451" s="29"/>
    </row>
    <row r="452" spans="1:31" ht="13.8">
      <c r="A452" s="12" t="str">
        <f t="shared" si="9"/>
        <v>6762836MUÑOZ RUBIO PACO MERCEDES</v>
      </c>
      <c r="B452" s="30" t="s">
        <v>27</v>
      </c>
      <c r="C452" s="38">
        <f t="array" ref="C452">INDEX('Hoja 3'!$A$2:$AD$628, ROW(C452)-5, MATCH(C$2,'Hoja 3'!$A$1:$AD$1, 0))</f>
        <v>6762836</v>
      </c>
      <c r="D452" s="38" t="str">
        <f t="array" ref="D452">INDEX('Hoja 3'!$A$2:$AD$628, ROW(D452)-5, MATCH(D$2,'Hoja 3'!$A$1:$AD$1, 0))</f>
        <v>MUÑOZ RUBIO PACO MERCEDES</v>
      </c>
      <c r="E452" s="38">
        <f t="array" ref="E452">INDEX('Hoja 3'!$A$2:$AD$628, ROW(E452)-5, MATCH(E$2,'Hoja 3'!$A$1:$AD$1, 0))</f>
        <v>0</v>
      </c>
      <c r="F452" s="38" t="str">
        <f t="array" ref="F452">INDEX('Hoja 3'!$A$2:$AD$628, ROW(F452)-5, MATCH(F$2,'Hoja 3'!$A$1:$AD$1, 0))</f>
        <v>DEMORA EN LA ENTREGA DE MEDICAMENTOS</v>
      </c>
      <c r="G452" s="39">
        <f t="array" ref="G452">INDEX('Hoja 3'!$A$2:$AD$628, ROW(G452)-5, MATCH(G$2,'Hoja 3'!$A$1:$AD$1, 0))</f>
        <v>45812</v>
      </c>
      <c r="H452" s="38" t="str">
        <f t="array" ref="H452">INDEX('Hoja 3'!$A$2:$AD$628, ROW(H452)-5, MATCH(H$2,'Hoja 3'!$A$1:$AD$1, 0))</f>
        <v>Buenas tardes Margot:
 En relación con el paciente MUÑOZ RUBIO PACO MERCEDE, informamos que fue atendido el 7 de junio de 2025 a las 6:00 p.m., y sus medicamentos fueron entregados el 10 de junio de 2025.
 Lamentamos los inconvenientes ocasionados y reafirmamos nuestro compromiso con la mejora continua de nuestros procesos.
 Quedamos atentos ante cualquier consulta adicional.</v>
      </c>
      <c r="I452" s="39">
        <f t="array" ref="I452">INDEX('Hoja 3'!$A$2:$AD$628, ROW(I452)-5, MATCH(I$2,'Hoja 3'!$A$1:$AD$1, 0))</f>
        <v>45826</v>
      </c>
      <c r="J452" s="32"/>
      <c r="K452" s="32" t="str">
        <f t="array" ref="K452">INDEX('Hoja 3'!$A$2:$AD$628, ROW(K452)-5, MATCH(K$2,'Hoja 3'!$A$1:$AD$1, 0))</f>
        <v>CERRADA</v>
      </c>
      <c r="L452" s="32" t="str">
        <f t="array" ref="L452">INDEX('Hoja 3'!$A$2:$AD$628, ROW(L452)-5, MATCH(L$2,'Hoja 3'!$A$1:$AD$1, 0))</f>
        <v>CERRADA</v>
      </c>
      <c r="M452" s="32" t="str">
        <f t="array" ref="M452">INDEX('Hoja 3'!$A$2:$AD$628, ROW(M452)-5, MATCH(M$2,'Hoja 3'!$A$1:$AD$1, 0))</f>
        <v>Medicamentos</v>
      </c>
      <c r="N452" s="28"/>
      <c r="O452" s="28"/>
      <c r="P452" s="28"/>
      <c r="Q452" s="42"/>
      <c r="R452" s="42"/>
      <c r="S452" s="42"/>
      <c r="T452" s="28"/>
      <c r="U452" s="28"/>
      <c r="V452" s="24" t="str">
        <f t="shared" si="10"/>
        <v/>
      </c>
      <c r="W452" s="24" t="str">
        <f t="shared" si="8"/>
        <v>14 días 00h 00m</v>
      </c>
      <c r="X452" s="36">
        <f t="shared" si="11"/>
        <v>14</v>
      </c>
      <c r="Y452" s="36" t="str">
        <f t="shared" si="12"/>
        <v>✅</v>
      </c>
      <c r="Z452" s="26" t="str">
        <f t="shared" si="13"/>
        <v>✅</v>
      </c>
      <c r="AA452" s="27" t="str">
        <f t="shared" si="14"/>
        <v>📩 Enviado tarde</v>
      </c>
      <c r="AB452" s="28"/>
      <c r="AC452" s="29"/>
      <c r="AD452" s="29"/>
      <c r="AE452" s="29"/>
    </row>
    <row r="453" spans="1:31" ht="13.8">
      <c r="A453" s="12" t="str">
        <f t="shared" si="9"/>
        <v>43807341Ron Kenett Castillo Chavez</v>
      </c>
      <c r="B453" s="30" t="s">
        <v>27</v>
      </c>
      <c r="C453" s="38">
        <f t="array" ref="C453">INDEX('Hoja 3'!$A$2:$AD$628, ROW(C453)-5, MATCH(C$2,'Hoja 3'!$A$1:$AD$1, 0))</f>
        <v>43807341</v>
      </c>
      <c r="D453" s="38" t="str">
        <f t="array" ref="D453">INDEX('Hoja 3'!$A$2:$AD$628, ROW(D453)-5, MATCH(D$2,'Hoja 3'!$A$1:$AD$1, 0))</f>
        <v>Ron Kenett Castillo Chavez</v>
      </c>
      <c r="E453" s="38">
        <f t="array" ref="E453">INDEX('Hoja 3'!$A$2:$AD$628, ROW(E453)-5, MATCH(E$2,'Hoja 3'!$A$1:$AD$1, 0))</f>
        <v>0</v>
      </c>
      <c r="F453" s="38" t="str">
        <f t="array" ref="F453">INDEX('Hoja 3'!$A$2:$AD$628, ROW(F453)-5, MATCH(F$2,'Hoja 3'!$A$1:$AD$1, 0))</f>
        <v>NO ATENCIÓN DE CITA PROGRAMADA</v>
      </c>
      <c r="G453" s="39">
        <f t="array" ref="G453">INDEX('Hoja 3'!$A$2:$AD$628, ROW(G453)-5, MATCH(G$2,'Hoja 3'!$A$1:$AD$1, 0))</f>
        <v>45811</v>
      </c>
      <c r="H453" s="38" t="str">
        <f t="array" ref="H453">INDEX('Hoja 3'!$A$2:$AD$628, ROW(H453)-5, MATCH(H$2,'Hoja 3'!$A$1:$AD$1, 0))</f>
        <v>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Ivana Sofía Castillo Castro, con DNI 93168664, nos permitimos informar lo
 siguiente:
 a) Descripción de los hechos
 Se ofertó subasta para el servicio de pediatría para paciente de 2 años de edad. Debido
 a que el rango etario establecido para este servicio es de 3 años a 17 años (11 meses y
 29 días), se procedió a escalar la solicitud a Rímac a través del grupo de seguimiento
 CMV, a fin de obtener la autorización correspondiente.
 La solicitud fue escalada en dos oportunidades, a las 3:13 p.m. y 3:58 p.m., recibiendo
 respuesta por parte de Rímac a las 4:00 p.m. Posteriormente, se procedió con el
 agendamiento del servicio a las 4:17 p.m., quedando programado para las 5:20 p.m. del
 mismo día.
 Por lo expuesto, se concluye que la atención fue gestionada dentro de los tiempos
 establecidos y conforme a los procedimientos vigentes, no siendo atribuible a Viva 1A la
 demora percibida, puesto que esta estuvo sujeta a la autorización previa por parte de la
 aseguradora.
 Se adjunta los soportes correspondientes:
 b) Medidas a adoptar o adoptadas:
 Finalmente, es oportuno informarle que hemos adoptado las siguientes medidas:
 a) Reforzar los procesos de validación y escalamiento de casos fuera del rango etario
 establecido.
 b) Fortalecer la comunicación con RIMAC para obtener autorizaciones de forma más
 oportuna.
 c) Brindar retroalimentación al equipo operativo para reforzar criterios y tiempos de
 respuesta.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453" s="39">
        <f t="array" ref="I453">INDEX('Hoja 3'!$A$2:$AD$628, ROW(I453)-5, MATCH(I$2,'Hoja 3'!$A$1:$AD$1, 0))</f>
        <v>45832</v>
      </c>
      <c r="J453" s="32"/>
      <c r="K453" s="32" t="str">
        <f t="array" ref="K453">INDEX('Hoja 3'!$A$2:$AD$628, ROW(K453)-5, MATCH(K$2,'Hoja 3'!$A$1:$AD$1, 0))</f>
        <v>CERRADA</v>
      </c>
      <c r="L453" s="32" t="str">
        <f t="array" ref="L453">INDEX('Hoja 3'!$A$2:$AD$628, ROW(L453)-5, MATCH(L$2,'Hoja 3'!$A$1:$AD$1, 0))</f>
        <v>CERRADA</v>
      </c>
      <c r="M453" s="32" t="str">
        <f t="array" ref="M453">INDEX('Hoja 3'!$A$2:$AD$628, ROW(M453)-5, MATCH(M$2,'Hoja 3'!$A$1:$AD$1, 0))</f>
        <v>Acceso</v>
      </c>
      <c r="N453" s="28"/>
      <c r="O453" s="28"/>
      <c r="P453" s="28"/>
      <c r="Q453" s="42"/>
      <c r="R453" s="42"/>
      <c r="S453" s="42"/>
      <c r="T453" s="28"/>
      <c r="U453" s="28"/>
      <c r="V453" s="24" t="str">
        <f t="shared" si="10"/>
        <v/>
      </c>
      <c r="W453" s="24" t="str">
        <f t="shared" si="8"/>
        <v>21 días 00h 00m</v>
      </c>
      <c r="X453" s="25">
        <f t="shared" si="11"/>
        <v>21</v>
      </c>
      <c r="Y453" s="25" t="str">
        <f t="shared" si="12"/>
        <v>✅</v>
      </c>
      <c r="Z453" s="26" t="str">
        <f t="shared" si="13"/>
        <v>✅</v>
      </c>
      <c r="AA453" s="27" t="str">
        <f t="shared" si="14"/>
        <v>📩 Enviado tarde</v>
      </c>
      <c r="AB453" s="28"/>
      <c r="AC453" s="29"/>
      <c r="AD453" s="29"/>
      <c r="AE453" s="29"/>
    </row>
    <row r="454" spans="1:31" ht="13.8">
      <c r="A454" s="12" t="str">
        <f t="shared" si="9"/>
        <v>6068235BLANCO REYES LUCIA YVON</v>
      </c>
      <c r="B454" s="30" t="s">
        <v>27</v>
      </c>
      <c r="C454" s="38">
        <f t="array" ref="C454">INDEX('Hoja 3'!$A$2:$AD$628, ROW(C454)-5, MATCH(C$2,'Hoja 3'!$A$1:$AD$1, 0))</f>
        <v>6068235</v>
      </c>
      <c r="D454" s="38" t="str">
        <f t="array" ref="D454">INDEX('Hoja 3'!$A$2:$AD$628, ROW(D454)-5, MATCH(D$2,'Hoja 3'!$A$1:$AD$1, 0))</f>
        <v>BLANCO REYES LUCIA YVON</v>
      </c>
      <c r="E454" s="38">
        <f t="array" ref="E454">INDEX('Hoja 3'!$A$2:$AD$628, ROW(E454)-5, MATCH(E$2,'Hoja 3'!$A$1:$AD$1, 0))</f>
        <v>981118827</v>
      </c>
      <c r="F454" s="38" t="str">
        <f t="array" ref="F454">INDEX('Hoja 3'!$A$2:$AD$628, ROW(F454)-5, MATCH(F$2,'Hoja 3'!$A$1:$AD$1, 0))</f>
        <v>DEMORA EN LA ENTREGA DE MEDICAMENTOS</v>
      </c>
      <c r="G454" s="39">
        <f t="array" ref="G454">INDEX('Hoja 3'!$A$2:$AD$628, ROW(G454)-5, MATCH(G$2,'Hoja 3'!$A$1:$AD$1, 0))</f>
        <v>45812</v>
      </c>
      <c r="H454" s="38" t="str">
        <f t="array" ref="H454">INDEX('Hoja 3'!$A$2:$AD$628, ROW(H454)-5, MATCH(H$2,'Hoja 3'!$A$1:$AD$1, 0))</f>
        <v>Buenos días, Guisela:
 En relación con el paciente BLANCO REYES LUCIA YVON, informamos que fue atendida el 3 de junio de 2025 a las 3:00 p.m., y sus medicamentos fueron entregados el 4 de junio de 2025, cumpliendo con el plazo establecido dentro del ANS.
 Quedamos atentos ante cualquier consulta adicional.
 Saludos cordiales.</v>
      </c>
      <c r="I454" s="39">
        <f t="array" ref="I454">INDEX('Hoja 3'!$A$2:$AD$628, ROW(I454)-5, MATCH(I$2,'Hoja 3'!$A$1:$AD$1, 0))</f>
        <v>45826</v>
      </c>
      <c r="J454" s="32"/>
      <c r="K454" s="32" t="str">
        <f t="array" ref="K454">INDEX('Hoja 3'!$A$2:$AD$628, ROW(K454)-5, MATCH(K$2,'Hoja 3'!$A$1:$AD$1, 0))</f>
        <v>CERRADA</v>
      </c>
      <c r="L454" s="32" t="str">
        <f t="array" ref="L454">INDEX('Hoja 3'!$A$2:$AD$628, ROW(L454)-5, MATCH(L$2,'Hoja 3'!$A$1:$AD$1, 0))</f>
        <v>CERRADA</v>
      </c>
      <c r="M454" s="32" t="str">
        <f t="array" ref="M454">INDEX('Hoja 3'!$A$2:$AD$628, ROW(M454)-5, MATCH(M$2,'Hoja 3'!$A$1:$AD$1, 0))</f>
        <v>Medicamentos</v>
      </c>
      <c r="N454" s="28"/>
      <c r="O454" s="28"/>
      <c r="P454" s="28"/>
      <c r="Q454" s="42"/>
      <c r="R454" s="42"/>
      <c r="S454" s="42"/>
      <c r="T454" s="28"/>
      <c r="U454" s="28"/>
      <c r="V454" s="24" t="str">
        <f t="shared" si="10"/>
        <v/>
      </c>
      <c r="W454" s="24" t="str">
        <f t="shared" si="8"/>
        <v>14 días 00h 00m</v>
      </c>
      <c r="X454" s="36">
        <f t="shared" si="11"/>
        <v>14</v>
      </c>
      <c r="Y454" s="36" t="str">
        <f t="shared" si="12"/>
        <v>✅</v>
      </c>
      <c r="Z454" s="26" t="str">
        <f t="shared" si="13"/>
        <v>✅</v>
      </c>
      <c r="AA454" s="27" t="str">
        <f t="shared" si="14"/>
        <v>📩 Enviado tarde</v>
      </c>
      <c r="AB454" s="28"/>
      <c r="AC454" s="29"/>
      <c r="AD454" s="29"/>
      <c r="AE454" s="29"/>
    </row>
    <row r="455" spans="1:31" ht="13.8">
      <c r="A455" s="12" t="str">
        <f t="shared" si="9"/>
        <v>28311942Maria Angelica Castillo Rios</v>
      </c>
      <c r="B455" s="30" t="s">
        <v>27</v>
      </c>
      <c r="C455" s="38">
        <f t="array" ref="C455">INDEX('Hoja 3'!$A$2:$AD$628, ROW(C455)-5, MATCH(C$2,'Hoja 3'!$A$1:$AD$1, 0))</f>
        <v>28311942</v>
      </c>
      <c r="D455" s="38" t="str">
        <f t="array" ref="D455">INDEX('Hoja 3'!$A$2:$AD$628, ROW(D455)-5, MATCH(D$2,'Hoja 3'!$A$1:$AD$1, 0))</f>
        <v>Maria Angelica Castillo Rios</v>
      </c>
      <c r="E455" s="38">
        <f t="array" ref="E455">INDEX('Hoja 3'!$A$2:$AD$628, ROW(E455)-5, MATCH(E$2,'Hoja 3'!$A$1:$AD$1, 0))</f>
        <v>0</v>
      </c>
      <c r="F455" s="38" t="str">
        <f t="array" ref="F455">INDEX('Hoja 3'!$A$2:$AD$628, ROW(F455)-5, MATCH(F$2,'Hoja 3'!$A$1:$AD$1, 0))</f>
        <v>INCONFORMIDAD CON LA ATENCION EN GENERAL</v>
      </c>
      <c r="G455" s="39">
        <f t="array" ref="G455">INDEX('Hoja 3'!$A$2:$AD$628, ROW(G455)-5, MATCH(G$2,'Hoja 3'!$A$1:$AD$1, 0))</f>
        <v>45811</v>
      </c>
      <c r="H455" s="38" t="str">
        <f t="array" ref="H455">INDEX('Hoja 3'!$A$2:$AD$628, ROW(H455)-5, MATCH(H$2,'Hoja 3'!$A$1:$AD$1, 0))</f>
        <v>Informe de Resultado del Reclamo
 1. Canal de Ingreso del Reclamo:
 Reclamo ingresado el 03 de junio de 2025, a través del Libro de Reclamaciones Virtual
 (LRV) de RIMAC EPS , mediante la Hoja de Reclamación N°25-EPS002992; el cual
 nos fue trasladado el 04 de junio del 2025 y registramos como Reclamo N° LVR-25-
 000039.
 2. Identificación del usuario afectado y de quien presenta el reclamo:
 El reclamo fue presentado por Maria Angelica Castillo Rios con DNI N° 28311942.
 3. Descripción y causa del reclamo:
 “Asegurada manifiesta incomodidad debido a que con fecha 27.05 pidió una ambulancia
 con el proveedor viva A1 y la señorita que iba dentro de la ambulancia no contaba con
 la ropa adecuada para poder atender, los medicamentos de la cita virtual e hoy a la 7:45
 AM llegaron recién a las 3 PM cuando ellos indicaron que iban a llegar antes de las 10
 AM y adicionalmente las medicinas las dejo en la puerta de su casa, no recibió llamada
 por parte de area ni un mensaje solo dejaron los medicamentos. El día viernes la
 doctora María Alejandra Uribe le receta y después de dos días se contactan por el
 seguimiento y comenta que se encuentra peor de salud para ello le agendan una cita el
 domingo y el medico le indica que los medicamentos que le recetaron no eran los
 adecuados, indica que uno debe tener conocimiento en salud para saber que es lo que
 están recetando . Para terminar menciona que en los descanso médicos le aumentan 1
 año tanto como en el descanso medico de ella y el e su hija, solicita saber porque tantos
 errores. De preferencia no desea atenderse con ese proveedor.”
 4. Análisis de los hechos que sustentan el reclamo:
 Habiendo solicitado el descargo respectivo a las áreas involucradas en su atención,
 como parte de las diligencias para atender su reclamo, cordialmente, le informamos lo
 siguiente:
 En relación al servicio recibido el día 27 de mayo, informamos que el centro Viva 1A no
 cuenta con servicio de ambulancia, por lo que dicha solicitud no corresponde a nuestra
 institución.
 Respecto a la atención brindada el día 23 de mayo, la paciente fue evaluada por la Dra.
 Uribe, quien indicó un tratamiento adecuado según la sintomatología referida durante
 la consulta. Posteriormente, en la atención de seguimiento realizada el 25 de mayo por
 el Dr. Rojas, se modificó la terapéutica inicial en base a los nuevos síntomas reportados,
 sin que ello implique un error en la atención médica anterior. A si mismo recalcar que
 los profesionales de salud realizan su acto médico de acuerdo a los protocolos que
 están normado por el Ministerio de Salud.
 En relación al descanso médico hemos implementado las mejoras necesarias para
 evitar que situaciones como esta se repitan en el futuro.
 5. Conclusiones
 En consecuencia, de acuerdo con los fundamentos expuestos, nuestra institución
 declara fundado en parte de su reclamo en relación al descanso médico que se le emitió
 a su persona.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Coordinar con el área de Tecnología de la Información para la revisión del sistema
 de generación automática de descansos médicos.
 Quedamos atentos ante cualquier solicitud, prestos a servirle siempre.
 “EN VIVA 1A CUIDAMOS LA SALUD DE TU FAMILIA COMO SI FUERA LA NUESTRA”</v>
      </c>
      <c r="I455" s="39">
        <f t="array" ref="I455">INDEX('Hoja 3'!$A$2:$AD$628, ROW(I455)-5, MATCH(I$2,'Hoja 3'!$A$1:$AD$1, 0))</f>
        <v>45833</v>
      </c>
      <c r="J455" s="32"/>
      <c r="K455" s="32" t="str">
        <f t="array" ref="K455">INDEX('Hoja 3'!$A$2:$AD$628, ROW(K455)-5, MATCH(K$2,'Hoja 3'!$A$1:$AD$1, 0))</f>
        <v>CERRADA</v>
      </c>
      <c r="L455" s="32" t="str">
        <f t="array" ref="L455">INDEX('Hoja 3'!$A$2:$AD$628, ROW(L455)-5, MATCH(L$2,'Hoja 3'!$A$1:$AD$1, 0))</f>
        <v>CERRADA</v>
      </c>
      <c r="M455" s="32" t="str">
        <f t="array" ref="M455">INDEX('Hoja 3'!$A$2:$AD$628, ROW(M455)-5, MATCH(M$2,'Hoja 3'!$A$1:$AD$1, 0))</f>
        <v>Atención Asistencial</v>
      </c>
      <c r="N455" s="28"/>
      <c r="O455" s="28"/>
      <c r="P455" s="28"/>
      <c r="Q455" s="42"/>
      <c r="R455" s="42"/>
      <c r="S455" s="42"/>
      <c r="T455" s="28"/>
      <c r="U455" s="28"/>
      <c r="V455" s="24" t="str">
        <f t="shared" si="10"/>
        <v/>
      </c>
      <c r="W455" s="24" t="str">
        <f t="shared" si="8"/>
        <v>22 días 00h 00m</v>
      </c>
      <c r="X455" s="25">
        <f t="shared" si="11"/>
        <v>22</v>
      </c>
      <c r="Y455" s="25" t="str">
        <f t="shared" si="12"/>
        <v>✅</v>
      </c>
      <c r="Z455" s="26" t="str">
        <f t="shared" si="13"/>
        <v>✅</v>
      </c>
      <c r="AA455" s="27" t="str">
        <f t="shared" si="14"/>
        <v>📩 Enviado tarde</v>
      </c>
      <c r="AB455" s="28"/>
      <c r="AC455" s="29"/>
      <c r="AD455" s="29"/>
      <c r="AE455" s="29"/>
    </row>
    <row r="456" spans="1:31" ht="13.8">
      <c r="A456" s="12" t="str">
        <f t="shared" si="9"/>
        <v>0Giannina Tipe Taza</v>
      </c>
      <c r="B456" s="30" t="s">
        <v>27</v>
      </c>
      <c r="C456" s="38">
        <f t="array" ref="C456">INDEX('Hoja 3'!$A$2:$AD$628, ROW(C456)-5, MATCH(C$2,'Hoja 3'!$A$1:$AD$1, 0))</f>
        <v>0</v>
      </c>
      <c r="D456" s="38" t="str">
        <f t="array" ref="D456">INDEX('Hoja 3'!$A$2:$AD$628, ROW(D456)-5, MATCH(D$2,'Hoja 3'!$A$1:$AD$1, 0))</f>
        <v>Giannina Tipe Taza</v>
      </c>
      <c r="E456" s="38">
        <f t="array" ref="E456">INDEX('Hoja 3'!$A$2:$AD$628, ROW(E456)-5, MATCH(E$2,'Hoja 3'!$A$1:$AD$1, 0))</f>
        <v>0</v>
      </c>
      <c r="F456" s="38" t="str">
        <f t="array" ref="F456">INDEX('Hoja 3'!$A$2:$AD$628, ROW(F456)-5, MATCH(F$2,'Hoja 3'!$A$1:$AD$1, 0))</f>
        <v>DEMORA EN LA ENTREGA DE MEDICAMENTOS</v>
      </c>
      <c r="G456" s="39">
        <f t="array" ref="G456">INDEX('Hoja 3'!$A$2:$AD$628, ROW(G456)-5, MATCH(G$2,'Hoja 3'!$A$1:$AD$1, 0))</f>
        <v>45806</v>
      </c>
      <c r="H456" s="38" t="str">
        <f t="array" ref="H456">INDEX('Hoja 3'!$A$2:$AD$628, ROW(H456)-5, MATCH(H$2,'Hoja 3'!$A$1:$AD$1, 0))</f>
        <v>Buenas tardes Lic. Margot,
 Habiendo solicitado el descargo respectivo a las áreas involucradas en la atención de la paciente GIANNINA TIPE TAZA, lamentamos informarle que, debido a la actualización del sistema, se produjo una omisión en la visualización de la receta, lo cual impidió gestionar oportunamente la entrega de los medicamentos programada para el día 27 de mayo de 2025.
 En este punto, le extendemos nuestras más sinceras disculpas por los inconvenientes ocasionados.
 Sin perjuicio de ello, hemos verificado que, tan pronto se tuvo conocimiento de la no entrega, nos comunicamos con la paciente. La paciente indicó que adquirió los medicamentos por su cuenta. Ante ello, se le ofreció el reembolso por los gastos incurridos, propuesta que fue aceptada y concretada el día 03 de junio de 2025.
 Reiteramos nuestro compromiso en seguir mejorando nuestros procesos, asegurando una atención oportuna y de calidad para todos nuestros pacientes.
 Saludos cordiales.</v>
      </c>
      <c r="I456" s="39">
        <f t="array" ref="I456">INDEX('Hoja 3'!$A$2:$AD$628, ROW(I456)-5, MATCH(I$2,'Hoja 3'!$A$1:$AD$1, 0))</f>
        <v>45817</v>
      </c>
      <c r="J456" s="32"/>
      <c r="K456" s="32" t="str">
        <f t="array" ref="K456">INDEX('Hoja 3'!$A$2:$AD$628, ROW(K456)-5, MATCH(K$2,'Hoja 3'!$A$1:$AD$1, 0))</f>
        <v>CERRADA</v>
      </c>
      <c r="L456" s="32" t="str">
        <f t="array" ref="L456">INDEX('Hoja 3'!$A$2:$AD$628, ROW(L456)-5, MATCH(L$2,'Hoja 3'!$A$1:$AD$1, 0))</f>
        <v>CERRADA</v>
      </c>
      <c r="M456" s="32" t="str">
        <f t="array" ref="M456">INDEX('Hoja 3'!$A$2:$AD$628, ROW(M456)-5, MATCH(M$2,'Hoja 3'!$A$1:$AD$1, 0))</f>
        <v>Medicamentos</v>
      </c>
      <c r="N456" s="28"/>
      <c r="O456" s="28"/>
      <c r="P456" s="28"/>
      <c r="Q456" s="42"/>
      <c r="R456" s="42"/>
      <c r="S456" s="42"/>
      <c r="T456" s="28"/>
      <c r="U456" s="28"/>
      <c r="V456" s="24" t="str">
        <f t="shared" si="10"/>
        <v/>
      </c>
      <c r="W456" s="24" t="str">
        <f t="shared" si="8"/>
        <v>11 días 00h 00m</v>
      </c>
      <c r="X456" s="36">
        <f t="shared" si="11"/>
        <v>11</v>
      </c>
      <c r="Y456" s="36" t="str">
        <f t="shared" si="12"/>
        <v>✅</v>
      </c>
      <c r="Z456" s="26" t="str">
        <f t="shared" si="13"/>
        <v>✅</v>
      </c>
      <c r="AA456" s="27" t="str">
        <f t="shared" si="14"/>
        <v>📩 Enviado tarde</v>
      </c>
      <c r="AB456" s="28"/>
      <c r="AC456" s="29"/>
      <c r="AD456" s="29"/>
      <c r="AE456" s="29"/>
    </row>
    <row r="457" spans="1:31" ht="13.8">
      <c r="A457" s="12" t="str">
        <f t="shared" si="9"/>
        <v>10386627WUILMAR SANTOS BRAN CULCAS</v>
      </c>
      <c r="B457" s="30" t="s">
        <v>27</v>
      </c>
      <c r="C457" s="38">
        <f t="array" ref="C457">INDEX('Hoja 3'!$A$2:$AD$628, ROW(C457)-5, MATCH(C$2,'Hoja 3'!$A$1:$AD$1, 0))</f>
        <v>10386627</v>
      </c>
      <c r="D457" s="38" t="str">
        <f t="array" ref="D457">INDEX('Hoja 3'!$A$2:$AD$628, ROW(D457)-5, MATCH(D$2,'Hoja 3'!$A$1:$AD$1, 0))</f>
        <v>WUILMAR SANTOS BRAN CULCAS</v>
      </c>
      <c r="E457" s="38">
        <f t="array" ref="E457">INDEX('Hoja 3'!$A$2:$AD$628, ROW(E457)-5, MATCH(E$2,'Hoja 3'!$A$1:$AD$1, 0))</f>
        <v>0</v>
      </c>
      <c r="F457" s="38" t="str">
        <f t="array" ref="F457">INDEX('Hoja 3'!$A$2:$AD$628, ROW(F457)-5, MATCH(F$2,'Hoja 3'!$A$1:$AD$1, 0))</f>
        <v>SOLICITUD DE CAMBIO DE IPRESS</v>
      </c>
      <c r="G457" s="39">
        <f t="array" ref="G457">INDEX('Hoja 3'!$A$2:$AD$628, ROW(G457)-5, MATCH(G$2,'Hoja 3'!$A$1:$AD$1, 0))</f>
        <v>45814</v>
      </c>
      <c r="H457" s="38" t="str">
        <f t="array" ref="H457">INDEX('Hoja 3'!$A$2:$AD$628, ROW(H457)-5, MATCH(H$2,'Hoja 3'!$A$1:$AD$1, 0))</f>
        <v>Estimados 
 Estimados, buen día;
 Paciente solicita atención presencial, considerando presencial a las atenciones en consultorio, no desea atención a domicilio.
 Paciente reside en comas; es por ello, que solicita puedan derivar sus atenciones del programa a la Clínica Internacional sede Lima
 Saludos Cordiales,</v>
      </c>
      <c r="I457" s="39">
        <f t="array" ref="I457">INDEX('Hoja 3'!$A$2:$AD$628, ROW(I457)-5, MATCH(I$2,'Hoja 3'!$A$1:$AD$1, 0))</f>
        <v>45815</v>
      </c>
      <c r="J457" s="32"/>
      <c r="K457" s="32" t="str">
        <f t="array" ref="K457">INDEX('Hoja 3'!$A$2:$AD$628, ROW(K457)-5, MATCH(K$2,'Hoja 3'!$A$1:$AD$1, 0))</f>
        <v>TRASLADADA</v>
      </c>
      <c r="L457" s="32" t="str">
        <f t="array" ref="L457">INDEX('Hoja 3'!$A$2:$AD$628, ROW(L457)-5, MATCH(L$2,'Hoja 3'!$A$1:$AD$1, 0))</f>
        <v>CERRADA</v>
      </c>
      <c r="M457" s="32" t="str">
        <f t="array" ref="M457">INDEX('Hoja 3'!$A$2:$AD$628, ROW(M457)-5, MATCH(M$2,'Hoja 3'!$A$1:$AD$1, 0))</f>
        <v>Eps</v>
      </c>
      <c r="N457" s="28"/>
      <c r="O457" s="28"/>
      <c r="P457" s="28"/>
      <c r="Q457" s="42"/>
      <c r="R457" s="42"/>
      <c r="S457" s="42"/>
      <c r="T457" s="28"/>
      <c r="U457" s="28"/>
      <c r="V457" s="24" t="str">
        <f t="shared" si="10"/>
        <v/>
      </c>
      <c r="W457" s="24" t="str">
        <f t="shared" si="8"/>
        <v>1 días 00h 00m</v>
      </c>
      <c r="X457" s="25">
        <f t="shared" si="11"/>
        <v>1</v>
      </c>
      <c r="Y457" s="25" t="str">
        <f t="shared" si="12"/>
        <v>🟠</v>
      </c>
      <c r="Z457" s="26" t="str">
        <f t="shared" si="13"/>
        <v>✅</v>
      </c>
      <c r="AA457" s="27" t="str">
        <f t="shared" si="14"/>
        <v>📩 Enviado tarde</v>
      </c>
      <c r="AB457" s="28"/>
      <c r="AC457" s="29"/>
      <c r="AD457" s="29"/>
      <c r="AE457" s="29"/>
    </row>
    <row r="458" spans="1:31" ht="13.8">
      <c r="A458" s="12" t="str">
        <f t="shared" si="9"/>
        <v>8170776NILTON HERNAN JIMENEZ ROSALES</v>
      </c>
      <c r="B458" s="30" t="s">
        <v>27</v>
      </c>
      <c r="C458" s="38">
        <f t="array" ref="C458">INDEX('Hoja 3'!$A$2:$AD$628, ROW(C458)-5, MATCH(C$2,'Hoja 3'!$A$1:$AD$1, 0))</f>
        <v>8170776</v>
      </c>
      <c r="D458" s="38" t="str">
        <f t="array" ref="D458">INDEX('Hoja 3'!$A$2:$AD$628, ROW(D458)-5, MATCH(D$2,'Hoja 3'!$A$1:$AD$1, 0))</f>
        <v>NILTON HERNAN JIMENEZ ROSALES</v>
      </c>
      <c r="E458" s="38">
        <f t="array" ref="E458">INDEX('Hoja 3'!$A$2:$AD$628, ROW(E458)-5, MATCH(E$2,'Hoja 3'!$A$1:$AD$1, 0))</f>
        <v>0</v>
      </c>
      <c r="F458" s="38" t="str">
        <f t="array" ref="F458">INDEX('Hoja 3'!$A$2:$AD$628, ROW(F458)-5, MATCH(F$2,'Hoja 3'!$A$1:$AD$1, 0))</f>
        <v>CANCELACIÓN DE CITA</v>
      </c>
      <c r="G458" s="39">
        <f t="array" ref="G458">INDEX('Hoja 3'!$A$2:$AD$628, ROW(G458)-5, MATCH(G$2,'Hoja 3'!$A$1:$AD$1, 0))</f>
        <v>45814</v>
      </c>
      <c r="H458" s="38" t="str">
        <f t="array" ref="H458">INDEX('Hoja 3'!$A$2:$AD$628, ROW(H458)-5, MATCH(H$2,'Hoja 3'!$A$1:$AD$1, 0))</f>
        <v>Buenas tardes estimados,
 Habiendo solicitado el descargo respectivo a las áreas involucradas en su atención, como parte de las diligencias para dar respuesta a su reclamo, cordialmente, le informamos lo siguiente:
 Sentimos los inconvenientes ocasionados y manifestamos que la salud de nuestros pacientes es nuestra prioridad. Lamentablemente, por motivos de fuerza mayor, el terapista Lic. Meza se vio imposibilitado de brindar atención durante el mes de mayo, razón por la cual solo se lograron completar tres (03) sesiones de terapia. Con el fin de dar continuidad al tratamiento, se ofreció oportunamente la reprogramación de las sesiones restantes con el terapista Lic. Noriega; sin embargo, el paciente decidió no aceptar dicha propuesta.
 Actualmente, el paciente ha retomado sus terapias en el mes de junio con el Lic. Meza, profesional con quien ha manifestado su preferencia exclusiva de atención. A la fecha, cuenta con un cronograma regular de sesiones, las cuales se vienen desarrollando con total normalidad.
 Se adjunta el cronograma correspondiente a las terapias programadas para el mes de junio, así como el registro de las sesiones efectivamente realizadas hasta la fecha, a fin de brindar mayor transparencia y trazabilidad del tratamiento.
 Quedamos atentos a cualquier consulta adicional y siempre a su disposición para atender sus requerimientos. En el Centro Médico Viva 1A, estamos comprometidos con brindarle un servicio de calidad y seguimos trabajando continuamente para mejorar su experiencia con nosotros.</v>
      </c>
      <c r="I458" s="39">
        <f t="array" ref="I458">INDEX('Hoja 3'!$A$2:$AD$628, ROW(I458)-5, MATCH(I$2,'Hoja 3'!$A$1:$AD$1, 0))</f>
        <v>45825</v>
      </c>
      <c r="J458" s="32"/>
      <c r="K458" s="32" t="str">
        <f t="array" ref="K458">INDEX('Hoja 3'!$A$2:$AD$628, ROW(K458)-5, MATCH(K$2,'Hoja 3'!$A$1:$AD$1, 0))</f>
        <v>CERRADA</v>
      </c>
      <c r="L458" s="32" t="str">
        <f t="array" ref="L458">INDEX('Hoja 3'!$A$2:$AD$628, ROW(L458)-5, MATCH(L$2,'Hoja 3'!$A$1:$AD$1, 0))</f>
        <v>CERRADA</v>
      </c>
      <c r="M458" s="32" t="str">
        <f t="array" ref="M458">INDEX('Hoja 3'!$A$2:$AD$628, ROW(M458)-5, MATCH(M$2,'Hoja 3'!$A$1:$AD$1, 0))</f>
        <v>Acceso</v>
      </c>
      <c r="N458" s="28"/>
      <c r="O458" s="28"/>
      <c r="P458" s="28"/>
      <c r="Q458" s="42"/>
      <c r="R458" s="42"/>
      <c r="S458" s="42"/>
      <c r="T458" s="28"/>
      <c r="U458" s="28"/>
      <c r="V458" s="24" t="str">
        <f t="shared" si="10"/>
        <v/>
      </c>
      <c r="W458" s="24" t="str">
        <f t="shared" si="8"/>
        <v>11 días 00h 00m</v>
      </c>
      <c r="X458" s="36">
        <f t="shared" si="11"/>
        <v>11</v>
      </c>
      <c r="Y458" s="36" t="str">
        <f t="shared" si="12"/>
        <v>✅</v>
      </c>
      <c r="Z458" s="26" t="str">
        <f t="shared" si="13"/>
        <v>✅</v>
      </c>
      <c r="AA458" s="27" t="str">
        <f t="shared" si="14"/>
        <v>📩 Enviado tarde</v>
      </c>
      <c r="AB458" s="28"/>
      <c r="AC458" s="29"/>
      <c r="AD458" s="29"/>
      <c r="AE458" s="29"/>
    </row>
    <row r="459" spans="1:31" ht="13.8">
      <c r="A459" s="12" t="str">
        <f t="shared" si="9"/>
        <v>10808635URBINA PEREZ SANDRA DANIELLA</v>
      </c>
      <c r="B459" s="30" t="s">
        <v>27</v>
      </c>
      <c r="C459" s="38">
        <f t="array" ref="C459">INDEX('Hoja 3'!$A$2:$AD$628, ROW(C459)-5, MATCH(C$2,'Hoja 3'!$A$1:$AD$1, 0))</f>
        <v>10808635</v>
      </c>
      <c r="D459" s="38" t="str">
        <f t="array" ref="D459">INDEX('Hoja 3'!$A$2:$AD$628, ROW(D459)-5, MATCH(D$2,'Hoja 3'!$A$1:$AD$1, 0))</f>
        <v>URBINA PEREZ SANDRA DANIELLA</v>
      </c>
      <c r="E459" s="38">
        <f t="array" ref="E459">INDEX('Hoja 3'!$A$2:$AD$628, ROW(E459)-5, MATCH(E$2,'Hoja 3'!$A$1:$AD$1, 0))</f>
        <v>0</v>
      </c>
      <c r="F459" s="38" t="str">
        <f t="array" ref="F459">INDEX('Hoja 3'!$A$2:$AD$628, ROW(F459)-5, MATCH(F$2,'Hoja 3'!$A$1:$AD$1, 0))</f>
        <v>DEMORA EN LA ENTREGA DE MEDICAMENTOS</v>
      </c>
      <c r="G459" s="39">
        <f t="array" ref="G459">INDEX('Hoja 3'!$A$2:$AD$628, ROW(G459)-5, MATCH(G$2,'Hoja 3'!$A$1:$AD$1, 0))</f>
        <v>45814</v>
      </c>
      <c r="H459" s="38" t="str">
        <f t="array" ref="H459">INDEX('Hoja 3'!$A$2:$AD$628, ROW(H459)-5, MATCH(H$2,'Hoja 3'!$A$1:$AD$1, 0))</f>
        <v>Buenos días, Guisela:
 Desde el Centro Médico Viva 1A, confirmamos que hemos tomado conocimiento del caso reportado y, en atención a la situación descrita, se ha establecido un canal exclusivo de contacto para la usuaria, con el fin de asegurar una atención oportuna y evitar quiebres en la coordinación del servicio.
 La coordinación directa será asumida por Gianina Sigueñas, del área de Call Center Crónicos, y Melissa Melgarejo, del área de Farmacia, quienes estarán encargadas de gestionar las incidencias y brindar el seguimiento correspondiente.
 Asimismo, ponemos en conocimiento que el medicamento Metilfenidato 54 mg tableta, prescrito en los meses de marzo, mayo y junio, está clasificado dentro de las listas IIA, IIIA, IIIB y IIIC de estupefacientes y psicotrópicos, según el Reglamento vigente. Debido a su condición de medicamento controlado, su prescripción debe realizarse mediante receta especial sujeta a balance y su dispensación únicamente de manera presencial en establecimientos farmacéuticos autorizados.
 Lo mencionamos debido al malestar expresado por la paciente, quien solicita recibir el medicamento vía delivery, lo cual no es viable por contravenir la normativa sanitaria.
 Para su conocimiento.</v>
      </c>
      <c r="I459" s="39">
        <f t="array" ref="I459">INDEX('Hoja 3'!$A$2:$AD$628, ROW(I459)-5, MATCH(I$2,'Hoja 3'!$A$1:$AD$1, 0))</f>
        <v>45833</v>
      </c>
      <c r="J459" s="32"/>
      <c r="K459" s="32" t="str">
        <f t="array" ref="K459">INDEX('Hoja 3'!$A$2:$AD$628, ROW(K459)-5, MATCH(K$2,'Hoja 3'!$A$1:$AD$1, 0))</f>
        <v>CERRADA</v>
      </c>
      <c r="L459" s="32" t="str">
        <f t="array" ref="L459">INDEX('Hoja 3'!$A$2:$AD$628, ROW(L459)-5, MATCH(L$2,'Hoja 3'!$A$1:$AD$1, 0))</f>
        <v>CERRADA</v>
      </c>
      <c r="M459" s="32" t="str">
        <f t="array" ref="M459">INDEX('Hoja 3'!$A$2:$AD$628, ROW(M459)-5, MATCH(M$2,'Hoja 3'!$A$1:$AD$1, 0))</f>
        <v>Medicamentos</v>
      </c>
      <c r="N459" s="28"/>
      <c r="O459" s="28"/>
      <c r="P459" s="28"/>
      <c r="Q459" s="42"/>
      <c r="R459" s="42"/>
      <c r="S459" s="42"/>
      <c r="T459" s="28"/>
      <c r="U459" s="28"/>
      <c r="V459" s="24" t="str">
        <f t="shared" si="10"/>
        <v/>
      </c>
      <c r="W459" s="24" t="str">
        <f t="shared" si="8"/>
        <v>19 días 00h 00m</v>
      </c>
      <c r="X459" s="25">
        <f t="shared" si="11"/>
        <v>19</v>
      </c>
      <c r="Y459" s="25" t="str">
        <f t="shared" si="12"/>
        <v>✅</v>
      </c>
      <c r="Z459" s="26" t="str">
        <f t="shared" si="13"/>
        <v>✅</v>
      </c>
      <c r="AA459" s="27" t="str">
        <f t="shared" si="14"/>
        <v>📩 Enviado tarde</v>
      </c>
      <c r="AB459" s="28"/>
      <c r="AC459" s="29"/>
      <c r="AD459" s="29"/>
      <c r="AE459" s="29"/>
    </row>
    <row r="460" spans="1:31" ht="13.8">
      <c r="A460" s="12" t="str">
        <f t="shared" si="9"/>
        <v>0SABINE DIENSTKOCH VALDIVIEZO / MARCO GAMBETTA</v>
      </c>
      <c r="B460" s="30" t="s">
        <v>27</v>
      </c>
      <c r="C460" s="38">
        <f t="array" ref="C460">INDEX('Hoja 3'!$A$2:$AD$628, ROW(C460)-5, MATCH(C$2,'Hoja 3'!$A$1:$AD$1, 0))</f>
        <v>0</v>
      </c>
      <c r="D460" s="38" t="str">
        <f t="array" ref="D460">INDEX('Hoja 3'!$A$2:$AD$628, ROW(D460)-5, MATCH(D$2,'Hoja 3'!$A$1:$AD$1, 0))</f>
        <v>SABINE DIENSTKOCH VALDIVIEZO / MARCO GAMBETTA</v>
      </c>
      <c r="E460" s="38">
        <f t="array" ref="E460">INDEX('Hoja 3'!$A$2:$AD$628, ROW(E460)-5, MATCH(E$2,'Hoja 3'!$A$1:$AD$1, 0))</f>
        <v>0</v>
      </c>
      <c r="F460" s="38" t="str">
        <f t="array" ref="F460">INDEX('Hoja 3'!$A$2:$AD$628, ROW(F460)-5, MATCH(F$2,'Hoja 3'!$A$1:$AD$1, 0))</f>
        <v>TRATO DESCORTÉS HACIA EL PACIENTE ASISTENCIAL</v>
      </c>
      <c r="G460" s="39">
        <f t="array" ref="G460">INDEX('Hoja 3'!$A$2:$AD$628, ROW(G460)-5, MATCH(G$2,'Hoja 3'!$A$1:$AD$1, 0))</f>
        <v>45818</v>
      </c>
      <c r="H460" s="38" t="str">
        <f t="array" ref="H460">INDEX('Hoja 3'!$A$2:$AD$628, ROW(H460)-5, MATCH(H$2,'Hoja 3'!$A$1:$AD$1, 0))</f>
        <v>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07 de junio de 2025, durante la atención a
 través del Centro Médico Virtual (CMV), vinculados a la prestación del servicio para la
 paciente Sabine Dienstkoch Valdiviezo, con DNI 09868619, nos permitimos informar lo
 siguiente:
 a) Descripción de los hechos
 Se ofertó la subasta para el servicio de medicina general para paciente. Posteriormente,
 se procedió con el agendamiento del servicio, quedando programado en dos
 oportunidades: a la 10:30 a.m. y a las 12:15 p.m. del mismo día.
 Sin embargo, la prestación del servicio no se concretó, debido a que fue anulada tanto
 por la aseguradora Rímac como por la propia paciente, motivo por el cual no se llegó a
 realizar la atención programada.
 En relación con la atención recibida por la Dra. Horna, informamos que dicha
 profesional no forma parte del staff médico de VIVA 1A. De acuerdo con la narrativa
 proporcionada por el paciente, la atención corresponde a otro proveedor, por lo tanto,
 este caso no está relacionado con una prestación realizada por nuestra institución.
 Se adjunta los soportes correspondientes:
 b) Medidas a adoptar o adoptadas:
 Finalmente, es oportuno informarle que hemos adoptado las siguientes medidas:
 a) Fortalecer la coordinación con la aseguradora Rímac para evitar cancelaciones de
 último momento que afecten la continuidad del servicio.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v>
      </c>
      <c r="I460" s="39">
        <f t="array" ref="I460">INDEX('Hoja 3'!$A$2:$AD$628, ROW(I460)-5, MATCH(I$2,'Hoja 3'!$A$1:$AD$1, 0))</f>
        <v>45833</v>
      </c>
      <c r="J460" s="32"/>
      <c r="K460" s="32" t="str">
        <f t="array" ref="K460">INDEX('Hoja 3'!$A$2:$AD$628, ROW(K460)-5, MATCH(K$2,'Hoja 3'!$A$1:$AD$1, 0))</f>
        <v>CERRADA</v>
      </c>
      <c r="L460" s="32" t="str">
        <f t="array" ref="L460">INDEX('Hoja 3'!$A$2:$AD$628, ROW(L460)-5, MATCH(L$2,'Hoja 3'!$A$1:$AD$1, 0))</f>
        <v>CERRADA</v>
      </c>
      <c r="M460" s="32" t="str">
        <f t="array" ref="M460">INDEX('Hoja 3'!$A$2:$AD$628, ROW(M460)-5, MATCH(M$2,'Hoja 3'!$A$1:$AD$1, 0))</f>
        <v>Trato descortes</v>
      </c>
      <c r="N460" s="28"/>
      <c r="O460" s="28"/>
      <c r="P460" s="28"/>
      <c r="Q460" s="42"/>
      <c r="R460" s="42"/>
      <c r="S460" s="42"/>
      <c r="T460" s="28"/>
      <c r="U460" s="28"/>
      <c r="V460" s="24" t="str">
        <f t="shared" si="10"/>
        <v/>
      </c>
      <c r="W460" s="24" t="str">
        <f t="shared" si="8"/>
        <v>15 días 00h 00m</v>
      </c>
      <c r="X460" s="36">
        <f t="shared" si="11"/>
        <v>15</v>
      </c>
      <c r="Y460" s="36" t="str">
        <f t="shared" si="12"/>
        <v>✅</v>
      </c>
      <c r="Z460" s="26" t="str">
        <f t="shared" si="13"/>
        <v>✅</v>
      </c>
      <c r="AA460" s="27" t="str">
        <f t="shared" si="14"/>
        <v>📩 Enviado tarde</v>
      </c>
      <c r="AB460" s="28"/>
      <c r="AC460" s="29"/>
      <c r="AD460" s="29"/>
      <c r="AE460" s="29"/>
    </row>
    <row r="461" spans="1:31" ht="13.8">
      <c r="A461" s="12" t="str">
        <f t="shared" si="9"/>
        <v>7919551CARLOS DAVEL REYMUNDO CRISOSTOMO</v>
      </c>
      <c r="B461" s="30" t="s">
        <v>27</v>
      </c>
      <c r="C461" s="38">
        <f t="array" ref="C461">INDEX('Hoja 3'!$A$2:$AD$628, ROW(C461)-5, MATCH(C$2,'Hoja 3'!$A$1:$AD$1, 0))</f>
        <v>7919551</v>
      </c>
      <c r="D461" s="38" t="str">
        <f t="array" ref="D461">INDEX('Hoja 3'!$A$2:$AD$628, ROW(D461)-5, MATCH(D$2,'Hoja 3'!$A$1:$AD$1, 0))</f>
        <v>CARLOS DAVEL REYMUNDO CRISOSTOMO</v>
      </c>
      <c r="E461" s="38">
        <f t="array" ref="E461">INDEX('Hoja 3'!$A$2:$AD$628, ROW(E461)-5, MATCH(E$2,'Hoja 3'!$A$1:$AD$1, 0))</f>
        <v>0</v>
      </c>
      <c r="F461" s="38" t="str">
        <f t="array" ref="F461">INDEX('Hoja 3'!$A$2:$AD$628, ROW(F461)-5, MATCH(F$2,'Hoja 3'!$A$1:$AD$1, 0))</f>
        <v>NO ASIGNACIÓN DE CITA</v>
      </c>
      <c r="G461" s="39">
        <f t="array" ref="G461">INDEX('Hoja 3'!$A$2:$AD$628, ROW(G461)-5, MATCH(G$2,'Hoja 3'!$A$1:$AD$1, 0))</f>
        <v>45814</v>
      </c>
      <c r="H461" s="38" t="str">
        <f t="array" ref="H461">INDEX('Hoja 3'!$A$2:$AD$628, ROW(H461)-5, MATCH(H$2,'Hoja 3'!$A$1:$AD$1, 0))</f>
        <v>Buenas tardes Margot:
 En relación con el paciente CARLOS DAVEL REYMUNDO CRISOSTOMO, informamos que fue atendido el 12 de junio de 2025 a las 3:45 p.m., con el Dr. Antonio David Moncada Catalan de MEDICINA FAMILIAR - TELECONSULTA.
 Lamentamos los inconvenientes ocasionados y reafirmamos nuestro compromiso con la mejora continua de nuestros procesos.
 Quedamos atentos ante cualquier consulta adicional.
 Saludos cordiales.</v>
      </c>
      <c r="I461" s="39">
        <f t="array" ref="I461">INDEX('Hoja 3'!$A$2:$AD$628, ROW(I461)-5, MATCH(I$2,'Hoja 3'!$A$1:$AD$1, 0))</f>
        <v>45826</v>
      </c>
      <c r="J461" s="32"/>
      <c r="K461" s="32" t="str">
        <f t="array" ref="K461">INDEX('Hoja 3'!$A$2:$AD$628, ROW(K461)-5, MATCH(K$2,'Hoja 3'!$A$1:$AD$1, 0))</f>
        <v>CERRADA</v>
      </c>
      <c r="L461" s="32" t="str">
        <f t="array" ref="L461">INDEX('Hoja 3'!$A$2:$AD$628, ROW(L461)-5, MATCH(L$2,'Hoja 3'!$A$1:$AD$1, 0))</f>
        <v>CERRADA</v>
      </c>
      <c r="M461" s="32" t="str">
        <f t="array" ref="M461">INDEX('Hoja 3'!$A$2:$AD$628, ROW(M461)-5, MATCH(M$2,'Hoja 3'!$A$1:$AD$1, 0))</f>
        <v>Acceso</v>
      </c>
      <c r="N461" s="28"/>
      <c r="O461" s="28"/>
      <c r="P461" s="28"/>
      <c r="Q461" s="42"/>
      <c r="R461" s="42"/>
      <c r="S461" s="42"/>
      <c r="T461" s="28"/>
      <c r="U461" s="28"/>
      <c r="V461" s="24" t="str">
        <f t="shared" si="10"/>
        <v/>
      </c>
      <c r="W461" s="24" t="str">
        <f t="shared" si="8"/>
        <v>12 días 00h 00m</v>
      </c>
      <c r="X461" s="25">
        <f t="shared" si="11"/>
        <v>12</v>
      </c>
      <c r="Y461" s="25" t="str">
        <f t="shared" si="12"/>
        <v>✅</v>
      </c>
      <c r="Z461" s="26" t="str">
        <f t="shared" si="13"/>
        <v>✅</v>
      </c>
      <c r="AA461" s="27" t="str">
        <f t="shared" si="14"/>
        <v>📩 Enviado tarde</v>
      </c>
      <c r="AB461" s="28"/>
      <c r="AC461" s="29"/>
      <c r="AD461" s="29"/>
      <c r="AE461" s="29"/>
    </row>
    <row r="462" spans="1:31" ht="13.8">
      <c r="A462" s="12" t="str">
        <f t="shared" si="9"/>
        <v>8242453Blanca Vivianne Carcovich Perez</v>
      </c>
      <c r="B462" s="30" t="s">
        <v>27</v>
      </c>
      <c r="C462" s="38">
        <f t="array" ref="C462">INDEX('Hoja 3'!$A$2:$AD$628, ROW(C462)-5, MATCH(C$2,'Hoja 3'!$A$1:$AD$1, 0))</f>
        <v>8242453</v>
      </c>
      <c r="D462" s="38" t="str">
        <f t="array" ref="D462">INDEX('Hoja 3'!$A$2:$AD$628, ROW(D462)-5, MATCH(D$2,'Hoja 3'!$A$1:$AD$1, 0))</f>
        <v>Blanca Vivianne Carcovich Perez</v>
      </c>
      <c r="E462" s="38">
        <f t="array" ref="E462">INDEX('Hoja 3'!$A$2:$AD$628, ROW(E462)-5, MATCH(E$2,'Hoja 3'!$A$1:$AD$1, 0))</f>
        <v>0</v>
      </c>
      <c r="F462" s="38" t="str">
        <f t="array" ref="F462">INDEX('Hoja 3'!$A$2:$AD$628, ROW(F462)-5, MATCH(F$2,'Hoja 3'!$A$1:$AD$1, 0))</f>
        <v>INSATISFACCIÓN CON EL AREA ASISTENCIAL POR PERTINENCIA</v>
      </c>
      <c r="G462" s="39">
        <f t="array" ref="G462">INDEX('Hoja 3'!$A$2:$AD$628, ROW(G462)-5, MATCH(G$2,'Hoja 3'!$A$1:$AD$1, 0))</f>
        <v>45818</v>
      </c>
      <c r="H462" s="38" t="str">
        <f t="array" ref="H462">INDEX('Hoja 3'!$A$2:$AD$628, ROW(H462)-5, MATCH(H$2,'Hoja 3'!$A$1:$AD$1, 0))</f>
        <v>Buenas tardes estimada Alicia, 
 Recibe un cordial saludo. En relación al reclamo N.º 25-EPS003028, correspondiente a la paciente Blanca Vivianne Carcovich Pérez, te hacemos llegar el informe médico solicitado para su respectiva evaluación.
 Quedamos atentos ante cualquier observación adicional. Esperamos te encuentres bien,
 En virtud de la justificación de auditoría proporcionada y amparándonos en la excepción del literal f del artículo 25° de la Ley N° 26842, Ley General de Salud, procedemos con la entrega de la HC solicitada.
 Saludos cordiales,</v>
      </c>
      <c r="I462" s="39">
        <f t="array" ref="I462">INDEX('Hoja 3'!$A$2:$AD$628, ROW(I462)-5, MATCH(I$2,'Hoja 3'!$A$1:$AD$1, 0))</f>
        <v>45840</v>
      </c>
      <c r="J462" s="32"/>
      <c r="K462" s="32" t="str">
        <f t="array" ref="K462">INDEX('Hoja 3'!$A$2:$AD$628, ROW(K462)-5, MATCH(K$2,'Hoja 3'!$A$1:$AD$1, 0))</f>
        <v>CERRADA</v>
      </c>
      <c r="L462" s="32" t="str">
        <f t="array" ref="L462">INDEX('Hoja 3'!$A$2:$AD$628, ROW(L462)-5, MATCH(L$2,'Hoja 3'!$A$1:$AD$1, 0))</f>
        <v>CERRADA</v>
      </c>
      <c r="M462" s="32" t="str">
        <f t="array" ref="M462">INDEX('Hoja 3'!$A$2:$AD$628, ROW(M462)-5, MATCH(M$2,'Hoja 3'!$A$1:$AD$1, 0))</f>
        <v>Atencion Asistencial</v>
      </c>
      <c r="N462" s="28"/>
      <c r="O462" s="28"/>
      <c r="P462" s="28"/>
      <c r="Q462" s="42"/>
      <c r="R462" s="42"/>
      <c r="S462" s="42"/>
      <c r="T462" s="28"/>
      <c r="U462" s="28"/>
      <c r="V462" s="24" t="str">
        <f t="shared" si="10"/>
        <v/>
      </c>
      <c r="W462" s="24" t="str">
        <f t="shared" si="8"/>
        <v>22 días 00h 00m</v>
      </c>
      <c r="X462" s="36">
        <f t="shared" si="11"/>
        <v>22</v>
      </c>
      <c r="Y462" s="36" t="str">
        <f t="shared" si="12"/>
        <v>✅</v>
      </c>
      <c r="Z462" s="26" t="str">
        <f t="shared" si="13"/>
        <v>✅</v>
      </c>
      <c r="AA462" s="27" t="str">
        <f t="shared" si="14"/>
        <v>📩 Enviado tarde</v>
      </c>
      <c r="AB462" s="28"/>
      <c r="AC462" s="29"/>
      <c r="AD462" s="29"/>
      <c r="AE462" s="29"/>
    </row>
    <row r="463" spans="1:31" ht="13.8">
      <c r="A463" s="12" t="str">
        <f t="shared" si="9"/>
        <v>9538378MARIA ENRIQUETA ROMERO FLORES</v>
      </c>
      <c r="B463" s="30" t="s">
        <v>27</v>
      </c>
      <c r="C463" s="38">
        <f t="array" ref="C463">INDEX('Hoja 3'!$A$2:$AD$628, ROW(C463)-5, MATCH(C$2,'Hoja 3'!$A$1:$AD$1, 0))</f>
        <v>9538378</v>
      </c>
      <c r="D463" s="38" t="str">
        <f t="array" ref="D463">INDEX('Hoja 3'!$A$2:$AD$628, ROW(D463)-5, MATCH(D$2,'Hoja 3'!$A$1:$AD$1, 0))</f>
        <v>MARIA ENRIQUETA ROMERO FLORES</v>
      </c>
      <c r="E463" s="38">
        <f t="array" ref="E463">INDEX('Hoja 3'!$A$2:$AD$628, ROW(E463)-5, MATCH(E$2,'Hoja 3'!$A$1:$AD$1, 0))</f>
        <v>0</v>
      </c>
      <c r="F463" s="38" t="str">
        <f t="array" ref="F463">INDEX('Hoja 3'!$A$2:$AD$628, ROW(F463)-5, MATCH(F$2,'Hoja 3'!$A$1:$AD$1, 0))</f>
        <v>DEMORA EN LA ENTREGA DE MEDICAMENTOS</v>
      </c>
      <c r="G463" s="39">
        <f t="array" ref="G463">INDEX('Hoja 3'!$A$2:$AD$628, ROW(G463)-5, MATCH(G$2,'Hoja 3'!$A$1:$AD$1, 0))</f>
        <v>45817</v>
      </c>
      <c r="H463" s="38" t="str">
        <f t="array" ref="H463">INDEX('Hoja 3'!$A$2:$AD$628, ROW(H463)-5, MATCH(H$2,'Hoja 3'!$A$1:$AD$1, 0))</f>
        <v>Buenas noches Guisela:
 En relación con el correo líneas abajo, y luego de solicitar los descargos correspondientes a las áreas involucradas, informamos lo siguiente:
 Lamentablemente, la entrega de medicamentos no fue programada oportunamente debido a fallas en el sistema logístico de nuestro proveedor, situación ajena a nuestra voluntad. Ofrecemos nuestras más sinceras disculpas por los inconvenientes ocasionados.
 Respecto a la atención de la paciente ROMERO FLORES MARIA ENRIQUETA, realizada el 6 de junio de 2025 a las 8:30 p.m., se verificó que los medicamentos no fueron entregados dentro del plazo establecido de 48 horas, es decir, hasta el 8 de junio de 2025.
 Sin perjuicio de ello, una vez identificado el incidente, se procedió con la reprogramación del envío, logrando concretar la entrega el día 10 de junio de 2025.
 Lamentamos nuevamente lo ocurrido y reiteramos nuestro compromiso con la mejora continua de nuestros procesos, con el fin de garantizar una atención eficiente y oportuna.
 Quedamos atentos ante cualquier consulta adicional.</v>
      </c>
      <c r="I463" s="39">
        <f t="array" ref="I463">INDEX('Hoja 3'!$A$2:$AD$628, ROW(I463)-5, MATCH(I$2,'Hoja 3'!$A$1:$AD$1, 0))</f>
        <v>45825</v>
      </c>
      <c r="J463" s="32"/>
      <c r="K463" s="32" t="str">
        <f t="array" ref="K463">INDEX('Hoja 3'!$A$2:$AD$628, ROW(K463)-5, MATCH(K$2,'Hoja 3'!$A$1:$AD$1, 0))</f>
        <v>CERRADA</v>
      </c>
      <c r="L463" s="32" t="str">
        <f t="array" ref="L463">INDEX('Hoja 3'!$A$2:$AD$628, ROW(L463)-5, MATCH(L$2,'Hoja 3'!$A$1:$AD$1, 0))</f>
        <v>CERRADA</v>
      </c>
      <c r="M463" s="32" t="str">
        <f t="array" ref="M463">INDEX('Hoja 3'!$A$2:$AD$628, ROW(M463)-5, MATCH(M$2,'Hoja 3'!$A$1:$AD$1, 0))</f>
        <v>Medicamentos</v>
      </c>
      <c r="N463" s="28"/>
      <c r="O463" s="28"/>
      <c r="P463" s="28"/>
      <c r="Q463" s="42"/>
      <c r="R463" s="42"/>
      <c r="S463" s="42"/>
      <c r="T463" s="28"/>
      <c r="U463" s="28"/>
      <c r="V463" s="24" t="str">
        <f t="shared" si="10"/>
        <v/>
      </c>
      <c r="W463" s="24" t="str">
        <f t="shared" si="8"/>
        <v>8 días 00h 00m</v>
      </c>
      <c r="X463" s="25">
        <f t="shared" si="11"/>
        <v>8</v>
      </c>
      <c r="Y463" s="25" t="str">
        <f t="shared" si="12"/>
        <v>✅</v>
      </c>
      <c r="Z463" s="26" t="str">
        <f t="shared" si="13"/>
        <v>✅</v>
      </c>
      <c r="AA463" s="27" t="str">
        <f t="shared" si="14"/>
        <v>📩 Enviado tarde</v>
      </c>
      <c r="AB463" s="28"/>
      <c r="AC463" s="29"/>
      <c r="AD463" s="29"/>
      <c r="AE463" s="29"/>
    </row>
    <row r="464" spans="1:31" ht="13.8">
      <c r="A464" s="12" t="str">
        <f t="shared" si="9"/>
        <v>91854396LIONEL GUSTAVO NALVARTE REGALADO</v>
      </c>
      <c r="B464" s="30" t="s">
        <v>27</v>
      </c>
      <c r="C464" s="38">
        <f t="array" ref="C464">INDEX('Hoja 3'!$A$2:$AD$628, ROW(C464)-5, MATCH(C$2,'Hoja 3'!$A$1:$AD$1, 0))</f>
        <v>91854396</v>
      </c>
      <c r="D464" s="38" t="str">
        <f t="array" ref="D464">INDEX('Hoja 3'!$A$2:$AD$628, ROW(D464)-5, MATCH(D$2,'Hoja 3'!$A$1:$AD$1, 0))</f>
        <v>LIONEL GUSTAVO NALVARTE REGALADO</v>
      </c>
      <c r="E464" s="38">
        <f t="array" ref="E464">INDEX('Hoja 3'!$A$2:$AD$628, ROW(E464)-5, MATCH(E$2,'Hoja 3'!$A$1:$AD$1, 0))</f>
        <v>0</v>
      </c>
      <c r="F464" s="38" t="str">
        <f t="array" ref="F464">INDEX('Hoja 3'!$A$2:$AD$628, ROW(F464)-5, MATCH(F$2,'Hoja 3'!$A$1:$AD$1, 0))</f>
        <v>NO ATENCIÓN DE CITA PROGRAMADA</v>
      </c>
      <c r="G464" s="39">
        <f t="array" ref="G464">INDEX('Hoja 3'!$A$2:$AD$628, ROW(G464)-5, MATCH(G$2,'Hoja 3'!$A$1:$AD$1, 0))</f>
        <v>45817</v>
      </c>
      <c r="H464" s="38" t="str">
        <f t="array" ref="H464">INDEX('Hoja 3'!$A$2:$AD$628, ROW(H464)-5, MATCH(H$2,'Hoja 3'!$A$1:$AD$1, 0))</f>
        <v>Buenas noches Alvaro,
 Con relación a los hechos ocurridos el día 07 de junio de 2025, durante la atención a través del Centro Médico Virtual (CMV), vinculados a la prestación del servicio para la paciente LIONEL GUSTAVO NALVARTE REGALADO, con DNI 91854396, nos permitimos informar lo siguiente:
 Se ofertó la subasta para el servicio de pediatría para paciente de 5 años de edad. Posteriormente, se procedió con el agendamiento del servicio, quedando programado en dos oportunidades: a la 08:00 p.m. y a las 08:30 p.m. del mismo día.
 Sin embargo, el paciente no se conectó a la teleconsulta ni atendió las llamadas realizadas, por lo cual no se logró concretar la atención programada con el proveedor VIVA 1A.
 Se adjunta los soportes correspondientes:
 Quedamos atentos ante cualquier consulta adicional.</v>
      </c>
      <c r="I464" s="39">
        <f t="array" ref="I464">INDEX('Hoja 3'!$A$2:$AD$628, ROW(I464)-5, MATCH(I$2,'Hoja 3'!$A$1:$AD$1, 0))</f>
        <v>45832</v>
      </c>
      <c r="J464" s="32"/>
      <c r="K464" s="32" t="str">
        <f t="array" ref="K464">INDEX('Hoja 3'!$A$2:$AD$628, ROW(K464)-5, MATCH(K$2,'Hoja 3'!$A$1:$AD$1, 0))</f>
        <v>CERRADA</v>
      </c>
      <c r="L464" s="32" t="str">
        <f t="array" ref="L464">INDEX('Hoja 3'!$A$2:$AD$628, ROW(L464)-5, MATCH(L$2,'Hoja 3'!$A$1:$AD$1, 0))</f>
        <v>CERRADA</v>
      </c>
      <c r="M464" s="32" t="str">
        <f t="array" ref="M464">INDEX('Hoja 3'!$A$2:$AD$628, ROW(M464)-5, MATCH(M$2,'Hoja 3'!$A$1:$AD$1, 0))</f>
        <v>Acceso</v>
      </c>
      <c r="N464" s="28"/>
      <c r="O464" s="28"/>
      <c r="P464" s="28"/>
      <c r="Q464" s="42"/>
      <c r="R464" s="42"/>
      <c r="S464" s="42"/>
      <c r="T464" s="28"/>
      <c r="U464" s="28"/>
      <c r="V464" s="24" t="str">
        <f t="shared" si="10"/>
        <v/>
      </c>
      <c r="W464" s="24" t="str">
        <f t="shared" ref="W464:W635" si="15">IF(OR(G464="",I464=""),"",
INT((I464+IF(S464="",0,MOD(S464,1)))-(G464+IF(R464="",0,R464))) &amp; " días " &amp;
TEXT((I464+IF(S464="",0,MOD(S464,1)))-(G464+IF(R464="",0,R464)),"hh""h ""mm""m""")
)</f>
        <v>15 días 00h 00m</v>
      </c>
      <c r="X464" s="36">
        <f t="shared" si="11"/>
        <v>15</v>
      </c>
      <c r="Y464" s="36" t="str">
        <f t="shared" si="12"/>
        <v>✅</v>
      </c>
      <c r="Z464" s="26" t="str">
        <f t="shared" si="13"/>
        <v>✅</v>
      </c>
      <c r="AA464" s="27" t="str">
        <f t="shared" si="14"/>
        <v>📩 Enviado tarde</v>
      </c>
      <c r="AB464" s="28"/>
      <c r="AC464" s="29"/>
      <c r="AD464" s="29"/>
      <c r="AE464" s="29"/>
    </row>
    <row r="465" spans="1:31" ht="13.8">
      <c r="A465" s="12" t="str">
        <f t="shared" si="9"/>
        <v>993047101PATRICIA MILAGROS ANDRADE AGUIRRE</v>
      </c>
      <c r="B465" s="30" t="s">
        <v>27</v>
      </c>
      <c r="C465" s="38">
        <f t="array" ref="C465">INDEX('Hoja 3'!$A$2:$AD$628, ROW(C465)-5, MATCH(C$2,'Hoja 3'!$A$1:$AD$1, 0))</f>
        <v>993047101</v>
      </c>
      <c r="D465" s="38" t="str">
        <f t="array" ref="D465">INDEX('Hoja 3'!$A$2:$AD$628, ROW(D465)-5, MATCH(D$2,'Hoja 3'!$A$1:$AD$1, 0))</f>
        <v>PATRICIA MILAGROS ANDRADE AGUIRRE</v>
      </c>
      <c r="E465" s="38">
        <f t="array" ref="E465">INDEX('Hoja 3'!$A$2:$AD$628, ROW(E465)-5, MATCH(E$2,'Hoja 3'!$A$1:$AD$1, 0))</f>
        <v>0</v>
      </c>
      <c r="F465" s="38" t="str">
        <f t="array" ref="F465">INDEX('Hoja 3'!$A$2:$AD$628, ROW(F465)-5, MATCH(F$2,'Hoja 3'!$A$1:$AD$1, 0))</f>
        <v>NO ASIGNACIÓN DE CITA</v>
      </c>
      <c r="G465" s="39">
        <f t="array" ref="G465">INDEX('Hoja 3'!$A$2:$AD$628, ROW(G465)-5, MATCH(G$2,'Hoja 3'!$A$1:$AD$1, 0))</f>
        <v>45814</v>
      </c>
      <c r="H465" s="38" t="str">
        <f t="array" ref="H465">INDEX('Hoja 3'!$A$2:$AD$628, ROW(H465)-5, MATCH(H$2,'Hoja 3'!$A$1:$AD$1, 0))</f>
        <v>Buenas tardes Guisela:
 En relación con el paciente PATRICIA MILAGROS ANDRADE AGUIRRE, informamos que tiene una cita programada para el 19 de junio de 2025 a las 07:00 p.m., con el Dra. Nilda Noriko Kawamura Murillo de la especialidad de ENDOCRINOLOGÍA - TELECONSULTA.
 Quedamos atentos ante cualquier consulta adicional.
 Saludos cordiales.</v>
      </c>
      <c r="I465" s="39">
        <f t="array" ref="I465">INDEX('Hoja 3'!$A$2:$AD$628, ROW(I465)-5, MATCH(I$2,'Hoja 3'!$A$1:$AD$1, 0))</f>
        <v>45827</v>
      </c>
      <c r="J465" s="32"/>
      <c r="K465" s="32" t="str">
        <f t="array" ref="K465">INDEX('Hoja 3'!$A$2:$AD$628, ROW(K465)-5, MATCH(K$2,'Hoja 3'!$A$1:$AD$1, 0))</f>
        <v>CERRADA</v>
      </c>
      <c r="L465" s="32" t="str">
        <f t="array" ref="L465">INDEX('Hoja 3'!$A$2:$AD$628, ROW(L465)-5, MATCH(L$2,'Hoja 3'!$A$1:$AD$1, 0))</f>
        <v>CERRADA</v>
      </c>
      <c r="M465" s="32" t="str">
        <f t="array" ref="M465">INDEX('Hoja 3'!$A$2:$AD$628, ROW(M465)-5, MATCH(M$2,'Hoja 3'!$A$1:$AD$1, 0))</f>
        <v>Acceso</v>
      </c>
      <c r="N465" s="28"/>
      <c r="O465" s="28"/>
      <c r="P465" s="28"/>
      <c r="Q465" s="42"/>
      <c r="R465" s="42"/>
      <c r="S465" s="42"/>
      <c r="T465" s="28"/>
      <c r="U465" s="28"/>
      <c r="V465" s="24" t="str">
        <f t="shared" si="10"/>
        <v/>
      </c>
      <c r="W465" s="24" t="str">
        <f t="shared" si="15"/>
        <v>13 días 00h 00m</v>
      </c>
      <c r="X465" s="25">
        <f t="shared" si="11"/>
        <v>13</v>
      </c>
      <c r="Y465" s="25" t="str">
        <f t="shared" si="12"/>
        <v>✅</v>
      </c>
      <c r="Z465" s="26" t="str">
        <f t="shared" si="13"/>
        <v>✅</v>
      </c>
      <c r="AA465" s="27" t="str">
        <f t="shared" si="14"/>
        <v>📩 Enviado tarde</v>
      </c>
      <c r="AB465" s="28"/>
      <c r="AC465" s="29"/>
      <c r="AD465" s="29"/>
      <c r="AE465" s="29"/>
    </row>
    <row r="466" spans="1:31" ht="13.8">
      <c r="A466" s="12" t="str">
        <f t="shared" si="9"/>
        <v>9437292(1)ALFREDO CARLOS VALDIVIA DEL ALCAZAR</v>
      </c>
      <c r="B466" s="30" t="s">
        <v>27</v>
      </c>
      <c r="C466" s="38" t="str">
        <f t="array" ref="C466">INDEX('Hoja 3'!$A$2:$AD$628, ROW(C466)-5, MATCH(C$2,'Hoja 3'!$A$1:$AD$1, 0))</f>
        <v>9437292(1)</v>
      </c>
      <c r="D466" s="38" t="str">
        <f t="array" ref="D466">INDEX('Hoja 3'!$A$2:$AD$628, ROW(D466)-5, MATCH(D$2,'Hoja 3'!$A$1:$AD$1, 0))</f>
        <v>ALFREDO CARLOS VALDIVIA DEL ALCAZAR</v>
      </c>
      <c r="E466" s="38">
        <f t="array" ref="E466">INDEX('Hoja 3'!$A$2:$AD$628, ROW(E466)-5, MATCH(E$2,'Hoja 3'!$A$1:$AD$1, 0))</f>
        <v>0</v>
      </c>
      <c r="F466" s="38" t="str">
        <f t="array" ref="F466">INDEX('Hoja 3'!$A$2:$AD$628, ROW(F466)-5, MATCH(F$2,'Hoja 3'!$A$1:$AD$1, 0))</f>
        <v>DEMORA EN LA ENTREGA DE MEDICAMENTOS</v>
      </c>
      <c r="G466" s="39">
        <f t="array" ref="G466">INDEX('Hoja 3'!$A$2:$AD$628, ROW(G466)-5, MATCH(G$2,'Hoja 3'!$A$1:$AD$1, 0))</f>
        <v>45811</v>
      </c>
      <c r="H466" s="38" t="str">
        <f t="array" ref="H466">INDEX('Hoja 3'!$A$2:$AD$628, ROW(H466)-5, MATCH(H$2,'Hoja 3'!$A$1:$AD$1, 0))</f>
        <v>Estimados
 Las solicitudes fueron coordinadas para ser entregadas el 24/06 AM.</v>
      </c>
      <c r="I466" s="39">
        <f t="array" ref="I466">INDEX('Hoja 3'!$A$2:$AD$628, ROW(I466)-5, MATCH(I$2,'Hoja 3'!$A$1:$AD$1, 0))</f>
        <v>45831</v>
      </c>
      <c r="J466" s="32"/>
      <c r="K466" s="32" t="str">
        <f t="array" ref="K466">INDEX('Hoja 3'!$A$2:$AD$628, ROW(K466)-5, MATCH(K$2,'Hoja 3'!$A$1:$AD$1, 0))</f>
        <v>CERRADA</v>
      </c>
      <c r="L466" s="32" t="str">
        <f t="array" ref="L466">INDEX('Hoja 3'!$A$2:$AD$628, ROW(L466)-5, MATCH(L$2,'Hoja 3'!$A$1:$AD$1, 0))</f>
        <v>CERRADA</v>
      </c>
      <c r="M466" s="32" t="str">
        <f t="array" ref="M466">INDEX('Hoja 3'!$A$2:$AD$628, ROW(M466)-5, MATCH(M$2,'Hoja 3'!$A$1:$AD$1, 0))</f>
        <v>Medicamentos</v>
      </c>
      <c r="N466" s="28"/>
      <c r="O466" s="28"/>
      <c r="P466" s="28"/>
      <c r="Q466" s="42"/>
      <c r="R466" s="42"/>
      <c r="S466" s="42"/>
      <c r="T466" s="28"/>
      <c r="U466" s="28"/>
      <c r="V466" s="24" t="str">
        <f t="shared" si="10"/>
        <v/>
      </c>
      <c r="W466" s="24" t="str">
        <f t="shared" si="15"/>
        <v>20 días 00h 00m</v>
      </c>
      <c r="X466" s="36">
        <f t="shared" si="11"/>
        <v>20</v>
      </c>
      <c r="Y466" s="36" t="str">
        <f t="shared" si="12"/>
        <v>✅</v>
      </c>
      <c r="Z466" s="26" t="str">
        <f t="shared" si="13"/>
        <v>✅</v>
      </c>
      <c r="AA466" s="27" t="str">
        <f t="shared" si="14"/>
        <v>📩 Enviado tarde</v>
      </c>
      <c r="AB466" s="28"/>
      <c r="AC466" s="29"/>
      <c r="AD466" s="29"/>
      <c r="AE466" s="29"/>
    </row>
    <row r="467" spans="1:31" ht="13.8">
      <c r="A467" s="12" t="str">
        <f t="shared" si="9"/>
        <v>80501965JOHAN NAJAR ZEGARRA</v>
      </c>
      <c r="B467" s="30" t="s">
        <v>27</v>
      </c>
      <c r="C467" s="38">
        <f t="array" ref="C467">INDEX('Hoja 3'!$A$2:$AD$628, ROW(C467)-5, MATCH(C$2,'Hoja 3'!$A$1:$AD$1, 0))</f>
        <v>80501965</v>
      </c>
      <c r="D467" s="38" t="str">
        <f t="array" ref="D467">INDEX('Hoja 3'!$A$2:$AD$628, ROW(D467)-5, MATCH(D$2,'Hoja 3'!$A$1:$AD$1, 0))</f>
        <v>JOHAN NAJAR ZEGARRA</v>
      </c>
      <c r="E467" s="38">
        <f t="array" ref="E467">INDEX('Hoja 3'!$A$2:$AD$628, ROW(E467)-5, MATCH(E$2,'Hoja 3'!$A$1:$AD$1, 0))</f>
        <v>0</v>
      </c>
      <c r="F467" s="38" t="str">
        <f t="array" ref="F467">INDEX('Hoja 3'!$A$2:$AD$628, ROW(F467)-5, MATCH(F$2,'Hoja 3'!$A$1:$AD$1, 0))</f>
        <v>ERROR EN DIRECCIONAMIENTO AL USUARIO</v>
      </c>
      <c r="G467" s="39">
        <f t="array" ref="G467">INDEX('Hoja 3'!$A$2:$AD$628, ROW(G467)-5, MATCH(G$2,'Hoja 3'!$A$1:$AD$1, 0))</f>
        <v>45814</v>
      </c>
      <c r="H467" s="38" t="str">
        <f t="array" ref="H467">INDEX('Hoja 3'!$A$2:$AD$628, ROW(H467)-5, MATCH(H$2,'Hoja 3'!$A$1:$AD$1, 0))</f>
        <v>Estimados, buen día:
 Hemos logrado contactar con nuestro mutuo paciente hace unos minutos.
 Se informar coberturas del programa DM, teniendo en cuenta que el Dx en cobertura es DM tipo 2, no complicada y no insulinodependiente.
 Cabe resaltar que el paciente reside en Arequipa, las atenciones serán virtuales y los análisis se coordinarán con los proveedores asignados.
 Cita: 16/6/25
 Hora: 18:30
 Dr. Pereira - Endocrinología
 Saludos Cordiales,</v>
      </c>
      <c r="I467" s="39">
        <f t="array" ref="I467">INDEX('Hoja 3'!$A$2:$AD$628, ROW(I467)-5, MATCH(I$2,'Hoja 3'!$A$1:$AD$1, 0))</f>
        <v>45824</v>
      </c>
      <c r="J467" s="32"/>
      <c r="K467" s="32" t="str">
        <f t="array" ref="K467">INDEX('Hoja 3'!$A$2:$AD$628, ROW(K467)-5, MATCH(K$2,'Hoja 3'!$A$1:$AD$1, 0))</f>
        <v>CERRADA</v>
      </c>
      <c r="L467" s="32" t="str">
        <f t="array" ref="L467">INDEX('Hoja 3'!$A$2:$AD$628, ROW(L467)-5, MATCH(L$2,'Hoja 3'!$A$1:$AD$1, 0))</f>
        <v>CERRADA</v>
      </c>
      <c r="M467" s="32" t="str">
        <f t="array" ref="M467">INDEX('Hoja 3'!$A$2:$AD$628, ROW(M467)-5, MATCH(M$2,'Hoja 3'!$A$1:$AD$1, 0))</f>
        <v>Tramites Administrativos</v>
      </c>
      <c r="N467" s="28"/>
      <c r="O467" s="28"/>
      <c r="P467" s="28"/>
      <c r="Q467" s="42"/>
      <c r="R467" s="42"/>
      <c r="S467" s="42"/>
      <c r="T467" s="28"/>
      <c r="U467" s="28"/>
      <c r="V467" s="24" t="str">
        <f t="shared" si="10"/>
        <v/>
      </c>
      <c r="W467" s="24" t="str">
        <f t="shared" si="15"/>
        <v>10 días 00h 00m</v>
      </c>
      <c r="X467" s="25">
        <f t="shared" si="11"/>
        <v>10</v>
      </c>
      <c r="Y467" s="25" t="str">
        <f t="shared" si="12"/>
        <v>✅</v>
      </c>
      <c r="Z467" s="26" t="str">
        <f t="shared" si="13"/>
        <v>✅</v>
      </c>
      <c r="AA467" s="27" t="str">
        <f t="shared" si="14"/>
        <v>📩 Enviado tarde</v>
      </c>
      <c r="AB467" s="28"/>
      <c r="AC467" s="29"/>
      <c r="AD467" s="29"/>
      <c r="AE467" s="29"/>
    </row>
    <row r="468" spans="1:31" ht="13.8">
      <c r="A468" s="12" t="str">
        <f t="shared" si="9"/>
        <v>22268777SARA PATRICIA LOYOLA VASQUEZ</v>
      </c>
      <c r="B468" s="30" t="s">
        <v>27</v>
      </c>
      <c r="C468" s="38">
        <f t="array" ref="C468">INDEX('Hoja 3'!$A$2:$AD$628, ROW(C468)-5, MATCH(C$2,'Hoja 3'!$A$1:$AD$1, 0))</f>
        <v>22268777</v>
      </c>
      <c r="D468" s="38" t="str">
        <f t="array" ref="D468">INDEX('Hoja 3'!$A$2:$AD$628, ROW(D468)-5, MATCH(D$2,'Hoja 3'!$A$1:$AD$1, 0))</f>
        <v>SARA PATRICIA LOYOLA VASQUEZ</v>
      </c>
      <c r="E468" s="38">
        <f t="array" ref="E468">INDEX('Hoja 3'!$A$2:$AD$628, ROW(E468)-5, MATCH(E$2,'Hoja 3'!$A$1:$AD$1, 0))</f>
        <v>0</v>
      </c>
      <c r="F468" s="38" t="str">
        <f t="array" ref="F468">INDEX('Hoja 3'!$A$2:$AD$628, ROW(F468)-5, MATCH(F$2,'Hoja 3'!$A$1:$AD$1, 0))</f>
        <v>NO ASIGNACIÓN DE CITA</v>
      </c>
      <c r="G468" s="39">
        <f t="array" ref="G468">INDEX('Hoja 3'!$A$2:$AD$628, ROW(G468)-5, MATCH(G$2,'Hoja 3'!$A$1:$AD$1, 0))</f>
        <v>45814</v>
      </c>
      <c r="H468" s="38" t="str">
        <f t="array" ref="H468">INDEX('Hoja 3'!$A$2:$AD$628, ROW(H468)-5, MATCH(H$2,'Hoja 3'!$A$1:$AD$1, 0))</f>
        <v>Buenas tardes, Rebeca:
 En relación con el caso de la paciente SARA PATRICIA LOYOLA VÁSQUEZ, informamos lo siguiente:
 Hemos tomado conocimiento de las observaciones realizadas por su hija, la señora Estephania Solange Cueto Loyola, respecto al seguimiento y entrega de medicamentos correspondientes al Programa Cuídate. Lamentamos los inconvenientes presentados y ofrecemos nuestras disculpas por las molestias ocasionadas.
 Tras la revisión del historial de atención, verificamos que la paciente no fue atendida durante el mes de mayo, puesto que, pese a los intentos realizados, no se logró establecer contacto telefónico, lo cual impidió la programación de su consulta mensual.
 No obstante, se confirma que la paciente fue atendida el 07 de junio de 2025 a las 3:15 p. m. por la Dra. Anahí Angélica Seijas Arvelaez, en la especialidad de Medicina Interna – Teleconsulta. Durante dicha atención, se le prescribieron los medicamentos correspondientes, los cuales fueron entregados el 09 de junio, dentro de los plazos establecidos.
 Como medidas adoptadas se ha reforzado el protocolo de confirmación y seguimiento telefónico con pacientes que no respondan en el primer intento, incrementando los intentos de contacto en diferentes horarios. Se continuará haciendo seguimiento a la paciente para asegurar su correcta adherencia al programa y una atención oportuna.
 Quedamos atentos ante cualquier consulta adicional.</v>
      </c>
      <c r="I468" s="39">
        <f t="array" ref="I468">INDEX('Hoja 3'!$A$2:$AD$628, ROW(I468)-5, MATCH(I$2,'Hoja 3'!$A$1:$AD$1, 0))</f>
        <v>45833</v>
      </c>
      <c r="J468" s="32"/>
      <c r="K468" s="32" t="str">
        <f t="array" ref="K468">INDEX('Hoja 3'!$A$2:$AD$628, ROW(K468)-5, MATCH(K$2,'Hoja 3'!$A$1:$AD$1, 0))</f>
        <v>CERRADA</v>
      </c>
      <c r="L468" s="32" t="str">
        <f t="array" ref="L468">INDEX('Hoja 3'!$A$2:$AD$628, ROW(L468)-5, MATCH(L$2,'Hoja 3'!$A$1:$AD$1, 0))</f>
        <v>CERRADA</v>
      </c>
      <c r="M468" s="32" t="str">
        <f t="array" ref="M468">INDEX('Hoja 3'!$A$2:$AD$628, ROW(M468)-5, MATCH(M$2,'Hoja 3'!$A$1:$AD$1, 0))</f>
        <v>Acceso</v>
      </c>
      <c r="N468" s="28"/>
      <c r="O468" s="28"/>
      <c r="P468" s="28"/>
      <c r="Q468" s="42"/>
      <c r="R468" s="42"/>
      <c r="S468" s="42"/>
      <c r="T468" s="28"/>
      <c r="U468" s="28"/>
      <c r="V468" s="24" t="str">
        <f t="shared" si="10"/>
        <v/>
      </c>
      <c r="W468" s="24" t="str">
        <f t="shared" si="15"/>
        <v>19 días 00h 00m</v>
      </c>
      <c r="X468" s="36">
        <f t="shared" si="11"/>
        <v>19</v>
      </c>
      <c r="Y468" s="36" t="str">
        <f t="shared" si="12"/>
        <v>✅</v>
      </c>
      <c r="Z468" s="26" t="str">
        <f t="shared" si="13"/>
        <v>✅</v>
      </c>
      <c r="AA468" s="27" t="str">
        <f t="shared" si="14"/>
        <v>📩 Enviado tarde</v>
      </c>
      <c r="AB468" s="28"/>
      <c r="AC468" s="29"/>
      <c r="AD468" s="29"/>
      <c r="AE468" s="29"/>
    </row>
    <row r="469" spans="1:31" ht="13.8">
      <c r="A469" s="12" t="str">
        <f t="shared" si="9"/>
        <v>74847782Gisella Pierina Castro Echeverria</v>
      </c>
      <c r="B469" s="30" t="s">
        <v>27</v>
      </c>
      <c r="C469" s="38">
        <f t="array" ref="C469">INDEX('Hoja 3'!$A$2:$AD$628, ROW(C469)-5, MATCH(C$2,'Hoja 3'!$A$1:$AD$1, 0))</f>
        <v>74847782</v>
      </c>
      <c r="D469" s="38" t="str">
        <f t="array" ref="D469">INDEX('Hoja 3'!$A$2:$AD$628, ROW(D469)-5, MATCH(D$2,'Hoja 3'!$A$1:$AD$1, 0))</f>
        <v>Gisella Pierina Castro Echeverria</v>
      </c>
      <c r="E469" s="38">
        <f t="array" ref="E469">INDEX('Hoja 3'!$A$2:$AD$628, ROW(E469)-5, MATCH(E$2,'Hoja 3'!$A$1:$AD$1, 0))</f>
        <v>0</v>
      </c>
      <c r="F469" s="38" t="str">
        <f t="array" ref="F469">INDEX('Hoja 3'!$A$2:$AD$628, ROW(F469)-5, MATCH(F$2,'Hoja 3'!$A$1:$AD$1, 0))</f>
        <v>DEMORA EN LA ENTREGA DE MEDICAMENTOS</v>
      </c>
      <c r="G469" s="39">
        <f t="array" ref="G469">INDEX('Hoja 3'!$A$2:$AD$628, ROW(G469)-5, MATCH(G$2,'Hoja 3'!$A$1:$AD$1, 0))</f>
        <v>45813</v>
      </c>
      <c r="H469" s="38" t="str">
        <f t="array" ref="H469">INDEX('Hoja 3'!$A$2:$AD$628, ROW(H469)-5, MATCH(H$2,'Hoja 3'!$A$1:$AD$1, 0))</f>
        <v>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Jorge Santiago Mieses Castro, con DNI 90924752, nos permitimos informar lo
 siguiente:
 a) Descripción de los hechos
 Se ofertó la subasta para el servicio de pediatría a favor de un paciente de 6 años de
 edad. Posteriormente, se procedió con el agendamiento del servicio, quedando
 programado en dos oportunidades: a la 1:40 p.m. y a las 2:20 p.m. del mismo día.
 Sin embargo, el paciente no se conectó a la teleconsulta ni atendió las llamadas
 realizadas, por lo cual no se logró concretar la atención programada con el proveedor
 VIVA 1A.
 Cabe resaltar que el reclamo presentado por el paciente está dirigido al proveedor
 Salud360. En ese sentido, VIVA 1A no se hace responsable del reclamo, dado que no
 corresponde a una atención programada ni ejecutada por nuestra institución.
 Se adjunta los soportes correspondientes:
 b) Medidas a adoptar o adoptadas:
 Finalmente, es oportuno informarle que hemos adoptado las siguientes medidas:
 a) Revisar y ajustar los procesos de notificación para asegurar que el paciente reciba
 con antelación toda la información necesaria sobre la consulta (hora, enlace,
 indicaciones).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469" s="39">
        <f t="array" ref="I469">INDEX('Hoja 3'!$A$2:$AD$628, ROW(I469)-5, MATCH(I$2,'Hoja 3'!$A$1:$AD$1, 0))</f>
        <v>45832</v>
      </c>
      <c r="J469" s="32"/>
      <c r="K469" s="32" t="str">
        <f t="array" ref="K469">INDEX('Hoja 3'!$A$2:$AD$628, ROW(K469)-5, MATCH(K$2,'Hoja 3'!$A$1:$AD$1, 0))</f>
        <v>CERRADA</v>
      </c>
      <c r="L469" s="32" t="str">
        <f t="array" ref="L469">INDEX('Hoja 3'!$A$2:$AD$628, ROW(L469)-5, MATCH(L$2,'Hoja 3'!$A$1:$AD$1, 0))</f>
        <v>CERRADA</v>
      </c>
      <c r="M469" s="32" t="str">
        <f t="array" ref="M469">INDEX('Hoja 3'!$A$2:$AD$628, ROW(M469)-5, MATCH(M$2,'Hoja 3'!$A$1:$AD$1, 0))</f>
        <v>Medicamentos</v>
      </c>
      <c r="N469" s="28"/>
      <c r="O469" s="28"/>
      <c r="P469" s="28"/>
      <c r="Q469" s="42"/>
      <c r="R469" s="42"/>
      <c r="S469" s="42"/>
      <c r="T469" s="28"/>
      <c r="U469" s="28"/>
      <c r="V469" s="24" t="str">
        <f t="shared" si="10"/>
        <v/>
      </c>
      <c r="W469" s="24" t="str">
        <f t="shared" si="15"/>
        <v>19 días 00h 00m</v>
      </c>
      <c r="X469" s="25">
        <f t="shared" si="11"/>
        <v>19</v>
      </c>
      <c r="Y469" s="25" t="str">
        <f t="shared" si="12"/>
        <v>✅</v>
      </c>
      <c r="Z469" s="26" t="str">
        <f t="shared" si="13"/>
        <v>✅</v>
      </c>
      <c r="AA469" s="27" t="str">
        <f t="shared" si="14"/>
        <v>📩 Enviado tarde</v>
      </c>
      <c r="AB469" s="28"/>
      <c r="AC469" s="29"/>
      <c r="AD469" s="29"/>
      <c r="AE469" s="29"/>
    </row>
    <row r="470" spans="1:31" ht="13.8">
      <c r="A470" s="12" t="str">
        <f t="shared" si="9"/>
        <v>9868619Sabine Dienstkoch Valdiviezo</v>
      </c>
      <c r="B470" s="30" t="s">
        <v>27</v>
      </c>
      <c r="C470" s="38">
        <f t="array" ref="C470">INDEX('Hoja 3'!$A$2:$AD$628, ROW(C470)-5, MATCH(C$2,'Hoja 3'!$A$1:$AD$1, 0))</f>
        <v>9868619</v>
      </c>
      <c r="D470" s="38" t="str">
        <f t="array" ref="D470">INDEX('Hoja 3'!$A$2:$AD$628, ROW(D470)-5, MATCH(D$2,'Hoja 3'!$A$1:$AD$1, 0))</f>
        <v>Sabine Dienstkoch Valdiviezo</v>
      </c>
      <c r="E470" s="38">
        <f t="array" ref="E470">INDEX('Hoja 3'!$A$2:$AD$628, ROW(E470)-5, MATCH(E$2,'Hoja 3'!$A$1:$AD$1, 0))</f>
        <v>0</v>
      </c>
      <c r="F470" s="38" t="str">
        <f t="array" ref="F470">INDEX('Hoja 3'!$A$2:$AD$628, ROW(F470)-5, MATCH(F$2,'Hoja 3'!$A$1:$AD$1, 0))</f>
        <v>TRATO DESCORTÉS HACIA EL PACIENTE ASISTENCIAL</v>
      </c>
      <c r="G470" s="39">
        <f t="array" ref="G470">INDEX('Hoja 3'!$A$2:$AD$628, ROW(G470)-5, MATCH(G$2,'Hoja 3'!$A$1:$AD$1, 0))</f>
        <v>45818</v>
      </c>
      <c r="H470" s="38" t="str">
        <f t="array" ref="H470">INDEX('Hoja 3'!$A$2:$AD$628, ROW(H470)-5, MATCH(H$2,'Hoja 3'!$A$1:$AD$1, 0))</f>
        <v>Lima, 24 de junio de 2025
 Estimados señores de Rimac EPS
 De nuestra mayor consideración,
 Por medio de la presente, deseamos expresar nuestro compromiso con la transparencia,
 la calidad de atención y la mejora continua en nuestros procesos.
 Con relación a los hechos ocurridos el día 07 de junio de 2025, durante la atención a
 través del Centro Médico Virtual (CMV), vinculados a la prestación del servicio para la
 paciente Sabine Dienstkoch Valdiviezo, con DNI 09868619, nos permitimos informar lo
 siguiente:
 a) Descripción de los hechos
 Se ofertó la subasta para el servicio de medicina general para paciente. Posteriormente,
 se procedió con el agendamiento del servicio, quedando programado en dos
 oportunidades: a la 10:30 a.m. y a las 12:15 p.m. del mismo día.
 Sin embargo, la prestación del servicio no se concretó, debido a que fue anulada tanto
 por la aseguradora Rímac como por la propia paciente, motivo por el cual no se llegó a
 realizar la atención programada.
 En relación con la atención recibida por la Dra. Horna, informamos que dicha
 profesional no forma parte del staff médico de VIVA 1A. De acuerdo con la narrativa
 proporcionada por el paciente, la atención corresponde a otro proveedor, por lo tanto,
 este caso no está relacionado con una prestación realizada por nuestra institución.
 Se adjunta los soportes correspondientes:
 b) Medidas a adoptar o adoptadas:
 Finalmente, es oportuno informarle que hemos adoptado las siguientes medidas:
 a) Fortalecer la coordinación con la aseguradora Rímac para evitar cancelaciones de
 último momento que afecten la continuidad del servicio.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470" s="39">
        <f t="array" ref="I470">INDEX('Hoja 3'!$A$2:$AD$628, ROW(I470)-5, MATCH(I$2,'Hoja 3'!$A$1:$AD$1, 0))</f>
        <v>45833</v>
      </c>
      <c r="J470" s="32"/>
      <c r="K470" s="32" t="str">
        <f t="array" ref="K470">INDEX('Hoja 3'!$A$2:$AD$628, ROW(K470)-5, MATCH(K$2,'Hoja 3'!$A$1:$AD$1, 0))</f>
        <v>CERRADA</v>
      </c>
      <c r="L470" s="32" t="str">
        <f t="array" ref="L470">INDEX('Hoja 3'!$A$2:$AD$628, ROW(L470)-5, MATCH(L$2,'Hoja 3'!$A$1:$AD$1, 0))</f>
        <v>CERRADA</v>
      </c>
      <c r="M470" s="32" t="str">
        <f t="array" ref="M470">INDEX('Hoja 3'!$A$2:$AD$628, ROW(M470)-5, MATCH(M$2,'Hoja 3'!$A$1:$AD$1, 0))</f>
        <v>Trato descortes</v>
      </c>
      <c r="N470" s="28"/>
      <c r="O470" s="28"/>
      <c r="P470" s="28"/>
      <c r="Q470" s="42"/>
      <c r="R470" s="42"/>
      <c r="S470" s="42"/>
      <c r="T470" s="28"/>
      <c r="U470" s="28"/>
      <c r="V470" s="24" t="str">
        <f t="shared" si="10"/>
        <v/>
      </c>
      <c r="W470" s="24" t="str">
        <f t="shared" si="15"/>
        <v>15 días 00h 00m</v>
      </c>
      <c r="X470" s="36">
        <f t="shared" si="11"/>
        <v>15</v>
      </c>
      <c r="Y470" s="36" t="str">
        <f t="shared" si="12"/>
        <v>✅</v>
      </c>
      <c r="Z470" s="26" t="str">
        <f t="shared" si="13"/>
        <v>✅</v>
      </c>
      <c r="AA470" s="27" t="str">
        <f t="shared" si="14"/>
        <v>📩 Enviado tarde</v>
      </c>
      <c r="AB470" s="28"/>
      <c r="AC470" s="29"/>
      <c r="AD470" s="29"/>
      <c r="AE470" s="29"/>
    </row>
    <row r="471" spans="1:31" ht="13.8">
      <c r="A471" s="12" t="str">
        <f t="shared" si="9"/>
        <v>9632426Faning Susana Medina Espinoza</v>
      </c>
      <c r="B471" s="30" t="s">
        <v>27</v>
      </c>
      <c r="C471" s="38">
        <f t="array" ref="C471">INDEX('Hoja 3'!$A$2:$AD$628, ROW(C471)-5, MATCH(C$2,'Hoja 3'!$A$1:$AD$1, 0))</f>
        <v>9632426</v>
      </c>
      <c r="D471" s="38" t="str">
        <f t="array" ref="D471">INDEX('Hoja 3'!$A$2:$AD$628, ROW(D471)-5, MATCH(D$2,'Hoja 3'!$A$1:$AD$1, 0))</f>
        <v>Faning Susana Medina Espinoza</v>
      </c>
      <c r="E471" s="38">
        <f t="array" ref="E471">INDEX('Hoja 3'!$A$2:$AD$628, ROW(E471)-5, MATCH(E$2,'Hoja 3'!$A$1:$AD$1, 0))</f>
        <v>953694248</v>
      </c>
      <c r="F471" s="38" t="str">
        <f t="array" ref="F471">INDEX('Hoja 3'!$A$2:$AD$628, ROW(F471)-5, MATCH(F$2,'Hoja 3'!$A$1:$AD$1, 0))</f>
        <v>INCONFORMIDAD CON LA ATENCION EN GENERAL</v>
      </c>
      <c r="G471" s="39">
        <f t="array" ref="G471">INDEX('Hoja 3'!$A$2:$AD$628, ROW(G471)-5, MATCH(G$2,'Hoja 3'!$A$1:$AD$1, 0))</f>
        <v>45821</v>
      </c>
      <c r="H471" s="38" t="str">
        <f t="array" ref="H471">INDEX('Hoja 3'!$A$2:$AD$628, ROW(H471)-5, MATCH(H$2,'Hoja 3'!$A$1:$AD$1, 0))</f>
        <v>Estimados señores de Rimac EPS
 De nuestra mayor consideración,
 Por medio de la presente, deseamos expresar nuestro compromiso con la transparencia,
 la calidad de atención y la mejora continua en nuestros procesos.
 Con relación a los hechos ocurridos el día 28 de mayo de 2025, durante la atención a
 través del Centro Médico Virtual (CMV), vinculados a la prestación del servicio para la
 paciente Faning Susana Medina Espinoza, con DNI 09632426, y su menor hija la paciente
 Adriana del Carmen Guerrero Medina, con DNI 74111216, nos permitimos informar lo
 siguiente:
 a) Descripción de los hechos
 Paciente: Faning Susana Medina Espinoza
 DNI: 09632426
 Se ofertó la subasta para el servicio de medicina general para paciente. Posteriormente,
 se procedió con el agendamiento del servicio, quedando programado para las 8:00 p.m.
 del mismo día.
 Sin embargo, la prestación del servicio no se concretó inicialmente, debido a que el
 paciente no ingresó a la videollamada. Ante ello, se intentó establecer contacto
 mediante el número brindado, pero este resultó incorrecto.
 Finalmente, se logró contactar a la paciente a través del número registrado de su menor
 hija, realizándose la teleconsulta correspondiente.
 Respecto al envío de la receta por correo electrónico, se informa que Rímac no la envió
 mediante su plataforma Rímac SOS. No obstante, la receta fue remitida al número de
 contacto registrado.
 En cuanto a la entrega de medicamentos, estos fueron gestionados el mismo día a
 través de nuestro proveedor CUIDAFARMA. Sin embargo, el proveedor informó que el
 paciente no respondió las llamadas ni los mensajes de WhatsApp, por lo que
 procedieron a cancelar la entrega.
 Se adjuntan los soportes correspondientes.
 Estimado Señor Proveedor MAD:
 A través de la presente, la Central de Emergencia Aló Rimac le muestra para descargar el PDF en
 el siguiente link: "Reporte a Proveedor - Salud" para ser adjuntado al proceso de facturación del
 servicio. El monto a facturar debe estar en concordancia a la tarifa vigente por convenio, el mismo
 que será validado por auditoria de acuerdo a los sustentos presentados.
 A continuación detallamos la información necesaria para proceder con la programación del servicio
 de médico a domicilio.
 Día y hora: 28/05/2025 19:13
 Nombre de responsable: Mirian Judith Castaneda Vega
 Tipo de solicitud: Médico Virtual Medicina General
 Nombre del paciente: FANING SUSANA MEDINA ESPINOZA
 Provincia: LIMA
 Distrito: LIMA
 Anillo: Centro B
 Referencia: A DOSC DRAS DE LA AV UNIVERSITARIA
 Dirección: AV OSCAR R BENAVIDES 2532 PISO 3 URB ROMА
 Teléfono: 953694288
 Teléfono con Whatsapp: 953694288
 N° caso Salesforce: 0025400158
 Producto: AMI SALUD RED PREFERENTE
 Segmento:
 Descripción de cobertura:
 Monto de deducible:
 Coaseguro:
 Medio de pago:
 Tipo de atención: Regular
 Preferencia programación:
 Campo de descripción: 1486// CMV MG
 Atentamente,
 Central de Emergencias Aló Rimac
 4/8/2025, 12:30:38 a. m.
 VIVA 1A
 CENTRO MEDICO
 Medico que atendió
 Luisa Zavala
 DATOS DEL PACIENTE
 Nombre: FANING SUSANA MEDINA ESPINOZA
 Dirección: AV OSCAR R BENAVIDES
 2532 PISO 3 URB ROMA
 Teléfono:
 HISTORIA CLÍNICA
 Fecha creación
 05-28-2025
 FANING SUSANA undefined undefined
 Fecha impresión
 08-04-2025
 Identificación: 09632426
 Celular: 953694288
 Fecha nacimiento:
 Correo:
 notienecorreo@notiene.com.pe
 NOTA ADMINISTRATIVA
 NO ADMINISTRACION DE LA ATENCION MEDICA Y QUIRURGICА
 NOTA
 PX NO INGRESA A VIDEOLLAMADA SE LLAMA POR ZOIPER AL NUMERO REGISTRADO E INDICAN QUE ESTA EQUIVOCADO
 ORDENAMIENTOS:
 Consultas CMV&lt;consultas.cmv@cuida.pe&gt;
 CC
 Para: Farmacia Viva 1A
 今
 Mié 28/05/2025 21:23
 Estimados paciente no responde llamadas, se dejó whatsapp.
 Mary Diaz.
 El mié, 28 may 2025 a la(s) 9:14 p.m., Farmacia Viva 1A (farmacia@viva1a.com.pe) escribió:
 Envío receta adjunta para su atención, cobertura al 100%
 Nombre: FANING SUSANA MEDINA ESPINOZA
 DNI 09632426
 Teléfono: 953694288
 Saludos
 Atte. Andy Gonzales.
 VIUA 1A
 CENTRO MEDIC°
 Farmacia del Policlínico Viva 1А
 C 959 265 062
 Av. Faustino Sánchez Carrión 230- San
 Isidro
 12:25
 19 CMV STAFF MEDICO VIVA A1
 Dr Ramirez Pediatra Eidan, Dr. Fredy G...
 NOTA ADMIN' mié, 28 may.
 09632426, 52 años
 7:23p. m,
 FANING SUSANA MEDINA ESPINOZA
 PX NO INGRESA A VIDEOLLAMADA
 SE LLAMA POR ZOIPER AL NUMERO
 REGISTRADO E INDICAN QUE ESTA
 EQUIVOCADO 8:05 p. m.
 414
 CC
 CC
 CC
 Consurtas CIMIV&lt;consurtas.cmv@culaa.pe&gt;
 Para: Farmacia Viva 1A
 Buen día:
 00
 Jue 05/06/2025 7:35
 Se informa la cancelación de la receta, pcte no contestó las llamadas o mensajes y ya se
 cumplió los 7 días de vigencia; gracias.
 Johana С.
 Responder Reenviar
 Consultas CMV&lt;consultas.cmv@cuida.pe&gt;
 Para: Farmacia Viva 1A Jue 29/05/2025 13:16
 Estimados volvimos a intentar comunicarnos con la paciente sin obtener respuesta, se le
 dejó nuevo mensaje al whatsapp.
 Mary D.
 Consultas CMV&lt;consultas.cmv@cuida.pe&gt;
 Para: Farmacia Viva 1A
 Estimados paciente sigue sin responder, seguiremos intentando.
 Mary D.
 Jue 29/05/2025 11:27
 CC
 Consultas CMV&lt;consultas.cmv@cuida.pe&gt;
 Para: Farmacia Viva 1A Mié 28/05/2025 21:23
 Estimados paciente no responde llamadas, se dejó whatsapp.
 Mary Diaz.
 El mié, 28 may 2025 a la(s) 9:14 p.m., Farmacia Viva 1А
 (farmacia@viva1a.com.pe) escribió:
 Envío receta adjunta para su atención, cobertura al 100%
 Nombret FANING SUSANA MEDINA ESPINOZA
 DNI 09632426
 Teléfono: 953694288
 Saludos
 Atte. Andy Gonzales.
 Farmacia del Policlínico Viva 1А UU1
 Paciente: Adriana del Carmen Guerrero Medina
 DNI: 74111216
 Se ofertó la subasta para el servicio de medicina general para paciente. Posteriormente,
 se procedió con el agendamiento del servicio, quedando programado en dos
 oportunidades: a la 08:00 a.m. y a las 08:30 a.m. del mismo día.
 Sin embargo, la prestación del servicio no se concretó inicialmente, debido a que el
 paciente no ingresó a la videollamada. Ante ello, se intentó establecer contacto
 mediante el número brindado, logrando contactar a la paciente realizándo la
 teleconsulta correspondiente.
 Respecto al envío de la receta por correo electrónico, se informa que Rímac no la envió
 mediante su plataforma Rímac SOS. No obstante, la receta fue remitida al número de
 contacto registrado.
 En cuanto a la entrega de medicamentos, estos fueron gestionados el mismo día a
 través de nuestro proveedor CUIDAFARMA, siendo entregados por el proveedor.
 Se adjunta los soportes correspondientes:
 b) Medidas a adoptar o adoptadas:
 Finalmente, es oportuno informarle que hemos adoptado las siguientes medidas:
 a) Fortalecer la coordinación con la aseguradora Rímac para el envío correcto de los
 datos de los pacientes.
 b) Reforzar los protocolos de contacto con el paciente previo a la cita, incluyendo
 llamadas o mensajes de verificación el mismo día de la atención.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v>
      </c>
      <c r="I471" s="39">
        <f t="array" ref="I471">INDEX('Hoja 3'!$A$2:$AD$628, ROW(I471)-5, MATCH(I$2,'Hoja 3'!$A$1:$AD$1, 0))</f>
        <v>45873</v>
      </c>
      <c r="J471" s="32"/>
      <c r="K471" s="32" t="str">
        <f t="array" ref="K471">INDEX('Hoja 3'!$A$2:$AD$628, ROW(K471)-5, MATCH(K$2,'Hoja 3'!$A$1:$AD$1, 0))</f>
        <v>CERRADA</v>
      </c>
      <c r="L471" s="32" t="str">
        <f t="array" ref="L471">INDEX('Hoja 3'!$A$2:$AD$628, ROW(L471)-5, MATCH(L$2,'Hoja 3'!$A$1:$AD$1, 0))</f>
        <v>CERRADA</v>
      </c>
      <c r="M471" s="32" t="str">
        <f t="array" ref="M471">INDEX('Hoja 3'!$A$2:$AD$628, ROW(M471)-5, MATCH(M$2,'Hoja 3'!$A$1:$AD$1, 0))</f>
        <v>Atención Asistencial</v>
      </c>
      <c r="N471" s="28"/>
      <c r="O471" s="28"/>
      <c r="P471" s="28"/>
      <c r="Q471" s="42"/>
      <c r="R471" s="42"/>
      <c r="S471" s="42"/>
      <c r="T471" s="28"/>
      <c r="U471" s="28"/>
      <c r="V471" s="24" t="str">
        <f t="shared" si="10"/>
        <v/>
      </c>
      <c r="W471" s="24" t="str">
        <f t="shared" si="15"/>
        <v>52 días 00h 00m</v>
      </c>
      <c r="X471" s="25">
        <f t="shared" si="11"/>
        <v>52</v>
      </c>
      <c r="Y471" s="25" t="str">
        <f t="shared" si="12"/>
        <v>✅</v>
      </c>
      <c r="Z471" s="26" t="str">
        <f t="shared" si="13"/>
        <v>✅</v>
      </c>
      <c r="AA471" s="27" t="str">
        <f t="shared" si="14"/>
        <v>📩 Enviado tarde</v>
      </c>
      <c r="AB471" s="28"/>
      <c r="AC471" s="29"/>
      <c r="AD471" s="29"/>
      <c r="AE471" s="29"/>
    </row>
    <row r="472" spans="1:31" ht="13.8">
      <c r="A472" s="12" t="str">
        <f t="shared" si="9"/>
        <v>20100176701ALMACENES SANTA CLARA</v>
      </c>
      <c r="B472" s="30" t="s">
        <v>27</v>
      </c>
      <c r="C472" s="38">
        <f t="array" ref="C472">INDEX('Hoja 3'!$A$2:$AD$628, ROW(C472)-5, MATCH(C$2,'Hoja 3'!$A$1:$AD$1, 0))</f>
        <v>20100176701</v>
      </c>
      <c r="D472" s="38" t="str">
        <f t="array" ref="D472">INDEX('Hoja 3'!$A$2:$AD$628, ROW(D472)-5, MATCH(D$2,'Hoja 3'!$A$1:$AD$1, 0))</f>
        <v>ALMACENES SANTA CLARA</v>
      </c>
      <c r="E472" s="38">
        <f t="array" ref="E472">INDEX('Hoja 3'!$A$2:$AD$628, ROW(E472)-5, MATCH(E$2,'Hoja 3'!$A$1:$AD$1, 0))</f>
        <v>0</v>
      </c>
      <c r="F472" s="38" t="str">
        <f t="array" ref="F472">INDEX('Hoja 3'!$A$2:$AD$628, ROW(F472)-5, MATCH(F$2,'Hoja 3'!$A$1:$AD$1, 0))</f>
        <v>SOLICITUD DE INFORMACION</v>
      </c>
      <c r="G472" s="39">
        <f t="array" ref="G472">INDEX('Hoja 3'!$A$2:$AD$628, ROW(G472)-5, MATCH(G$2,'Hoja 3'!$A$1:$AD$1, 0))</f>
        <v>45818</v>
      </c>
      <c r="H472" s="38" t="str">
        <f t="array" ref="H472">INDEX('Hoja 3'!$A$2:$AD$628, ROW(H472)-5, MATCH(H$2,'Hoja 3'!$A$1:$AD$1, 0))</f>
        <v>Estimados, buena tarde:
 En referencia a lo solicitado, se reporta lo siguiente:
 En cuanto a la trazabilidad de las atenciones de la Srta. Chavarri, detallo:
 Primer contacto en febrero 2025.
 Se genera quiebre; dado que, pcte no acepta llamadas del motorizado de farmacia para la entrega de medicamentos. Indica que solo ha brindado autorización a Rímac para que tenga acceso a su número de contacto, en ese escenario, se conversa con pcte refiriendo el flujo de atención y superando con ello el quiebre.
 Se ha tomado la ecografía de tiroides, según lo solicitado por Dr. Siura, en nuestra sede sin intercurrencias.
 Adjunto screen de registro de HC.
 Quedo a su disposición para cualquier consulta adicional.
 Saludos Cordiales,</v>
      </c>
      <c r="I472" s="39">
        <f t="array" ref="I472">INDEX('Hoja 3'!$A$2:$AD$628, ROW(I472)-5, MATCH(I$2,'Hoja 3'!$A$1:$AD$1, 0))</f>
        <v>45831</v>
      </c>
      <c r="J472" s="32"/>
      <c r="K472" s="32" t="str">
        <f t="array" ref="K472">INDEX('Hoja 3'!$A$2:$AD$628, ROW(K472)-5, MATCH(K$2,'Hoja 3'!$A$1:$AD$1, 0))</f>
        <v>CERRADA</v>
      </c>
      <c r="L472" s="32" t="str">
        <f t="array" ref="L472">INDEX('Hoja 3'!$A$2:$AD$628, ROW(L472)-5, MATCH(L$2,'Hoja 3'!$A$1:$AD$1, 0))</f>
        <v>CERRADA</v>
      </c>
      <c r="M472" s="32" t="str">
        <f t="array" ref="M472">INDEX('Hoja 3'!$A$2:$AD$628, ROW(M472)-5, MATCH(M$2,'Hoja 3'!$A$1:$AD$1, 0))</f>
        <v>Solicitud</v>
      </c>
      <c r="N472" s="28"/>
      <c r="O472" s="28"/>
      <c r="P472" s="28"/>
      <c r="Q472" s="42"/>
      <c r="R472" s="42"/>
      <c r="S472" s="42"/>
      <c r="T472" s="28"/>
      <c r="U472" s="28"/>
      <c r="V472" s="24" t="str">
        <f t="shared" si="10"/>
        <v/>
      </c>
      <c r="W472" s="24" t="str">
        <f t="shared" si="15"/>
        <v>13 días 00h 00m</v>
      </c>
      <c r="X472" s="36">
        <f t="shared" si="11"/>
        <v>13</v>
      </c>
      <c r="Y472" s="36" t="str">
        <f t="shared" si="12"/>
        <v>✅</v>
      </c>
      <c r="Z472" s="26" t="str">
        <f t="shared" si="13"/>
        <v>✅</v>
      </c>
      <c r="AA472" s="27" t="str">
        <f t="shared" si="14"/>
        <v>📩 Enviado tarde</v>
      </c>
      <c r="AB472" s="28"/>
      <c r="AC472" s="29"/>
      <c r="AD472" s="29"/>
      <c r="AE472" s="29"/>
    </row>
    <row r="473" spans="1:31" ht="13.8">
      <c r="A473" s="12" t="str">
        <f t="shared" si="9"/>
        <v>29705528VALDIVIA CHACON FEDERICO DOMINGO JESUS</v>
      </c>
      <c r="B473" s="30" t="s">
        <v>27</v>
      </c>
      <c r="C473" s="38">
        <f t="array" ref="C473">INDEX('Hoja 3'!$A$2:$AD$628, ROW(C473)-5, MATCH(C$2,'Hoja 3'!$A$1:$AD$1, 0))</f>
        <v>29705528</v>
      </c>
      <c r="D473" s="38" t="str">
        <f t="array" ref="D473">INDEX('Hoja 3'!$A$2:$AD$628, ROW(D473)-5, MATCH(D$2,'Hoja 3'!$A$1:$AD$1, 0))</f>
        <v>VALDIVIA CHACON FEDERICO DOMINGO JESUS</v>
      </c>
      <c r="E473" s="38">
        <f t="array" ref="E473">INDEX('Hoja 3'!$A$2:$AD$628, ROW(E473)-5, MATCH(E$2,'Hoja 3'!$A$1:$AD$1, 0))</f>
        <v>0</v>
      </c>
      <c r="F473" s="38" t="str">
        <f t="array" ref="F473">INDEX('Hoja 3'!$A$2:$AD$628, ROW(F473)-5, MATCH(F$2,'Hoja 3'!$A$1:$AD$1, 0))</f>
        <v>PROBLEMAS DE COMUNICACIÓN</v>
      </c>
      <c r="G473" s="39">
        <f t="array" ref="G473">INDEX('Hoja 3'!$A$2:$AD$628, ROW(G473)-5, MATCH(G$2,'Hoja 3'!$A$1:$AD$1, 0))</f>
        <v>45819</v>
      </c>
      <c r="H473" s="38" t="str">
        <f t="array" ref="H473">INDEX('Hoja 3'!$A$2:$AD$628, ROW(H473)-5, MATCH(H$2,'Hoja 3'!$A$1:$AD$1, 0))</f>
        <v>Buenas noches estimados 
 el paciente ingreso el
 12/06/2025 7:45 PM | Dra Antonio David Moncada Catalan | MEDICA FAMILIAR 
 Paciente conforme con la atención
 saludos coordiales</v>
      </c>
      <c r="I473" s="39">
        <f t="array" ref="I473">INDEX('Hoja 3'!$A$2:$AD$628, ROW(I473)-5, MATCH(I$2,'Hoja 3'!$A$1:$AD$1, 0))</f>
        <v>45821</v>
      </c>
      <c r="J473" s="32"/>
      <c r="K473" s="32" t="str">
        <f t="array" ref="K473">INDEX('Hoja 3'!$A$2:$AD$628, ROW(K473)-5, MATCH(K$2,'Hoja 3'!$A$1:$AD$1, 0))</f>
        <v>CERRADA</v>
      </c>
      <c r="L473" s="32" t="str">
        <f t="array" ref="L473">INDEX('Hoja 3'!$A$2:$AD$628, ROW(L473)-5, MATCH(L$2,'Hoja 3'!$A$1:$AD$1, 0))</f>
        <v>CERRADA</v>
      </c>
      <c r="M473" s="32" t="str">
        <f t="array" ref="M473">INDEX('Hoja 3'!$A$2:$AD$628, ROW(M473)-5, MATCH(M$2,'Hoja 3'!$A$1:$AD$1, 0))</f>
        <v>Fallas TICS</v>
      </c>
      <c r="N473" s="28"/>
      <c r="O473" s="28"/>
      <c r="P473" s="28"/>
      <c r="Q473" s="42"/>
      <c r="R473" s="42"/>
      <c r="S473" s="42"/>
      <c r="T473" s="28"/>
      <c r="U473" s="28"/>
      <c r="V473" s="24" t="str">
        <f t="shared" si="10"/>
        <v/>
      </c>
      <c r="W473" s="24" t="str">
        <f t="shared" si="15"/>
        <v>2 días 00h 00m</v>
      </c>
      <c r="X473" s="25">
        <f t="shared" si="11"/>
        <v>2</v>
      </c>
      <c r="Y473" s="25" t="str">
        <f t="shared" si="12"/>
        <v>✅</v>
      </c>
      <c r="Z473" s="26" t="str">
        <f t="shared" si="13"/>
        <v>✅</v>
      </c>
      <c r="AA473" s="27" t="str">
        <f t="shared" si="14"/>
        <v>📩 Enviado tarde</v>
      </c>
      <c r="AB473" s="28"/>
      <c r="AC473" s="29"/>
      <c r="AD473" s="29"/>
      <c r="AE473" s="29"/>
    </row>
    <row r="474" spans="1:31" ht="13.8">
      <c r="A474" s="12" t="str">
        <f t="shared" si="9"/>
        <v>7274721MARIA ANGELA MARTA SALAVERRY LLOSA</v>
      </c>
      <c r="B474" s="30" t="s">
        <v>27</v>
      </c>
      <c r="C474" s="38">
        <f t="array" ref="C474">INDEX('Hoja 3'!$A$2:$AD$628, ROW(C474)-5, MATCH(C$2,'Hoja 3'!$A$1:$AD$1, 0))</f>
        <v>7274721</v>
      </c>
      <c r="D474" s="38" t="str">
        <f t="array" ref="D474">INDEX('Hoja 3'!$A$2:$AD$628, ROW(D474)-5, MATCH(D$2,'Hoja 3'!$A$1:$AD$1, 0))</f>
        <v>MARIA ANGELA MARTA SALAVERRY LLOSA</v>
      </c>
      <c r="E474" s="38">
        <f t="array" ref="E474">INDEX('Hoja 3'!$A$2:$AD$628, ROW(E474)-5, MATCH(E$2,'Hoja 3'!$A$1:$AD$1, 0))</f>
        <v>945284508</v>
      </c>
      <c r="F474" s="38" t="str">
        <f t="array" ref="F474">INDEX('Hoja 3'!$A$2:$AD$628, ROW(F474)-5, MATCH(F$2,'Hoja 3'!$A$1:$AD$1, 0))</f>
        <v>DEMORA EN LA ENTREGA DE MEDICAMENTOS</v>
      </c>
      <c r="G474" s="39">
        <f t="array" ref="G474">INDEX('Hoja 3'!$A$2:$AD$628, ROW(G474)-5, MATCH(G$2,'Hoja 3'!$A$1:$AD$1, 0))</f>
        <v>45821</v>
      </c>
      <c r="H474" s="38" t="str">
        <f t="array" ref="H474">INDEX('Hoja 3'!$A$2:$AD$628, ROW(H474)-5, MATCH(H$2,'Hoja 3'!$A$1:$AD$1, 0))</f>
        <v>Buenas noches, Guisela:
 En relación con el correo líneas abajo, y luego de solicitar los descargos correspondientes a las áreas involucradas, informamos lo siguiente:
 Respecto a la atención de la paciente MARIA ANGELA MARTA SALAVERRY LLOSA, realizada el 7 de junio de 2025 a las 4:00 p.m., se verificó que los medicamentos fueron entregados, con excepción del Dabigatrán Etexilato 110 mg, dado que el proveedor ASTAH no contaba con stock de dicho producto. 
 Sin perjuicio de ello, una vez identificado el incidente, se procedió a reprogramar el envío con el proveedor CUIDAFARMA, logrando concretar la entrega el día 16 de junio de 2025.
 Lamentamos lo ocurrido y reiteramos nuestro compromiso con la mejora continua de nuestros procesos, con el fin de garantizar una atención eficiente y oportuna.
 Quedamos atentos ante cualquier consulta adicional.</v>
      </c>
      <c r="I474" s="39">
        <f t="array" ref="I474">INDEX('Hoja 3'!$A$2:$AD$628, ROW(I474)-5, MATCH(I$2,'Hoja 3'!$A$1:$AD$1, 0))</f>
        <v>45825</v>
      </c>
      <c r="J474" s="32"/>
      <c r="K474" s="32" t="str">
        <f t="array" ref="K474">INDEX('Hoja 3'!$A$2:$AD$628, ROW(K474)-5, MATCH(K$2,'Hoja 3'!$A$1:$AD$1, 0))</f>
        <v>CERRADA</v>
      </c>
      <c r="L474" s="32" t="str">
        <f t="array" ref="L474">INDEX('Hoja 3'!$A$2:$AD$628, ROW(L474)-5, MATCH(L$2,'Hoja 3'!$A$1:$AD$1, 0))</f>
        <v>CERRADA</v>
      </c>
      <c r="M474" s="32" t="str">
        <f t="array" ref="M474">INDEX('Hoja 3'!$A$2:$AD$628, ROW(M474)-5, MATCH(M$2,'Hoja 3'!$A$1:$AD$1, 0))</f>
        <v>Medicamentos</v>
      </c>
      <c r="N474" s="28"/>
      <c r="O474" s="28"/>
      <c r="P474" s="28"/>
      <c r="Q474" s="42"/>
      <c r="R474" s="42"/>
      <c r="S474" s="42"/>
      <c r="T474" s="28"/>
      <c r="U474" s="28"/>
      <c r="V474" s="24" t="str">
        <f t="shared" si="10"/>
        <v/>
      </c>
      <c r="W474" s="24" t="str">
        <f t="shared" si="15"/>
        <v>4 días 00h 00m</v>
      </c>
      <c r="X474" s="36">
        <f t="shared" si="11"/>
        <v>4</v>
      </c>
      <c r="Y474" s="36" t="str">
        <f t="shared" si="12"/>
        <v>✅</v>
      </c>
      <c r="Z474" s="26" t="str">
        <f t="shared" si="13"/>
        <v>✅</v>
      </c>
      <c r="AA474" s="27" t="str">
        <f t="shared" si="14"/>
        <v>📩 Enviado tarde</v>
      </c>
      <c r="AB474" s="28"/>
      <c r="AC474" s="29"/>
      <c r="AD474" s="29"/>
      <c r="AE474" s="29"/>
    </row>
    <row r="475" spans="1:31" ht="13.8">
      <c r="A475" s="12" t="str">
        <f t="shared" si="9"/>
        <v>795889VELASQUEZ MARIA LUISA</v>
      </c>
      <c r="B475" s="30" t="s">
        <v>27</v>
      </c>
      <c r="C475" s="38">
        <f t="array" ref="C475">INDEX('Hoja 3'!$A$2:$AD$628, ROW(C475)-5, MATCH(C$2,'Hoja 3'!$A$1:$AD$1, 0))</f>
        <v>795889</v>
      </c>
      <c r="D475" s="38" t="str">
        <f t="array" ref="D475">INDEX('Hoja 3'!$A$2:$AD$628, ROW(D475)-5, MATCH(D$2,'Hoja 3'!$A$1:$AD$1, 0))</f>
        <v>VELASQUEZ MARIA LUISA</v>
      </c>
      <c r="E475" s="38">
        <f t="array" ref="E475">INDEX('Hoja 3'!$A$2:$AD$628, ROW(E475)-5, MATCH(E$2,'Hoja 3'!$A$1:$AD$1, 0))</f>
        <v>0</v>
      </c>
      <c r="F475" s="38" t="str">
        <f t="array" ref="F475">INDEX('Hoja 3'!$A$2:$AD$628, ROW(F475)-5, MATCH(F$2,'Hoja 3'!$A$1:$AD$1, 0))</f>
        <v>NO ASIGNACIÓN DE CITA</v>
      </c>
      <c r="G475" s="39">
        <f t="array" ref="G475">INDEX('Hoja 3'!$A$2:$AD$628, ROW(G475)-5, MATCH(G$2,'Hoja 3'!$A$1:$AD$1, 0))</f>
        <v>45821</v>
      </c>
      <c r="H475" s="38" t="str">
        <f t="array" ref="H475">INDEX('Hoja 3'!$A$2:$AD$628, ROW(H475)-5, MATCH(H$2,'Hoja 3'!$A$1:$AD$1, 0))</f>
        <v>Estimados señores de RIMAC, buena tarde:
 Con relación al caso de la paciente MARIA LUISA VELÁSQUEZ, les informamos que actualmente se encuentra inscrita en el programa Cuídate Virtual, el cual contempla únicamente atención médica virtual y seguimiento de enfermería, de acuerdo con los protocolos establecidos.
 Por lo tanto, no corresponde la gestión de toma de análisis de laboratorio, y en ese sentido, el concepto de reembolso por dichos análisis no procede.
 Adjuntamos para su revisión los protocolos de atención del programa Cuídate Virtual.
 Sin otro particular, quedamos atentos a cualquier consulta adicional.
 Saludos cordiales</v>
      </c>
      <c r="I475" s="39">
        <f t="array" ref="I475">INDEX('Hoja 3'!$A$2:$AD$628, ROW(I475)-5, MATCH(I$2,'Hoja 3'!$A$1:$AD$1, 0))</f>
        <v>45833</v>
      </c>
      <c r="J475" s="32"/>
      <c r="K475" s="32" t="str">
        <f t="array" ref="K475">INDEX('Hoja 3'!$A$2:$AD$628, ROW(K475)-5, MATCH(K$2,'Hoja 3'!$A$1:$AD$1, 0))</f>
        <v>CERRADA</v>
      </c>
      <c r="L475" s="32" t="str">
        <f t="array" ref="L475">INDEX('Hoja 3'!$A$2:$AD$628, ROW(L475)-5, MATCH(L$2,'Hoja 3'!$A$1:$AD$1, 0))</f>
        <v>CERRADA</v>
      </c>
      <c r="M475" s="32" t="str">
        <f t="array" ref="M475">INDEX('Hoja 3'!$A$2:$AD$628, ROW(M475)-5, MATCH(M$2,'Hoja 3'!$A$1:$AD$1, 0))</f>
        <v>Acceso</v>
      </c>
      <c r="N475" s="28"/>
      <c r="O475" s="28"/>
      <c r="P475" s="28"/>
      <c r="Q475" s="42"/>
      <c r="R475" s="42"/>
      <c r="S475" s="42"/>
      <c r="T475" s="28"/>
      <c r="U475" s="28"/>
      <c r="V475" s="24" t="str">
        <f t="shared" si="10"/>
        <v/>
      </c>
      <c r="W475" s="24" t="str">
        <f t="shared" si="15"/>
        <v>12 días 00h 00m</v>
      </c>
      <c r="X475" s="25">
        <f t="shared" si="11"/>
        <v>12</v>
      </c>
      <c r="Y475" s="25" t="str">
        <f t="shared" si="12"/>
        <v>✅</v>
      </c>
      <c r="Z475" s="26" t="str">
        <f t="shared" si="13"/>
        <v>✅</v>
      </c>
      <c r="AA475" s="27" t="str">
        <f t="shared" si="14"/>
        <v>📩 Enviado tarde</v>
      </c>
      <c r="AB475" s="28"/>
      <c r="AC475" s="29"/>
      <c r="AD475" s="29"/>
      <c r="AE475" s="29"/>
    </row>
    <row r="476" spans="1:31" ht="13.8">
      <c r="A476" s="12" t="str">
        <f t="shared" si="9"/>
        <v>10060304Glicerio Camino Siles</v>
      </c>
      <c r="B476" s="30" t="s">
        <v>27</v>
      </c>
      <c r="C476" s="38">
        <f t="array" ref="C476">INDEX('Hoja 3'!$A$2:$AD$628, ROW(C476)-5, MATCH(C$2,'Hoja 3'!$A$1:$AD$1, 0))</f>
        <v>10060304</v>
      </c>
      <c r="D476" s="38" t="str">
        <f t="array" ref="D476">INDEX('Hoja 3'!$A$2:$AD$628, ROW(D476)-5, MATCH(D$2,'Hoja 3'!$A$1:$AD$1, 0))</f>
        <v>Glicerio Camino Siles</v>
      </c>
      <c r="E476" s="38">
        <f t="array" ref="E476">INDEX('Hoja 3'!$A$2:$AD$628, ROW(E476)-5, MATCH(E$2,'Hoja 3'!$A$1:$AD$1, 0))</f>
        <v>942665164</v>
      </c>
      <c r="F476" s="38" t="str">
        <f t="array" ref="F476">INDEX('Hoja 3'!$A$2:$AD$628, ROW(F476)-5, MATCH(F$2,'Hoja 3'!$A$1:$AD$1, 0))</f>
        <v>PROBLEMAS DE COMUNICACIÓN</v>
      </c>
      <c r="G476" s="39">
        <f t="array" ref="G476">INDEX('Hoja 3'!$A$2:$AD$628, ROW(G476)-5, MATCH(G$2,'Hoja 3'!$A$1:$AD$1, 0))</f>
        <v>45825</v>
      </c>
      <c r="H476" s="38" t="str">
        <f t="array" ref="H476">INDEX('Hoja 3'!$A$2:$AD$628, ROW(H476)-5, MATCH(H$2,'Hoja 3'!$A$1:$AD$1, 0))</f>
        <v>Buenos días, Guissela:
 En relación con el paciente GLICERIO CAMINO SILES, informamos que tiene programada una cita el 18 de junio de 2025 a las 2:00 p.m. con el Dr. Hilton D. Jango Cruz, especialidad Cardiología - Teleconsulta.
 Quedamos atentos ante cualquier consulta adicional.</v>
      </c>
      <c r="I476" s="39">
        <f t="array" ref="I476">INDEX('Hoja 3'!$A$2:$AD$628, ROW(I476)-5, MATCH(I$2,'Hoja 3'!$A$1:$AD$1, 0))</f>
        <v>45826</v>
      </c>
      <c r="J476" s="32"/>
      <c r="K476" s="32" t="str">
        <f t="array" ref="K476">INDEX('Hoja 3'!$A$2:$AD$628, ROW(K476)-5, MATCH(K$2,'Hoja 3'!$A$1:$AD$1, 0))</f>
        <v>CERRADA</v>
      </c>
      <c r="L476" s="32" t="str">
        <f t="array" ref="L476">INDEX('Hoja 3'!$A$2:$AD$628, ROW(L476)-5, MATCH(L$2,'Hoja 3'!$A$1:$AD$1, 0))</f>
        <v>CERRADA</v>
      </c>
      <c r="M476" s="32" t="str">
        <f t="array" ref="M476">INDEX('Hoja 3'!$A$2:$AD$628, ROW(M476)-5, MATCH(M$2,'Hoja 3'!$A$1:$AD$1, 0))</f>
        <v>Fallas TICS</v>
      </c>
      <c r="N476" s="28"/>
      <c r="O476" s="28"/>
      <c r="P476" s="28"/>
      <c r="Q476" s="42"/>
      <c r="R476" s="42"/>
      <c r="S476" s="42"/>
      <c r="T476" s="28"/>
      <c r="U476" s="28"/>
      <c r="V476" s="24" t="str">
        <f t="shared" si="10"/>
        <v/>
      </c>
      <c r="W476" s="24" t="str">
        <f t="shared" si="15"/>
        <v>1 días 00h 00m</v>
      </c>
      <c r="X476" s="36">
        <f t="shared" si="11"/>
        <v>1</v>
      </c>
      <c r="Y476" s="36" t="str">
        <f t="shared" si="12"/>
        <v>✅</v>
      </c>
      <c r="Z476" s="26" t="str">
        <f t="shared" si="13"/>
        <v>✅</v>
      </c>
      <c r="AA476" s="27" t="str">
        <f t="shared" si="14"/>
        <v>📩 Enviado tarde</v>
      </c>
      <c r="AB476" s="28"/>
      <c r="AC476" s="29"/>
      <c r="AD476" s="29"/>
      <c r="AE476" s="29"/>
    </row>
    <row r="477" spans="1:31" ht="13.8">
      <c r="A477" s="12" t="str">
        <f t="shared" si="9"/>
        <v>72844745DIEGO VASQUEZ IGLESIAS</v>
      </c>
      <c r="B477" s="30" t="s">
        <v>27</v>
      </c>
      <c r="C477" s="38">
        <f t="array" ref="C477">INDEX('Hoja 3'!$A$2:$AD$628, ROW(C477)-5, MATCH(C$2,'Hoja 3'!$A$1:$AD$1, 0))</f>
        <v>72844745</v>
      </c>
      <c r="D477" s="38" t="str">
        <f t="array" ref="D477">INDEX('Hoja 3'!$A$2:$AD$628, ROW(D477)-5, MATCH(D$2,'Hoja 3'!$A$1:$AD$1, 0))</f>
        <v>DIEGO VASQUEZ IGLESIAS</v>
      </c>
      <c r="E477" s="38">
        <f t="array" ref="E477">INDEX('Hoja 3'!$A$2:$AD$628, ROW(E477)-5, MATCH(E$2,'Hoja 3'!$A$1:$AD$1, 0))</f>
        <v>0</v>
      </c>
      <c r="F477" s="38" t="str">
        <f t="array" ref="F477">INDEX('Hoja 3'!$A$2:$AD$628, ROW(F477)-5, MATCH(F$2,'Hoja 3'!$A$1:$AD$1, 0))</f>
        <v>MAL MANEJO DE PROTOCOLOS ASISTENCIAL</v>
      </c>
      <c r="G477" s="39">
        <f t="array" ref="G477">INDEX('Hoja 3'!$A$2:$AD$628, ROW(G477)-5, MATCH(G$2,'Hoja 3'!$A$1:$AD$1, 0))</f>
        <v>45826</v>
      </c>
      <c r="H477" s="38" t="str">
        <f t="array" ref="H477">INDEX('Hoja 3'!$A$2:$AD$628, ROW(H477)-5, MATCH(H$2,'Hoja 3'!$A$1:$AD$1, 0))</f>
        <v>Buenas tardes, estimados:
 Nos comunicamos con el paciente, se confirmó la colocación el día sábado 21/6 a cargo del Dr. Hilton D. Jango, y el retiro se efectuó el día domingo 17/06.
 El paciente manifestó estar conforme con la atención recibida.
 Saludos cordiales</v>
      </c>
      <c r="I477" s="39">
        <f t="array" ref="I477">INDEX('Hoja 3'!$A$2:$AD$628, ROW(I477)-5, MATCH(I$2,'Hoja 3'!$A$1:$AD$1, 0))</f>
        <v>45831</v>
      </c>
      <c r="J477" s="32"/>
      <c r="K477" s="32" t="str">
        <f t="array" ref="K477">INDEX('Hoja 3'!$A$2:$AD$628, ROW(K477)-5, MATCH(K$2,'Hoja 3'!$A$1:$AD$1, 0))</f>
        <v>CERRADA</v>
      </c>
      <c r="L477" s="32" t="str">
        <f t="array" ref="L477">INDEX('Hoja 3'!$A$2:$AD$628, ROW(L477)-5, MATCH(L$2,'Hoja 3'!$A$1:$AD$1, 0))</f>
        <v>CERRADA</v>
      </c>
      <c r="M477" s="32" t="str">
        <f t="array" ref="M477">INDEX('Hoja 3'!$A$2:$AD$628, ROW(M477)-5, MATCH(M$2,'Hoja 3'!$A$1:$AD$1, 0))</f>
        <v>Atencion Asistencial</v>
      </c>
      <c r="N477" s="28"/>
      <c r="O477" s="28"/>
      <c r="P477" s="28"/>
      <c r="Q477" s="42"/>
      <c r="R477" s="42"/>
      <c r="S477" s="42"/>
      <c r="T477" s="28"/>
      <c r="U477" s="28"/>
      <c r="V477" s="24" t="str">
        <f t="shared" si="10"/>
        <v/>
      </c>
      <c r="W477" s="24" t="str">
        <f t="shared" si="15"/>
        <v>5 días 00h 00m</v>
      </c>
      <c r="X477" s="25">
        <f t="shared" si="11"/>
        <v>5</v>
      </c>
      <c r="Y477" s="25" t="str">
        <f t="shared" si="12"/>
        <v>✅</v>
      </c>
      <c r="Z477" s="26" t="str">
        <f t="shared" si="13"/>
        <v>✅</v>
      </c>
      <c r="AA477" s="27" t="str">
        <f t="shared" si="14"/>
        <v>📩 Enviado tarde</v>
      </c>
      <c r="AB477" s="28"/>
      <c r="AC477" s="29"/>
      <c r="AD477" s="29"/>
      <c r="AE477" s="29"/>
    </row>
    <row r="478" spans="1:31" ht="13.8">
      <c r="A478" s="12" t="str">
        <f t="shared" si="9"/>
        <v>40005624Claudia Velarde Arnaez</v>
      </c>
      <c r="B478" s="30" t="s">
        <v>27</v>
      </c>
      <c r="C478" s="38">
        <f t="array" ref="C478">INDEX('Hoja 3'!$A$2:$AD$628, ROW(C478)-5, MATCH(C$2,'Hoja 3'!$A$1:$AD$1, 0))</f>
        <v>40005624</v>
      </c>
      <c r="D478" s="38" t="str">
        <f t="array" ref="D478">INDEX('Hoja 3'!$A$2:$AD$628, ROW(D478)-5, MATCH(D$2,'Hoja 3'!$A$1:$AD$1, 0))</f>
        <v>Claudia Velarde Arnaez</v>
      </c>
      <c r="E478" s="38">
        <f t="array" ref="E478">INDEX('Hoja 3'!$A$2:$AD$628, ROW(E478)-5, MATCH(E$2,'Hoja 3'!$A$1:$AD$1, 0))</f>
        <v>0</v>
      </c>
      <c r="F478" s="38" t="str">
        <f t="array" ref="F478">INDEX('Hoja 3'!$A$2:$AD$628, ROW(F478)-5, MATCH(F$2,'Hoja 3'!$A$1:$AD$1, 0))</f>
        <v>INFORMACION DE COBERTURA</v>
      </c>
      <c r="G478" s="39">
        <f t="array" ref="G478">INDEX('Hoja 3'!$A$2:$AD$628, ROW(G478)-5, MATCH(G$2,'Hoja 3'!$A$1:$AD$1, 0))</f>
        <v>45826</v>
      </c>
      <c r="H478" s="38" t="str">
        <f t="array" ref="H478">INDEX('Hoja 3'!$A$2:$AD$628, ROW(H478)-5, MATCH(H$2,'Hoja 3'!$A$1:$AD$1, 0))</f>
        <v>Buenas tardes Guisella,
 En relación al caso de la paciente VELARDE ARNAEZ CLAUDIA MONICA, se informa que se realizó la revisión correspondiente al cobro de S/ 45.20 por la realización de sus exámenes de laboratorio, confirmando que el monto cobrado es correcto.
 Se adjunta el presupuesto de los exámenes que sustentan dicho cobro.
 Quedamos atentos ante cualquier consulta adicional.</v>
      </c>
      <c r="I478" s="39">
        <f t="array" ref="I478">INDEX('Hoja 3'!$A$2:$AD$628, ROW(I478)-5, MATCH(I$2,'Hoja 3'!$A$1:$AD$1, 0))</f>
        <v>45832</v>
      </c>
      <c r="J478" s="32"/>
      <c r="K478" s="32" t="str">
        <f t="array" ref="K478">INDEX('Hoja 3'!$A$2:$AD$628, ROW(K478)-5, MATCH(K$2,'Hoja 3'!$A$1:$AD$1, 0))</f>
        <v>CERRADA</v>
      </c>
      <c r="L478" s="32" t="str">
        <f t="array" ref="L478">INDEX('Hoja 3'!$A$2:$AD$628, ROW(L478)-5, MATCH(L$2,'Hoja 3'!$A$1:$AD$1, 0))</f>
        <v>CERRADA</v>
      </c>
      <c r="M478" s="32" t="str">
        <f t="array" ref="M478">INDEX('Hoja 3'!$A$2:$AD$628, ROW(M478)-5, MATCH(M$2,'Hoja 3'!$A$1:$AD$1, 0))</f>
        <v>Eps</v>
      </c>
      <c r="N478" s="28"/>
      <c r="O478" s="28"/>
      <c r="P478" s="28"/>
      <c r="Q478" s="42"/>
      <c r="R478" s="42"/>
      <c r="S478" s="42"/>
      <c r="T478" s="28"/>
      <c r="U478" s="28"/>
      <c r="V478" s="24" t="str">
        <f t="shared" si="10"/>
        <v/>
      </c>
      <c r="W478" s="24" t="str">
        <f t="shared" si="15"/>
        <v>6 días 00h 00m</v>
      </c>
      <c r="X478" s="36">
        <f t="shared" si="11"/>
        <v>6</v>
      </c>
      <c r="Y478" s="36" t="str">
        <f t="shared" si="12"/>
        <v>✅</v>
      </c>
      <c r="Z478" s="26" t="str">
        <f t="shared" si="13"/>
        <v>✅</v>
      </c>
      <c r="AA478" s="27" t="str">
        <f t="shared" si="14"/>
        <v>📩 Enviado tarde</v>
      </c>
      <c r="AB478" s="28"/>
      <c r="AC478" s="29"/>
      <c r="AD478" s="29"/>
      <c r="AE478" s="29"/>
    </row>
    <row r="479" spans="1:31" ht="13.8">
      <c r="A479" s="12" t="str">
        <f t="shared" si="9"/>
        <v>90857051Antonella Valeria Ruiz Ferrel</v>
      </c>
      <c r="B479" s="30" t="s">
        <v>27</v>
      </c>
      <c r="C479" s="38">
        <f t="array" ref="C479">INDEX('Hoja 3'!$A$2:$AD$628, ROW(C479)-5, MATCH(C$2,'Hoja 3'!$A$1:$AD$1, 0))</f>
        <v>90857051</v>
      </c>
      <c r="D479" s="38" t="str">
        <f t="array" ref="D479">INDEX('Hoja 3'!$A$2:$AD$628, ROW(D479)-5, MATCH(D$2,'Hoja 3'!$A$1:$AD$1, 0))</f>
        <v>Antonella Valeria Ruiz Ferrel</v>
      </c>
      <c r="E479" s="38">
        <f t="array" ref="E479">INDEX('Hoja 3'!$A$2:$AD$628, ROW(E479)-5, MATCH(E$2,'Hoja 3'!$A$1:$AD$1, 0))</f>
        <v>0</v>
      </c>
      <c r="F479" s="38" t="str">
        <f t="array" ref="F479">INDEX('Hoja 3'!$A$2:$AD$628, ROW(F479)-5, MATCH(F$2,'Hoja 3'!$A$1:$AD$1, 0))</f>
        <v>REEMBOLSO POR FALTA DE COBERTURA</v>
      </c>
      <c r="G479" s="39">
        <f t="array" ref="G479">INDEX('Hoja 3'!$A$2:$AD$628, ROW(G479)-5, MATCH(G$2,'Hoja 3'!$A$1:$AD$1, 0))</f>
        <v>45825</v>
      </c>
      <c r="H479" s="38" t="str">
        <f t="array" ref="H479">INDEX('Hoja 3'!$A$2:$AD$628, ROW(H479)-5, MATCH(H$2,'Hoja 3'!$A$1:$AD$1, 0))</f>
        <v>Buenas tardes estiamda Lorena,
 recibe un cordial saludo, se realizo el rembolso, se adjunta evidencia.
 Saludos</v>
      </c>
      <c r="I479" s="39">
        <f t="array" ref="I479">INDEX('Hoja 3'!$A$2:$AD$628, ROW(I479)-5, MATCH(I$2,'Hoja 3'!$A$1:$AD$1, 0))</f>
        <v>45832</v>
      </c>
      <c r="J479" s="32"/>
      <c r="K479" s="32" t="str">
        <f t="array" ref="K479">INDEX('Hoja 3'!$A$2:$AD$628, ROW(K479)-5, MATCH(K$2,'Hoja 3'!$A$1:$AD$1, 0))</f>
        <v>CERRADA</v>
      </c>
      <c r="L479" s="32" t="str">
        <f t="array" ref="L479">INDEX('Hoja 3'!$A$2:$AD$628, ROW(L479)-5, MATCH(L$2,'Hoja 3'!$A$1:$AD$1, 0))</f>
        <v>CERRADA</v>
      </c>
      <c r="M479" s="32" t="str">
        <f t="array" ref="M479">INDEX('Hoja 3'!$A$2:$AD$628, ROW(M479)-5, MATCH(M$2,'Hoja 3'!$A$1:$AD$1, 0))</f>
        <v>Tramites Administrativos</v>
      </c>
      <c r="N479" s="28"/>
      <c r="O479" s="28"/>
      <c r="P479" s="28"/>
      <c r="Q479" s="42"/>
      <c r="R479" s="42"/>
      <c r="S479" s="42"/>
      <c r="T479" s="28"/>
      <c r="U479" s="28"/>
      <c r="V479" s="24" t="str">
        <f t="shared" si="10"/>
        <v/>
      </c>
      <c r="W479" s="24" t="str">
        <f t="shared" si="15"/>
        <v>7 días 00h 00m</v>
      </c>
      <c r="X479" s="25">
        <f t="shared" si="11"/>
        <v>7</v>
      </c>
      <c r="Y479" s="25" t="str">
        <f t="shared" si="12"/>
        <v>✅</v>
      </c>
      <c r="Z479" s="26" t="str">
        <f t="shared" si="13"/>
        <v>✅</v>
      </c>
      <c r="AA479" s="27" t="str">
        <f t="shared" si="14"/>
        <v>📩 Enviado tarde</v>
      </c>
      <c r="AB479" s="28"/>
      <c r="AC479" s="29"/>
      <c r="AD479" s="29"/>
      <c r="AE479" s="29"/>
    </row>
    <row r="480" spans="1:31" ht="13.8">
      <c r="A480" s="12" t="str">
        <f t="shared" si="9"/>
        <v>795889MARIA LUISA VELASQUEZ</v>
      </c>
      <c r="B480" s="30" t="s">
        <v>27</v>
      </c>
      <c r="C480" s="38">
        <f t="array" ref="C480">INDEX('Hoja 3'!$A$2:$AD$628, ROW(C480)-5, MATCH(C$2,'Hoja 3'!$A$1:$AD$1, 0))</f>
        <v>795889</v>
      </c>
      <c r="D480" s="38" t="str">
        <f t="array" ref="D480">INDEX('Hoja 3'!$A$2:$AD$628, ROW(D480)-5, MATCH(D$2,'Hoja 3'!$A$1:$AD$1, 0))</f>
        <v>MARIA LUISA VELASQUEZ</v>
      </c>
      <c r="E480" s="38">
        <f t="array" ref="E480">INDEX('Hoja 3'!$A$2:$AD$628, ROW(E480)-5, MATCH(E$2,'Hoja 3'!$A$1:$AD$1, 0))</f>
        <v>0</v>
      </c>
      <c r="F480" s="38" t="str">
        <f t="array" ref="F480">INDEX('Hoja 3'!$A$2:$AD$628, ROW(F480)-5, MATCH(F$2,'Hoja 3'!$A$1:$AD$1, 0))</f>
        <v>REEMBOLSO POR FALTA DE COBERTURA</v>
      </c>
      <c r="G480" s="39">
        <f t="array" ref="G480">INDEX('Hoja 3'!$A$2:$AD$628, ROW(G480)-5, MATCH(G$2,'Hoja 3'!$A$1:$AD$1, 0))</f>
        <v>45826</v>
      </c>
      <c r="H480" s="38" t="str">
        <f t="array" ref="H480">INDEX('Hoja 3'!$A$2:$AD$628, ROW(H480)-5, MATCH(H$2,'Hoja 3'!$A$1:$AD$1, 0))</f>
        <v>Estimados señores de RIMAC, buena tarde:
 Con relación al caso de la paciente MARIA LUISA VELÁSQUEZ, les informamos que actualmente se encuentra inscrita en el programa Cuídate Virtual, el cual contempla únicamente atención médica virtual y seguimiento de enfermería, de acuerdo con los protocolos establecidos.
 Por lo tanto, no corresponde la gestión de toma de análisis de laboratorio, y en ese sentido, el concepto de reembolso por dichos análisis no procede.
 Adjuntamos para su revisión los protocolos de atención del programa Cuídate Virtual.
 Sin otro particular, quedamos atentos a cualquier consulta adicional.
 Saludos cordiales</v>
      </c>
      <c r="I480" s="39">
        <f t="array" ref="I480">INDEX('Hoja 3'!$A$2:$AD$628, ROW(I480)-5, MATCH(I$2,'Hoja 3'!$A$1:$AD$1, 0))</f>
        <v>45833</v>
      </c>
      <c r="J480" s="32"/>
      <c r="K480" s="32" t="str">
        <f t="array" ref="K480">INDEX('Hoja 3'!$A$2:$AD$628, ROW(K480)-5, MATCH(K$2,'Hoja 3'!$A$1:$AD$1, 0))</f>
        <v>CERRADA</v>
      </c>
      <c r="L480" s="32" t="str">
        <f t="array" ref="L480">INDEX('Hoja 3'!$A$2:$AD$628, ROW(L480)-5, MATCH(L$2,'Hoja 3'!$A$1:$AD$1, 0))</f>
        <v>CERRADA</v>
      </c>
      <c r="M480" s="32" t="str">
        <f t="array" ref="M480">INDEX('Hoja 3'!$A$2:$AD$628, ROW(M480)-5, MATCH(M$2,'Hoja 3'!$A$1:$AD$1, 0))</f>
        <v>Tramites Administrativos</v>
      </c>
      <c r="N480" s="28"/>
      <c r="O480" s="28"/>
      <c r="P480" s="28"/>
      <c r="Q480" s="42"/>
      <c r="R480" s="42"/>
      <c r="S480" s="42"/>
      <c r="T480" s="28"/>
      <c r="U480" s="28"/>
      <c r="V480" s="24" t="str">
        <f t="shared" si="10"/>
        <v/>
      </c>
      <c r="W480" s="24" t="str">
        <f t="shared" si="15"/>
        <v>7 días 00h 00m</v>
      </c>
      <c r="X480" s="36">
        <f t="shared" si="11"/>
        <v>7</v>
      </c>
      <c r="Y480" s="36" t="str">
        <f t="shared" si="12"/>
        <v>✅</v>
      </c>
      <c r="Z480" s="26" t="str">
        <f t="shared" si="13"/>
        <v>✅</v>
      </c>
      <c r="AA480" s="27" t="str">
        <f t="shared" si="14"/>
        <v>📩 Enviado tarde</v>
      </c>
      <c r="AB480" s="28"/>
      <c r="AC480" s="29"/>
      <c r="AD480" s="29"/>
      <c r="AE480" s="29"/>
    </row>
    <row r="481" spans="1:31" ht="13.8">
      <c r="A481" s="12" t="str">
        <f t="shared" si="9"/>
        <v>78074998ANGEL D'L PIERO ALFARO FERNANDEZ</v>
      </c>
      <c r="B481" s="30" t="s">
        <v>27</v>
      </c>
      <c r="C481" s="38">
        <f t="array" ref="C481">INDEX('Hoja 3'!$A$2:$AD$628, ROW(C481)-5, MATCH(C$2,'Hoja 3'!$A$1:$AD$1, 0))</f>
        <v>78074998</v>
      </c>
      <c r="D481" s="38" t="str">
        <f t="array" ref="D481">INDEX('Hoja 3'!$A$2:$AD$628, ROW(D481)-5, MATCH(D$2,'Hoja 3'!$A$1:$AD$1, 0))</f>
        <v>ANGEL D'L PIERO ALFARO FERNANDEZ</v>
      </c>
      <c r="E481" s="38">
        <f t="array" ref="E481">INDEX('Hoja 3'!$A$2:$AD$628, ROW(E481)-5, MATCH(E$2,'Hoja 3'!$A$1:$AD$1, 0))</f>
        <v>0</v>
      </c>
      <c r="F481" s="38" t="str">
        <f t="array" ref="F481">INDEX('Hoja 3'!$A$2:$AD$628, ROW(F481)-5, MATCH(F$2,'Hoja 3'!$A$1:$AD$1, 0))</f>
        <v>DEMORA EN LA ENTREGA DE MEDICAMENTOS</v>
      </c>
      <c r="G481" s="39">
        <f t="array" ref="G481">INDEX('Hoja 3'!$A$2:$AD$628, ROW(G481)-5, MATCH(G$2,'Hoja 3'!$A$1:$AD$1, 0))</f>
        <v>45819</v>
      </c>
      <c r="H481" s="38" t="str">
        <f t="array" ref="H481">INDEX('Hoja 3'!$A$2:$AD$628, ROW(H481)-5, MATCH(H$2,'Hoja 3'!$A$1:$AD$1, 0))</f>
        <v>Estimados señores de Rimac EPS
 De nuestra mayor consideración,
 Por medio de la presente, deseamos expresar nuestro compromiso con la transparencia,
 la calidad de atención y la mejora continua en nuestros procesos.
 Con relación a los hechos ocurridos el día 03 de junio de 2025, durante la atención a
 través del Centro Médico Virtual (CMV), vinculados a la prestación del servicio para la
 paciente Angel D'L Piero Alfaro Fernandez, con DNI 78074998, nos permitimos informar lo
 siguiente:
 a) Descripción de los hechos
 Se ofertó la subasta para el servicio de pediatría para la paciente. Posteriormente, se
 procedió con el agendamiento del servicio, quedando programado para las 11:00 a.m.
 del mismo día.
 El link de acceso a la cita fue enviado a las 11:04 a.m., siendo la diferencia de 4 minutos
 atribuible a que el sistema asigna la cita según la mejor oportunidad, considerando un
 rango de tolerancia establecido.
 No obstante, se verificó que la atención no se concretó en el primer agendamiento, por
 lo que se procedió a reagendar la teleconsulta, la cual se llevó a cabo a las 12:00 p.m.
 del mismo día.
 En relación a la entrega de medicamentos, la receta fue enviada a través de
 CUIDAFARMA el 03/06 a las 12:41 p.m. para su dispensación. El seguimiento realizado
 fue el siguiente:
 ● 03/06 – 1:58 p.m.: CUIDA informó que el paciente no respondía llamadas ni
 mensajes por WhatsApp.
 ● 03/06 – 2:28 p.m.: CUIDA comunicó que la entrega había sido coordinada con el
 paciente.
 ● 04/06 – 9:41 a.m.: CUIDA notificó por correo que el paciente no atendió las
 llamadas del motorizado durante la entrega. Posteriormente, el paciente indicó que
 se encontraba en una reunión y su celular se apagó, motivo por el cual el pedido
 retornó a la central.
 Tras ello, se realizaron nuevas coordinaciones con el paciente para reprogramar la
 entrega. Finalmente, los medicamentos fueron entregados el 04/06, quedando la guía
 firmada como sustento.
 Se adjunta los soportes correspondientes:
 VIVA 1A Angel D'I Piero Alfaro Fernandez DNI 78074998
 ANGEL D...ANDEZ.pdf
 CC Consultas CMV&lt;consultas.cmv@cuida.pe&gt;
 Para: Farmacia Viva 1A
 Buenos días,
 Pcte. se encontraba ausente, se procede a la reprogramación para la entrega de medicina, gracias.
 Karen R.
 Consultas CMV&lt;consultas.cmv@cuida.pe&gt; CC
 Para: Farmacia Viva 1A
 Atención coordinada
 Julissa F
 Consultas CMV&lt;consultas.cmv@cuida.pe&gt;
 CC
 Para: Farmacia Viva 1A
 Paciente no contesta llamadas, se deja mensaje en whatsapp.
 Se hará seguimiento.
 Julissa F
 Responder Responderatodos Reenviar
 Mié 04/06/2025 9:41
 Responder Responder a todos Reenviar
 Mar 03/06/2025 14:28
 Responder Responderatodos Reenviar
 Mar 03/06/2025 13:58
 Farmacia Viva 1A
 F1
 Responder Responderatodos Reenviar
 Mar 03/06/2025 12:41 Para: cuida.cmv@cuida.pe; flor.valdez &lt;flor.valdez@cuida.pe&gt;
 CC: O Maximo Alfaro Andrade; Facturacion Viva 1A Peru; Gianina Jessica Sigueña Aldana; Gestion Admisiones Viva 1A; Pedro Bereche
 ! Importancia alta
 ANGEL D'L PIERO ALFARO FE...
 262 KB
 Envío receta adjunta para su atención, cobertura al 100%
 Nombre:Angel D'l Piero Alfaro Fernandez
 DNI 78074998
 Teléfono:984129303
 Saludos
 Atte. VIVIANA
 VIVA IА
 COIC
 Farmacia del Policlínico Viva 1A
 959 265 062
 Av. Faustino Sánchez Canrión 230-San
 Isidro
 DATOS DEL PACIENTE
 Nombre: ANGEL D'L PIERO ALFARO FERNANDEZ
 Dirección: mz j lote 8 urb villa club
 carabayllo
 Teléfono:
 Edad: 12 Sexo: M
 Identificación: DNI 78074998
 Celular: 984129303
 Fecha nacimiento: 19/04/2013
 Correo:
 notienecorreo@notiene.com.pe
 Provincia de Residencia: Distrito de Residencia:
 Medico que atendió
 Lucia Gessel Suarez Perez
 Fecha apertura
 3/06/2025 12:02:30 p.m.
 Asegurador: RIMAC S.A EPS
 Registro Medico
 CMP: 080485- RNE: 050954
 Fecha cierre
 3/06/2025 12:20:09 p.m.
 Programa: RIMAC EPS CENTRO MEDICO
 VIRTUAL
 Especialidad
 PEDIATRÍA - TELECONSULTA
 Fecha impresión
 04-08-2025
 Sede:VIVA 1A CENTRO MEDICO PERU
 Citas del Paciente
 Q Buscar
 Fecha Cita Hora Sede Medico Servicio Programa Agenda Estado Fecha Creacion Creador Observación Segura
 03/06/2025 11:00 AM VIVA 1A CENTRO MEDICO PERU Lucia Gessel Suarez Perez PEDIATRÍA - TELECONSULTА RIMAC EPS CENTRO MEDICO VIRTUAL PROCESADO 03/06/2025 DHERNANDEZ Cita oficina virtual RIMAC S
 CUIDA DIGITAL SAC
 Av Aamos esle 664 Uirb. Surquillo
 Miraflores (Lima)-Lima (Lima)-Lima (PE)
 GUIA DE REMISION ELECTRONICA REMITENTE
 1001-00254644
 Referencia: DMI-13835O
 Fecha de emision: 04/06/2025
 Fecha de incio de traslado: (04/06/2025
 PUNTO DE PARTIDA
 Av Angamus Oeste 664 Urb. Surquillo- Miraflores Lia
 Lima Po
 PUNTO DE LLEGADA
 Calle 5 Mz j Jote B, Ur villa dub 2-Carabayllo-Linta Lima
 Per
 REMITENTE
 Razon Sozial: CUIDA DIGITAI S.AC
 RUC: 20607030635
 DESTINATARIO
 Razon Social: ANGELDLPIERO ALFARO FERNANDEZ
 DNI 78074998
 Producto
 17700040001921301061-1| Smeona4g table masticable Fanst
 Cantida
 6ucla
 17703/05151669
 403053920se-1flex50 101566-1l ng tablera Gerte eler frasco 1000
 Unidada
 Udade
 INFORMACION TRANSPORTE TRANSPORTE: Jyl CARGO S A.C. RUC UNIDAD DE TRANSPORTE: MOTO-CEU522 MOTIVO DEL TRASLADO: Venta
 CONFORMIDAD
 CUIDA DIGITAL S.A.С.
 g
 Cllente 71406050
 Sr(a)ita):
 Representacion impresa de la guía electrónica
 consulte en www.sunat.gob pe
 VIVA 1A Angel D'I Piero Alfaro Fernandez DNI 78074998
 ANGEL D...ANDEZ.pdf
 CC
 Consultas CMV&lt;consultas.cmv@cuida.pe&gt;
 Para: Farmacia Viva 1A
 Buen día:
 Responder Responder a todos Reenviar
 Jue 12/06/2025 10:53
 Informar que el pcte no llegó a contestar las llamadas del motorizado, nos comentó que estaba en una reunión y se le apagó el celular, por eso, el pedido retornó a
 central. Luego, nos comunicamos con pcte para coordinar la reprogramación de la entrega de medicamentos. Se adjunta la guía firmada, gracias.
 Johana C.
 Farmacia Viva 1A
 Para: Consultas CMV &lt;consultas.cmv@cuida.pe&gt;
 F1
 ! Importancia alta
 Responder Responderatodos Reenviar
 Jue 12/06/2025 10:30
 Estimados, buenos días:
 Solicitamos, por favor, el descargo correspondiente y la guía firmada (en caso la tuvieran), a fin de poder responder a un reclamo presentado por el paciente debido a
 la demora en la entrega del medicamento.
 Quedamos atentos a su pronta respuesta.
 Saludos cordiales.
 b) Medidas a adoptar o adoptadas:
 Finalmente, es oportuno informarle que hemos adoptado las siguientes medidas:
 a) Reforzar los protocolos de contacto con el paciente previo a la cita, incluyendo
 llamadas o mensajes de verificación el mismo día de la atención.
 b) Fortalecimiento de la coordinación para la entrega de medicamentos.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481" s="39">
        <f t="array" ref="I481">INDEX('Hoja 3'!$A$2:$AD$628, ROW(I481)-5, MATCH(I$2,'Hoja 3'!$A$1:$AD$1, 0))</f>
        <v>45873</v>
      </c>
      <c r="J481" s="32"/>
      <c r="K481" s="32" t="str">
        <f t="array" ref="K481">INDEX('Hoja 3'!$A$2:$AD$628, ROW(K481)-5, MATCH(K$2,'Hoja 3'!$A$1:$AD$1, 0))</f>
        <v>CERRADA</v>
      </c>
      <c r="L481" s="32" t="str">
        <f t="array" ref="L481">INDEX('Hoja 3'!$A$2:$AD$628, ROW(L481)-5, MATCH(L$2,'Hoja 3'!$A$1:$AD$1, 0))</f>
        <v>CERRADA</v>
      </c>
      <c r="M481" s="32" t="str">
        <f t="array" ref="M481">INDEX('Hoja 3'!$A$2:$AD$628, ROW(M481)-5, MATCH(M$2,'Hoja 3'!$A$1:$AD$1, 0))</f>
        <v>Medicamentos</v>
      </c>
      <c r="N481" s="28"/>
      <c r="O481" s="28"/>
      <c r="P481" s="28"/>
      <c r="Q481" s="42"/>
      <c r="R481" s="42"/>
      <c r="S481" s="42"/>
      <c r="T481" s="28"/>
      <c r="U481" s="28"/>
      <c r="V481" s="24" t="str">
        <f t="shared" si="10"/>
        <v/>
      </c>
      <c r="W481" s="24" t="str">
        <f t="shared" si="15"/>
        <v>54 días 00h 00m</v>
      </c>
      <c r="X481" s="25">
        <f t="shared" si="11"/>
        <v>54</v>
      </c>
      <c r="Y481" s="25" t="str">
        <f t="shared" si="12"/>
        <v>✅</v>
      </c>
      <c r="Z481" s="26" t="str">
        <f t="shared" si="13"/>
        <v>✅</v>
      </c>
      <c r="AA481" s="27" t="str">
        <f t="shared" si="14"/>
        <v>📩 Enviado tarde</v>
      </c>
      <c r="AB481" s="28"/>
      <c r="AC481" s="29"/>
      <c r="AD481" s="29"/>
      <c r="AE481" s="29"/>
    </row>
    <row r="482" spans="1:31" ht="13.8">
      <c r="A482" s="12" t="str">
        <f t="shared" si="9"/>
        <v>7393822TERESA LUCIA CHAVEZ DEL CARPIO</v>
      </c>
      <c r="B482" s="30" t="s">
        <v>27</v>
      </c>
      <c r="C482" s="38">
        <f t="array" ref="C482">INDEX('Hoja 3'!$A$2:$AD$628, ROW(C482)-5, MATCH(C$2,'Hoja 3'!$A$1:$AD$1, 0))</f>
        <v>7393822</v>
      </c>
      <c r="D482" s="38" t="str">
        <f t="array" ref="D482">INDEX('Hoja 3'!$A$2:$AD$628, ROW(D482)-5, MATCH(D$2,'Hoja 3'!$A$1:$AD$1, 0))</f>
        <v>TERESA LUCIA CHAVEZ DEL CARPIO</v>
      </c>
      <c r="E482" s="38">
        <f t="array" ref="E482">INDEX('Hoja 3'!$A$2:$AD$628, ROW(E482)-5, MATCH(E$2,'Hoja 3'!$A$1:$AD$1, 0))</f>
        <v>0</v>
      </c>
      <c r="F482" s="38" t="str">
        <f t="array" ref="F482">INDEX('Hoja 3'!$A$2:$AD$628, ROW(F482)-5, MATCH(F$2,'Hoja 3'!$A$1:$AD$1, 0))</f>
        <v>SOLICITUD DE INFORMACION</v>
      </c>
      <c r="G482" s="39">
        <f t="array" ref="G482">INDEX('Hoja 3'!$A$2:$AD$628, ROW(G482)-5, MATCH(G$2,'Hoja 3'!$A$1:$AD$1, 0))</f>
        <v>45831</v>
      </c>
      <c r="H482" s="38" t="str">
        <f t="array" ref="H482">INDEX('Hoja 3'!$A$2:$AD$628, ROW(H482)-5, MATCH(H$2,'Hoja 3'!$A$1:$AD$1, 0))</f>
        <v>Buenas tardes Margot,
 En relación con el paciente TERESA LUCIA CHAVEZ DEL CARPIO , informamos que fue atendida el 17 de junio de 2025 a las 4:00 p. m. por el Dr. Antonio David Moncada Catalán, en la especialidad de Medicina Familiar – Teleconsulta.
 Asimismo, se indica que se le prescribieron medicamentos, los cuales fueron entregados el 18 de junio.
 Quedamos atentos ante cualquier consulta adicional.
 Saludos cordiales</v>
      </c>
      <c r="I482" s="39">
        <f t="array" ref="I482">INDEX('Hoja 3'!$A$2:$AD$628, ROW(I482)-5, MATCH(I$2,'Hoja 3'!$A$1:$AD$1, 0))</f>
        <v>45832</v>
      </c>
      <c r="J482" s="32"/>
      <c r="K482" s="32" t="str">
        <f t="array" ref="K482">INDEX('Hoja 3'!$A$2:$AD$628, ROW(K482)-5, MATCH(K$2,'Hoja 3'!$A$1:$AD$1, 0))</f>
        <v>CERRADA</v>
      </c>
      <c r="L482" s="32" t="str">
        <f t="array" ref="L482">INDEX('Hoja 3'!$A$2:$AD$628, ROW(L482)-5, MATCH(L$2,'Hoja 3'!$A$1:$AD$1, 0))</f>
        <v>CERRADA</v>
      </c>
      <c r="M482" s="32" t="str">
        <f t="array" ref="M482">INDEX('Hoja 3'!$A$2:$AD$628, ROW(M482)-5, MATCH(M$2,'Hoja 3'!$A$1:$AD$1, 0))</f>
        <v>Solicitud</v>
      </c>
      <c r="N482" s="28"/>
      <c r="O482" s="28"/>
      <c r="P482" s="28"/>
      <c r="Q482" s="42"/>
      <c r="R482" s="42"/>
      <c r="S482" s="42"/>
      <c r="T482" s="28"/>
      <c r="U482" s="28"/>
      <c r="V482" s="24" t="str">
        <f t="shared" si="10"/>
        <v/>
      </c>
      <c r="W482" s="24" t="str">
        <f t="shared" si="15"/>
        <v>1 días 00h 00m</v>
      </c>
      <c r="X482" s="36">
        <f t="shared" si="11"/>
        <v>1</v>
      </c>
      <c r="Y482" s="36" t="str">
        <f t="shared" si="12"/>
        <v>✅</v>
      </c>
      <c r="Z482" s="26" t="str">
        <f t="shared" si="13"/>
        <v>✅</v>
      </c>
      <c r="AA482" s="27" t="str">
        <f t="shared" si="14"/>
        <v>📩 Enviado tarde</v>
      </c>
      <c r="AB482" s="28"/>
      <c r="AC482" s="29"/>
      <c r="AD482" s="29"/>
      <c r="AE482" s="29"/>
    </row>
    <row r="483" spans="1:31" ht="13.8">
      <c r="A483" s="12" t="str">
        <f t="shared" si="9"/>
        <v>25769306Luis Antonio Muñoz Reforme</v>
      </c>
      <c r="B483" s="30" t="s">
        <v>27</v>
      </c>
      <c r="C483" s="38">
        <f t="array" ref="C483">INDEX('Hoja 3'!$A$2:$AD$628, ROW(C483)-5, MATCH(C$2,'Hoja 3'!$A$1:$AD$1, 0))</f>
        <v>25769306</v>
      </c>
      <c r="D483" s="38" t="str">
        <f t="array" ref="D483">INDEX('Hoja 3'!$A$2:$AD$628, ROW(D483)-5, MATCH(D$2,'Hoja 3'!$A$1:$AD$1, 0))</f>
        <v>Luis Antonio Muñoz Reforme</v>
      </c>
      <c r="E483" s="38">
        <f t="array" ref="E483">INDEX('Hoja 3'!$A$2:$AD$628, ROW(E483)-5, MATCH(E$2,'Hoja 3'!$A$1:$AD$1, 0))</f>
        <v>948131429</v>
      </c>
      <c r="F483" s="38" t="str">
        <f t="array" ref="F483">INDEX('Hoja 3'!$A$2:$AD$628, ROW(F483)-5, MATCH(F$2,'Hoja 3'!$A$1:$AD$1, 0))</f>
        <v>ERROR EN DIRECCIONAMIENTO AL USUARIO</v>
      </c>
      <c r="G483" s="39">
        <f t="array" ref="G483">INDEX('Hoja 3'!$A$2:$AD$628, ROW(G483)-5, MATCH(G$2,'Hoja 3'!$A$1:$AD$1, 0))</f>
        <v>45832</v>
      </c>
      <c r="H483" s="38" t="str">
        <f t="array" ref="H483">INDEX('Hoja 3'!$A$2:$AD$628, ROW(H483)-5, MATCH(H$2,'Hoja 3'!$A$1:$AD$1, 0))</f>
        <v>Lima, 04 de agosto del 2025
 Luis Antonio Muñoz Reforme
 luis.munozreforme11@gmail.com
 Referencia: Reclamo N° LRV-25-000045
 PAUS – VIVA 1A S.A.C.
 Luis Antonio Muñoz Reforme:
 De nuestra consideración,
 Nos dirigimos a usted para saludarle y, al mismo tiempo, informarle que hemos analizado
 su reclamo presentado el 23 de junio de 2025 a través de la Hoja de Reclamación N°
 25-EPS003185 del Libro de Reclamaciones Virtual (LRV) de RIMAC EPS, quien nos
 trasladó el 24 de junio del 2025, con relación a los presuntos inconvenientes ocurridos
 durante nuestra atención. Por ello, procedimos a realizar una evaluación exhaustiva con
 las áreas involucradas.
 En virtud de ello, adjunto a la presente, encontrará el Informe de Resultado de su
 Reclamo para su revisión.
 Lamentamos cualquier molestia que esta situación haya podido ocasionar y le reiteramos
 nuestro propósito de cumplir con nuestros servicios con la más alta calidad para nuestros
 pacientes.
 Finalmente, le recordamos lo siguiente:
 “De no encontrarse de acuerdo, o disconforme con el resultado del reclamo, o ante la
 negativa de atención o irregularidad en su tramitación, puede acudir en denuncia ante la
 Superintendencia Nacional de Salud - SUSALUD; o hacer uso de los mecanismos
 alternativos de solución de controversias ante el Centro de Conciliación y Arbitraje -
 CECONAR de SUSALUD.”
 Quedamos atentos ante cualquier consulta adicional.
 Cordialmente,
 VIVA 1A S.A.C.
 BRIGITTE HUARANCA LÓPEZ
 GESTOR DE RECLAMOS DE VIVA 1A
 VIUA 1
 CENTRO MÉDICO
 Informe de Resultado del Reclamo
 1. Canal de Ingreso del Reclamo:
 Reclamo ingresado el 23 de junio de 2025, a través del Libro de Reclamaciones
 Virtual (LRV) de RIMAC EPS , mediante la Hoja de Reclamación N°25-EPS003185;
 el cual nos fue trasladado el 24 de junio del 2025 y registramos como Reclamo N°
 LVR-25-000045.
 2. Identificación del usuario afectado y de quien presenta el reclamo:
 El reclamo fue presentado por Luis Antonio Muñoz Reforme con DNI N° 25769306.
 3. Descripción y causa del reclamo:
 “EL DIA 4/6/25 DEPOSITO MI ESPOSA PARA MIS EXAMENES DE LABORATORIO
 AL PROVEEDOR DE Viva1A Centro Experiencia 50.90 DEL PROGRAMA DE
 HIPOTIROIDISMO DEL CUAL EL PROVEEDOR INFORMO QUE NO LE LLEGO EL
 DEPOSITO CUANDO ENVIE LA CAPTURA DE ELLO , ME DIJERON VAYAN AL
 BANCO FUI Y EL BANCO ME INDICA QUE SI FUE DEPOSITADO A LA CUENTA
 DEL PROVEEDOR VIVA 1 ENTONCES ELLOS NO DIERONSOLUCION Y NO ME
 TOMARON LOS EXAMENES ESE DIA DE LA COLERA SE ME SUBIO LA PRESION
 SIENDO HIPERTENSO PONIENDO EN RIESGO MI VIDA , SOLICITO MI
 DEVOLUCION Y QUE TOMEN MEDIDAS CON ESE PROVEEDOR ”.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Tras la revisión realizada en
 nuestros registros de cobranza, se verificó lo siguiente:
 ● No se evidenció el ingreso del abono correspondiente en las cuentas de VIVA
 1A.
 ● Asimismo, tras la corroboración en todos los POS de la sede, no se encontró
 registro de la transacción.
 En ese sentido, el sistema confirma que el pago no fue procesado exitosamente,
 motivo por el cual no se visualiza en nuestros registros.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Reforzar la supervisión de los procesos de pago y registro a fin de garantizar su
 trazabilidad y prevenir inconvenientes similares.
 b) Brindar acompañamiento directo al paciente, orientándolo sobre los pasos a seguir
 y asegurando que situaciones como esta no se repitan.
 Quedamos atentos ante cualquier solicitud, prestos a servirle siempre.
 “EN VIVA 1A CUIDAMOS LA SALUD DE TU FAMILIA COMO SI FUERA LA NUESTRA”</v>
      </c>
      <c r="I483" s="39">
        <f t="array" ref="I483">INDEX('Hoja 3'!$A$2:$AD$628, ROW(I483)-5, MATCH(I$2,'Hoja 3'!$A$1:$AD$1, 0))</f>
        <v>45873</v>
      </c>
      <c r="J483" s="32"/>
      <c r="K483" s="32" t="str">
        <f t="array" ref="K483">INDEX('Hoja 3'!$A$2:$AD$628, ROW(K483)-5, MATCH(K$2,'Hoja 3'!$A$1:$AD$1, 0))</f>
        <v>CERRADA</v>
      </c>
      <c r="L483" s="32" t="str">
        <f t="array" ref="L483">INDEX('Hoja 3'!$A$2:$AD$628, ROW(L483)-5, MATCH(L$2,'Hoja 3'!$A$1:$AD$1, 0))</f>
        <v>CERRADA</v>
      </c>
      <c r="M483" s="32" t="str">
        <f t="array" ref="M483">INDEX('Hoja 3'!$A$2:$AD$628, ROW(M483)-5, MATCH(M$2,'Hoja 3'!$A$1:$AD$1, 0))</f>
        <v>Tramites Administrativos</v>
      </c>
      <c r="N483" s="28"/>
      <c r="O483" s="28"/>
      <c r="P483" s="28"/>
      <c r="Q483" s="42"/>
      <c r="R483" s="42"/>
      <c r="S483" s="42"/>
      <c r="T483" s="28"/>
      <c r="U483" s="28"/>
      <c r="V483" s="24" t="str">
        <f t="shared" si="10"/>
        <v/>
      </c>
      <c r="W483" s="24" t="str">
        <f t="shared" si="15"/>
        <v>41 días 00h 00m</v>
      </c>
      <c r="X483" s="25">
        <f t="shared" si="11"/>
        <v>41</v>
      </c>
      <c r="Y483" s="25" t="str">
        <f t="shared" si="12"/>
        <v>✅</v>
      </c>
      <c r="Z483" s="26" t="str">
        <f t="shared" si="13"/>
        <v>✅</v>
      </c>
      <c r="AA483" s="27" t="str">
        <f t="shared" si="14"/>
        <v>📩 Enviado tarde</v>
      </c>
      <c r="AB483" s="28"/>
      <c r="AC483" s="29"/>
      <c r="AD483" s="29"/>
      <c r="AE483" s="29"/>
    </row>
    <row r="484" spans="1:31" ht="13.8">
      <c r="A484" s="12" t="str">
        <f t="shared" si="9"/>
        <v>10000111Pamela Olenka Peña Vivanco</v>
      </c>
      <c r="B484" s="30" t="s">
        <v>27</v>
      </c>
      <c r="C484" s="38">
        <f t="array" ref="C484">INDEX('Hoja 3'!$A$2:$AD$628, ROW(C484)-5, MATCH(C$2,'Hoja 3'!$A$1:$AD$1, 0))</f>
        <v>10000111</v>
      </c>
      <c r="D484" s="38" t="str">
        <f t="array" ref="D484">INDEX('Hoja 3'!$A$2:$AD$628, ROW(D484)-5, MATCH(D$2,'Hoja 3'!$A$1:$AD$1, 0))</f>
        <v>Pamela Olenka Peña Vivanco</v>
      </c>
      <c r="E484" s="38">
        <f t="array" ref="E484">INDEX('Hoja 3'!$A$2:$AD$628, ROW(E484)-5, MATCH(E$2,'Hoja 3'!$A$1:$AD$1, 0))</f>
        <v>999148054</v>
      </c>
      <c r="F484" s="38" t="str">
        <f t="array" ref="F484">INDEX('Hoja 3'!$A$2:$AD$628, ROW(F484)-5, MATCH(F$2,'Hoja 3'!$A$1:$AD$1, 0))</f>
        <v>INSATISFACCIÓN CON EL AREA ASISTENCIAL POR PERTINENCIA</v>
      </c>
      <c r="G484" s="39">
        <f t="array" ref="G484">INDEX('Hoja 3'!$A$2:$AD$628, ROW(G484)-5, MATCH(G$2,'Hoja 3'!$A$1:$AD$1, 0))</f>
        <v>45831</v>
      </c>
      <c r="H484" s="38" t="str">
        <f t="array" ref="H484">INDEX('Hoja 3'!$A$2:$AD$628, ROW(H484)-5, MATCH(H$2,'Hoja 3'!$A$1:$AD$1, 0))</f>
        <v>Estimados señores de Rimac EPS
 De nuestra mayor consideración,
 Por medio de la presente, deseamos expresar nuestro compromiso con la transparencia,
 la calidad de atención y la mejora continua en nuestros procesos.
 Con relación a los hechos ocurridos el día 20 de junio de 2025, durante la atención a
 través del Centro Médico Virtual (CMV), vinculados a la prestación del servicio para la
 paciente Pamela Olenka Peña Vivanco, con DNI 10000111, nos permitimos informar lo
 siguiente:
 a) Descripción de los hechos
 Se ofertó la subasta para el servicio de medicina general para la paciente.
 Posteriormente, se procedió con el agendamiento del servicio, quedando programado
 en tres oportunidades durante el mismo día: 11:00 a.m., 11:15 a.m. y 1:00 p.m.
 Sin embargo, la prestación del servicio no se concretó en los primeros intentos, debido
 a que la paciente canceló los dos primeros agendamientos.
 A las 12:16 p.m., se reportó en el grupo de WhatsApp “Seguimiento CMV Viva1” que la
 paciente tenía una cita programada y no se había logrado contacto. Se informó que las
 citas previas habían sido canceladas por la propia paciente. Posteriormente, se
 reprogramó la atención para la 1:00 p.m. con la Dra. Uribe.
 Durante la teleconsulta, la paciente refirió síntomas compatibles con resfriado común,
 con antecedentes de arritmia cardíaca e hipertensión arterial, e indicó haberse
 automedicado con un antihistamínico y un anestésico local. La médica prescribió
 paracetamol 1 g cada 8 horas por 4 días y cetirizina 10 mg cada 24 horas por 4 días,
 tratamiento que resulta pertinente para el manejo de su cuadro agudo, acarrea riesgos
 mínimos considerando sus antecedentes cardiovasculares.
 Cabe resaltar que, tal como se menciona en el reclamo, la paciente sugirió un
 “medicamento específico” para que se le recetara. Sin embargo, es importante precisar
 que la prescripción se realiza según el criterio médico, no en función de lo que solicite el
 paciente.
 Finalmente, la entrega de medicamentos fue gestionada y concretada el mismo día a
 través de CUIDAFARMA, cumpliendo con la atención correspondiente.
 Se adjunta los soportes correspondientes:
 1:43
 17 Seguimiento CMV Viva1
 Andre Corporativo Viva, Carlitos, Dr. Fr...
 M
 12:41 p. m.
 vie, 20 jun.
 Viva 1a +57 317 6486965
 Marie +51 962 796 457
 DNI:10000111
 NOMBRES: PAMELA OLENKA PEÑA VIVANCO
 TELEFONO:999148054
 PS CENTRO MÉDICO
 Buenas tardes paciente tenia la cita
 asignada a las 11:15 AM y la cancelo
 12:45 p. m.
 924
 dD
 VIUA I1A
 D
 Seguimiento CMV Viva1
 Brigith, Carlos, Dra., Freddy, Gestor, Gianina, Karol...
 se revisa
 Alguna rspta estimados?? @~Farmacia
 VIVA 1A
 M ~ Marieм
 12:06 p. m.
 +51 962 796 457
 DNI:10000111
 NOMBRES: PAMELA OLENKA PEÑA
 VIVANCO
 TELEFONO:999148054
 POLIZA: 4001 - 0000014358
 CORREO: pamelaolenka@gmail.com
 CASO. 0025580310
 MOTIVO:
 Asegurada menciona que tenia una
 programación
 MV a las 11 y no se han conectado SU
 APOYO PF @Supervisor Call Center
 @~Dirección Médica Viva 1A 12:16 p. m.
 Q
 Citas del Paciente
 Q Buscar
 2
 Fecha Cita Hora Sede Medico Servicio Programa Agenda Estado Fecha Creacion Creador Observació
 20/06/2025 11:00 AM VIVA 1A CENTRO MEDICO PERU Mari Alexandra Uribe Caveduque MEDICINA GENERAL - TELECONSULTA RIMAC EPS CENTRO MEDICO VIRTUAL CANCELADO 20/06/2025 JUCANTILLO Cita oficina vi
 20/06/2025 11:15 AM VIVA 1A CENTRO MEDICO PERU Marciel Espinoza Noguera MEDICINA GENERAL - TELECONSULTA RIMAC EPS CENTRO MEDICO VIRTUAL CANCELADO 20/06/2025 JUCANTILLO Cita oficina vi
 20/06/2025 1:00 PM VIVA 1A CENTRO MEDICO PERU Mari Alexandra Uribe Caveduque MEDICINA GENERAL --TELECONSULTA RIMAC EPS CENTRO MEDICO VIRTUAL PROCESADO 20/06/2025 LCASTRO Cita oficina vi
 D
 1-3 de З &lt;く 1 5
 b) Medidas a adoptar o adoptadas:
 Finalmente, es oportuno informarle que hemos adoptado las siguientes medidas:
 a) Reforzar los protocolos de contacto con el paciente previo a la cita, incluyendo
 llamadas o mensajes de verificación el mismo día de la atención.
 b) Fortalecimiento de la coordinación para la entrega de medicamentos.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484" s="39">
        <f t="array" ref="I484">INDEX('Hoja 3'!$A$2:$AD$628, ROW(I484)-5, MATCH(I$2,'Hoja 3'!$A$1:$AD$1, 0))</f>
        <v>45873</v>
      </c>
      <c r="J484" s="32"/>
      <c r="K484" s="32" t="str">
        <f t="array" ref="K484">INDEX('Hoja 3'!$A$2:$AD$628, ROW(K484)-5, MATCH(K$2,'Hoja 3'!$A$1:$AD$1, 0))</f>
        <v>CERRADA</v>
      </c>
      <c r="L484" s="32" t="str">
        <f t="array" ref="L484">INDEX('Hoja 3'!$A$2:$AD$628, ROW(L484)-5, MATCH(L$2,'Hoja 3'!$A$1:$AD$1, 0))</f>
        <v>CERRADA</v>
      </c>
      <c r="M484" s="32" t="str">
        <f t="array" ref="M484">INDEX('Hoja 3'!$A$2:$AD$628, ROW(M484)-5, MATCH(M$2,'Hoja 3'!$A$1:$AD$1, 0))</f>
        <v>Atencion Asistencial</v>
      </c>
      <c r="N484" s="28"/>
      <c r="O484" s="28"/>
      <c r="P484" s="28"/>
      <c r="Q484" s="42"/>
      <c r="R484" s="42"/>
      <c r="S484" s="42"/>
      <c r="T484" s="28"/>
      <c r="U484" s="28"/>
      <c r="V484" s="24" t="str">
        <f t="shared" si="10"/>
        <v/>
      </c>
      <c r="W484" s="24" t="str">
        <f t="shared" si="15"/>
        <v>42 días 00h 00m</v>
      </c>
      <c r="X484" s="36">
        <f t="shared" si="11"/>
        <v>42</v>
      </c>
      <c r="Y484" s="36" t="str">
        <f t="shared" si="12"/>
        <v>✅</v>
      </c>
      <c r="Z484" s="26" t="str">
        <f t="shared" si="13"/>
        <v>✅</v>
      </c>
      <c r="AA484" s="27" t="str">
        <f t="shared" si="14"/>
        <v>📩 Enviado tarde</v>
      </c>
      <c r="AB484" s="28"/>
      <c r="AC484" s="29"/>
      <c r="AD484" s="29"/>
      <c r="AE484" s="29"/>
    </row>
    <row r="485" spans="1:31" ht="13.8">
      <c r="A485" s="12" t="str">
        <f t="shared" si="9"/>
        <v>70886210Carmen Isabel Vilca Rojas</v>
      </c>
      <c r="B485" s="30" t="s">
        <v>27</v>
      </c>
      <c r="C485" s="38">
        <f t="array" ref="C485">INDEX('Hoja 3'!$A$2:$AD$628, ROW(C485)-5, MATCH(C$2,'Hoja 3'!$A$1:$AD$1, 0))</f>
        <v>70886210</v>
      </c>
      <c r="D485" s="38" t="str">
        <f t="array" ref="D485">INDEX('Hoja 3'!$A$2:$AD$628, ROW(D485)-5, MATCH(D$2,'Hoja 3'!$A$1:$AD$1, 0))</f>
        <v>Carmen Isabel Vilca Rojas</v>
      </c>
      <c r="E485" s="38">
        <f t="array" ref="E485">INDEX('Hoja 3'!$A$2:$AD$628, ROW(E485)-5, MATCH(E$2,'Hoja 3'!$A$1:$AD$1, 0))</f>
        <v>994983899</v>
      </c>
      <c r="F485" s="38" t="str">
        <f t="array" ref="F485">INDEX('Hoja 3'!$A$2:$AD$628, ROW(F485)-5, MATCH(F$2,'Hoja 3'!$A$1:$AD$1, 0))</f>
        <v>DEMORA EN ENVIO DE DESCANSO MEDICO</v>
      </c>
      <c r="G485" s="39">
        <f t="array" ref="G485">INDEX('Hoja 3'!$A$2:$AD$628, ROW(G485)-5, MATCH(G$2,'Hoja 3'!$A$1:$AD$1, 0))</f>
        <v>45831</v>
      </c>
      <c r="H485" s="38" t="str">
        <f t="array" ref="H485">INDEX('Hoja 3'!$A$2:$AD$628, ROW(H485)-5, MATCH(H$2,'Hoja 3'!$A$1:$AD$1, 0))</f>
        <v>Informe de Resultado del Reclamo
 1. Canal de Ingreso del Reclamo:
 Reclamo ingresado el 17 de junio de 2025, a través del Libro de Reclamaciones
 Virtual (LRV) de RIMAC EPS , mediante la Hoja de Reclamación N°25-EPS003133;
 el cual nos fue trasladado el 23 de junio del 2025 y registramos como Reclamo N°
 LVR-25-000042.
 2. Identificación del usuario afectado y de quien presenta el reclamo:
 El reclamo fue presentado por Carmen Isabel Vilca Rojas con DNI N° 70886210.
 3. Descripción y causa del reclamo:
 “Asegurada CARMEN ISABEL VILCA ROJAS, identificada con DNI 70886210,
 presenta su reclamo formal debido a la mala atención brindada por el proveedor de
 atención médica virtual. El día de hoy, en horas de la mañana, la asegurada recibió
 atención médica virtual. Sin embargo, en el momento de la consulta no se le envió la
 receta ni el descanso médico correspondiente, lo que la obligó a asistir a su lugar de
 trabajo pese a su estado de salud. A lo largo de la mañana, la asegurada intentó
 comunicarse tanto con el proveedor de atención médica como con Rimac 3 veces
 donde se le derivaba o se le cortaba para solucionar el envío del descanso médico,
 pero no obtuvo respuesta ni solución. Finalmente, recibió el documento hace poco,
 pero lamentablemente ya no tuvo utilidad, pues su jornada laboral transcurrió con
 normalidad. Por lo tanto, la asegurada solicita que se realicen las investigaciones
 correspondientes sobre la demora en la entrega de su descanso médico y se brinde
 una respuesta formal”.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ese sentido, hemos
 implementado las mejoras necesarias para evitar que situaciones como esta se
 repitan en el futuro.
 No obstante, nos comunicamos con el paciente para la coordinación del envío de su
 descanso médico. Durante esta comunicación, la paciente informó que había acudido
 a su centro de labores, pero que sus síntomas habían empeorado, por lo que solicitó
 una nueva atención. Se le brindó una segunda atención, durante la cual el médico
 tratante indicó un descanso médico adicional por 3 días. Durante esta atención
 médica, la paciente confirma la recepción de la receta, el descanso médico y la
 constancia de atención, manifestando conformidad con el servicio recibido.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del proceso de atención al paciente..
 Quedamos atentos ante cualquier solicitud, prestos a servirle siempre.
 “EN VIVA 1A CUIDAMOS LA SALUD DE TU FAMILIA COMO SI FUERA LA NUESTRA”</v>
      </c>
      <c r="I485" s="39">
        <f t="array" ref="I485">INDEX('Hoja 3'!$A$2:$AD$628, ROW(I485)-5, MATCH(I$2,'Hoja 3'!$A$1:$AD$1, 0))</f>
        <v>45873</v>
      </c>
      <c r="J485" s="32"/>
      <c r="K485" s="32" t="str">
        <f t="array" ref="K485">INDEX('Hoja 3'!$A$2:$AD$628, ROW(K485)-5, MATCH(K$2,'Hoja 3'!$A$1:$AD$1, 0))</f>
        <v>CERRADA</v>
      </c>
      <c r="L485" s="32" t="str">
        <f t="array" ref="L485">INDEX('Hoja 3'!$A$2:$AD$628, ROW(L485)-5, MATCH(L$2,'Hoja 3'!$A$1:$AD$1, 0))</f>
        <v>CERRADA</v>
      </c>
      <c r="M485" s="32" t="str">
        <f t="array" ref="M485">INDEX('Hoja 3'!$A$2:$AD$628, ROW(M485)-5, MATCH(M$2,'Hoja 3'!$A$1:$AD$1, 0))</f>
        <v>Atencion Asistencial</v>
      </c>
      <c r="N485" s="28"/>
      <c r="O485" s="28"/>
      <c r="P485" s="28"/>
      <c r="Q485" s="42"/>
      <c r="R485" s="42"/>
      <c r="S485" s="42"/>
      <c r="T485" s="28"/>
      <c r="U485" s="28"/>
      <c r="V485" s="24" t="str">
        <f t="shared" si="10"/>
        <v/>
      </c>
      <c r="W485" s="24" t="str">
        <f t="shared" si="15"/>
        <v>42 días 00h 00m</v>
      </c>
      <c r="X485" s="25">
        <f t="shared" si="11"/>
        <v>42</v>
      </c>
      <c r="Y485" s="25" t="str">
        <f t="shared" si="12"/>
        <v>✅</v>
      </c>
      <c r="Z485" s="26" t="str">
        <f t="shared" si="13"/>
        <v>✅</v>
      </c>
      <c r="AA485" s="27" t="str">
        <f t="shared" si="14"/>
        <v>📩 Enviado tarde</v>
      </c>
      <c r="AB485" s="28"/>
      <c r="AC485" s="29"/>
      <c r="AD485" s="29"/>
      <c r="AE485" s="29"/>
    </row>
    <row r="486" spans="1:31" ht="13.8">
      <c r="A486" s="12" t="str">
        <f t="shared" si="9"/>
        <v>10282579Ana Maria Milagros Hurtado Gutierrez</v>
      </c>
      <c r="B486" s="30" t="s">
        <v>27</v>
      </c>
      <c r="C486" s="38">
        <f t="array" ref="C486">INDEX('Hoja 3'!$A$2:$AD$628, ROW(C486)-5, MATCH(C$2,'Hoja 3'!$A$1:$AD$1, 0))</f>
        <v>10282579</v>
      </c>
      <c r="D486" s="38" t="str">
        <f t="array" ref="D486">INDEX('Hoja 3'!$A$2:$AD$628, ROW(D486)-5, MATCH(D$2,'Hoja 3'!$A$1:$AD$1, 0))</f>
        <v>Ana Maria Milagros Hurtado Gutierrez</v>
      </c>
      <c r="E486" s="38">
        <f t="array" ref="E486">INDEX('Hoja 3'!$A$2:$AD$628, ROW(E486)-5, MATCH(E$2,'Hoja 3'!$A$1:$AD$1, 0))</f>
        <v>993510931</v>
      </c>
      <c r="F486" s="38" t="str">
        <f t="array" ref="F486">INDEX('Hoja 3'!$A$2:$AD$628, ROW(F486)-5, MATCH(F$2,'Hoja 3'!$A$1:$AD$1, 0))</f>
        <v>DEMORA EN LA ENTREGA DE MEDICAMENTOS</v>
      </c>
      <c r="G486" s="39">
        <f t="array" ref="G486">INDEX('Hoja 3'!$A$2:$AD$628, ROW(G486)-5, MATCH(G$2,'Hoja 3'!$A$1:$AD$1, 0))</f>
        <v>45831</v>
      </c>
      <c r="H486" s="38" t="str">
        <f t="array" ref="H486">INDEX('Hoja 3'!$A$2:$AD$628, ROW(H486)-5, MATCH(H$2,'Hoja 3'!$A$1:$AD$1, 0))</f>
        <v>Informe de Resultado del Reclamo
 1. Canal de Ingreso del Reclamo:
 Reclamo ingresado el 17 de junio de 2025, a través del Libro de Reclamaciones
 Virtual (LRV) de RIMAC EPS , mediante la Hoja de Reclamación N°25-EPS003131;
 el cual nos fue trasladado el 23 de junio del 2025 y registramos como Reclamo N°
 LVR-25-000043.
 2. Identificación del usuario afectado y de quien presenta el reclamo:
 El reclamo fue presentado por Ana Maria Milagros Hurtado Gutierrez con DNI N°
 10282579.
 3. Descripción y causa del reclamo:
 “Desde las 6 am vengo reportando mi estado de salud le indicaron que se
 comunicarían a las 7 am para una consulta virtual en la que me indicaron que se haría
 envío de medicamento a las 8 o 8:30am sin embargo hasta el momento no se me
 hace entrega de la medicina y cada que me comunico con el proveedor que me
 atendió nadie me responde lo cual es un mal servicio, solicito que se me haga envío
 de los medicamentos de manera urgente ya que continuo mal de salud y yo tome el
 seguro con Rímac no con terceros”.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En relación con su caso,
 verificamos que la paciente fue atendida a través del Centro Médico Virtual en la
 especialidad de Medicina General a las 8:30 a.m., donde se le prescribieron los
 medicamentos correspondientes.
 La entrega de los medicamentos se realizó a las 11:21 a.m., cumpliendo con el tiempo
 máximo permitido. En ese sentido, se realizó la verificación correspondiente del
 proceso de entrega de medicamentos.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 la entrega de medicamentos.
 Quedamos atentos ante cualquier solicitud, prestos a servirle siempre.
 “EN VIVA 1A CUIDAMOS LA SALUD DE TU FAMILIA COMO SI FUERA LA NUESTRA</v>
      </c>
      <c r="I486" s="39">
        <f t="array" ref="I486">INDEX('Hoja 3'!$A$2:$AD$628, ROW(I486)-5, MATCH(I$2,'Hoja 3'!$A$1:$AD$1, 0))</f>
        <v>45873</v>
      </c>
      <c r="J486" s="32"/>
      <c r="K486" s="32" t="str">
        <f t="array" ref="K486">INDEX('Hoja 3'!$A$2:$AD$628, ROW(K486)-5, MATCH(K$2,'Hoja 3'!$A$1:$AD$1, 0))</f>
        <v>CERRADA</v>
      </c>
      <c r="L486" s="32" t="str">
        <f t="array" ref="L486">INDEX('Hoja 3'!$A$2:$AD$628, ROW(L486)-5, MATCH(L$2,'Hoja 3'!$A$1:$AD$1, 0))</f>
        <v>CERRADA</v>
      </c>
      <c r="M486" s="32" t="str">
        <f t="array" ref="M486">INDEX('Hoja 3'!$A$2:$AD$628, ROW(M486)-5, MATCH(M$2,'Hoja 3'!$A$1:$AD$1, 0))</f>
        <v>Medicamentos</v>
      </c>
      <c r="N486" s="28"/>
      <c r="O486" s="28"/>
      <c r="P486" s="28"/>
      <c r="Q486" s="42"/>
      <c r="R486" s="42"/>
      <c r="S486" s="42"/>
      <c r="T486" s="28"/>
      <c r="U486" s="28"/>
      <c r="V486" s="24" t="str">
        <f t="shared" si="10"/>
        <v/>
      </c>
      <c r="W486" s="24" t="str">
        <f t="shared" si="15"/>
        <v>42 días 00h 00m</v>
      </c>
      <c r="X486" s="36">
        <f t="shared" si="11"/>
        <v>42</v>
      </c>
      <c r="Y486" s="36" t="str">
        <f t="shared" si="12"/>
        <v>✅</v>
      </c>
      <c r="Z486" s="26" t="str">
        <f t="shared" si="13"/>
        <v>✅</v>
      </c>
      <c r="AA486" s="27" t="str">
        <f t="shared" si="14"/>
        <v>📩 Enviado tarde</v>
      </c>
      <c r="AB486" s="28"/>
      <c r="AC486" s="29"/>
      <c r="AD486" s="29"/>
      <c r="AE486" s="29"/>
    </row>
    <row r="487" spans="1:31" ht="13.8">
      <c r="A487" s="12" t="str">
        <f t="shared" si="9"/>
        <v>72299116Alejandra Nahir Morales Hernandez</v>
      </c>
      <c r="B487" s="30" t="s">
        <v>27</v>
      </c>
      <c r="C487" s="38">
        <f t="array" ref="C487">INDEX('Hoja 3'!$A$2:$AD$628, ROW(C487)-5, MATCH(C$2,'Hoja 3'!$A$1:$AD$1, 0))</f>
        <v>72299116</v>
      </c>
      <c r="D487" s="38" t="str">
        <f t="array" ref="D487">INDEX('Hoja 3'!$A$2:$AD$628, ROW(D487)-5, MATCH(D$2,'Hoja 3'!$A$1:$AD$1, 0))</f>
        <v>Alejandra Nahir Morales Hernandez</v>
      </c>
      <c r="E487" s="38">
        <f t="array" ref="E487">INDEX('Hoja 3'!$A$2:$AD$628, ROW(E487)-5, MATCH(E$2,'Hoja 3'!$A$1:$AD$1, 0))</f>
        <v>993456707</v>
      </c>
      <c r="F487" s="38" t="str">
        <f t="array" ref="F487">INDEX('Hoja 3'!$A$2:$AD$628, ROW(F487)-5, MATCH(F$2,'Hoja 3'!$A$1:$AD$1, 0))</f>
        <v>DEMORA EN LA ENTREGA DE MEDICAMENTOS</v>
      </c>
      <c r="G487" s="39">
        <f t="array" ref="G487">INDEX('Hoja 3'!$A$2:$AD$628, ROW(G487)-5, MATCH(G$2,'Hoja 3'!$A$1:$AD$1, 0))</f>
        <v>45831</v>
      </c>
      <c r="H487" s="38" t="str">
        <f t="array" ref="H487">INDEX('Hoja 3'!$A$2:$AD$628, ROW(H487)-5, MATCH(H$2,'Hoja 3'!$A$1:$AD$1, 0))</f>
        <v>Informe de Resultado del Reclamo
 1. Canal de Ingreso del Reclamo:
 Reclamo ingresado el 21 de junio de 2025, a través del Libro de Reclamaciones
 Virtual (LRV) de RIMAC EPS , mediante la Hoja de Reclamación N°25-EPS003173;
 el cual nos fue trasladado el 23 de junio del 2025 y registramos como Reclamo N°
 LVR-25-000044.
 2. Identificación del usuario afectado y de quien presenta el reclamo:
 El reclamo fue presentado por Alejandra Nahir Morales Hernandez con DNI N°
 72299116.
 3. Descripción y causa del reclamo:
 “Asegurado informa que el 19 de junio realizo video consulta con viva 1 A // caso N°
 0025573184 , lo cual no le enviaron medicamentos como quedaron, ya se es la
 segunda vez que ocurre lo mismo primero fue con mi esposo y ahora conmigo están
 incumpliendo las cláusulas de la póliza que se a informado donde le tienen que
 brindar los medicamentos recetados de manera virtual porque la cobertura es al 100%
 , siendo hoy 21.06.25 los medicamentos ya fueron comprados por mi persona de
 manera , porque hasta el momento no se comunican para brindarme respuesta de los
 medicamentos pendientes”.
 4. Análisis de los hechos que sustentan el reclamo:
 Habiendo solicitado el descargo respectivo a las áreas involucradas en su atención,
 como parte de las diligencias para atender su reclamo, cordialmente, le informamos lo
 siguiente:
 Lamentamos sinceramente los inconvenientes ocasionados y reiteramos que la salud
 de nuestros pacientes es nuestra principal prioridad. Lamentablemente, por fallas en
 el sistema logístico de nuestro proveedor, ajenas a nuestra voluntad, se verificó que
 no se realizó la entrega de sus medicamentos a su domicilio..
 No obstante, a fin de garantizar la calidad de nuestro servicio, hemos procedido a
 asumir el reembolso correspondiente.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 en la comunicación Paciente-Call Center.
 b) Reforzar el monitoreo continuo de la entrega de medicamentos.
 Quedamos atentos ante cualquier solicitud, prestos a servirle siempre.
 “EN VIVA 1A CUIDAMOS LA SALUD DE TU FAMILIA COMO SI FUERA LA NUESTRA”</v>
      </c>
      <c r="I487" s="39">
        <f t="array" ref="I487">INDEX('Hoja 3'!$A$2:$AD$628, ROW(I487)-5, MATCH(I$2,'Hoja 3'!$A$1:$AD$1, 0))</f>
        <v>45873</v>
      </c>
      <c r="J487" s="32"/>
      <c r="K487" s="32" t="str">
        <f t="array" ref="K487">INDEX('Hoja 3'!$A$2:$AD$628, ROW(K487)-5, MATCH(K$2,'Hoja 3'!$A$1:$AD$1, 0))</f>
        <v>CERRADA</v>
      </c>
      <c r="L487" s="32" t="str">
        <f t="array" ref="L487">INDEX('Hoja 3'!$A$2:$AD$628, ROW(L487)-5, MATCH(L$2,'Hoja 3'!$A$1:$AD$1, 0))</f>
        <v>CERRADA</v>
      </c>
      <c r="M487" s="32" t="str">
        <f t="array" ref="M487">INDEX('Hoja 3'!$A$2:$AD$628, ROW(M487)-5, MATCH(M$2,'Hoja 3'!$A$1:$AD$1, 0))</f>
        <v>Medicamentos</v>
      </c>
      <c r="N487" s="28"/>
      <c r="O487" s="28"/>
      <c r="P487" s="28"/>
      <c r="Q487" s="42"/>
      <c r="R487" s="42"/>
      <c r="S487" s="42"/>
      <c r="T487" s="28"/>
      <c r="U487" s="28"/>
      <c r="V487" s="24" t="str">
        <f t="shared" si="10"/>
        <v/>
      </c>
      <c r="W487" s="24" t="str">
        <f t="shared" si="15"/>
        <v>42 días 00h 00m</v>
      </c>
      <c r="X487" s="25">
        <f t="shared" si="11"/>
        <v>42</v>
      </c>
      <c r="Y487" s="25" t="str">
        <f t="shared" si="12"/>
        <v>✅</v>
      </c>
      <c r="Z487" s="26" t="str">
        <f t="shared" si="13"/>
        <v>✅</v>
      </c>
      <c r="AA487" s="27" t="str">
        <f t="shared" si="14"/>
        <v>📩 Enviado tarde</v>
      </c>
      <c r="AB487" s="28"/>
      <c r="AC487" s="29"/>
      <c r="AD487" s="29"/>
      <c r="AE487" s="29"/>
    </row>
    <row r="488" spans="1:31" ht="13.8">
      <c r="A488" s="12" t="str">
        <f t="shared" si="9"/>
        <v>25-EPS003156SARA ANGELICA CACERES LOPEZ</v>
      </c>
      <c r="B488" s="30" t="s">
        <v>27</v>
      </c>
      <c r="C488" s="38" t="str">
        <f t="array" ref="C488">INDEX('Hoja 3'!$A$2:$AD$628, ROW(C488)-5, MATCH(C$2,'Hoja 3'!$A$1:$AD$1, 0))</f>
        <v>25-EPS003156</v>
      </c>
      <c r="D488" s="38" t="str">
        <f t="array" ref="D488">INDEX('Hoja 3'!$A$2:$AD$628, ROW(D488)-5, MATCH(D$2,'Hoja 3'!$A$1:$AD$1, 0))</f>
        <v>SARA ANGELICA CACERES LOPEZ</v>
      </c>
      <c r="E488" s="38">
        <f t="array" ref="E488">INDEX('Hoja 3'!$A$2:$AD$628, ROW(E488)-5, MATCH(E$2,'Hoja 3'!$A$1:$AD$1, 0))</f>
        <v>0</v>
      </c>
      <c r="F488" s="38" t="str">
        <f t="array" ref="F488">INDEX('Hoja 3'!$A$2:$AD$628, ROW(F488)-5, MATCH(F$2,'Hoja 3'!$A$1:$AD$1, 0))</f>
        <v>NO ASIGNACIÓN DE CITA</v>
      </c>
      <c r="G488" s="39">
        <f t="array" ref="G488">INDEX('Hoja 3'!$A$2:$AD$628, ROW(G488)-5, MATCH(G$2,'Hoja 3'!$A$1:$AD$1, 0))</f>
        <v>45827</v>
      </c>
      <c r="H488" s="38" t="str">
        <f t="array" ref="H488">INDEX('Hoja 3'!$A$2:$AD$628, ROW(H488)-5, MATCH(H$2,'Hoja 3'!$A$1:$AD$1, 0))</f>
        <v>Buenas tardes estimada Guissela,
 Reciba un cordial saludo, con relación al reclamo presentado por la asegurada Sara Angélica Cáceres López, le informamos lo siguiente:
 La toma de muestra se realizó el día 21/06/2025, y dicha atención se encuentra registrada en el sistema.
 Adicionalmente, la asegurada pasó consulta médica de control el día 30/06/2025 con el Dr. Gerson Jacob Siura Trevejo, en la especialidad de Endocrinología a través de teleconsulta.
 Lamentamos cualquier inconveniente que esto haya podido generar. Nos mantenemos atentos a cualquier otra consulta o requerimiento.
 Saludos cordiales,</v>
      </c>
      <c r="I488" s="39">
        <f t="array" ref="I488">INDEX('Hoja 3'!$A$2:$AD$628, ROW(I488)-5, MATCH(I$2,'Hoja 3'!$A$1:$AD$1, 0))</f>
        <v>45829</v>
      </c>
      <c r="J488" s="32"/>
      <c r="K488" s="32" t="str">
        <f t="array" ref="K488">INDEX('Hoja 3'!$A$2:$AD$628, ROW(K488)-5, MATCH(K$2,'Hoja 3'!$A$1:$AD$1, 0))</f>
        <v>CERRADA</v>
      </c>
      <c r="L488" s="32" t="str">
        <f t="array" ref="L488">INDEX('Hoja 3'!$A$2:$AD$628, ROW(L488)-5, MATCH(L$2,'Hoja 3'!$A$1:$AD$1, 0))</f>
        <v>CERRADA</v>
      </c>
      <c r="M488" s="32" t="str">
        <f t="array" ref="M488">INDEX('Hoja 3'!$A$2:$AD$628, ROW(M488)-5, MATCH(M$2,'Hoja 3'!$A$1:$AD$1, 0))</f>
        <v>Acceso</v>
      </c>
      <c r="N488" s="28"/>
      <c r="O488" s="28"/>
      <c r="P488" s="28"/>
      <c r="Q488" s="42"/>
      <c r="R488" s="42"/>
      <c r="S488" s="42"/>
      <c r="T488" s="28"/>
      <c r="U488" s="28"/>
      <c r="V488" s="24" t="str">
        <f t="shared" si="10"/>
        <v/>
      </c>
      <c r="W488" s="24" t="str">
        <f t="shared" si="15"/>
        <v>2 días 00h 00m</v>
      </c>
      <c r="X488" s="36">
        <f t="shared" si="11"/>
        <v>2</v>
      </c>
      <c r="Y488" s="36" t="str">
        <f t="shared" si="12"/>
        <v>✅</v>
      </c>
      <c r="Z488" s="26" t="str">
        <f t="shared" si="13"/>
        <v>✅</v>
      </c>
      <c r="AA488" s="27" t="str">
        <f t="shared" si="14"/>
        <v>📩 Enviado tarde</v>
      </c>
      <c r="AB488" s="28"/>
      <c r="AC488" s="29"/>
      <c r="AD488" s="29"/>
      <c r="AE488" s="29"/>
    </row>
    <row r="489" spans="1:31" ht="13.8">
      <c r="A489" s="12" t="str">
        <f t="shared" si="9"/>
        <v>8647598GUILLERMO HURTADO SILVERA</v>
      </c>
      <c r="B489" s="30" t="s">
        <v>27</v>
      </c>
      <c r="C489" s="38">
        <f t="array" ref="C489">INDEX('Hoja 3'!$A$2:$AD$628, ROW(C489)-5, MATCH(C$2,'Hoja 3'!$A$1:$AD$1, 0))</f>
        <v>8647598</v>
      </c>
      <c r="D489" s="38" t="str">
        <f t="array" ref="D489">INDEX('Hoja 3'!$A$2:$AD$628, ROW(D489)-5, MATCH(D$2,'Hoja 3'!$A$1:$AD$1, 0))</f>
        <v>GUILLERMO HURTADO SILVERA</v>
      </c>
      <c r="E489" s="38">
        <f t="array" ref="E489">INDEX('Hoja 3'!$A$2:$AD$628, ROW(E489)-5, MATCH(E$2,'Hoja 3'!$A$1:$AD$1, 0))</f>
        <v>994989366</v>
      </c>
      <c r="F489" s="38" t="str">
        <f t="array" ref="F489">INDEX('Hoja 3'!$A$2:$AD$628, ROW(F489)-5, MATCH(F$2,'Hoja 3'!$A$1:$AD$1, 0))</f>
        <v>DEMORA EN LA ENTREGA DE MEDICAMENTOS</v>
      </c>
      <c r="G489" s="39">
        <f t="array" ref="G489">INDEX('Hoja 3'!$A$2:$AD$628, ROW(G489)-5, MATCH(G$2,'Hoja 3'!$A$1:$AD$1, 0))</f>
        <v>45819</v>
      </c>
      <c r="H489" s="38" t="str">
        <f t="array" ref="H489">INDEX('Hoja 3'!$A$2:$AD$628, ROW(H489)-5, MATCH(H$2,'Hoja 3'!$A$1:$AD$1, 0))</f>
        <v>Buenas noches Nerida,
 En relación con el paciente GUILLERMO HURTADO SILVERA, informamos que fue atendida el 06 de junio de 2025 a las 08:45 p. m. por el Dr. Antonio David Moncada Catalán, en la especialidad de Medicina Familiar – Teleconsulta.
 Asimismo, se indica que se le prescribieron medicamentos, los cuales fueron entregados el 10 de junio.
 Quedamos atentos ante cualquier consulta adicional.
 Saludos cordiales</v>
      </c>
      <c r="I489" s="39">
        <f t="array" ref="I489">INDEX('Hoja 3'!$A$2:$AD$628, ROW(I489)-5, MATCH(I$2,'Hoja 3'!$A$1:$AD$1, 0))</f>
        <v>45833</v>
      </c>
      <c r="J489" s="32"/>
      <c r="K489" s="32" t="str">
        <f t="array" ref="K489">INDEX('Hoja 3'!$A$2:$AD$628, ROW(K489)-5, MATCH(K$2,'Hoja 3'!$A$1:$AD$1, 0))</f>
        <v>CERRADA</v>
      </c>
      <c r="L489" s="32" t="str">
        <f t="array" ref="L489">INDEX('Hoja 3'!$A$2:$AD$628, ROW(L489)-5, MATCH(L$2,'Hoja 3'!$A$1:$AD$1, 0))</f>
        <v>CERRADA</v>
      </c>
      <c r="M489" s="32" t="str">
        <f t="array" ref="M489">INDEX('Hoja 3'!$A$2:$AD$628, ROW(M489)-5, MATCH(M$2,'Hoja 3'!$A$1:$AD$1, 0))</f>
        <v>Medicamentos</v>
      </c>
      <c r="N489" s="28"/>
      <c r="O489" s="28"/>
      <c r="P489" s="28"/>
      <c r="Q489" s="42"/>
      <c r="R489" s="42"/>
      <c r="S489" s="42"/>
      <c r="T489" s="28"/>
      <c r="U489" s="28"/>
      <c r="V489" s="24" t="str">
        <f t="shared" si="10"/>
        <v/>
      </c>
      <c r="W489" s="24" t="str">
        <f t="shared" si="15"/>
        <v>14 días 00h 00m</v>
      </c>
      <c r="X489" s="25">
        <f t="shared" si="11"/>
        <v>14</v>
      </c>
      <c r="Y489" s="25" t="str">
        <f t="shared" si="12"/>
        <v>✅</v>
      </c>
      <c r="Z489" s="26" t="str">
        <f t="shared" si="13"/>
        <v>✅</v>
      </c>
      <c r="AA489" s="27" t="str">
        <f t="shared" si="14"/>
        <v>📩 Enviado tarde</v>
      </c>
      <c r="AB489" s="28"/>
      <c r="AC489" s="29"/>
      <c r="AD489" s="29"/>
      <c r="AE489" s="29"/>
    </row>
    <row r="490" spans="1:31" ht="13.8">
      <c r="A490" s="12" t="str">
        <f t="shared" si="9"/>
        <v>9533981EDGAR ALLAN ESCRIBENS OLAECHEA</v>
      </c>
      <c r="B490" s="30" t="s">
        <v>27</v>
      </c>
      <c r="C490" s="38">
        <f t="array" ref="C490">INDEX('Hoja 3'!$A$2:$AD$628, ROW(C490)-5, MATCH(C$2,'Hoja 3'!$A$1:$AD$1, 0))</f>
        <v>9533981</v>
      </c>
      <c r="D490" s="38" t="str">
        <f t="array" ref="D490">INDEX('Hoja 3'!$A$2:$AD$628, ROW(D490)-5, MATCH(D$2,'Hoja 3'!$A$1:$AD$1, 0))</f>
        <v>EDGAR ALLAN ESCRIBENS OLAECHEA</v>
      </c>
      <c r="E490" s="38">
        <f t="array" ref="E490">INDEX('Hoja 3'!$A$2:$AD$628, ROW(E490)-5, MATCH(E$2,'Hoja 3'!$A$1:$AD$1, 0))</f>
        <v>997552903</v>
      </c>
      <c r="F490" s="38" t="str">
        <f t="array" ref="F490">INDEX('Hoja 3'!$A$2:$AD$628, ROW(F490)-5, MATCH(F$2,'Hoja 3'!$A$1:$AD$1, 0))</f>
        <v>DEMORA EN LA ENTREGA DE MEDICAMENTOS</v>
      </c>
      <c r="G490" s="39">
        <f t="array" ref="G490">INDEX('Hoja 3'!$A$2:$AD$628, ROW(G490)-5, MATCH(G$2,'Hoja 3'!$A$1:$AD$1, 0))</f>
        <v>45838</v>
      </c>
      <c r="H490" s="38" t="str">
        <f t="array" ref="H490">INDEX('Hoja 3'!$A$2:$AD$628, ROW(H490)-5, MATCH(H$2,'Hoja 3'!$A$1:$AD$1, 0))</f>
        <v>Estimados buenas tardes, 
 En relación con la solicitud del paciente Edgar Allan Escribens Olaechea (DNI: 09533981), me permito informar que el paciente recibió la atención médica correspondiente el día 04 de agosto.
 Asimismo, se confirma que el paciente ya cuenta actualmente con los medicamentos asignados conforme a su tratamiento dentro del programa "Cuídate".
 Agradecemos su comunicación y quedamos atentos a cualquier coordinación adicional que sea necesaria.
 Saludos cordiales.</v>
      </c>
      <c r="I490" s="39">
        <f t="array" ref="I490">INDEX('Hoja 3'!$A$2:$AD$628, ROW(I490)-5, MATCH(I$2,'Hoja 3'!$A$1:$AD$1, 0))</f>
        <v>45877</v>
      </c>
      <c r="J490" s="32"/>
      <c r="K490" s="32" t="str">
        <f t="array" ref="K490">INDEX('Hoja 3'!$A$2:$AD$628, ROW(K490)-5, MATCH(K$2,'Hoja 3'!$A$1:$AD$1, 0))</f>
        <v>CERRADA</v>
      </c>
      <c r="L490" s="32" t="str">
        <f t="array" ref="L490">INDEX('Hoja 3'!$A$2:$AD$628, ROW(L490)-5, MATCH(L$2,'Hoja 3'!$A$1:$AD$1, 0))</f>
        <v>CERRADA</v>
      </c>
      <c r="M490" s="32" t="str">
        <f t="array" ref="M490">INDEX('Hoja 3'!$A$2:$AD$628, ROW(M490)-5, MATCH(M$2,'Hoja 3'!$A$1:$AD$1, 0))</f>
        <v>Medicamentos</v>
      </c>
      <c r="N490" s="28"/>
      <c r="O490" s="28"/>
      <c r="P490" s="28"/>
      <c r="Q490" s="42"/>
      <c r="R490" s="42"/>
      <c r="S490" s="42"/>
      <c r="T490" s="28"/>
      <c r="U490" s="28"/>
      <c r="V490" s="24" t="str">
        <f t="shared" si="10"/>
        <v/>
      </c>
      <c r="W490" s="24" t="str">
        <f t="shared" si="15"/>
        <v>39 días 00h 00m</v>
      </c>
      <c r="X490" s="36">
        <f t="shared" si="11"/>
        <v>39</v>
      </c>
      <c r="Y490" s="36" t="str">
        <f t="shared" si="12"/>
        <v>✅</v>
      </c>
      <c r="Z490" s="26" t="str">
        <f t="shared" si="13"/>
        <v>✅</v>
      </c>
      <c r="AA490" s="27" t="str">
        <f t="shared" si="14"/>
        <v>📩 Enviado tarde</v>
      </c>
      <c r="AB490" s="28"/>
      <c r="AC490" s="29"/>
      <c r="AD490" s="29"/>
      <c r="AE490" s="29"/>
    </row>
    <row r="491" spans="1:31" ht="13.8">
      <c r="A491" s="12" t="str">
        <f t="shared" si="9"/>
        <v>0UCSM // PROGRAMA OTRAS ENFERMEDADES/ PROVEEDOR: VIVA A1</v>
      </c>
      <c r="B491" s="30" t="s">
        <v>27</v>
      </c>
      <c r="C491" s="38">
        <f t="array" ref="C491">INDEX('Hoja 3'!$A$2:$AD$628, ROW(C491)-5, MATCH(C$2,'Hoja 3'!$A$1:$AD$1, 0))</f>
        <v>0</v>
      </c>
      <c r="D491" s="38" t="str">
        <f t="array" ref="D491">INDEX('Hoja 3'!$A$2:$AD$628, ROW(D491)-5, MATCH(D$2,'Hoja 3'!$A$1:$AD$1, 0))</f>
        <v>UCSM // PROGRAMA OTRAS ENFERMEDADES/ PROVEEDOR: VIVA A1</v>
      </c>
      <c r="E491" s="38">
        <f t="array" ref="E491">INDEX('Hoja 3'!$A$2:$AD$628, ROW(E491)-5, MATCH(E$2,'Hoja 3'!$A$1:$AD$1, 0))</f>
        <v>0</v>
      </c>
      <c r="F491" s="38" t="str">
        <f t="array" ref="F491">INDEX('Hoja 3'!$A$2:$AD$628, ROW(F491)-5, MATCH(F$2,'Hoja 3'!$A$1:$AD$1, 0))</f>
        <v>NO ASIGNACIÓN DE CITA</v>
      </c>
      <c r="G491" s="39">
        <f t="array" ref="G491">INDEX('Hoja 3'!$A$2:$AD$628, ROW(G491)-5, MATCH(G$2,'Hoja 3'!$A$1:$AD$1, 0))</f>
        <v>45743</v>
      </c>
      <c r="H491" s="38" t="str">
        <f t="array" ref="H491">INDEX('Hoja 3'!$A$2:$AD$628, ROW(H491)-5, MATCH(H$2,'Hoja 3'!$A$1:$AD$1, 0))</f>
        <v>Buenas tardes Guisella:
 En relación al correo sobre el paciente CASTELO VARGAS JOAQUÍN, se informa que la consulta fue respondida a través de otros correos. De igual manera, se comparte el siguiente resumen:
 Los exámenes de laboratorio fueron realizados el 11 de abril en la Clínica San Juan de Dios.
 Las tiras reactivas fueron enviadas por Cuidafarma el 17 de marzo de 2025.
 Hasta la fecha, las coordinaciones relacionadas con las atenciones del paciente han sido comunicadas directamente tanto al paciente como a su madre.
 Actualmente, las citas médicas se gestionan por teleconsulta de manera mensual, programándose con una semana de anticipación en relación a su última consulta, a fin de asegurar la entrega oportuna de su medicación.
 Quedamos atentos ante cualquier consulta adicional.
 Saludos cordiales.</v>
      </c>
      <c r="I491" s="39">
        <f t="array" ref="I491">INDEX('Hoja 3'!$A$2:$AD$628, ROW(I491)-5, MATCH(I$2,'Hoja 3'!$A$1:$AD$1, 0))</f>
        <v>45847</v>
      </c>
      <c r="J491" s="32"/>
      <c r="K491" s="32" t="str">
        <f t="array" ref="K491">INDEX('Hoja 3'!$A$2:$AD$628, ROW(K491)-5, MATCH(K$2,'Hoja 3'!$A$1:$AD$1, 0))</f>
        <v>CERRADA</v>
      </c>
      <c r="L491" s="32" t="str">
        <f t="array" ref="L491">INDEX('Hoja 3'!$A$2:$AD$628, ROW(L491)-5, MATCH(L$2,'Hoja 3'!$A$1:$AD$1, 0))</f>
        <v>CERRADA</v>
      </c>
      <c r="M491" s="32" t="str">
        <f t="array" ref="M491">INDEX('Hoja 3'!$A$2:$AD$628, ROW(M491)-5, MATCH(M$2,'Hoja 3'!$A$1:$AD$1, 0))</f>
        <v>Acceso</v>
      </c>
      <c r="N491" s="28"/>
      <c r="O491" s="28"/>
      <c r="P491" s="28"/>
      <c r="Q491" s="42"/>
      <c r="R491" s="42"/>
      <c r="S491" s="42"/>
      <c r="T491" s="28"/>
      <c r="U491" s="28"/>
      <c r="V491" s="24" t="str">
        <f t="shared" si="10"/>
        <v/>
      </c>
      <c r="W491" s="24" t="str">
        <f t="shared" si="15"/>
        <v>104 días 00h 00m</v>
      </c>
      <c r="X491" s="25">
        <f t="shared" si="11"/>
        <v>104</v>
      </c>
      <c r="Y491" s="25" t="str">
        <f t="shared" si="12"/>
        <v>✅</v>
      </c>
      <c r="Z491" s="26" t="str">
        <f t="shared" si="13"/>
        <v>✅</v>
      </c>
      <c r="AA491" s="27" t="str">
        <f t="shared" si="14"/>
        <v>📩 Enviado tarde</v>
      </c>
      <c r="AB491" s="28"/>
      <c r="AC491" s="29"/>
      <c r="AD491" s="29"/>
      <c r="AE491" s="29"/>
    </row>
    <row r="492" spans="1:31" ht="13.8">
      <c r="A492" s="12" t="str">
        <f t="shared" si="9"/>
        <v>8224705RUBINI SUITO MARIO</v>
      </c>
      <c r="B492" s="30" t="s">
        <v>27</v>
      </c>
      <c r="C492" s="38">
        <f t="array" ref="C492">INDEX('Hoja 3'!$A$2:$AD$628, ROW(C492)-5, MATCH(C$2,'Hoja 3'!$A$1:$AD$1, 0))</f>
        <v>8224705</v>
      </c>
      <c r="D492" s="38" t="str">
        <f t="array" ref="D492">INDEX('Hoja 3'!$A$2:$AD$628, ROW(D492)-5, MATCH(D$2,'Hoja 3'!$A$1:$AD$1, 0))</f>
        <v>RUBINI SUITO MARIO</v>
      </c>
      <c r="E492" s="38">
        <f t="array" ref="E492">INDEX('Hoja 3'!$A$2:$AD$628, ROW(E492)-5, MATCH(E$2,'Hoja 3'!$A$1:$AD$1, 0))</f>
        <v>0</v>
      </c>
      <c r="F492" s="38" t="str">
        <f t="array" ref="F492">INDEX('Hoja 3'!$A$2:$AD$628, ROW(F492)-5, MATCH(F$2,'Hoja 3'!$A$1:$AD$1, 0))</f>
        <v>SOLICITUD DE CITA</v>
      </c>
      <c r="G492" s="39">
        <f t="array" ref="G492">INDEX('Hoja 3'!$A$2:$AD$628, ROW(G492)-5, MATCH(G$2,'Hoja 3'!$A$1:$AD$1, 0))</f>
        <v>45776</v>
      </c>
      <c r="H492" s="38" t="str">
        <f t="array" ref="H492">INDEX('Hoja 3'!$A$2:$AD$628, ROW(H492)-5, MATCH(H$2,'Hoja 3'!$A$1:$AD$1, 0))</f>
        <v>Los resultados de la pcte se encuentran en proceso, una ves se cuente con ellos serán enviados bajo el mismo canal de WhatsApp.</v>
      </c>
      <c r="I492" s="39">
        <f t="array" ref="I492">INDEX('Hoja 3'!$A$2:$AD$628, ROW(I492)-5, MATCH(I$2,'Hoja 3'!$A$1:$AD$1, 0))</f>
        <v>45854</v>
      </c>
      <c r="J492" s="32"/>
      <c r="K492" s="32" t="str">
        <f t="array" ref="K492">INDEX('Hoja 3'!$A$2:$AD$628, ROW(K492)-5, MATCH(K$2,'Hoja 3'!$A$1:$AD$1, 0))</f>
        <v>CERRADA</v>
      </c>
      <c r="L492" s="32" t="str">
        <f t="array" ref="L492">INDEX('Hoja 3'!$A$2:$AD$628, ROW(L492)-5, MATCH(L$2,'Hoja 3'!$A$1:$AD$1, 0))</f>
        <v>CERRADA</v>
      </c>
      <c r="M492" s="32" t="str">
        <f t="array" ref="M492">INDEX('Hoja 3'!$A$2:$AD$628, ROW(M492)-5, MATCH(M$2,'Hoja 3'!$A$1:$AD$1, 0))</f>
        <v>Solicitud</v>
      </c>
      <c r="N492" s="28"/>
      <c r="O492" s="28"/>
      <c r="P492" s="28"/>
      <c r="Q492" s="42"/>
      <c r="R492" s="42"/>
      <c r="S492" s="42"/>
      <c r="T492" s="28"/>
      <c r="U492" s="28"/>
      <c r="V492" s="24" t="str">
        <f t="shared" si="10"/>
        <v/>
      </c>
      <c r="W492" s="24" t="str">
        <f t="shared" si="15"/>
        <v>78 días 00h 00m</v>
      </c>
      <c r="X492" s="36">
        <f t="shared" si="11"/>
        <v>78</v>
      </c>
      <c r="Y492" s="36" t="str">
        <f t="shared" si="12"/>
        <v>✅</v>
      </c>
      <c r="Z492" s="26" t="str">
        <f t="shared" si="13"/>
        <v>✅</v>
      </c>
      <c r="AA492" s="27" t="str">
        <f t="shared" si="14"/>
        <v>📩 Enviado tarde</v>
      </c>
      <c r="AB492" s="28"/>
      <c r="AC492" s="29"/>
      <c r="AD492" s="29"/>
      <c r="AE492" s="29"/>
    </row>
    <row r="493" spans="1:31" ht="13.8">
      <c r="A493" s="12" t="str">
        <f t="shared" si="9"/>
        <v>23656818MENESES SERPA ANGELINO FORTUNATO</v>
      </c>
      <c r="B493" s="30" t="s">
        <v>27</v>
      </c>
      <c r="C493" s="38">
        <f t="array" ref="C493">INDEX('Hoja 3'!$A$2:$AD$628, ROW(C493)-5, MATCH(C$2,'Hoja 3'!$A$1:$AD$1, 0))</f>
        <v>23656818</v>
      </c>
      <c r="D493" s="38" t="str">
        <f t="array" ref="D493">INDEX('Hoja 3'!$A$2:$AD$628, ROW(D493)-5, MATCH(D$2,'Hoja 3'!$A$1:$AD$1, 0))</f>
        <v>MENESES SERPA ANGELINO FORTUNATO</v>
      </c>
      <c r="E493" s="38">
        <f t="array" ref="E493">INDEX('Hoja 3'!$A$2:$AD$628, ROW(E493)-5, MATCH(E$2,'Hoja 3'!$A$1:$AD$1, 0))</f>
        <v>0</v>
      </c>
      <c r="F493" s="38" t="str">
        <f t="array" ref="F493">INDEX('Hoja 3'!$A$2:$AD$628, ROW(F493)-5, MATCH(F$2,'Hoja 3'!$A$1:$AD$1, 0))</f>
        <v>INGRESO A PROGRAMA</v>
      </c>
      <c r="G493" s="39">
        <f t="array" ref="G493">INDEX('Hoja 3'!$A$2:$AD$628, ROW(G493)-5, MATCH(G$2,'Hoja 3'!$A$1:$AD$1, 0))</f>
        <v>45749</v>
      </c>
      <c r="H493" s="38" t="str">
        <f t="array" ref="H493">INDEX('Hoja 3'!$A$2:$AD$628, ROW(H493)-5, MATCH(H$2,'Hoja 3'!$A$1:$AD$1, 0))</f>
        <v>Buenas tardes estimados,
 Lamento mucho el inconveniente ocasionado respecto a la cita para la toma de muestras del asegurado Angélico Fortunato Meneses Serpa.
 Te confirmo que la nueva cita está agendada para el 25 de julio, en el rango de 06:30 AM a 07:00 AM.
 Si tienes alguna pregunta o necesitas más detalles, no dudes en escribirme. Estoy a tu disposición para cualquier consulta adicional.
 Saludos cordiales,
 Julio Ricardo Paz Rodriguez. 
 Gestor de quejas y reclamos</v>
      </c>
      <c r="I493" s="39">
        <f t="array" ref="I493">INDEX('Hoja 3'!$A$2:$AD$628, ROW(I493)-5, MATCH(I$2,'Hoja 3'!$A$1:$AD$1, 0))</f>
        <v>45862</v>
      </c>
      <c r="J493" s="32"/>
      <c r="K493" s="32" t="str">
        <f t="array" ref="K493">INDEX('Hoja 3'!$A$2:$AD$628, ROW(K493)-5, MATCH(K$2,'Hoja 3'!$A$1:$AD$1, 0))</f>
        <v>CERRADA</v>
      </c>
      <c r="L493" s="32" t="str">
        <f t="array" ref="L493">INDEX('Hoja 3'!$A$2:$AD$628, ROW(L493)-5, MATCH(L$2,'Hoja 3'!$A$1:$AD$1, 0))</f>
        <v>CERRADA</v>
      </c>
      <c r="M493" s="32" t="str">
        <f t="array" ref="M493">INDEX('Hoja 3'!$A$2:$AD$628, ROW(M493)-5, MATCH(M$2,'Hoja 3'!$A$1:$AD$1, 0))</f>
        <v>Solicitud</v>
      </c>
      <c r="N493" s="28"/>
      <c r="O493" s="28"/>
      <c r="P493" s="28"/>
      <c r="Q493" s="42"/>
      <c r="R493" s="42"/>
      <c r="S493" s="42"/>
      <c r="T493" s="28"/>
      <c r="U493" s="28"/>
      <c r="V493" s="24" t="str">
        <f t="shared" si="10"/>
        <v/>
      </c>
      <c r="W493" s="24" t="str">
        <f t="shared" si="15"/>
        <v>113 días 00h 00m</v>
      </c>
      <c r="X493" s="25">
        <f t="shared" si="11"/>
        <v>113</v>
      </c>
      <c r="Y493" s="25" t="str">
        <f t="shared" si="12"/>
        <v>✅</v>
      </c>
      <c r="Z493" s="26" t="str">
        <f t="shared" si="13"/>
        <v>✅</v>
      </c>
      <c r="AA493" s="27" t="str">
        <f t="shared" si="14"/>
        <v>📩 Enviado tarde</v>
      </c>
      <c r="AB493" s="28"/>
      <c r="AC493" s="29"/>
      <c r="AD493" s="29"/>
      <c r="AE493" s="29"/>
    </row>
    <row r="494" spans="1:31" ht="13.8">
      <c r="A494" s="12" t="str">
        <f t="shared" si="9"/>
        <v>7727653OSCAR MARCIAL VELIT CASAS</v>
      </c>
      <c r="B494" s="30" t="s">
        <v>27</v>
      </c>
      <c r="C494" s="38">
        <f t="array" ref="C494">INDEX('Hoja 3'!$A$2:$AD$628, ROW(C494)-5, MATCH(C$2,'Hoja 3'!$A$1:$AD$1, 0))</f>
        <v>7727653</v>
      </c>
      <c r="D494" s="38" t="str">
        <f t="array" ref="D494">INDEX('Hoja 3'!$A$2:$AD$628, ROW(D494)-5, MATCH(D$2,'Hoja 3'!$A$1:$AD$1, 0))</f>
        <v>OSCAR MARCIAL VELIT CASAS</v>
      </c>
      <c r="E494" s="38">
        <f t="array" ref="E494">INDEX('Hoja 3'!$A$2:$AD$628, ROW(E494)-5, MATCH(E$2,'Hoja 3'!$A$1:$AD$1, 0))</f>
        <v>0</v>
      </c>
      <c r="F494" s="38" t="str">
        <f t="array" ref="F494">INDEX('Hoja 3'!$A$2:$AD$628, ROW(F494)-5, MATCH(F$2,'Hoja 3'!$A$1:$AD$1, 0))</f>
        <v>SOLICITUD DE CAMBIO DE IPRESS</v>
      </c>
      <c r="G494" s="39">
        <f t="array" ref="G494">INDEX('Hoja 3'!$A$2:$AD$628, ROW(G494)-5, MATCH(G$2,'Hoja 3'!$A$1:$AD$1, 0))</f>
        <v>45779</v>
      </c>
      <c r="H494" s="38" t="str">
        <f t="array" ref="H494">INDEX('Hoja 3'!$A$2:$AD$628, ROW(H494)-5, MATCH(H$2,'Hoja 3'!$A$1:$AD$1, 0))</f>
        <v>Estimada Brigitte, buen día:
 Paciente en referencia se retira del programa; debido que, solicitó a Rímac que sus atenciones se brinden en clínica internacional, al no ser factible por programa retorna a atenciones ambulatorias.
 Correo de retiro de programa enviado por Guisella Bedón en infra.
 Caso queda cerrado.
 Saludos Cordiales,</v>
      </c>
      <c r="I494" s="39">
        <f t="array" ref="I494">INDEX('Hoja 3'!$A$2:$AD$628, ROW(I494)-5, MATCH(I$2,'Hoja 3'!$A$1:$AD$1, 0))</f>
        <v>45860</v>
      </c>
      <c r="J494" s="32"/>
      <c r="K494" s="32" t="str">
        <f t="array" ref="K494">INDEX('Hoja 3'!$A$2:$AD$628, ROW(K494)-5, MATCH(K$2,'Hoja 3'!$A$1:$AD$1, 0))</f>
        <v>TRASLADADA</v>
      </c>
      <c r="L494" s="32" t="str">
        <f t="array" ref="L494">INDEX('Hoja 3'!$A$2:$AD$628, ROW(L494)-5, MATCH(L$2,'Hoja 3'!$A$1:$AD$1, 0))</f>
        <v>CERRADA</v>
      </c>
      <c r="M494" s="32" t="str">
        <f t="array" ref="M494">INDEX('Hoja 3'!$A$2:$AD$628, ROW(M494)-5, MATCH(M$2,'Hoja 3'!$A$1:$AD$1, 0))</f>
        <v>Eps</v>
      </c>
      <c r="N494" s="28"/>
      <c r="O494" s="28"/>
      <c r="P494" s="28"/>
      <c r="Q494" s="42"/>
      <c r="R494" s="42"/>
      <c r="S494" s="42"/>
      <c r="T494" s="28"/>
      <c r="U494" s="28"/>
      <c r="V494" s="24" t="str">
        <f t="shared" si="10"/>
        <v/>
      </c>
      <c r="W494" s="24" t="str">
        <f t="shared" si="15"/>
        <v>81 días 00h 00m</v>
      </c>
      <c r="X494" s="36">
        <f t="shared" si="11"/>
        <v>81</v>
      </c>
      <c r="Y494" s="36" t="str">
        <f t="shared" si="12"/>
        <v>🟠</v>
      </c>
      <c r="Z494" s="26" t="str">
        <f t="shared" si="13"/>
        <v>✅</v>
      </c>
      <c r="AA494" s="27" t="str">
        <f t="shared" si="14"/>
        <v>📩 Enviado tarde</v>
      </c>
      <c r="AB494" s="28"/>
      <c r="AC494" s="29"/>
      <c r="AD494" s="29"/>
      <c r="AE494" s="29"/>
    </row>
    <row r="495" spans="1:31" ht="13.8">
      <c r="A495" s="12" t="str">
        <f t="shared" si="9"/>
        <v>0GERMAN ROLANDO DE LA CRUZ RAMIREZ</v>
      </c>
      <c r="B495" s="30" t="s">
        <v>27</v>
      </c>
      <c r="C495" s="38">
        <f t="array" ref="C495">INDEX('Hoja 3'!$A$2:$AD$628, ROW(C495)-5, MATCH(C$2,'Hoja 3'!$A$1:$AD$1, 0))</f>
        <v>0</v>
      </c>
      <c r="D495" s="38" t="str">
        <f t="array" ref="D495">INDEX('Hoja 3'!$A$2:$AD$628, ROW(D495)-5, MATCH(D$2,'Hoja 3'!$A$1:$AD$1, 0))</f>
        <v>GERMAN ROLANDO DE LA CRUZ RAMIREZ</v>
      </c>
      <c r="E495" s="38">
        <f t="array" ref="E495">INDEX('Hoja 3'!$A$2:$AD$628, ROW(E495)-5, MATCH(E$2,'Hoja 3'!$A$1:$AD$1, 0))</f>
        <v>0</v>
      </c>
      <c r="F495" s="38" t="str">
        <f t="array" ref="F495">INDEX('Hoja 3'!$A$2:$AD$628, ROW(F495)-5, MATCH(F$2,'Hoja 3'!$A$1:$AD$1, 0))</f>
        <v>SOLICITUD DE CITA</v>
      </c>
      <c r="G495" s="39">
        <f t="array" ref="G495">INDEX('Hoja 3'!$A$2:$AD$628, ROW(G495)-5, MATCH(G$2,'Hoja 3'!$A$1:$AD$1, 0))</f>
        <v>45779</v>
      </c>
      <c r="H495" s="38" t="str">
        <f t="array" ref="H495">INDEX('Hoja 3'!$A$2:$AD$628, ROW(H495)-5, MATCH(H$2,'Hoja 3'!$A$1:$AD$1, 0))</f>
        <v>Estimados,
 Reciban un cordial saludo del Centro Médico Viva 1A.
 En relación a lo solicitado se reporta que:
 Paciente acepta ingreso a programa RCV por los dx de DM + HTA + Polineuropatía, con el copago correspondiente del 15%.
 Paciente cuenta con cita el día de hoy con el Dr. Moncada, el día sábado con Lic. Meggo de nutrición y el seguimiento de enfermería de programas con Lic. Zegovia.
 Lamentamos los inconvenientes ocasionados y reafirmamos nuestro compromiso con la mejora continua de nuestros procesos.
 Quedamos atentos ante cualquier consulta adicional.
 Saludos Cordiales,</v>
      </c>
      <c r="I495" s="39">
        <f t="array" ref="I495">INDEX('Hoja 3'!$A$2:$AD$628, ROW(I495)-5, MATCH(I$2,'Hoja 3'!$A$1:$AD$1, 0))</f>
        <v>45863</v>
      </c>
      <c r="J495" s="32"/>
      <c r="K495" s="32" t="str">
        <f t="array" ref="K495">INDEX('Hoja 3'!$A$2:$AD$628, ROW(K495)-5, MATCH(K$2,'Hoja 3'!$A$1:$AD$1, 0))</f>
        <v>CERRADA</v>
      </c>
      <c r="L495" s="32" t="str">
        <f t="array" ref="L495">INDEX('Hoja 3'!$A$2:$AD$628, ROW(L495)-5, MATCH(L$2,'Hoja 3'!$A$1:$AD$1, 0))</f>
        <v>CERRADA</v>
      </c>
      <c r="M495" s="32" t="str">
        <f t="array" ref="M495">INDEX('Hoja 3'!$A$2:$AD$628, ROW(M495)-5, MATCH(M$2,'Hoja 3'!$A$1:$AD$1, 0))</f>
        <v>Solicitud</v>
      </c>
      <c r="N495" s="28"/>
      <c r="O495" s="28"/>
      <c r="P495" s="28"/>
      <c r="Q495" s="42"/>
      <c r="R495" s="42"/>
      <c r="S495" s="42"/>
      <c r="T495" s="28"/>
      <c r="U495" s="28"/>
      <c r="V495" s="24" t="str">
        <f t="shared" si="10"/>
        <v/>
      </c>
      <c r="W495" s="24" t="str">
        <f t="shared" si="15"/>
        <v>84 días 00h 00m</v>
      </c>
      <c r="X495" s="25">
        <f t="shared" si="11"/>
        <v>84</v>
      </c>
      <c r="Y495" s="25" t="str">
        <f t="shared" si="12"/>
        <v>✅</v>
      </c>
      <c r="Z495" s="26" t="str">
        <f t="shared" si="13"/>
        <v>✅</v>
      </c>
      <c r="AA495" s="27" t="str">
        <f t="shared" si="14"/>
        <v>📩 Enviado tarde</v>
      </c>
      <c r="AB495" s="28"/>
      <c r="AC495" s="29"/>
      <c r="AD495" s="29"/>
      <c r="AE495" s="29"/>
    </row>
    <row r="496" spans="1:31" ht="13.8">
      <c r="A496" s="12" t="str">
        <f t="shared" si="9"/>
        <v>0URGENTE - Coordinaciones de entrega de medicamentos y cobertura de exámenes de laboratorio // CNCP - CRONICOS</v>
      </c>
      <c r="B496" s="30" t="s">
        <v>27</v>
      </c>
      <c r="C496" s="38">
        <f t="array" ref="C496">INDEX('Hoja 3'!$A$2:$AD$628, ROW(C496)-5, MATCH(C$2,'Hoja 3'!$A$1:$AD$1, 0))</f>
        <v>0</v>
      </c>
      <c r="D496" s="38" t="str">
        <f t="array" ref="D496">INDEX('Hoja 3'!$A$2:$AD$628, ROW(D496)-5, MATCH(D$2,'Hoja 3'!$A$1:$AD$1, 0))</f>
        <v>URGENTE - Coordinaciones de entrega de medicamentos y cobertura de exámenes de laboratorio // CNCP - CRONICOS</v>
      </c>
      <c r="E496" s="38">
        <f t="array" ref="E496">INDEX('Hoja 3'!$A$2:$AD$628, ROW(E496)-5, MATCH(E$2,'Hoja 3'!$A$1:$AD$1, 0))</f>
        <v>0</v>
      </c>
      <c r="F496" s="38" t="str">
        <f t="array" ref="F496">INDEX('Hoja 3'!$A$2:$AD$628, ROW(F496)-5, MATCH(F$2,'Hoja 3'!$A$1:$AD$1, 0))</f>
        <v>DEMORA EN LA ENTREGA DE MEDICAMENTOS</v>
      </c>
      <c r="G496" s="39">
        <f t="array" ref="G496">INDEX('Hoja 3'!$A$2:$AD$628, ROW(G496)-5, MATCH(G$2,'Hoja 3'!$A$1:$AD$1, 0))</f>
        <v>45783</v>
      </c>
      <c r="H496" s="38" t="str">
        <f t="array" ref="H496">INDEX('Hoja 3'!$A$2:$AD$628, ROW(H496)-5, MATCH(H$2,'Hoja 3'!$A$1:$AD$1, 0))</f>
        <v>Estimados,
 Reciban un cordial saludo del Centro Médico Viva 1A.
 En relación a lo solicitado se informa que:
 Ante la problemática inicial que se suscitó en el cambio de proveedor de la empresa CNPC, se trabajó en equipo con Susan y Erica, ejecutivas de la cuenta, realizando visitas a las oficinas de CNPC para informar sobre los programas que se gestionan, las coberturas y atenciones por cada protocolo.
 En ese orden de ideas se propuso atención del mes en sus oficinas; debido a que, los titulares son no hispanohablantes.
 En las primeras atenciones se gestionó la entrega de medicamentos en sede CNPC; sin embargo, al momento los medicamentos son entregados en el domicilio de los pacientes a solicitud de ellos mismos.
 En cuanto a los exámenes de laboratorio se informa a cada paciente, en caso cuente con OM, para la respectiva toma en sede CPNC. Cabe resaltar que a cada paciente, de tenerlo, se le informa el copago respectivo de los laboratorios.
 A la fecha la dinámica de atenciones está funcionando correctamente, la cual se lleva de la mano con Dr. Rengifo y la Lic. Fajardo y es para los pacientes titulares.
 Por lo anterior expuesto reafirmamos nuestro compromiso con la mejora continua de nuestros procesos.
 Quedamos atentos ante cualquier consulta adicional.
 Saludos Cordiales,</v>
      </c>
      <c r="I496" s="39">
        <f t="array" ref="I496">INDEX('Hoja 3'!$A$2:$AD$628, ROW(I496)-5, MATCH(I$2,'Hoja 3'!$A$1:$AD$1, 0))</f>
        <v>45863</v>
      </c>
      <c r="J496" s="32"/>
      <c r="K496" s="32" t="str">
        <f t="array" ref="K496">INDEX('Hoja 3'!$A$2:$AD$628, ROW(K496)-5, MATCH(K$2,'Hoja 3'!$A$1:$AD$1, 0))</f>
        <v>CERRADA</v>
      </c>
      <c r="L496" s="32" t="str">
        <f t="array" ref="L496">INDEX('Hoja 3'!$A$2:$AD$628, ROW(L496)-5, MATCH(L$2,'Hoja 3'!$A$1:$AD$1, 0))</f>
        <v>CERRADA</v>
      </c>
      <c r="M496" s="32" t="str">
        <f t="array" ref="M496">INDEX('Hoja 3'!$A$2:$AD$628, ROW(M496)-5, MATCH(M$2,'Hoja 3'!$A$1:$AD$1, 0))</f>
        <v>Medicamentos</v>
      </c>
      <c r="N496" s="28"/>
      <c r="O496" s="28"/>
      <c r="P496" s="28"/>
      <c r="Q496" s="42"/>
      <c r="R496" s="42"/>
      <c r="S496" s="42"/>
      <c r="T496" s="28"/>
      <c r="U496" s="28"/>
      <c r="V496" s="24" t="str">
        <f t="shared" si="10"/>
        <v/>
      </c>
      <c r="W496" s="24" t="str">
        <f t="shared" si="15"/>
        <v>80 días 00h 00m</v>
      </c>
      <c r="X496" s="36">
        <f t="shared" si="11"/>
        <v>80</v>
      </c>
      <c r="Y496" s="36" t="str">
        <f t="shared" si="12"/>
        <v>✅</v>
      </c>
      <c r="Z496" s="26" t="str">
        <f t="shared" si="13"/>
        <v>✅</v>
      </c>
      <c r="AA496" s="27" t="str">
        <f t="shared" si="14"/>
        <v>📩 Enviado tarde</v>
      </c>
      <c r="AB496" s="28"/>
      <c r="AC496" s="29"/>
      <c r="AD496" s="29"/>
      <c r="AE496" s="29"/>
    </row>
    <row r="497" spans="1:31" ht="13.8">
      <c r="A497" s="12" t="str">
        <f t="shared" si="9"/>
        <v>6167823DIAZ DE AVILES LUZ ANGELICA</v>
      </c>
      <c r="B497" s="30" t="s">
        <v>27</v>
      </c>
      <c r="C497" s="38">
        <f t="array" ref="C497">INDEX('Hoja 3'!$A$2:$AD$628, ROW(C497)-5, MATCH(C$2,'Hoja 3'!$A$1:$AD$1, 0))</f>
        <v>6167823</v>
      </c>
      <c r="D497" s="38" t="str">
        <f t="array" ref="D497">INDEX('Hoja 3'!$A$2:$AD$628, ROW(D497)-5, MATCH(D$2,'Hoja 3'!$A$1:$AD$1, 0))</f>
        <v>DIAZ DE AVILES LUZ ANGELICA</v>
      </c>
      <c r="E497" s="38">
        <f t="array" ref="E497">INDEX('Hoja 3'!$A$2:$AD$628, ROW(E497)-5, MATCH(E$2,'Hoja 3'!$A$1:$AD$1, 0))</f>
        <v>0</v>
      </c>
      <c r="F497" s="38" t="str">
        <f t="array" ref="F497">INDEX('Hoja 3'!$A$2:$AD$628, ROW(F497)-5, MATCH(F$2,'Hoja 3'!$A$1:$AD$1, 0))</f>
        <v>INFORMACION DE COBERTURA</v>
      </c>
      <c r="G497" s="39">
        <f t="array" ref="G497">INDEX('Hoja 3'!$A$2:$AD$628, ROW(G497)-5, MATCH(G$2,'Hoja 3'!$A$1:$AD$1, 0))</f>
        <v>45761</v>
      </c>
      <c r="H497" s="38" t="str">
        <f t="array" ref="H497">INDEX('Hoja 3'!$A$2:$AD$628, ROW(H497)-5, MATCH(H$2,'Hoja 3'!$A$1:$AD$1, 0))</f>
        <v>Estimados,
 Reciban un cordial saludo del Centro Médico Viva 1A.
 En relación a la trazabilidad de atención solicitada de nuestra mutua paciente, se valida que:
 El accidente referido en correo inicial no se nos fue informado, adicional a ello, al ser un accidente corresponde la atención a emergencia de la clínica más cercana, luego de lo cual, si podríamos intervenir con atención por SHEC.
 Actualmente se encuentra en la cohorte de RCV, habiendo tenido su última atención con la Dra. Esteban de cardiología el día 6 del presente
 
 06/07/2025
 9:45 AM
 VIVA 1A CENTRO MEDICO PERU
 Lizbel Esteban Milla
 CARDIOLOGÍA - TELECONSULTA
 RIMAC EPS RIESGO CARDIOVASCULAR
 Se está agendando una caracterización para validación de escalas con lo cual evaluará la solicitud de ingreso a Diamante, enviaremos el informe a la brevedad posible.
 Saludos Cordiales,</v>
      </c>
      <c r="I497" s="39">
        <f t="array" ref="I497">INDEX('Hoja 3'!$A$2:$AD$628, ROW(I497)-5, MATCH(I$2,'Hoja 3'!$A$1:$AD$1, 0))</f>
        <v>45860</v>
      </c>
      <c r="J497" s="32"/>
      <c r="K497" s="32" t="str">
        <f t="array" ref="K497">INDEX('Hoja 3'!$A$2:$AD$628, ROW(K497)-5, MATCH(K$2,'Hoja 3'!$A$1:$AD$1, 0))</f>
        <v>CERRADA</v>
      </c>
      <c r="L497" s="32" t="str">
        <f t="array" ref="L497">INDEX('Hoja 3'!$A$2:$AD$628, ROW(L497)-5, MATCH(L$2,'Hoja 3'!$A$1:$AD$1, 0))</f>
        <v>CERRADA</v>
      </c>
      <c r="M497" s="32" t="str">
        <f t="array" ref="M497">INDEX('Hoja 3'!$A$2:$AD$628, ROW(M497)-5, MATCH(M$2,'Hoja 3'!$A$1:$AD$1, 0))</f>
        <v>Eps</v>
      </c>
      <c r="N497" s="28"/>
      <c r="O497" s="28"/>
      <c r="P497" s="28"/>
      <c r="Q497" s="42"/>
      <c r="R497" s="42"/>
      <c r="S497" s="42"/>
      <c r="T497" s="28"/>
      <c r="U497" s="28"/>
      <c r="V497" s="24" t="str">
        <f t="shared" si="10"/>
        <v/>
      </c>
      <c r="W497" s="24" t="str">
        <f t="shared" si="15"/>
        <v>99 días 00h 00m</v>
      </c>
      <c r="X497" s="25">
        <f t="shared" si="11"/>
        <v>99</v>
      </c>
      <c r="Y497" s="25" t="str">
        <f t="shared" si="12"/>
        <v>✅</v>
      </c>
      <c r="Z497" s="26" t="str">
        <f t="shared" si="13"/>
        <v>✅</v>
      </c>
      <c r="AA497" s="27" t="str">
        <f t="shared" si="14"/>
        <v>📩 Enviado tarde</v>
      </c>
      <c r="AB497" s="28"/>
      <c r="AC497" s="29"/>
      <c r="AD497" s="29"/>
      <c r="AE497" s="29"/>
    </row>
    <row r="498" spans="1:31" ht="13.8">
      <c r="A498" s="12" t="str">
        <f t="shared" si="9"/>
        <v>0*****URGENTE**** IASD - Pacientes con enfermedades crónicas</v>
      </c>
      <c r="B498" s="30" t="s">
        <v>27</v>
      </c>
      <c r="C498" s="38">
        <f t="array" ref="C498">INDEX('Hoja 3'!$A$2:$AD$628, ROW(C498)-5, MATCH(C$2,'Hoja 3'!$A$1:$AD$1, 0))</f>
        <v>0</v>
      </c>
      <c r="D498" s="38" t="str">
        <f t="array" ref="D498">INDEX('Hoja 3'!$A$2:$AD$628, ROW(D498)-5, MATCH(D$2,'Hoja 3'!$A$1:$AD$1, 0))</f>
        <v>*****URGENTE**** IASD - Pacientes con enfermedades crónicas</v>
      </c>
      <c r="E498" s="38">
        <f t="array" ref="E498">INDEX('Hoja 3'!$A$2:$AD$628, ROW(E498)-5, MATCH(E$2,'Hoja 3'!$A$1:$AD$1, 0))</f>
        <v>0</v>
      </c>
      <c r="F498" s="38" t="str">
        <f t="array" ref="F498">INDEX('Hoja 3'!$A$2:$AD$628, ROW(F498)-5, MATCH(F$2,'Hoja 3'!$A$1:$AD$1, 0))</f>
        <v>SOLICITUD DE CITA</v>
      </c>
      <c r="G498" s="39">
        <f t="array" ref="G498">INDEX('Hoja 3'!$A$2:$AD$628, ROW(G498)-5, MATCH(G$2,'Hoja 3'!$A$1:$AD$1, 0))</f>
        <v>45785</v>
      </c>
      <c r="H498" s="38" t="str">
        <f t="array" ref="H498">INDEX('Hoja 3'!$A$2:$AD$628, ROW(H498)-5, MATCH(H$2,'Hoja 3'!$A$1:$AD$1, 0))</f>
        <v>Reciban un cordial saludo del Centro Médico Viva 1A.
 En relación a lo solicitado se actualiza status al día de hoy 25/7/2025:
 
 DNI
 CELULAR
 APELLIDOS Y NOMBRES
 DX
 CORREO
 DEPARTAMENTO
 ESTADO
 07822473
 948112255 - 993 510 471
 AGUILAR PRETEL DE CABRERA MARIA SOLEDAD
 DM + HTA
 cabreraelard@gmail.com
 LIMA
 Responde que está muy ocupada y corta llamadas
 21137122
 989098529 - 989 242 438
 GALLARDO ALFARO LILA DORIS
 DM + HTA
 daniel.casildo@gmail.com
 LIMA
 No responde
 10511568
 993591232
 MAMANI BENITO ROGER
 DM
 roggers007@hotmail.com
 LIMA
 No responde
 03301380
 944 686 251 - 964904573
 SCHERMAN CALLE JOSE MEDARDO
 HTA
 josescherman@hotmail.com
 LIMA
 No responde
 10044955
 979837816 - 993 510 449
 CALDERON ALLCA TEOFILA ROCIO
 HTA
 rocio.calderon1973@hotmail.com
 LIMA
 No responde
 18092546
 964904573 - 944 686 251
 RAZZETO RODRIGUEZ DE SCHERMAN MARIA ELENA
 Hipotiroidismo
 marielena_razzeto@hotmail.com
 LIMA
 Responde, pendiente de aceptación de cita
 44884957
 988960146
 CABRERA NUÑEZ ROGER
 rogerc192@gmail.com
 LIMA
 No responde
 7404003
 993510443
 WALTHER QUEREVALÚ MERE
 wquereval@hotmail.com
 LIMA
 No responde
 Cabe resaltar que se la llamado a los pacientes; así como, enviado mensajes de ws de los cuales no tenemos respuesta.
 Saludos Cordiales,</v>
      </c>
      <c r="I498" s="39">
        <f t="array" ref="I498">INDEX('Hoja 3'!$A$2:$AD$628, ROW(I498)-5, MATCH(I$2,'Hoja 3'!$A$1:$AD$1, 0))</f>
        <v>45863</v>
      </c>
      <c r="J498" s="32"/>
      <c r="K498" s="32" t="str">
        <f t="array" ref="K498">INDEX('Hoja 3'!$A$2:$AD$628, ROW(K498)-5, MATCH(K$2,'Hoja 3'!$A$1:$AD$1, 0))</f>
        <v>CERRADA</v>
      </c>
      <c r="L498" s="32" t="str">
        <f t="array" ref="L498">INDEX('Hoja 3'!$A$2:$AD$628, ROW(L498)-5, MATCH(L$2,'Hoja 3'!$A$1:$AD$1, 0))</f>
        <v>CERRADA</v>
      </c>
      <c r="M498" s="32" t="str">
        <f t="array" ref="M498">INDEX('Hoja 3'!$A$2:$AD$628, ROW(M498)-5, MATCH(M$2,'Hoja 3'!$A$1:$AD$1, 0))</f>
        <v>Solicitud</v>
      </c>
      <c r="N498" s="28"/>
      <c r="O498" s="28"/>
      <c r="P498" s="28"/>
      <c r="Q498" s="42"/>
      <c r="R498" s="42"/>
      <c r="S498" s="42"/>
      <c r="T498" s="28"/>
      <c r="U498" s="28"/>
      <c r="V498" s="24" t="str">
        <f t="shared" si="10"/>
        <v/>
      </c>
      <c r="W498" s="24" t="str">
        <f t="shared" si="15"/>
        <v>78 días 00h 00m</v>
      </c>
      <c r="X498" s="36">
        <f t="shared" si="11"/>
        <v>78</v>
      </c>
      <c r="Y498" s="36" t="str">
        <f t="shared" si="12"/>
        <v>✅</v>
      </c>
      <c r="Z498" s="26" t="str">
        <f t="shared" si="13"/>
        <v>✅</v>
      </c>
      <c r="AA498" s="27" t="str">
        <f t="shared" si="14"/>
        <v>📩 Enviado tarde</v>
      </c>
      <c r="AB498" s="28"/>
      <c r="AC498" s="29"/>
      <c r="AD498" s="29"/>
      <c r="AE498" s="29"/>
    </row>
    <row r="499" spans="1:31" ht="13.8">
      <c r="A499" s="12" t="str">
        <f t="shared" si="9"/>
        <v>0RE: IASD - Pacientes con enfermedades crónicas</v>
      </c>
      <c r="B499" s="30" t="s">
        <v>27</v>
      </c>
      <c r="C499" s="38">
        <f t="array" ref="C499">INDEX('Hoja 3'!$A$2:$AD$628, ROW(C499)-5, MATCH(C$2,'Hoja 3'!$A$1:$AD$1, 0))</f>
        <v>0</v>
      </c>
      <c r="D499" s="38" t="str">
        <f t="array" ref="D499">INDEX('Hoja 3'!$A$2:$AD$628, ROW(D499)-5, MATCH(D$2,'Hoja 3'!$A$1:$AD$1, 0))</f>
        <v>RE: IASD - Pacientes con enfermedades crónicas</v>
      </c>
      <c r="E499" s="38">
        <f t="array" ref="E499">INDEX('Hoja 3'!$A$2:$AD$628, ROW(E499)-5, MATCH(E$2,'Hoja 3'!$A$1:$AD$1, 0))</f>
        <v>0</v>
      </c>
      <c r="F499" s="38" t="str">
        <f t="array" ref="F499">INDEX('Hoja 3'!$A$2:$AD$628, ROW(F499)-5, MATCH(F$2,'Hoja 3'!$A$1:$AD$1, 0))</f>
        <v>SOLICITUD DE CITA</v>
      </c>
      <c r="G499" s="39">
        <f t="array" ref="G499">INDEX('Hoja 3'!$A$2:$AD$628, ROW(G499)-5, MATCH(G$2,'Hoja 3'!$A$1:$AD$1, 0))</f>
        <v>45782</v>
      </c>
      <c r="H499" s="38" t="str">
        <f t="array" ref="H499">INDEX('Hoja 3'!$A$2:$AD$628, ROW(H499)-5, MATCH(H$2,'Hoja 3'!$A$1:$AD$1, 0))</f>
        <v>Reciban un cordial saludo del Centro Médico Viva 1A.
 En relación a lo solicitado se actualiza status al día de hoy 25/7/2025:
 
 DNI
 CELULAR
 APELLIDOS Y NOMBRES
 DX
 CORREO
 DEPARTAMENTO
 ESTADO
 07822473
 948112255 - 993 510 471
 AGUILAR PRETEL DE CABRERA MARIA SOLEDAD
 DM + HTA
 cabreraelard@gmail.com
 LIMA
 Responde que está muy ocupada y corta llamadas
 21137122
 989098529 - 989 242 438
 GALLARDO ALFARO LILA DORIS
 DM + HTA
 daniel.casildo@gmail.com
 LIMA
 No responde
 10511568
 993591232
 MAMANI BENITO ROGER
 DM
 roggers007@hotmail.com
 LIMA
 No responde
 03301380
 944 686 251 - 964904573
 SCHERMAN CALLE JOSE MEDARDO
 HTA
 josescherman@hotmail.com
 LIMA
 No responde
 10044955
 979837816 - 993 510 449
 CALDERON ALLCA TEOFILA ROCIO
 HTA
 rocio.calderon1973@hotmail.com
 LIMA
 No responde
 18092546
 964904573 - 944 686 251
 RAZZETO RODRIGUEZ DE SCHERMAN MARIA ELENA
 Hipotiroidismo
 marielena_razzeto@hotmail.com
 LIMA
 Responde, pendiente de aceptación de cita
 44884957
 988960146
 CABRERA NUÑEZ ROGER
 rogerc192@gmail.com
 LIMA
 No responde
 7404003
 993510443
 WALTHER QUEREVALÚ MERE
 wquereval@hotmail.com
 LIMA
 No responde
 Cabe resaltar que se la llamado a los pacientes; así como, enviado mensajes de ws de los cuales no tenemos respuesta.
 Saludos Cordiales,</v>
      </c>
      <c r="I499" s="39">
        <f t="array" ref="I499">INDEX('Hoja 3'!$A$2:$AD$628, ROW(I499)-5, MATCH(I$2,'Hoja 3'!$A$1:$AD$1, 0))</f>
        <v>45863</v>
      </c>
      <c r="J499" s="32"/>
      <c r="K499" s="32" t="str">
        <f t="array" ref="K499">INDEX('Hoja 3'!$A$2:$AD$628, ROW(K499)-5, MATCH(K$2,'Hoja 3'!$A$1:$AD$1, 0))</f>
        <v>CERRADA</v>
      </c>
      <c r="L499" s="32" t="str">
        <f t="array" ref="L499">INDEX('Hoja 3'!$A$2:$AD$628, ROW(L499)-5, MATCH(L$2,'Hoja 3'!$A$1:$AD$1, 0))</f>
        <v>CERRADA</v>
      </c>
      <c r="M499" s="32" t="str">
        <f t="array" ref="M499">INDEX('Hoja 3'!$A$2:$AD$628, ROW(M499)-5, MATCH(M$2,'Hoja 3'!$A$1:$AD$1, 0))</f>
        <v>Solicitud</v>
      </c>
      <c r="N499" s="28"/>
      <c r="O499" s="28"/>
      <c r="P499" s="28"/>
      <c r="Q499" s="42"/>
      <c r="R499" s="42"/>
      <c r="S499" s="42"/>
      <c r="T499" s="28"/>
      <c r="U499" s="28"/>
      <c r="V499" s="24" t="str">
        <f t="shared" si="10"/>
        <v/>
      </c>
      <c r="W499" s="24" t="str">
        <f t="shared" si="15"/>
        <v>81 días 00h 00m</v>
      </c>
      <c r="X499" s="25">
        <f t="shared" si="11"/>
        <v>81</v>
      </c>
      <c r="Y499" s="25" t="str">
        <f t="shared" si="12"/>
        <v>✅</v>
      </c>
      <c r="Z499" s="26" t="str">
        <f t="shared" si="13"/>
        <v>✅</v>
      </c>
      <c r="AA499" s="27" t="str">
        <f t="shared" si="14"/>
        <v>📩 Enviado tarde</v>
      </c>
      <c r="AB499" s="28"/>
      <c r="AC499" s="29"/>
      <c r="AD499" s="29"/>
      <c r="AE499" s="29"/>
    </row>
    <row r="500" spans="1:31" ht="13.8">
      <c r="A500" s="12" t="str">
        <f t="shared" si="9"/>
        <v>562206MOUSA JJ SANSOUR</v>
      </c>
      <c r="B500" s="30" t="s">
        <v>27</v>
      </c>
      <c r="C500" s="38">
        <f t="array" ref="C500">INDEX('Hoja 3'!$A$2:$AD$628, ROW(C500)-5, MATCH(C$2,'Hoja 3'!$A$1:$AD$1, 0))</f>
        <v>562206</v>
      </c>
      <c r="D500" s="38" t="str">
        <f t="array" ref="D500">INDEX('Hoja 3'!$A$2:$AD$628, ROW(D500)-5, MATCH(D$2,'Hoja 3'!$A$1:$AD$1, 0))</f>
        <v>MOUSA JJ SANSOUR</v>
      </c>
      <c r="E500" s="38">
        <f t="array" ref="E500">INDEX('Hoja 3'!$A$2:$AD$628, ROW(E500)-5, MATCH(E$2,'Hoja 3'!$A$1:$AD$1, 0))</f>
        <v>0</v>
      </c>
      <c r="F500" s="38" t="str">
        <f t="array" ref="F500">INDEX('Hoja 3'!$A$2:$AD$628, ROW(F500)-5, MATCH(F$2,'Hoja 3'!$A$1:$AD$1, 0))</f>
        <v>INGRESO A PROGRAMA</v>
      </c>
      <c r="G500" s="39">
        <f t="array" ref="G500">INDEX('Hoja 3'!$A$2:$AD$628, ROW(G500)-5, MATCH(G$2,'Hoja 3'!$A$1:$AD$1, 0))</f>
        <v>45841</v>
      </c>
      <c r="H500" s="38" t="str">
        <f t="array" ref="H500">INDEX('Hoja 3'!$A$2:$AD$628, ROW(H500)-5, MATCH(H$2,'Hoja 3'!$A$1:$AD$1, 0))</f>
        <v>Estimadas, buenas noches, se solicita ingreso del paciente SANSOUR MOUSA JJ (CE 000562206) al programa de Riesgo Cardiovascular para el manejo, control, y seguimiento de sus patologías crónicas y comorbilidades. Actualmente, el paciente se considera funcional y no requiere de apoyo para ejecutar sus actividades diarias, por lo que no aplicaría en estos momentos para el programa Diamante. Se adjunta informe médico.
 Atentamente,</v>
      </c>
      <c r="I500" s="39">
        <f t="array" ref="I500">INDEX('Hoja 3'!$A$2:$AD$628, ROW(I500)-5, MATCH(I$2,'Hoja 3'!$A$1:$AD$1, 0))</f>
        <v>45842</v>
      </c>
      <c r="J500" s="32"/>
      <c r="K500" s="32" t="str">
        <f t="array" ref="K500">INDEX('Hoja 3'!$A$2:$AD$628, ROW(K500)-5, MATCH(K$2,'Hoja 3'!$A$1:$AD$1, 0))</f>
        <v>CERRADA</v>
      </c>
      <c r="L500" s="32" t="str">
        <f t="array" ref="L500">INDEX('Hoja 3'!$A$2:$AD$628, ROW(L500)-5, MATCH(L$2,'Hoja 3'!$A$1:$AD$1, 0))</f>
        <v>CERRADA</v>
      </c>
      <c r="M500" s="32" t="str">
        <f t="array" ref="M500">INDEX('Hoja 3'!$A$2:$AD$628, ROW(M500)-5, MATCH(M$2,'Hoja 3'!$A$1:$AD$1, 0))</f>
        <v>Solicitud</v>
      </c>
      <c r="N500" s="28"/>
      <c r="O500" s="28"/>
      <c r="P500" s="28"/>
      <c r="Q500" s="42"/>
      <c r="R500" s="42"/>
      <c r="S500" s="42"/>
      <c r="T500" s="28"/>
      <c r="U500" s="28"/>
      <c r="V500" s="24" t="str">
        <f t="shared" si="10"/>
        <v/>
      </c>
      <c r="W500" s="24" t="str">
        <f t="shared" si="15"/>
        <v>1 días 00h 00m</v>
      </c>
      <c r="X500" s="36">
        <f t="shared" si="11"/>
        <v>1</v>
      </c>
      <c r="Y500" s="36" t="str">
        <f t="shared" si="12"/>
        <v>✅</v>
      </c>
      <c r="Z500" s="26" t="str">
        <f t="shared" si="13"/>
        <v>✅</v>
      </c>
      <c r="AA500" s="27" t="str">
        <f t="shared" si="14"/>
        <v>📩 Enviado tarde</v>
      </c>
      <c r="AB500" s="28"/>
      <c r="AC500" s="29"/>
      <c r="AD500" s="29"/>
      <c r="AE500" s="29"/>
    </row>
    <row r="501" spans="1:31" ht="13.8">
      <c r="A501" s="12" t="str">
        <f t="shared" si="9"/>
        <v>8244905FERNANDO ALFONSO CORDOVA PEREZ ALBELA</v>
      </c>
      <c r="B501" s="30" t="s">
        <v>27</v>
      </c>
      <c r="C501" s="38">
        <f t="array" ref="C501">INDEX('Hoja 3'!$A$2:$AD$628, ROW(C501)-5, MATCH(C$2,'Hoja 3'!$A$1:$AD$1, 0))</f>
        <v>8244905</v>
      </c>
      <c r="D501" s="38" t="str">
        <f t="array" ref="D501">INDEX('Hoja 3'!$A$2:$AD$628, ROW(D501)-5, MATCH(D$2,'Hoja 3'!$A$1:$AD$1, 0))</f>
        <v>FERNANDO ALFONSO CORDOVA PEREZ ALBELA</v>
      </c>
      <c r="E501" s="38">
        <f t="array" ref="E501">INDEX('Hoja 3'!$A$2:$AD$628, ROW(E501)-5, MATCH(E$2,'Hoja 3'!$A$1:$AD$1, 0))</f>
        <v>997098736</v>
      </c>
      <c r="F501" s="38" t="str">
        <f t="array" ref="F501">INDEX('Hoja 3'!$A$2:$AD$628, ROW(F501)-5, MATCH(F$2,'Hoja 3'!$A$1:$AD$1, 0))</f>
        <v>NO ASIGNACIÓN DE CITA</v>
      </c>
      <c r="G501" s="39">
        <f t="array" ref="G501">INDEX('Hoja 3'!$A$2:$AD$628, ROW(G501)-5, MATCH(G$2,'Hoja 3'!$A$1:$AD$1, 0))</f>
        <v>45814</v>
      </c>
      <c r="H501" s="38" t="str">
        <f t="array" ref="H501">INDEX('Hoja 3'!$A$2:$AD$628, ROW(H501)-5, MATCH(H$2,'Hoja 3'!$A$1:$AD$1, 0))</f>
        <v>Buenas tardes, estimados:
 Reciban un cordial saludo, por medio del presente, les informo que la entrega de medicamentos se realizó el día 16 de julio a las 11:53 a.m. Asimismo, adjunto la boleta correspondiente al pago del laboratorio.
 Quedo atenta a cualquier consulta adicional.
 Saludos cordiales,</v>
      </c>
      <c r="I501" s="39">
        <f t="array" ref="I501">INDEX('Hoja 3'!$A$2:$AD$628, ROW(I501)-5, MATCH(I$2,'Hoja 3'!$A$1:$AD$1, 0))</f>
        <v>45855</v>
      </c>
      <c r="J501" s="32"/>
      <c r="K501" s="32" t="str">
        <f t="array" ref="K501">INDEX('Hoja 3'!$A$2:$AD$628, ROW(K501)-5, MATCH(K$2,'Hoja 3'!$A$1:$AD$1, 0))</f>
        <v>CERRADA</v>
      </c>
      <c r="L501" s="32" t="str">
        <f t="array" ref="L501">INDEX('Hoja 3'!$A$2:$AD$628, ROW(L501)-5, MATCH(L$2,'Hoja 3'!$A$1:$AD$1, 0))</f>
        <v>CERRADA</v>
      </c>
      <c r="M501" s="32" t="str">
        <f t="array" ref="M501">INDEX('Hoja 3'!$A$2:$AD$628, ROW(M501)-5, MATCH(M$2,'Hoja 3'!$A$1:$AD$1, 0))</f>
        <v>Acceso</v>
      </c>
      <c r="N501" s="28"/>
      <c r="O501" s="28"/>
      <c r="P501" s="28"/>
      <c r="Q501" s="42"/>
      <c r="R501" s="42"/>
      <c r="S501" s="42"/>
      <c r="T501" s="28"/>
      <c r="U501" s="28"/>
      <c r="V501" s="24" t="str">
        <f t="shared" si="10"/>
        <v/>
      </c>
      <c r="W501" s="24" t="str">
        <f t="shared" si="15"/>
        <v>41 días 00h 00m</v>
      </c>
      <c r="X501" s="25">
        <f t="shared" si="11"/>
        <v>41</v>
      </c>
      <c r="Y501" s="25" t="str">
        <f t="shared" si="12"/>
        <v>✅</v>
      </c>
      <c r="Z501" s="26" t="str">
        <f t="shared" si="13"/>
        <v>✅</v>
      </c>
      <c r="AA501" s="27" t="str">
        <f t="shared" si="14"/>
        <v>📩 Enviado tarde</v>
      </c>
      <c r="AB501" s="28"/>
      <c r="AC501" s="29"/>
      <c r="AD501" s="29"/>
      <c r="AE501" s="29"/>
    </row>
    <row r="502" spans="1:31" ht="13.8">
      <c r="A502" s="12" t="str">
        <f t="shared" si="9"/>
        <v>8504147CRUCES ORCUHUARANGA FELICITAS GLADYS.</v>
      </c>
      <c r="B502" s="30" t="s">
        <v>27</v>
      </c>
      <c r="C502" s="38">
        <f t="array" ref="C502">INDEX('Hoja 3'!$A$2:$AD$628, ROW(C502)-5, MATCH(C$2,'Hoja 3'!$A$1:$AD$1, 0))</f>
        <v>8504147</v>
      </c>
      <c r="D502" s="38" t="str">
        <f t="array" ref="D502">INDEX('Hoja 3'!$A$2:$AD$628, ROW(D502)-5, MATCH(D$2,'Hoja 3'!$A$1:$AD$1, 0))</f>
        <v>CRUCES ORCUHUARANGA FELICITAS GLADYS.</v>
      </c>
      <c r="E502" s="38">
        <f t="array" ref="E502">INDEX('Hoja 3'!$A$2:$AD$628, ROW(E502)-5, MATCH(E$2,'Hoja 3'!$A$1:$AD$1, 0))</f>
        <v>0</v>
      </c>
      <c r="F502" s="38" t="str">
        <f t="array" ref="F502">INDEX('Hoja 3'!$A$2:$AD$628, ROW(F502)-5, MATCH(F$2,'Hoja 3'!$A$1:$AD$1, 0))</f>
        <v>SOLICITUD DE CITA</v>
      </c>
      <c r="G502" s="39">
        <f t="array" ref="G502">INDEX('Hoja 3'!$A$2:$AD$628, ROW(G502)-5, MATCH(G$2,'Hoja 3'!$A$1:$AD$1, 0))</f>
        <v>45814</v>
      </c>
      <c r="H502" s="38" t="str">
        <f t="array" ref="H502">INDEX('Hoja 3'!$A$2:$AD$628, ROW(H502)-5, MATCH(H$2,'Hoja 3'!$A$1:$AD$1, 0))</f>
        <v>Buenas tardes estimados
 Nos comunicamos con paciente, quedo agendado para:
 22/06 a las 11:00am Con la Dra. Francia Ruiz.
 Paciente conforme
 saludos cordiales</v>
      </c>
      <c r="I502" s="39">
        <f t="array" ref="I502">INDEX('Hoja 3'!$A$2:$AD$628, ROW(I502)-5, MATCH(I$2,'Hoja 3'!$A$1:$AD$1, 0))</f>
        <v>45825</v>
      </c>
      <c r="J502" s="32"/>
      <c r="K502" s="32" t="str">
        <f t="array" ref="K502">INDEX('Hoja 3'!$A$2:$AD$628, ROW(K502)-5, MATCH(K$2,'Hoja 3'!$A$1:$AD$1, 0))</f>
        <v>CERRADA</v>
      </c>
      <c r="L502" s="32" t="str">
        <f t="array" ref="L502">INDEX('Hoja 3'!$A$2:$AD$628, ROW(L502)-5, MATCH(L$2,'Hoja 3'!$A$1:$AD$1, 0))</f>
        <v>CERRADA</v>
      </c>
      <c r="M502" s="32" t="str">
        <f t="array" ref="M502">INDEX('Hoja 3'!$A$2:$AD$628, ROW(M502)-5, MATCH(M$2,'Hoja 3'!$A$1:$AD$1, 0))</f>
        <v>Solicitud</v>
      </c>
      <c r="N502" s="28"/>
      <c r="O502" s="28"/>
      <c r="P502" s="28"/>
      <c r="Q502" s="42"/>
      <c r="R502" s="42"/>
      <c r="S502" s="42"/>
      <c r="T502" s="28"/>
      <c r="U502" s="28"/>
      <c r="V502" s="24" t="str">
        <f t="shared" si="10"/>
        <v/>
      </c>
      <c r="W502" s="24" t="str">
        <f t="shared" si="15"/>
        <v>11 días 00h 00m</v>
      </c>
      <c r="X502" s="36">
        <f t="shared" si="11"/>
        <v>11</v>
      </c>
      <c r="Y502" s="36" t="str">
        <f t="shared" si="12"/>
        <v>✅</v>
      </c>
      <c r="Z502" s="26" t="str">
        <f t="shared" si="13"/>
        <v>✅</v>
      </c>
      <c r="AA502" s="27" t="str">
        <f t="shared" si="14"/>
        <v>📩 Enviado tarde</v>
      </c>
      <c r="AB502" s="28"/>
      <c r="AC502" s="29"/>
      <c r="AD502" s="29"/>
      <c r="AE502" s="29"/>
    </row>
    <row r="503" spans="1:31" ht="13.8">
      <c r="A503" s="12" t="str">
        <f t="shared" si="9"/>
        <v>0VILLAGARAY ESTRADA CARLOS ALBERTO</v>
      </c>
      <c r="B503" s="30" t="s">
        <v>27</v>
      </c>
      <c r="C503" s="38">
        <f t="array" ref="C503">INDEX('Hoja 3'!$A$2:$AD$628, ROW(C503)-5, MATCH(C$2,'Hoja 3'!$A$1:$AD$1, 0))</f>
        <v>0</v>
      </c>
      <c r="D503" s="38" t="str">
        <f t="array" ref="D503">INDEX('Hoja 3'!$A$2:$AD$628, ROW(D503)-5, MATCH(D$2,'Hoja 3'!$A$1:$AD$1, 0))</f>
        <v>VILLAGARAY ESTRADA CARLOS ALBERTO</v>
      </c>
      <c r="E503" s="38">
        <f t="array" ref="E503">INDEX('Hoja 3'!$A$2:$AD$628, ROW(E503)-5, MATCH(E$2,'Hoja 3'!$A$1:$AD$1, 0))</f>
        <v>0</v>
      </c>
      <c r="F503" s="38" t="str">
        <f t="array" ref="F503">INDEX('Hoja 3'!$A$2:$AD$628, ROW(F503)-5, MATCH(F$2,'Hoja 3'!$A$1:$AD$1, 0))</f>
        <v>SOLICITUD DE CITA</v>
      </c>
      <c r="G503" s="39">
        <f t="array" ref="G503">INDEX('Hoja 3'!$A$2:$AD$628, ROW(G503)-5, MATCH(G$2,'Hoja 3'!$A$1:$AD$1, 0))</f>
        <v>45804</v>
      </c>
      <c r="H503" s="38" t="str">
        <f t="array" ref="H503">INDEX('Hoja 3'!$A$2:$AD$628, ROW(H503)-5, MATCH(H$2,'Hoja 3'!$A$1:$AD$1, 0))</f>
        <v>Estimados,
 Reciban un cordial saludo del Centro Médico Viva 1A.
 En relación al paciente Carlos Villagaray, se informa lo siguiente:
 Paciente corresponde a la cohorte Diamante por demanda inducida con correo de derivación de Rímac, se suscitó demora por el número de contacto; ya que, no respondían ninguno de los números inicialmente enviados.
 Se logra atender al paciente en la primera cita de caracterización, se envió correo con el informe de nuestra médico. Luego de ello se gestionó cita con nuestra especialista en medicina física y rehabilitación, quien indica bloque de terapias físicas, ocupacional y de lenguaje.
 El inicio de las terapias se encuentra en espera debido a un accidente que ha tenido el paciente en su domicilio, el hijo del pcte nos informará para retomar el servicio.
 Adjunto presupuesto solicitado de las atenciones que se brindarán como parte del programa Diamante.
 Quedamos a su disposición para cualquier consulta adicional.
 Saludos Cordiales,</v>
      </c>
      <c r="I503" s="39">
        <f t="array" ref="I503">INDEX('Hoja 3'!$A$2:$AD$628, ROW(I503)-5, MATCH(I$2,'Hoja 3'!$A$1:$AD$1, 0))</f>
        <v>45864</v>
      </c>
      <c r="J503" s="32"/>
      <c r="K503" s="32" t="str">
        <f t="array" ref="K503">INDEX('Hoja 3'!$A$2:$AD$628, ROW(K503)-5, MATCH(K$2,'Hoja 3'!$A$1:$AD$1, 0))</f>
        <v>CERRADA</v>
      </c>
      <c r="L503" s="32" t="str">
        <f t="array" ref="L503">INDEX('Hoja 3'!$A$2:$AD$628, ROW(L503)-5, MATCH(L$2,'Hoja 3'!$A$1:$AD$1, 0))</f>
        <v>CERRADA</v>
      </c>
      <c r="M503" s="32" t="str">
        <f t="array" ref="M503">INDEX('Hoja 3'!$A$2:$AD$628, ROW(M503)-5, MATCH(M$2,'Hoja 3'!$A$1:$AD$1, 0))</f>
        <v>Solicitud</v>
      </c>
      <c r="N503" s="28"/>
      <c r="O503" s="28"/>
      <c r="P503" s="28"/>
      <c r="Q503" s="42"/>
      <c r="R503" s="42"/>
      <c r="S503" s="42"/>
      <c r="T503" s="28"/>
      <c r="U503" s="28"/>
      <c r="V503" s="24" t="str">
        <f t="shared" si="10"/>
        <v/>
      </c>
      <c r="W503" s="24" t="str">
        <f t="shared" si="15"/>
        <v>60 días 00h 00m</v>
      </c>
      <c r="X503" s="25">
        <f t="shared" si="11"/>
        <v>60</v>
      </c>
      <c r="Y503" s="25" t="str">
        <f t="shared" si="12"/>
        <v>✅</v>
      </c>
      <c r="Z503" s="26" t="str">
        <f t="shared" si="13"/>
        <v>✅</v>
      </c>
      <c r="AA503" s="27" t="str">
        <f t="shared" si="14"/>
        <v>📩 Enviado tarde</v>
      </c>
      <c r="AB503" s="28"/>
      <c r="AC503" s="29"/>
      <c r="AD503" s="29"/>
      <c r="AE503" s="29"/>
    </row>
    <row r="504" spans="1:31" ht="13.8">
      <c r="A504" s="12" t="str">
        <f t="shared" si="9"/>
        <v>7717416NOEMI INES ROMAN OLAECHEA DE CARRILLO</v>
      </c>
      <c r="B504" s="30" t="s">
        <v>27</v>
      </c>
      <c r="C504" s="38">
        <f t="array" ref="C504">INDEX('Hoja 3'!$A$2:$AD$628, ROW(C504)-5, MATCH(C$2,'Hoja 3'!$A$1:$AD$1, 0))</f>
        <v>7717416</v>
      </c>
      <c r="D504" s="38" t="str">
        <f t="array" ref="D504">INDEX('Hoja 3'!$A$2:$AD$628, ROW(D504)-5, MATCH(D$2,'Hoja 3'!$A$1:$AD$1, 0))</f>
        <v>NOEMI INES ROMAN OLAECHEA DE CARRILLO</v>
      </c>
      <c r="E504" s="38">
        <f t="array" ref="E504">INDEX('Hoja 3'!$A$2:$AD$628, ROW(E504)-5, MATCH(E$2,'Hoja 3'!$A$1:$AD$1, 0))</f>
        <v>0</v>
      </c>
      <c r="F504" s="38" t="str">
        <f t="array" ref="F504">INDEX('Hoja 3'!$A$2:$AD$628, ROW(F504)-5, MATCH(F$2,'Hoja 3'!$A$1:$AD$1, 0))</f>
        <v>USUARIO PERTENECE A OTRA IPRESS</v>
      </c>
      <c r="G504" s="39">
        <f t="array" ref="G504">INDEX('Hoja 3'!$A$2:$AD$628, ROW(G504)-5, MATCH(G$2,'Hoja 3'!$A$1:$AD$1, 0))</f>
        <v>45833</v>
      </c>
      <c r="H504" s="38" t="str">
        <f t="array" ref="H504">INDEX('Hoja 3'!$A$2:$AD$628, ROW(H504)-5, MATCH(H$2,'Hoja 3'!$A$1:$AD$1, 0))</f>
        <v>Buenos días, estimados:
 Hemos validado el número de documento de paciente en referencia en Acredita Salud, y efectivamente no corresponde a la aseguradora Rímac.
 Adjunto screen.</v>
      </c>
      <c r="I504" s="39">
        <f t="array" ref="I504">INDEX('Hoja 3'!$A$2:$AD$628, ROW(I504)-5, MATCH(I$2,'Hoja 3'!$A$1:$AD$1, 0))</f>
        <v>45873</v>
      </c>
      <c r="J504" s="32"/>
      <c r="K504" s="32" t="str">
        <f t="array" ref="K504">INDEX('Hoja 3'!$A$2:$AD$628, ROW(K504)-5, MATCH(K$2,'Hoja 3'!$A$1:$AD$1, 0))</f>
        <v>TRASLADADA</v>
      </c>
      <c r="L504" s="32" t="str">
        <f t="array" ref="L504">INDEX('Hoja 3'!$A$2:$AD$628, ROW(L504)-5, MATCH(L$2,'Hoja 3'!$A$1:$AD$1, 0))</f>
        <v>CERRADA</v>
      </c>
      <c r="M504" s="32" t="str">
        <f t="array" ref="M504">INDEX('Hoja 3'!$A$2:$AD$628, ROW(M504)-5, MATCH(M$2,'Hoja 3'!$A$1:$AD$1, 0))</f>
        <v>Eps</v>
      </c>
      <c r="N504" s="28"/>
      <c r="O504" s="28"/>
      <c r="P504" s="28"/>
      <c r="Q504" s="42"/>
      <c r="R504" s="42"/>
      <c r="S504" s="42"/>
      <c r="T504" s="28"/>
      <c r="U504" s="28"/>
      <c r="V504" s="24" t="str">
        <f t="shared" si="10"/>
        <v/>
      </c>
      <c r="W504" s="24" t="str">
        <f t="shared" si="15"/>
        <v>40 días 00h 00m</v>
      </c>
      <c r="X504" s="36">
        <f t="shared" si="11"/>
        <v>40</v>
      </c>
      <c r="Y504" s="36" t="str">
        <f t="shared" si="12"/>
        <v>🟠</v>
      </c>
      <c r="Z504" s="26" t="str">
        <f t="shared" si="13"/>
        <v>✅</v>
      </c>
      <c r="AA504" s="27" t="str">
        <f t="shared" si="14"/>
        <v>📩 Enviado tarde</v>
      </c>
      <c r="AB504" s="28"/>
      <c r="AC504" s="29"/>
      <c r="AD504" s="29"/>
      <c r="AE504" s="29"/>
    </row>
    <row r="505" spans="1:31" ht="13.8">
      <c r="A505" s="12" t="str">
        <f t="shared" si="9"/>
        <v>0ANGLOAMERICAN</v>
      </c>
      <c r="B505" s="30" t="s">
        <v>27</v>
      </c>
      <c r="C505" s="38">
        <f t="array" ref="C505">INDEX('Hoja 3'!$A$2:$AD$628, ROW(C505)-5, MATCH(C$2,'Hoja 3'!$A$1:$AD$1, 0))</f>
        <v>0</v>
      </c>
      <c r="D505" s="38" t="str">
        <f t="array" ref="D505">INDEX('Hoja 3'!$A$2:$AD$628, ROW(D505)-5, MATCH(D$2,'Hoja 3'!$A$1:$AD$1, 0))</f>
        <v>ANGLOAMERICAN</v>
      </c>
      <c r="E505" s="38">
        <f t="array" ref="E505">INDEX('Hoja 3'!$A$2:$AD$628, ROW(E505)-5, MATCH(E$2,'Hoja 3'!$A$1:$AD$1, 0))</f>
        <v>0</v>
      </c>
      <c r="F505" s="38" t="str">
        <f t="array" ref="F505">INDEX('Hoja 3'!$A$2:$AD$628, ROW(F505)-5, MATCH(F$2,'Hoja 3'!$A$1:$AD$1, 0))</f>
        <v>NO ASIGNACIÓN DE CITA</v>
      </c>
      <c r="G505" s="39">
        <f t="array" ref="G505">INDEX('Hoja 3'!$A$2:$AD$628, ROW(G505)-5, MATCH(G$2,'Hoja 3'!$A$1:$AD$1, 0))</f>
        <v>45825</v>
      </c>
      <c r="H505" s="38" t="str">
        <f t="array" ref="H505">INDEX('Hoja 3'!$A$2:$AD$628, ROW(H505)-5, MATCH(H$2,'Hoja 3'!$A$1:$AD$1, 0))</f>
        <v>Estimada Lic. Margot, buen día:
 Adjunto reporte de la data solicitada en correo infra.
 Cabe resaltar que en la comunicación inicial solo se envió la información de los pacientes que tiene resaltados en amarillo.
 Adicional a ello se solicita su V°b para ingreso de los pacientes con Hipotiroidismo; ya que, la indicación que tenemos es el ingreso de los pacientes con los cuatro diagnósticos crónicos hipertensión, diabetes, dislipidemia y asma.
 Quedamos a la espera de su gentil respuesta.
 Saludos Cordiales,</v>
      </c>
      <c r="I505" s="39">
        <f t="array" ref="I505">INDEX('Hoja 3'!$A$2:$AD$628, ROW(I505)-5, MATCH(I$2,'Hoja 3'!$A$1:$AD$1, 0))</f>
        <v>45873</v>
      </c>
      <c r="J505" s="32"/>
      <c r="K505" s="32" t="str">
        <f t="array" ref="K505">INDEX('Hoja 3'!$A$2:$AD$628, ROW(K505)-5, MATCH(K$2,'Hoja 3'!$A$1:$AD$1, 0))</f>
        <v>CERRADA</v>
      </c>
      <c r="L505" s="32" t="str">
        <f t="array" ref="L505">INDEX('Hoja 3'!$A$2:$AD$628, ROW(L505)-5, MATCH(L$2,'Hoja 3'!$A$1:$AD$1, 0))</f>
        <v>CERRADA</v>
      </c>
      <c r="M505" s="32" t="str">
        <f t="array" ref="M505">INDEX('Hoja 3'!$A$2:$AD$628, ROW(M505)-5, MATCH(M$2,'Hoja 3'!$A$1:$AD$1, 0))</f>
        <v>Acceso</v>
      </c>
      <c r="N505" s="28"/>
      <c r="O505" s="28"/>
      <c r="P505" s="28"/>
      <c r="Q505" s="42"/>
      <c r="R505" s="42"/>
      <c r="S505" s="42"/>
      <c r="T505" s="28"/>
      <c r="U505" s="28"/>
      <c r="V505" s="24" t="str">
        <f t="shared" si="10"/>
        <v/>
      </c>
      <c r="W505" s="24" t="str">
        <f t="shared" si="15"/>
        <v>48 días 00h 00m</v>
      </c>
      <c r="X505" s="25">
        <f t="shared" si="11"/>
        <v>48</v>
      </c>
      <c r="Y505" s="25" t="str">
        <f t="shared" si="12"/>
        <v>✅</v>
      </c>
      <c r="Z505" s="26" t="str">
        <f t="shared" si="13"/>
        <v>✅</v>
      </c>
      <c r="AA505" s="27" t="str">
        <f t="shared" si="14"/>
        <v>📩 Enviado tarde</v>
      </c>
      <c r="AB505" s="28"/>
      <c r="AC505" s="29"/>
      <c r="AD505" s="29"/>
      <c r="AE505" s="29"/>
    </row>
    <row r="506" spans="1:31" ht="13.8">
      <c r="A506" s="12" t="str">
        <f t="shared" si="9"/>
        <v>1157636CECILIA ROSARIO RAMIREZ DE MOGOLLON</v>
      </c>
      <c r="B506" s="30" t="s">
        <v>27</v>
      </c>
      <c r="C506" s="38">
        <f t="array" ref="C506">INDEX('Hoja 3'!$A$2:$AD$628, ROW(C506)-5, MATCH(C$2,'Hoja 3'!$A$1:$AD$1, 0))</f>
        <v>1157636</v>
      </c>
      <c r="D506" s="38" t="str">
        <f t="array" ref="D506">INDEX('Hoja 3'!$A$2:$AD$628, ROW(D506)-5, MATCH(D$2,'Hoja 3'!$A$1:$AD$1, 0))</f>
        <v>CECILIA ROSARIO RAMIREZ DE MOGOLLON</v>
      </c>
      <c r="E506" s="38">
        <f t="array" ref="E506">INDEX('Hoja 3'!$A$2:$AD$628, ROW(E506)-5, MATCH(E$2,'Hoja 3'!$A$1:$AD$1, 0))</f>
        <v>0</v>
      </c>
      <c r="F506" s="38" t="str">
        <f t="array" ref="F506">INDEX('Hoja 3'!$A$2:$AD$628, ROW(F506)-5, MATCH(F$2,'Hoja 3'!$A$1:$AD$1, 0))</f>
        <v>NO ASIGNACIÓN DE CITA</v>
      </c>
      <c r="G506" s="39">
        <f t="array" ref="G506">INDEX('Hoja 3'!$A$2:$AD$628, ROW(G506)-5, MATCH(G$2,'Hoja 3'!$A$1:$AD$1, 0))</f>
        <v>45839</v>
      </c>
      <c r="H506" s="38" t="str">
        <f t="array" ref="H506">INDEX('Hoja 3'!$A$2:$AD$628, ROW(H506)-5, MATCH(H$2,'Hoja 3'!$A$1:$AD$1, 0))</f>
        <v>Buenas tardes, Angélica:
 Con relación a la paciente Cecilia Ramírez de Mogollón, te informo lo siguiente:
 La paciente fue atendida el 01 de julio por la Dra. Nilda Noriko Kawamura Murillo.
 La demora en la comunicación aparentemente se debió a que el número registrado tenía bloqueadas las llamadas clasificadas como SPAM. A través de WhatsApp, la paciente nos facilitó un nuevo número de contacto (920 385 135), el cual ya ha sido actualizado en nuestra base de datos.
 Respecto al laboratorio su cita fue coordinada para el 07 de julio y el examen fue realizado con éxito.
 Adicionalmente, se informa que los medicamentos fueron dispensados el 02 de julio.
 Quedo atenta ante cualquier consulta adicional.
 Saludos cordiales,</v>
      </c>
      <c r="I506" s="39">
        <f t="array" ref="I506">INDEX('Hoja 3'!$A$2:$AD$628, ROW(I506)-5, MATCH(I$2,'Hoja 3'!$A$1:$AD$1, 0))</f>
        <v>45845</v>
      </c>
      <c r="J506" s="32"/>
      <c r="K506" s="32" t="str">
        <f t="array" ref="K506">INDEX('Hoja 3'!$A$2:$AD$628, ROW(K506)-5, MATCH(K$2,'Hoja 3'!$A$1:$AD$1, 0))</f>
        <v>CERRADA</v>
      </c>
      <c r="L506" s="32" t="str">
        <f t="array" ref="L506">INDEX('Hoja 3'!$A$2:$AD$628, ROW(L506)-5, MATCH(L$2,'Hoja 3'!$A$1:$AD$1, 0))</f>
        <v>CERRADA</v>
      </c>
      <c r="M506" s="32" t="str">
        <f t="array" ref="M506">INDEX('Hoja 3'!$A$2:$AD$628, ROW(M506)-5, MATCH(M$2,'Hoja 3'!$A$1:$AD$1, 0))</f>
        <v>Acceso</v>
      </c>
      <c r="N506" s="28"/>
      <c r="O506" s="28"/>
      <c r="P506" s="28"/>
      <c r="Q506" s="42"/>
      <c r="R506" s="42"/>
      <c r="S506" s="42"/>
      <c r="T506" s="28"/>
      <c r="U506" s="28"/>
      <c r="V506" s="24" t="str">
        <f t="shared" si="10"/>
        <v/>
      </c>
      <c r="W506" s="24" t="str">
        <f t="shared" si="15"/>
        <v>6 días 00h 00m</v>
      </c>
      <c r="X506" s="36">
        <f t="shared" si="11"/>
        <v>6</v>
      </c>
      <c r="Y506" s="36" t="str">
        <f t="shared" si="12"/>
        <v>✅</v>
      </c>
      <c r="Z506" s="26" t="str">
        <f t="shared" si="13"/>
        <v>✅</v>
      </c>
      <c r="AA506" s="27" t="str">
        <f t="shared" si="14"/>
        <v>📩 Enviado tarde</v>
      </c>
      <c r="AB506" s="28"/>
      <c r="AC506" s="29"/>
      <c r="AD506" s="29"/>
      <c r="AE506" s="29"/>
    </row>
    <row r="507" spans="1:31" ht="13.8">
      <c r="A507" s="12" t="str">
        <f t="shared" si="9"/>
        <v>46921366Gloria Keren Orellana Rojas</v>
      </c>
      <c r="B507" s="30" t="s">
        <v>27</v>
      </c>
      <c r="C507" s="38">
        <f t="array" ref="C507">INDEX('Hoja 3'!$A$2:$AD$628, ROW(C507)-5, MATCH(C$2,'Hoja 3'!$A$1:$AD$1, 0))</f>
        <v>46921366</v>
      </c>
      <c r="D507" s="38" t="str">
        <f t="array" ref="D507">INDEX('Hoja 3'!$A$2:$AD$628, ROW(D507)-5, MATCH(D$2,'Hoja 3'!$A$1:$AD$1, 0))</f>
        <v>Gloria Keren Orellana Rojas</v>
      </c>
      <c r="E507" s="38">
        <f t="array" ref="E507">INDEX('Hoja 3'!$A$2:$AD$628, ROW(E507)-5, MATCH(E$2,'Hoja 3'!$A$1:$AD$1, 0))</f>
        <v>0</v>
      </c>
      <c r="F507" s="38" t="str">
        <f t="array" ref="F507">INDEX('Hoja 3'!$A$2:$AD$628, ROW(F507)-5, MATCH(F$2,'Hoja 3'!$A$1:$AD$1, 0))</f>
        <v>NO ASIGNACIÓN DE CITA</v>
      </c>
      <c r="G507" s="39">
        <f t="array" ref="G507">INDEX('Hoja 3'!$A$2:$AD$628, ROW(G507)-5, MATCH(G$2,'Hoja 3'!$A$1:$AD$1, 0))</f>
        <v>45839</v>
      </c>
      <c r="H507" s="38" t="str">
        <f t="array" ref="H507">INDEX('Hoja 3'!$A$2:$AD$628, ROW(H507)-5, MATCH(H$2,'Hoja 3'!$A$1:$AD$1, 0))</f>
        <v>Estimados, buenas tardes:
 En relación con el caso de la asegurada Gloria Keren Orellana Rojas (DNI: 46921366), les informamos que los exámenes de laboratorio ya fueron realizados el día 02/07/2025.
 Asimismo, confirmamos que los resultados ya han sido enviados a la paciente conforme a los canales establecidos.
 Quedamos atentos ante cualquier otra consulta o requerimiento adicional.
 Saludos cordiales,
 Ricardo Paz
 Gestor de quejas y reclamos.</v>
      </c>
      <c r="I507" s="39">
        <f t="array" ref="I507">INDEX('Hoja 3'!$A$2:$AD$628, ROW(I507)-5, MATCH(I$2,'Hoja 3'!$A$1:$AD$1, 0))</f>
        <v>45863</v>
      </c>
      <c r="J507" s="32"/>
      <c r="K507" s="32" t="str">
        <f t="array" ref="K507">INDEX('Hoja 3'!$A$2:$AD$628, ROW(K507)-5, MATCH(K$2,'Hoja 3'!$A$1:$AD$1, 0))</f>
        <v>CERRADA</v>
      </c>
      <c r="L507" s="32" t="str">
        <f t="array" ref="L507">INDEX('Hoja 3'!$A$2:$AD$628, ROW(L507)-5, MATCH(L$2,'Hoja 3'!$A$1:$AD$1, 0))</f>
        <v>CERRADA</v>
      </c>
      <c r="M507" s="32" t="str">
        <f t="array" ref="M507">INDEX('Hoja 3'!$A$2:$AD$628, ROW(M507)-5, MATCH(M$2,'Hoja 3'!$A$1:$AD$1, 0))</f>
        <v>Acceso</v>
      </c>
      <c r="N507" s="28"/>
      <c r="O507" s="28"/>
      <c r="P507" s="28"/>
      <c r="Q507" s="42"/>
      <c r="R507" s="42"/>
      <c r="S507" s="42"/>
      <c r="T507" s="28"/>
      <c r="U507" s="28"/>
      <c r="V507" s="24" t="str">
        <f t="shared" si="10"/>
        <v/>
      </c>
      <c r="W507" s="24" t="str">
        <f t="shared" si="15"/>
        <v>24 días 00h 00m</v>
      </c>
      <c r="X507" s="25">
        <f t="shared" si="11"/>
        <v>24</v>
      </c>
      <c r="Y507" s="25" t="str">
        <f t="shared" si="12"/>
        <v>✅</v>
      </c>
      <c r="Z507" s="26" t="str">
        <f t="shared" si="13"/>
        <v>✅</v>
      </c>
      <c r="AA507" s="27" t="str">
        <f t="shared" si="14"/>
        <v>📩 Enviado tarde</v>
      </c>
      <c r="AB507" s="28"/>
      <c r="AC507" s="29"/>
      <c r="AD507" s="29"/>
      <c r="AE507" s="29"/>
    </row>
    <row r="508" spans="1:31" ht="13.8">
      <c r="A508" s="12" t="str">
        <f t="shared" si="9"/>
        <v>E0001738ARMANDO FRANCISCO ARBAIZA PERALTA</v>
      </c>
      <c r="B508" s="30" t="s">
        <v>27</v>
      </c>
      <c r="C508" s="38" t="str">
        <f t="array" ref="C508">INDEX('Hoja 3'!$A$2:$AD$628, ROW(C508)-5, MATCH(C$2,'Hoja 3'!$A$1:$AD$1, 0))</f>
        <v>E0001738</v>
      </c>
      <c r="D508" s="38" t="str">
        <f t="array" ref="D508">INDEX('Hoja 3'!$A$2:$AD$628, ROW(D508)-5, MATCH(D$2,'Hoja 3'!$A$1:$AD$1, 0))</f>
        <v>ARMANDO FRANCISCO ARBAIZA PERALTA</v>
      </c>
      <c r="E508" s="38">
        <f t="array" ref="E508">INDEX('Hoja 3'!$A$2:$AD$628, ROW(E508)-5, MATCH(E$2,'Hoja 3'!$A$1:$AD$1, 0))</f>
        <v>0</v>
      </c>
      <c r="F508" s="38" t="str">
        <f t="array" ref="F508">INDEX('Hoja 3'!$A$2:$AD$628, ROW(F508)-5, MATCH(F$2,'Hoja 3'!$A$1:$AD$1, 0))</f>
        <v>DEMORA EN ENVIO DE ORDENES</v>
      </c>
      <c r="G508" s="39">
        <f t="array" ref="G508">INDEX('Hoja 3'!$A$2:$AD$628, ROW(G508)-5, MATCH(G$2,'Hoja 3'!$A$1:$AD$1, 0))</f>
        <v>45839</v>
      </c>
      <c r="H508" s="38" t="str">
        <f t="array" ref="H508">INDEX('Hoja 3'!$A$2:$AD$628, ROW(H508)-5, MATCH(H$2,'Hoja 3'!$A$1:$AD$1, 0))</f>
        <v>Buenas tardes, estimados,
 En relación con el caso referido
 Número de Póliza y Certificado: E0001738; contacto: Armando Francisco Arbaiza Peralta, teléfono: 992768444; observación: diagnóstico de diabetes, última cita el 25/05, médico recomendó sensores y exámenes de laboratorio, pero no se le ha emitido orden, se informa lo siguiente:
 De acuerdo con los registros, el paciente fue atendido únicamente en dos ocasiones:
 Dr. Luis Ángel Rojas Valle
 Fecha: 08/06/2025
 Especialidad: Medicina General – Teleconsulta
 Dra. Aurimar del Carmen Guaita Caibe
 Fecha: 10/06/2025
 Especialidad: Medicina General – Teleconsulta
 Diagnóstico: CIE-10: J00X – Rinofaringitis aguda (resfriado común)
 Es toda la información que obra en nuestros registros respecto a este caso.
 Saludos</v>
      </c>
      <c r="I508" s="39">
        <f t="array" ref="I508">INDEX('Hoja 3'!$A$2:$AD$628, ROW(I508)-5, MATCH(I$2,'Hoja 3'!$A$1:$AD$1, 0))</f>
        <v>45881</v>
      </c>
      <c r="J508" s="32"/>
      <c r="K508" s="32" t="str">
        <f t="array" ref="K508">INDEX('Hoja 3'!$A$2:$AD$628, ROW(K508)-5, MATCH(K$2,'Hoja 3'!$A$1:$AD$1, 0))</f>
        <v>CERRADA</v>
      </c>
      <c r="L508" s="32" t="str">
        <f t="array" ref="L508">INDEX('Hoja 3'!$A$2:$AD$628, ROW(L508)-5, MATCH(L$2,'Hoja 3'!$A$1:$AD$1, 0))</f>
        <v>CERRADA</v>
      </c>
      <c r="M508" s="32" t="str">
        <f t="array" ref="M508">INDEX('Hoja 3'!$A$2:$AD$628, ROW(M508)-5, MATCH(M$2,'Hoja 3'!$A$1:$AD$1, 0))</f>
        <v>Atención Asistencial</v>
      </c>
      <c r="N508" s="28"/>
      <c r="O508" s="28"/>
      <c r="P508" s="28"/>
      <c r="Q508" s="42"/>
      <c r="R508" s="42"/>
      <c r="S508" s="42"/>
      <c r="T508" s="28"/>
      <c r="U508" s="28"/>
      <c r="V508" s="24" t="str">
        <f t="shared" si="10"/>
        <v/>
      </c>
      <c r="W508" s="24" t="str">
        <f t="shared" si="15"/>
        <v>42 días 00h 00m</v>
      </c>
      <c r="X508" s="36">
        <f t="shared" si="11"/>
        <v>42</v>
      </c>
      <c r="Y508" s="36" t="str">
        <f t="shared" si="12"/>
        <v>✅</v>
      </c>
      <c r="Z508" s="26" t="str">
        <f t="shared" si="13"/>
        <v>✅</v>
      </c>
      <c r="AA508" s="27" t="str">
        <f t="shared" si="14"/>
        <v>📩 Enviado tarde</v>
      </c>
      <c r="AB508" s="28"/>
      <c r="AC508" s="29"/>
      <c r="AD508" s="29"/>
      <c r="AE508" s="29"/>
    </row>
    <row r="509" spans="1:31" ht="13.8">
      <c r="A509" s="12" t="str">
        <f t="shared" si="9"/>
        <v>29561921LELIA ALVAREZ MONGE</v>
      </c>
      <c r="B509" s="30" t="s">
        <v>27</v>
      </c>
      <c r="C509" s="38">
        <f t="array" ref="C509">INDEX('Hoja 3'!$A$2:$AD$628, ROW(C509)-5, MATCH(C$2,'Hoja 3'!$A$1:$AD$1, 0))</f>
        <v>29561921</v>
      </c>
      <c r="D509" s="38" t="str">
        <f t="array" ref="D509">INDEX('Hoja 3'!$A$2:$AD$628, ROW(D509)-5, MATCH(D$2,'Hoja 3'!$A$1:$AD$1, 0))</f>
        <v>LELIA ALVAREZ MONGE</v>
      </c>
      <c r="E509" s="38">
        <f t="array" ref="E509">INDEX('Hoja 3'!$A$2:$AD$628, ROW(E509)-5, MATCH(E$2,'Hoja 3'!$A$1:$AD$1, 0))</f>
        <v>0</v>
      </c>
      <c r="F509" s="38" t="str">
        <f t="array" ref="F509">INDEX('Hoja 3'!$A$2:$AD$628, ROW(F509)-5, MATCH(F$2,'Hoja 3'!$A$1:$AD$1, 0))</f>
        <v>NO ASIGNACIÓN DE CITA</v>
      </c>
      <c r="G509" s="39">
        <f t="array" ref="G509">INDEX('Hoja 3'!$A$2:$AD$628, ROW(G509)-5, MATCH(G$2,'Hoja 3'!$A$1:$AD$1, 0))</f>
        <v>45840</v>
      </c>
      <c r="H509" s="38" t="str">
        <f t="array" ref="H509">INDEX('Hoja 3'!$A$2:$AD$628, ROW(H509)-5, MATCH(H$2,'Hoja 3'!$A$1:$AD$1, 0))</f>
        <v>Buenos días estimados reciban un cordial saludo,
 En relación con la atención de la paciente ALVAREZ MONGE LELIA informamos lo siguiente:
 La teleconsulta pendiente fue coordinada y se realizó el 08/07/2025 con la especialista en Endocrinología, Dra. Nilda Noriko Kawamura Murillo.
 Respecto a los exámenes solicitados en mayo, la paciente efectuó el pago el 02/07/2025. La toma de muestras se realizó el 05/07/2025, y el envío de resultados se efectuó el día de hoy, 07/07/2025.
 Confirmamos que Viva 1ª continúa siendo el proveedor a cargo del programa.
 Quedamos atentos a cualquier requerimiento adicional para asegurar la continuidad y calidad de la atención.
 Saludos cordiales,</v>
      </c>
      <c r="I509" s="39">
        <f t="array" ref="I509">INDEX('Hoja 3'!$A$2:$AD$628, ROW(I509)-5, MATCH(I$2,'Hoja 3'!$A$1:$AD$1, 0))</f>
        <v>45873</v>
      </c>
      <c r="J509" s="32"/>
      <c r="K509" s="32" t="str">
        <f t="array" ref="K509">INDEX('Hoja 3'!$A$2:$AD$628, ROW(K509)-5, MATCH(K$2,'Hoja 3'!$A$1:$AD$1, 0))</f>
        <v>CERRADA</v>
      </c>
      <c r="L509" s="32" t="str">
        <f t="array" ref="L509">INDEX('Hoja 3'!$A$2:$AD$628, ROW(L509)-5, MATCH(L$2,'Hoja 3'!$A$1:$AD$1, 0))</f>
        <v>CERRADA</v>
      </c>
      <c r="M509" s="32" t="str">
        <f t="array" ref="M509">INDEX('Hoja 3'!$A$2:$AD$628, ROW(M509)-5, MATCH(M$2,'Hoja 3'!$A$1:$AD$1, 0))</f>
        <v>Acceso</v>
      </c>
      <c r="N509" s="28"/>
      <c r="O509" s="28"/>
      <c r="P509" s="28"/>
      <c r="Q509" s="42"/>
      <c r="R509" s="42"/>
      <c r="S509" s="42"/>
      <c r="T509" s="28"/>
      <c r="U509" s="28"/>
      <c r="V509" s="24" t="str">
        <f t="shared" si="10"/>
        <v/>
      </c>
      <c r="W509" s="24" t="str">
        <f t="shared" si="15"/>
        <v>33 días 00h 00m</v>
      </c>
      <c r="X509" s="25">
        <f t="shared" si="11"/>
        <v>33</v>
      </c>
      <c r="Y509" s="25" t="str">
        <f t="shared" si="12"/>
        <v>✅</v>
      </c>
      <c r="Z509" s="26" t="str">
        <f t="shared" si="13"/>
        <v>✅</v>
      </c>
      <c r="AA509" s="27" t="str">
        <f t="shared" si="14"/>
        <v>📩 Enviado tarde</v>
      </c>
      <c r="AB509" s="28"/>
      <c r="AC509" s="29"/>
      <c r="AD509" s="29"/>
      <c r="AE509" s="29"/>
    </row>
    <row r="510" spans="1:31" ht="13.8">
      <c r="A510" s="12" t="str">
        <f t="shared" si="9"/>
        <v>72479331Lesly Alondra Mogollón Ramirez</v>
      </c>
      <c r="B510" s="30" t="s">
        <v>27</v>
      </c>
      <c r="C510" s="38">
        <f t="array" ref="C510">INDEX('Hoja 3'!$A$2:$AD$628, ROW(C510)-5, MATCH(C$2,'Hoja 3'!$A$1:$AD$1, 0))</f>
        <v>72479331</v>
      </c>
      <c r="D510" s="38" t="str">
        <f t="array" ref="D510">INDEX('Hoja 3'!$A$2:$AD$628, ROW(D510)-5, MATCH(D$2,'Hoja 3'!$A$1:$AD$1, 0))</f>
        <v>Lesly Alondra Mogollón Ramirez</v>
      </c>
      <c r="E510" s="38">
        <f t="array" ref="E510">INDEX('Hoja 3'!$A$2:$AD$628, ROW(E510)-5, MATCH(E$2,'Hoja 3'!$A$1:$AD$1, 0))</f>
        <v>0</v>
      </c>
      <c r="F510" s="38" t="str">
        <f t="array" ref="F510">INDEX('Hoja 3'!$A$2:$AD$628, ROW(F510)-5, MATCH(F$2,'Hoja 3'!$A$1:$AD$1, 0))</f>
        <v>NO ASIGNACIÓN DE CITA</v>
      </c>
      <c r="G510" s="39">
        <f t="array" ref="G510">INDEX('Hoja 3'!$A$2:$AD$628, ROW(G510)-5, MATCH(G$2,'Hoja 3'!$A$1:$AD$1, 0))</f>
        <v>45840</v>
      </c>
      <c r="H510" s="38" t="str">
        <f t="array" ref="H510">INDEX('Hoja 3'!$A$2:$AD$628, ROW(H510)-5, MATCH(H$2,'Hoja 3'!$A$1:$AD$1, 0))</f>
        <v>Buenas tardes, estimada Angélica:
 Recibe un cordial saludo.
 Te informamos que la paciente fue atendida el 02 de julio por el Dr. Moncada, bajo la especialidad de Medicina Familiar. Como parte de la atención, se le leyeron los resultados de los exámenes de laboratorio, siendo el diagnóstico dislipidemia.
 En cuanto al tratamiento, se brindaron las siguientes recomendaciones dentro del plan médico:
 Mantener hábitos dietéticos saludables y realizar actividad física regular.
 Suspender los medicamentos actuales.
 Programar un control de lípidos en 3 meses.
 Quedamos atentos ante cualquier consulta adicional.
 Saludos cordiales,</v>
      </c>
      <c r="I510" s="39">
        <f t="array" ref="I510">INDEX('Hoja 3'!$A$2:$AD$628, ROW(I510)-5, MATCH(I$2,'Hoja 3'!$A$1:$AD$1, 0))</f>
        <v>45845</v>
      </c>
      <c r="J510" s="32"/>
      <c r="K510" s="32" t="str">
        <f t="array" ref="K510">INDEX('Hoja 3'!$A$2:$AD$628, ROW(K510)-5, MATCH(K$2,'Hoja 3'!$A$1:$AD$1, 0))</f>
        <v>CERRADA</v>
      </c>
      <c r="L510" s="32" t="str">
        <f t="array" ref="L510">INDEX('Hoja 3'!$A$2:$AD$628, ROW(L510)-5, MATCH(L$2,'Hoja 3'!$A$1:$AD$1, 0))</f>
        <v>CERRADA</v>
      </c>
      <c r="M510" s="32" t="str">
        <f t="array" ref="M510">INDEX('Hoja 3'!$A$2:$AD$628, ROW(M510)-5, MATCH(M$2,'Hoja 3'!$A$1:$AD$1, 0))</f>
        <v>Acceso</v>
      </c>
      <c r="N510" s="28"/>
      <c r="O510" s="28"/>
      <c r="P510" s="28"/>
      <c r="Q510" s="42"/>
      <c r="R510" s="42"/>
      <c r="S510" s="42"/>
      <c r="T510" s="28"/>
      <c r="U510" s="28"/>
      <c r="V510" s="24" t="str">
        <f t="shared" si="10"/>
        <v/>
      </c>
      <c r="W510" s="24" t="str">
        <f t="shared" si="15"/>
        <v>5 días 00h 00m</v>
      </c>
      <c r="X510" s="36">
        <f t="shared" si="11"/>
        <v>5</v>
      </c>
      <c r="Y510" s="36" t="str">
        <f t="shared" si="12"/>
        <v>✅</v>
      </c>
      <c r="Z510" s="26" t="str">
        <f t="shared" si="13"/>
        <v>✅</v>
      </c>
      <c r="AA510" s="27" t="str">
        <f t="shared" si="14"/>
        <v>📩 Enviado tarde</v>
      </c>
      <c r="AB510" s="28"/>
      <c r="AC510" s="29"/>
      <c r="AD510" s="29"/>
      <c r="AE510" s="29"/>
    </row>
    <row r="511" spans="1:31" ht="13.8">
      <c r="A511" s="12" t="str">
        <f t="shared" si="9"/>
        <v>54499WILMA TERRAZAS DE MIRABAL</v>
      </c>
      <c r="B511" s="30" t="s">
        <v>27</v>
      </c>
      <c r="C511" s="38">
        <f t="array" ref="C511">INDEX('Hoja 3'!$A$2:$AD$628, ROW(C511)-5, MATCH(C$2,'Hoja 3'!$A$1:$AD$1, 0))</f>
        <v>54499</v>
      </c>
      <c r="D511" s="38" t="str">
        <f t="array" ref="D511">INDEX('Hoja 3'!$A$2:$AD$628, ROW(D511)-5, MATCH(D$2,'Hoja 3'!$A$1:$AD$1, 0))</f>
        <v>WILMA TERRAZAS DE MIRABAL</v>
      </c>
      <c r="E511" s="38">
        <f t="array" ref="E511">INDEX('Hoja 3'!$A$2:$AD$628, ROW(E511)-5, MATCH(E$2,'Hoja 3'!$A$1:$AD$1, 0))</f>
        <v>0</v>
      </c>
      <c r="F511" s="38" t="str">
        <f t="array" ref="F511">INDEX('Hoja 3'!$A$2:$AD$628, ROW(F511)-5, MATCH(F$2,'Hoja 3'!$A$1:$AD$1, 0))</f>
        <v>SOLICITUD DE INFORMACION</v>
      </c>
      <c r="G511" s="39">
        <f t="array" ref="G511">INDEX('Hoja 3'!$A$2:$AD$628, ROW(G511)-5, MATCH(G$2,'Hoja 3'!$A$1:$AD$1, 0))</f>
        <v>45840</v>
      </c>
      <c r="H511" s="38" t="str">
        <f t="array" ref="H511">INDEX('Hoja 3'!$A$2:$AD$628, ROW(H511)-5, MATCH(H$2,'Hoja 3'!$A$1:$AD$1, 0))</f>
        <v>Buenas tardes estimados,
 En relación con el caso de la Sra. Wilma Terrazas de Mirabal
 La atención médica se realizó el 07/06/2025 con la Dra. Anahí Seijas – Medicina Interna.
 La receta fue emitida el 08/06 y gestionada inicialmente con nuestro proveedor Astah.
 La primera entrega se efectuó el 10/06; en esa fecha se informó que el medicamento Amilorida + Hidroclorotiazida no se encontraba en stock. El resto de los medicamentos de la RM fueron entregados sin observación.
 El 16/06, la receta se envió a Cuidafarma. El 17/06, nos comunicaron que tampoco contaban con stock del medicamento.
 Ante esta situación, se solicitó reformulación y se reenvió la receta a Cuidafarma, logrando la entrega del medicamento el 18/06, validando la conformidad de la misma.
 Quedamos atentos ante cualquier consulta adicional.
 Saludos Cordiales,</v>
      </c>
      <c r="I511" s="39">
        <f t="array" ref="I511">INDEX('Hoja 3'!$A$2:$AD$628, ROW(I511)-5, MATCH(I$2,'Hoja 3'!$A$1:$AD$1, 0))</f>
        <v>45873</v>
      </c>
      <c r="J511" s="32"/>
      <c r="K511" s="32" t="str">
        <f t="array" ref="K511">INDEX('Hoja 3'!$A$2:$AD$628, ROW(K511)-5, MATCH(K$2,'Hoja 3'!$A$1:$AD$1, 0))</f>
        <v>CERRADA</v>
      </c>
      <c r="L511" s="32" t="str">
        <f t="array" ref="L511">INDEX('Hoja 3'!$A$2:$AD$628, ROW(L511)-5, MATCH(L$2,'Hoja 3'!$A$1:$AD$1, 0))</f>
        <v>CERRADA</v>
      </c>
      <c r="M511" s="32" t="str">
        <f t="array" ref="M511">INDEX('Hoja 3'!$A$2:$AD$628, ROW(M511)-5, MATCH(M$2,'Hoja 3'!$A$1:$AD$1, 0))</f>
        <v>Solicitud</v>
      </c>
      <c r="N511" s="28"/>
      <c r="O511" s="28"/>
      <c r="P511" s="28"/>
      <c r="Q511" s="42"/>
      <c r="R511" s="42"/>
      <c r="S511" s="42"/>
      <c r="T511" s="28"/>
      <c r="U511" s="28"/>
      <c r="V511" s="24" t="str">
        <f t="shared" si="10"/>
        <v/>
      </c>
      <c r="W511" s="24" t="str">
        <f t="shared" si="15"/>
        <v>33 días 00h 00m</v>
      </c>
      <c r="X511" s="25">
        <f t="shared" si="11"/>
        <v>33</v>
      </c>
      <c r="Y511" s="25" t="str">
        <f t="shared" si="12"/>
        <v>✅</v>
      </c>
      <c r="Z511" s="26" t="str">
        <f t="shared" si="13"/>
        <v>✅</v>
      </c>
      <c r="AA511" s="27" t="str">
        <f t="shared" si="14"/>
        <v>📩 Enviado tarde</v>
      </c>
      <c r="AB511" s="28"/>
      <c r="AC511" s="29"/>
      <c r="AD511" s="29"/>
      <c r="AE511" s="29"/>
    </row>
    <row r="512" spans="1:31" ht="13.8">
      <c r="A512" s="12" t="str">
        <f t="shared" si="9"/>
        <v>9338292CARDENAS CARRASCAL PEDRO FERNANDO</v>
      </c>
      <c r="B512" s="30" t="s">
        <v>27</v>
      </c>
      <c r="C512" s="38">
        <f t="array" ref="C512">INDEX('Hoja 3'!$A$2:$AD$628, ROW(C512)-5, MATCH(C$2,'Hoja 3'!$A$1:$AD$1, 0))</f>
        <v>9338292</v>
      </c>
      <c r="D512" s="38" t="str">
        <f t="array" ref="D512">INDEX('Hoja 3'!$A$2:$AD$628, ROW(D512)-5, MATCH(D$2,'Hoja 3'!$A$1:$AD$1, 0))</f>
        <v>CARDENAS CARRASCAL PEDRO FERNANDO</v>
      </c>
      <c r="E512" s="38">
        <f t="array" ref="E512">INDEX('Hoja 3'!$A$2:$AD$628, ROW(E512)-5, MATCH(E$2,'Hoja 3'!$A$1:$AD$1, 0))</f>
        <v>964101985</v>
      </c>
      <c r="F512" s="38" t="str">
        <f t="array" ref="F512">INDEX('Hoja 3'!$A$2:$AD$628, ROW(F512)-5, MATCH(F$2,'Hoja 3'!$A$1:$AD$1, 0))</f>
        <v>NO ASIGNACIÓN DE CITA</v>
      </c>
      <c r="G512" s="39">
        <f t="array" ref="G512">INDEX('Hoja 3'!$A$2:$AD$628, ROW(G512)-5, MATCH(G$2,'Hoja 3'!$A$1:$AD$1, 0))</f>
        <v>45845</v>
      </c>
      <c r="H512" s="38" t="str">
        <f t="array" ref="H512">INDEX('Hoja 3'!$A$2:$AD$628, ROW(H512)-5, MATCH(H$2,'Hoja 3'!$A$1:$AD$1, 0))</f>
        <v>Buenas tardes, estimada Guisella:
 Te informo que el paciente Pedro Fernando Cárdenas Carrascal fue atendido el día 07 de julio por el Dr. Hilton D. Jango Cruz, especialista en Cardiología.
 Asimismo, se inició la coordinación para la entrega de sus medicamentos.
 Quedo atenta ante cualquier consulta adicional.
 Saludos cordiales,</v>
      </c>
      <c r="I512" s="39">
        <f t="array" ref="I512">INDEX('Hoja 3'!$A$2:$AD$628, ROW(I512)-5, MATCH(I$2,'Hoja 3'!$A$1:$AD$1, 0))</f>
        <v>45845</v>
      </c>
      <c r="J512" s="32"/>
      <c r="K512" s="32" t="str">
        <f t="array" ref="K512">INDEX('Hoja 3'!$A$2:$AD$628, ROW(K512)-5, MATCH(K$2,'Hoja 3'!$A$1:$AD$1, 0))</f>
        <v>CERRADA</v>
      </c>
      <c r="L512" s="32" t="str">
        <f t="array" ref="L512">INDEX('Hoja 3'!$A$2:$AD$628, ROW(L512)-5, MATCH(L$2,'Hoja 3'!$A$1:$AD$1, 0))</f>
        <v>CERRADA</v>
      </c>
      <c r="M512" s="32" t="str">
        <f t="array" ref="M512">INDEX('Hoja 3'!$A$2:$AD$628, ROW(M512)-5, MATCH(M$2,'Hoja 3'!$A$1:$AD$1, 0))</f>
        <v>Acceso</v>
      </c>
      <c r="N512" s="28"/>
      <c r="O512" s="28"/>
      <c r="P512" s="28"/>
      <c r="Q512" s="42"/>
      <c r="R512" s="42"/>
      <c r="S512" s="42"/>
      <c r="T512" s="28"/>
      <c r="U512" s="28"/>
      <c r="V512" s="24" t="str">
        <f t="shared" si="10"/>
        <v/>
      </c>
      <c r="W512" s="24" t="str">
        <f t="shared" si="15"/>
        <v>0 días 00h 00m</v>
      </c>
      <c r="X512" s="36">
        <f t="shared" si="11"/>
        <v>0</v>
      </c>
      <c r="Y512" s="36" t="str">
        <f t="shared" si="12"/>
        <v>✅</v>
      </c>
      <c r="Z512" s="26" t="str">
        <f t="shared" si="13"/>
        <v>✅</v>
      </c>
      <c r="AA512" s="27" t="str">
        <f t="shared" si="14"/>
        <v>⏰ Enviado a tiempo</v>
      </c>
      <c r="AB512" s="28"/>
      <c r="AC512" s="29"/>
      <c r="AD512" s="29"/>
      <c r="AE512" s="29"/>
    </row>
    <row r="513" spans="1:31" ht="13.8">
      <c r="A513" s="12" t="str">
        <f t="shared" ref="A513:A634" si="16">C513&amp;D513</f>
        <v>6209028ERICK CARLOS STAROST GUTIERREZ</v>
      </c>
      <c r="B513" s="30" t="s">
        <v>27</v>
      </c>
      <c r="C513" s="38">
        <f t="array" ref="C513">INDEX('Hoja 3'!$A$2:$AD$628, ROW(C513)-5, MATCH(C$2,'Hoja 3'!$A$1:$AD$1, 0))</f>
        <v>6209028</v>
      </c>
      <c r="D513" s="38" t="str">
        <f t="array" ref="D513">INDEX('Hoja 3'!$A$2:$AD$628, ROW(D513)-5, MATCH(D$2,'Hoja 3'!$A$1:$AD$1, 0))</f>
        <v>ERICK CARLOS STAROST GUTIERREZ</v>
      </c>
      <c r="E513" s="38">
        <f t="array" ref="E513">INDEX('Hoja 3'!$A$2:$AD$628, ROW(E513)-5, MATCH(E$2,'Hoja 3'!$A$1:$AD$1, 0))</f>
        <v>989624053</v>
      </c>
      <c r="F513" s="38" t="str">
        <f t="array" ref="F513">INDEX('Hoja 3'!$A$2:$AD$628, ROW(F513)-5, MATCH(F$2,'Hoja 3'!$A$1:$AD$1, 0))</f>
        <v>DEMORA EN ENVIO DE ORDENES</v>
      </c>
      <c r="G513" s="39">
        <f t="array" ref="G513">INDEX('Hoja 3'!$A$2:$AD$628, ROW(G513)-5, MATCH(G$2,'Hoja 3'!$A$1:$AD$1, 0))</f>
        <v>45845</v>
      </c>
      <c r="H513" s="38" t="str">
        <f t="array" ref="H513">INDEX('Hoja 3'!$A$2:$AD$628, ROW(H513)-5, MATCH(H$2,'Hoja 3'!$A$1:$AD$1, 0))</f>
        <v>Estimados, buen día:
 Con relación al caso del paciente Erick Carlos Starost Gutiérrez DNI: 06209028, informamos que viene recibiendo atención conforme a lo establecido, cumpliendo con su cita mensual, programación para exámenes de laboratorio y entrega de medicamentos según los lineamientos del programa cardiológico.
 Actualmente, el paciente se encuentra próximo a pasar su cita correspondiente al mes de agosto. Sin embargo, es importante indicar que no ha contestado las llamadas ni respondido los mensajes enviados para coordinar su atención.
 Hoy hemos procedido nuevamente a contactarlo con el fin de programar su cita según su disponibilidad.
 Quedamos atentos a cualquier coordinación adicional.</v>
      </c>
      <c r="I513" s="39">
        <f t="array" ref="I513">INDEX('Hoja 3'!$A$2:$AD$628, ROW(I513)-5, MATCH(I$2,'Hoja 3'!$A$1:$AD$1, 0))</f>
        <v>45884</v>
      </c>
      <c r="J513" s="32"/>
      <c r="K513" s="32" t="str">
        <f t="array" ref="K513">INDEX('Hoja 3'!$A$2:$AD$628, ROW(K513)-5, MATCH(K$2,'Hoja 3'!$A$1:$AD$1, 0))</f>
        <v>CERRADA</v>
      </c>
      <c r="L513" s="32" t="str">
        <f t="array" ref="L513">INDEX('Hoja 3'!$A$2:$AD$628, ROW(L513)-5, MATCH(L$2,'Hoja 3'!$A$1:$AD$1, 0))</f>
        <v>CERRADA</v>
      </c>
      <c r="M513" s="32" t="str">
        <f t="array" ref="M513">INDEX('Hoja 3'!$A$2:$AD$628, ROW(M513)-5, MATCH(M$2,'Hoja 3'!$A$1:$AD$1, 0))</f>
        <v>Atención Asistencial</v>
      </c>
      <c r="N513" s="28"/>
      <c r="O513" s="28"/>
      <c r="P513" s="28"/>
      <c r="Q513" s="42"/>
      <c r="R513" s="42"/>
      <c r="S513" s="42"/>
      <c r="T513" s="28"/>
      <c r="U513" s="28"/>
      <c r="V513" s="24" t="str">
        <f t="shared" ref="V513:V633" si="17">IF(ISBLANK(J513),"",DATEDIF(G513,J513,"y") &amp; " años " &amp; DATEDIF(G513,J513,"ym") &amp; " meses " &amp; DATEDIF(G513,J513,"md") &amp; " días")</f>
        <v/>
      </c>
      <c r="W513" s="24" t="str">
        <f t="shared" si="15"/>
        <v>39 días 00h 00m</v>
      </c>
      <c r="X513" s="25">
        <f t="shared" ref="X513:X634" si="18">IF(I513="","Activo",I513-G513)</f>
        <v>39</v>
      </c>
      <c r="Y513" s="25" t="str">
        <f t="shared" ref="Y513:Y635" si="19">IF(UPPER(TRIM(K513))="CERRADA", "✅",
 IF(UPPER(TRIM(K513))="ACTIVA", "🟡",
 IF(UPPER(TRIM(K513))="TRASLADADA", "🟠", "")))</f>
        <v>✅</v>
      </c>
      <c r="Z513" s="26" t="str">
        <f t="shared" ref="Z513:Z635" si="20">IF(UPPER(TRIM(L513))="CERRADA", "✅",
 IF(UPPER(TRIM(L513))="ACTIVA", "🟡",
 IF(UPPER(TRIM(L513))="PROCESO", "🟠", "")))</f>
        <v>✅</v>
      </c>
      <c r="AA513" s="27" t="str">
        <f t="shared" ref="AA513:AA634" si="21">IF(L513="CERRADO",
   IF(ISBLANK(I513),
      "📩 Enviado",
      IF(((I513+S513)-(G513+R513))*24&lt;=3,
         "📩 Enviado con tiempo",
         "📩 Enviado tarde"
      )
   ),
   IF(ISBLANK(I513),
      "📭 No enviado",
      IF(((I513+S513)-(G513+R513))*24&lt;=3,
         "⏰ Enviado a tiempo",
         "📩 Enviado tarde"
      )
   )
)</f>
        <v>📩 Enviado tarde</v>
      </c>
      <c r="AB513" s="28"/>
      <c r="AC513" s="29"/>
      <c r="AD513" s="29"/>
      <c r="AE513" s="29"/>
    </row>
    <row r="514" spans="1:31" ht="13.8">
      <c r="A514" s="12" t="str">
        <f t="shared" si="16"/>
        <v>E0001009CRUCES ORCUHUARANGA FELICTAS GLADYS</v>
      </c>
      <c r="B514" s="30" t="s">
        <v>27</v>
      </c>
      <c r="C514" s="38" t="str">
        <f t="array" ref="C514">INDEX('Hoja 3'!$A$2:$AD$628, ROW(C514)-5, MATCH(C$2,'Hoja 3'!$A$1:$AD$1, 0))</f>
        <v>E0001009</v>
      </c>
      <c r="D514" s="38" t="str">
        <f t="array" ref="D514">INDEX('Hoja 3'!$A$2:$AD$628, ROW(D514)-5, MATCH(D$2,'Hoja 3'!$A$1:$AD$1, 0))</f>
        <v>CRUCES ORCUHUARANGA FELICTAS GLADYS</v>
      </c>
      <c r="E514" s="38">
        <f t="array" ref="E514">INDEX('Hoja 3'!$A$2:$AD$628, ROW(E514)-5, MATCH(E$2,'Hoja 3'!$A$1:$AD$1, 0))</f>
        <v>0</v>
      </c>
      <c r="F514" s="38" t="str">
        <f t="array" ref="F514">INDEX('Hoja 3'!$A$2:$AD$628, ROW(F514)-5, MATCH(F$2,'Hoja 3'!$A$1:$AD$1, 0))</f>
        <v>INGRESO A PROGRAMA</v>
      </c>
      <c r="G514" s="39">
        <f t="array" ref="G514">INDEX('Hoja 3'!$A$2:$AD$628, ROW(G514)-5, MATCH(G$2,'Hoja 3'!$A$1:$AD$1, 0))</f>
        <v>45841</v>
      </c>
      <c r="H514" s="38" t="str">
        <f t="array" ref="H514">INDEX('Hoja 3'!$A$2:$AD$628, ROW(H514)-5, MATCH(H$2,'Hoja 3'!$A$1:$AD$1, 0))</f>
        <v>Estimados, buena tarde:
 Nos contactamos con Srta. Luz, hija de la paciente; a fin de absolver las dudas frente al ingreso del programa Diamante.
 Se le brindó las coberturas y las atenciones que se brindan; sin embargo, menciona que no está acorde con lo informado por su broker y que conversará con la persona antes de tomar una decisión.
 Ello en mención del copago del 15% correspondiente a los medicamentos, desea mantener el mismo costo de medicamentos que le brindan en Cuidafarma por extensión de receta; de no mantenerse, eso es un motivo para no ingresar al programa.
 Así mismo, se indicó que los laboratorios y atenciones de psicología, nutrición, MFR y terapias derivadas de la misma tienen un copago del 15%.
 Reitera que no es la información recibida, dejando sin efecto el ingreso y con ello se cancelan las atenciones programadas.
 Quedo a la espera de sus prontos comentarios en caso decidan continuar con el ingreso al programa Diamante.
 Saludos Cordiales,</v>
      </c>
      <c r="I514" s="39">
        <f t="array" ref="I514">INDEX('Hoja 3'!$A$2:$AD$628, ROW(I514)-5, MATCH(I$2,'Hoja 3'!$A$1:$AD$1, 0))</f>
        <v>45842</v>
      </c>
      <c r="J514" s="32"/>
      <c r="K514" s="32" t="str">
        <f t="array" ref="K514">INDEX('Hoja 3'!$A$2:$AD$628, ROW(K514)-5, MATCH(K$2,'Hoja 3'!$A$1:$AD$1, 0))</f>
        <v>CERRADA</v>
      </c>
      <c r="L514" s="32" t="str">
        <f t="array" ref="L514">INDEX('Hoja 3'!$A$2:$AD$628, ROW(L514)-5, MATCH(L$2,'Hoja 3'!$A$1:$AD$1, 0))</f>
        <v>CERRADA</v>
      </c>
      <c r="M514" s="32" t="str">
        <f t="array" ref="M514">INDEX('Hoja 3'!$A$2:$AD$628, ROW(M514)-5, MATCH(M$2,'Hoja 3'!$A$1:$AD$1, 0))</f>
        <v>Solicitud</v>
      </c>
      <c r="N514" s="28"/>
      <c r="O514" s="28"/>
      <c r="P514" s="28"/>
      <c r="Q514" s="42"/>
      <c r="R514" s="42"/>
      <c r="S514" s="42"/>
      <c r="T514" s="28"/>
      <c r="U514" s="28"/>
      <c r="V514" s="24" t="str">
        <f t="shared" si="17"/>
        <v/>
      </c>
      <c r="W514" s="24" t="str">
        <f t="shared" si="15"/>
        <v>1 días 00h 00m</v>
      </c>
      <c r="X514" s="36">
        <f t="shared" si="18"/>
        <v>1</v>
      </c>
      <c r="Y514" s="36" t="str">
        <f t="shared" si="19"/>
        <v>✅</v>
      </c>
      <c r="Z514" s="26" t="str">
        <f t="shared" si="20"/>
        <v>✅</v>
      </c>
      <c r="AA514" s="27" t="str">
        <f t="shared" si="21"/>
        <v>📩 Enviado tarde</v>
      </c>
      <c r="AB514" s="28"/>
      <c r="AC514" s="29"/>
      <c r="AD514" s="29"/>
      <c r="AE514" s="29"/>
    </row>
    <row r="515" spans="1:31" ht="13.8">
      <c r="A515" s="12" t="str">
        <f t="shared" si="16"/>
        <v>9876517Victor Edgar Solis Plaza</v>
      </c>
      <c r="B515" s="30" t="s">
        <v>27</v>
      </c>
      <c r="C515" s="38">
        <f t="array" ref="C515">INDEX('Hoja 3'!$A$2:$AD$628, ROW(C515)-5, MATCH(C$2,'Hoja 3'!$A$1:$AD$1, 0))</f>
        <v>9876517</v>
      </c>
      <c r="D515" s="38" t="str">
        <f t="array" ref="D515">INDEX('Hoja 3'!$A$2:$AD$628, ROW(D515)-5, MATCH(D$2,'Hoja 3'!$A$1:$AD$1, 0))</f>
        <v>Victor Edgar Solis Plaza</v>
      </c>
      <c r="E515" s="38">
        <f t="array" ref="E515">INDEX('Hoja 3'!$A$2:$AD$628, ROW(E515)-5, MATCH(E$2,'Hoja 3'!$A$1:$AD$1, 0))</f>
        <v>0</v>
      </c>
      <c r="F515" s="38" t="str">
        <f t="array" ref="F515">INDEX('Hoja 3'!$A$2:$AD$628, ROW(F515)-5, MATCH(F$2,'Hoja 3'!$A$1:$AD$1, 0))</f>
        <v>INFORMACION DE COBERTURA</v>
      </c>
      <c r="G515" s="39">
        <f t="array" ref="G515">INDEX('Hoja 3'!$A$2:$AD$628, ROW(G515)-5, MATCH(G$2,'Hoja 3'!$A$1:$AD$1, 0))</f>
        <v>45842</v>
      </c>
      <c r="H515" s="38" t="str">
        <f t="array" ref="H515">INDEX('Hoja 3'!$A$2:$AD$628, ROW(H515)-5, MATCH(H$2,'Hoja 3'!$A$1:$AD$1, 0))</f>
        <v>Buenas tardes estimados.
 Reciban un cordial saludo de parte de VIVA 1A Centro Médico .En respuesta al correo relacionado con el paciente VICTOR EDGAR SOLIS PLAZA , queremos informarles que nos hemos contactado con su familiar, brindándole la información correspondiente sobre los copagos, los cuales fueron aceptados.</v>
      </c>
      <c r="I515" s="39">
        <f t="array" ref="I515">INDEX('Hoja 3'!$A$2:$AD$628, ROW(I515)-5, MATCH(I$2,'Hoja 3'!$A$1:$AD$1, 0))</f>
        <v>45884</v>
      </c>
      <c r="J515" s="32"/>
      <c r="K515" s="32" t="str">
        <f t="array" ref="K515">INDEX('Hoja 3'!$A$2:$AD$628, ROW(K515)-5, MATCH(K$2,'Hoja 3'!$A$1:$AD$1, 0))</f>
        <v>CERRADA</v>
      </c>
      <c r="L515" s="32" t="str">
        <f t="array" ref="L515">INDEX('Hoja 3'!$A$2:$AD$628, ROW(L515)-5, MATCH(L$2,'Hoja 3'!$A$1:$AD$1, 0))</f>
        <v>CERRADA</v>
      </c>
      <c r="M515" s="32" t="str">
        <f t="array" ref="M515">INDEX('Hoja 3'!$A$2:$AD$628, ROW(M515)-5, MATCH(M$2,'Hoja 3'!$A$1:$AD$1, 0))</f>
        <v>Eps</v>
      </c>
      <c r="N515" s="28"/>
      <c r="O515" s="28"/>
      <c r="P515" s="28"/>
      <c r="Q515" s="42"/>
      <c r="R515" s="42"/>
      <c r="S515" s="42"/>
      <c r="T515" s="28"/>
      <c r="U515" s="28"/>
      <c r="V515" s="24" t="str">
        <f t="shared" si="17"/>
        <v/>
      </c>
      <c r="W515" s="24" t="str">
        <f t="shared" si="15"/>
        <v>42 días 00h 00m</v>
      </c>
      <c r="X515" s="25">
        <f t="shared" si="18"/>
        <v>42</v>
      </c>
      <c r="Y515" s="25" t="str">
        <f t="shared" si="19"/>
        <v>✅</v>
      </c>
      <c r="Z515" s="26" t="str">
        <f t="shared" si="20"/>
        <v>✅</v>
      </c>
      <c r="AA515" s="27" t="str">
        <f t="shared" si="21"/>
        <v>📩 Enviado tarde</v>
      </c>
      <c r="AB515" s="28"/>
      <c r="AC515" s="29"/>
      <c r="AD515" s="29"/>
      <c r="AE515" s="29"/>
    </row>
    <row r="516" spans="1:31" ht="13.8">
      <c r="A516" s="12" t="str">
        <f t="shared" si="16"/>
        <v>41049200QUISPE MACHUCA EDGAR</v>
      </c>
      <c r="B516" s="30" t="s">
        <v>27</v>
      </c>
      <c r="C516" s="38">
        <f t="array" ref="C516">INDEX('Hoja 3'!$A$2:$AD$628, ROW(C516)-5, MATCH(C$2,'Hoja 3'!$A$1:$AD$1, 0))</f>
        <v>41049200</v>
      </c>
      <c r="D516" s="38" t="str">
        <f t="array" ref="D516">INDEX('Hoja 3'!$A$2:$AD$628, ROW(D516)-5, MATCH(D$2,'Hoja 3'!$A$1:$AD$1, 0))</f>
        <v>QUISPE MACHUCA EDGAR</v>
      </c>
      <c r="E516" s="38" t="str">
        <f t="array" ref="E516">INDEX('Hoja 3'!$A$2:$AD$628, ROW(E516)-5, MATCH(E$2,'Hoja 3'!$A$1:$AD$1, 0))</f>
        <v>991 966 292</v>
      </c>
      <c r="F516" s="38" t="str">
        <f t="array" ref="F516">INDEX('Hoja 3'!$A$2:$AD$628, ROW(F516)-5, MATCH(F$2,'Hoja 3'!$A$1:$AD$1, 0))</f>
        <v>NO ASIGNACIÓN DE CITA</v>
      </c>
      <c r="G516" s="39">
        <f t="array" ref="G516">INDEX('Hoja 3'!$A$2:$AD$628, ROW(G516)-5, MATCH(G$2,'Hoja 3'!$A$1:$AD$1, 0))</f>
        <v>45842</v>
      </c>
      <c r="H516" s="38" t="str">
        <f t="array" ref="H516">INDEX('Hoja 3'!$A$2:$AD$628, ROW(H516)-5, MATCH(H$2,'Hoja 3'!$A$1:$AD$1, 0))</f>
        <v>Estimados, buenos días. 
 Por medio del presente, les informamos que los pacientes mencionados en su comunicación ya han recibido la atención correspondiente en las fechas indicadas. A continuación, detallamos la información actualizada:
 CASO 1:
 Paciente: Quispe Machuca Edgar
 DNI: 41049200
 El paciente fue atendido y recibió su tratamiento antihipertensivo en la fecha correspondiente. Se ha tomado nota de su solicitud, y el área respectiva se encuentra realizando seguimiento para asegurar una correcta continuidad del tratamiento.
 CASO 2:
 Paciente: Carol Solange Minaya Corrales
 DNI: 43424885
 En la primera llamada realizada a la paciente, se le indicó que formaba parte del programa. Agradecemos confirmar si persiste alguna duda para reforzar la comunicación con la asegurada.
 CASO 3:
 Paciente: Valencia de Machaca Cirila Manuela
 DNI: 04423799
 La paciente fue atendida y recibió su medicación correspondiente. Asimismo, se tomará en cuenta su solicitud de ser contactada por mensaje con identificación del personal para facilitar futuras comunicaciones.
 Agradecemos su constante coordinación y quedamos atentos a cualquier otra consulta o requerimiento adicional.
 Saludos cordiales,
 Ricardo Paz
 Gestor de quejas y reclamos.</v>
      </c>
      <c r="I516" s="39">
        <f t="array" ref="I516">INDEX('Hoja 3'!$A$2:$AD$628, ROW(I516)-5, MATCH(I$2,'Hoja 3'!$A$1:$AD$1, 0))</f>
        <v>45868</v>
      </c>
      <c r="J516" s="32"/>
      <c r="K516" s="32" t="str">
        <f t="array" ref="K516">INDEX('Hoja 3'!$A$2:$AD$628, ROW(K516)-5, MATCH(K$2,'Hoja 3'!$A$1:$AD$1, 0))</f>
        <v>CERRADA</v>
      </c>
      <c r="L516" s="32" t="str">
        <f t="array" ref="L516">INDEX('Hoja 3'!$A$2:$AD$628, ROW(L516)-5, MATCH(L$2,'Hoja 3'!$A$1:$AD$1, 0))</f>
        <v>CERRADA</v>
      </c>
      <c r="M516" s="32" t="str">
        <f t="array" ref="M516">INDEX('Hoja 3'!$A$2:$AD$628, ROW(M516)-5, MATCH(M$2,'Hoja 3'!$A$1:$AD$1, 0))</f>
        <v>Acceso</v>
      </c>
      <c r="N516" s="28"/>
      <c r="O516" s="28"/>
      <c r="P516" s="28"/>
      <c r="Q516" s="42"/>
      <c r="R516" s="42"/>
      <c r="S516" s="42"/>
      <c r="T516" s="28"/>
      <c r="U516" s="28"/>
      <c r="V516" s="24" t="str">
        <f t="shared" si="17"/>
        <v/>
      </c>
      <c r="W516" s="24" t="str">
        <f t="shared" si="15"/>
        <v>26 días 00h 00m</v>
      </c>
      <c r="X516" s="36">
        <f t="shared" si="18"/>
        <v>26</v>
      </c>
      <c r="Y516" s="36" t="str">
        <f t="shared" si="19"/>
        <v>✅</v>
      </c>
      <c r="Z516" s="26" t="str">
        <f t="shared" si="20"/>
        <v>✅</v>
      </c>
      <c r="AA516" s="27" t="str">
        <f t="shared" si="21"/>
        <v>📩 Enviado tarde</v>
      </c>
      <c r="AB516" s="28"/>
      <c r="AC516" s="29"/>
      <c r="AD516" s="29"/>
      <c r="AE516" s="29"/>
    </row>
    <row r="517" spans="1:31" ht="13.8">
      <c r="A517" s="12" t="str">
        <f t="shared" si="16"/>
        <v>4423799VALENCIA DE MACHACA CIRILA MANUELA</v>
      </c>
      <c r="B517" s="30" t="s">
        <v>27</v>
      </c>
      <c r="C517" s="38">
        <f t="array" ref="C517">INDEX('Hoja 3'!$A$2:$AD$628, ROW(C517)-5, MATCH(C$2,'Hoja 3'!$A$1:$AD$1, 0))</f>
        <v>4423799</v>
      </c>
      <c r="D517" s="38" t="str">
        <f t="array" ref="D517">INDEX('Hoja 3'!$A$2:$AD$628, ROW(D517)-5, MATCH(D$2,'Hoja 3'!$A$1:$AD$1, 0))</f>
        <v>VALENCIA DE MACHACA CIRILA MANUELA</v>
      </c>
      <c r="E517" s="38" t="str">
        <f t="array" ref="E517">INDEX('Hoja 3'!$A$2:$AD$628, ROW(E517)-5, MATCH(E$2,'Hoja 3'!$A$1:$AD$1, 0))</f>
        <v>980 169 238</v>
      </c>
      <c r="F517" s="38" t="str">
        <f t="array" ref="F517">INDEX('Hoja 3'!$A$2:$AD$628, ROW(F517)-5, MATCH(F$2,'Hoja 3'!$A$1:$AD$1, 0))</f>
        <v>NO ASIGNACIÓN DE CITA</v>
      </c>
      <c r="G517" s="39">
        <f t="array" ref="G517">INDEX('Hoja 3'!$A$2:$AD$628, ROW(G517)-5, MATCH(G$2,'Hoja 3'!$A$1:$AD$1, 0))</f>
        <v>45842</v>
      </c>
      <c r="H517" s="38" t="str">
        <f t="array" ref="H517">INDEX('Hoja 3'!$A$2:$AD$628, ROW(H517)-5, MATCH(H$2,'Hoja 3'!$A$1:$AD$1, 0))</f>
        <v>Estimados, buenos días. 
 Por medio del presente, les informamos que los pacientes mencionados en su comunicación ya han recibido la atención correspondiente en las fechas indicadas. A continuación, detallamos la información actualizada:
 CASO 1:
 Paciente: Quispe Machuca Edgar
 DNI: 41049200
 El paciente fue atendido y recibió su tratamiento antihipertensivo en la fecha correspondiente. Se ha tomado nota de su solicitud, y el área respectiva se encuentra realizando seguimiento para asegurar una correcta continuidad del tratamiento.
 CASO 2:
 Paciente: Carol Solange Minaya Corrales
 DNI: 43424885
 En la primera llamada realizada a la paciente, se le indicó que formaba parte del programa. Agradecemos confirmar si persiste alguna duda para reforzar la comunicación con la asegurada.
 CASO 3:
 Paciente: Valencia de Machaca Cirila Manuela
 DNI: 04423799
 La paciente fue atendida y recibió su medicación correspondiente. Asimismo, se tomará en cuenta su solicitud de ser contactada por mensaje con identificación del personal para facilitar futuras comunicaciones.
 Agradecemos su constante coordinación y quedamos atentos a cualquier otra consulta o requerimiento adicional.
 Saludos cordiales,
 Ricardo Paz
 Gestor de quejas y reclamos.</v>
      </c>
      <c r="I517" s="39">
        <f t="array" ref="I517">INDEX('Hoja 3'!$A$2:$AD$628, ROW(I517)-5, MATCH(I$2,'Hoja 3'!$A$1:$AD$1, 0))</f>
        <v>45868</v>
      </c>
      <c r="J517" s="32"/>
      <c r="K517" s="32" t="str">
        <f t="array" ref="K517">INDEX('Hoja 3'!$A$2:$AD$628, ROW(K517)-5, MATCH(K$2,'Hoja 3'!$A$1:$AD$1, 0))</f>
        <v>CERRADA</v>
      </c>
      <c r="L517" s="32" t="str">
        <f t="array" ref="L517">INDEX('Hoja 3'!$A$2:$AD$628, ROW(L517)-5, MATCH(L$2,'Hoja 3'!$A$1:$AD$1, 0))</f>
        <v>CERRADA</v>
      </c>
      <c r="M517" s="32" t="str">
        <f t="array" ref="M517">INDEX('Hoja 3'!$A$2:$AD$628, ROW(M517)-5, MATCH(M$2,'Hoja 3'!$A$1:$AD$1, 0))</f>
        <v>Acceso</v>
      </c>
      <c r="N517" s="28"/>
      <c r="O517" s="28"/>
      <c r="P517" s="28"/>
      <c r="Q517" s="42"/>
      <c r="R517" s="42"/>
      <c r="S517" s="42"/>
      <c r="T517" s="28"/>
      <c r="U517" s="28"/>
      <c r="V517" s="24" t="str">
        <f t="shared" si="17"/>
        <v/>
      </c>
      <c r="W517" s="24" t="str">
        <f t="shared" si="15"/>
        <v>26 días 00h 00m</v>
      </c>
      <c r="X517" s="25">
        <f t="shared" si="18"/>
        <v>26</v>
      </c>
      <c r="Y517" s="25" t="str">
        <f t="shared" si="19"/>
        <v>✅</v>
      </c>
      <c r="Z517" s="26" t="str">
        <f t="shared" si="20"/>
        <v>✅</v>
      </c>
      <c r="AA517" s="27" t="str">
        <f t="shared" si="21"/>
        <v>📩 Enviado tarde</v>
      </c>
      <c r="AB517" s="28"/>
      <c r="AC517" s="29"/>
      <c r="AD517" s="29"/>
      <c r="AE517" s="29"/>
    </row>
    <row r="518" spans="1:31" ht="13.8">
      <c r="A518" s="12" t="str">
        <f t="shared" si="16"/>
        <v>43424885CAROL SOLANGE MINAYA CORRALES</v>
      </c>
      <c r="B518" s="30" t="s">
        <v>27</v>
      </c>
      <c r="C518" s="38">
        <f t="array" ref="C518">INDEX('Hoja 3'!$A$2:$AD$628, ROW(C518)-5, MATCH(C$2,'Hoja 3'!$A$1:$AD$1, 0))</f>
        <v>43424885</v>
      </c>
      <c r="D518" s="38" t="str">
        <f t="array" ref="D518">INDEX('Hoja 3'!$A$2:$AD$628, ROW(D518)-5, MATCH(D$2,'Hoja 3'!$A$1:$AD$1, 0))</f>
        <v>CAROL SOLANGE MINAYA CORRALES</v>
      </c>
      <c r="E518" s="38" t="str">
        <f t="array" ref="E518">INDEX('Hoja 3'!$A$2:$AD$628, ROW(E518)-5, MATCH(E$2,'Hoja 3'!$A$1:$AD$1, 0))</f>
        <v>948 132 828</v>
      </c>
      <c r="F518" s="38" t="str">
        <f t="array" ref="F518">INDEX('Hoja 3'!$A$2:$AD$628, ROW(F518)-5, MATCH(F$2,'Hoja 3'!$A$1:$AD$1, 0))</f>
        <v>INGRESO A PROGRAMA</v>
      </c>
      <c r="G518" s="39">
        <f t="array" ref="G518">INDEX('Hoja 3'!$A$2:$AD$628, ROW(G518)-5, MATCH(G$2,'Hoja 3'!$A$1:$AD$1, 0))</f>
        <v>45842</v>
      </c>
      <c r="H518" s="38" t="str">
        <f t="array" ref="H518">INDEX('Hoja 3'!$A$2:$AD$628, ROW(H518)-5, MATCH(H$2,'Hoja 3'!$A$1:$AD$1, 0))</f>
        <v>Estimados, buenos días. 
 Por medio del presente, les informamos que los pacientes mencionados en su comunicación ya han recibido la atención correspondiente en las fechas indicadas. A continuación, detallamos la información actualizada:
 CASO 1:
 Paciente: Quispe Machuca Edgar
 DNI: 41049200
 El paciente fue atendido y recibió su tratamiento antihipertensivo en la fecha correspondiente. Se ha tomado nota de su solicitud, y el área respectiva se encuentra realizando seguimiento para asegurar una correcta continuidad del tratamiento.
 CASO 2:
 Paciente: Carol Solange Minaya Corrales
 DNI: 43424885
 En la primera llamada realizada a la paciente, se le indicó que formaba parte del programa. Agradecemos confirmar si persiste alguna duda para reforzar la comunicación con la asegurada.
 CASO 3:
 Paciente: Valencia de Machaca Cirila Manuela
 DNI: 04423799
 La paciente fue atendida y recibió su medicación correspondiente. Asimismo, se tomará en cuenta su solicitud de ser contactada por mensaje con identificación del personal para facilitar futuras comunicaciones.
 Agradecemos su constante coordinación y quedamos atentos a cualquier otra consulta o requerimiento adicional.
 Saludos cordiales,
 Ricardo Paz
 Gestor de quejas y reclamos.</v>
      </c>
      <c r="I518" s="39">
        <f t="array" ref="I518">INDEX('Hoja 3'!$A$2:$AD$628, ROW(I518)-5, MATCH(I$2,'Hoja 3'!$A$1:$AD$1, 0))</f>
        <v>45868</v>
      </c>
      <c r="J518" s="32"/>
      <c r="K518" s="32" t="str">
        <f t="array" ref="K518">INDEX('Hoja 3'!$A$2:$AD$628, ROW(K518)-5, MATCH(K$2,'Hoja 3'!$A$1:$AD$1, 0))</f>
        <v>CERRADA</v>
      </c>
      <c r="L518" s="32" t="str">
        <f t="array" ref="L518">INDEX('Hoja 3'!$A$2:$AD$628, ROW(L518)-5, MATCH(L$2,'Hoja 3'!$A$1:$AD$1, 0))</f>
        <v>CERRADA</v>
      </c>
      <c r="M518" s="32" t="str">
        <f t="array" ref="M518">INDEX('Hoja 3'!$A$2:$AD$628, ROW(M518)-5, MATCH(M$2,'Hoja 3'!$A$1:$AD$1, 0))</f>
        <v>Solicitud</v>
      </c>
      <c r="N518" s="28"/>
      <c r="O518" s="28"/>
      <c r="P518" s="28"/>
      <c r="Q518" s="42"/>
      <c r="R518" s="42"/>
      <c r="S518" s="42"/>
      <c r="T518" s="28"/>
      <c r="U518" s="28"/>
      <c r="V518" s="24" t="str">
        <f t="shared" si="17"/>
        <v/>
      </c>
      <c r="W518" s="24" t="str">
        <f t="shared" si="15"/>
        <v>26 días 00h 00m</v>
      </c>
      <c r="X518" s="36">
        <f t="shared" si="18"/>
        <v>26</v>
      </c>
      <c r="Y518" s="36" t="str">
        <f t="shared" si="19"/>
        <v>✅</v>
      </c>
      <c r="Z518" s="26" t="str">
        <f t="shared" si="20"/>
        <v>✅</v>
      </c>
      <c r="AA518" s="27" t="str">
        <f t="shared" si="21"/>
        <v>📩 Enviado tarde</v>
      </c>
      <c r="AB518" s="28"/>
      <c r="AC518" s="29"/>
      <c r="AD518" s="29"/>
      <c r="AE518" s="29"/>
    </row>
    <row r="519" spans="1:31" ht="13.8">
      <c r="A519" s="12" t="str">
        <f t="shared" si="16"/>
        <v>102650098Patricia Salinas Castro</v>
      </c>
      <c r="B519" s="30" t="s">
        <v>27</v>
      </c>
      <c r="C519" s="38">
        <f t="array" ref="C519">INDEX('Hoja 3'!$A$2:$AD$628, ROW(C519)-5, MATCH(C$2,'Hoja 3'!$A$1:$AD$1, 0))</f>
        <v>102650098</v>
      </c>
      <c r="D519" s="38" t="str">
        <f t="array" ref="D519">INDEX('Hoja 3'!$A$2:$AD$628, ROW(D519)-5, MATCH(D$2,'Hoja 3'!$A$1:$AD$1, 0))</f>
        <v>Patricia Salinas Castro</v>
      </c>
      <c r="E519" s="38">
        <f t="array" ref="E519">INDEX('Hoja 3'!$A$2:$AD$628, ROW(E519)-5, MATCH(E$2,'Hoja 3'!$A$1:$AD$1, 0))</f>
        <v>997929379</v>
      </c>
      <c r="F519" s="38" t="str">
        <f t="array" ref="F519">INDEX('Hoja 3'!$A$2:$AD$628, ROW(F519)-5, MATCH(F$2,'Hoja 3'!$A$1:$AD$1, 0))</f>
        <v>SOLICITUD DE INFORMACION</v>
      </c>
      <c r="G519" s="39">
        <f t="array" ref="G519">INDEX('Hoja 3'!$A$2:$AD$628, ROW(G519)-5, MATCH(G$2,'Hoja 3'!$A$1:$AD$1, 0))</f>
        <v>45834</v>
      </c>
      <c r="H519" s="38" t="str">
        <f t="array" ref="H519">INDEX('Hoja 3'!$A$2:$AD$628, ROW(H519)-5, MATCH(H$2,'Hoja 3'!$A$1:$AD$1, 0))</f>
        <v>Buenos días estimados,
 En relación con el caso de la Sra. Patricia Salinas Castro (DNI: 10265098), informamos lo siguiente:
 Los medicamentos fueron entregados el día 4 de julio.
 La demora en la entrega se debió a la falta de stock del medicamento IRBETT 150 mg.
 Como alternativa, se ha gestionado la cotización del fármaco bajo la marca IRBERSEL 150 mg.
 2.En relación con el caso de la Sra. Wilma Terrazas de Mirabal
 La atención médica se realizó el 07/06/2025 con la Dra. Anahí Seijas – Medicina Interna.
 La receta fue emitida el 08/06 y gestionada inicialmente con nuestro proveedor Astah.
 La primera entrega se efectuó el 10/06; en esa fecha se informó que el medicamento Amilorida + Hidroclorotiazida no se encontraba en stock. El resto de los medicamentos de la RM fueron entregados sin observación.
 El 16/06, la receta se envió a Cuidafarma. El 17/06, nos comunicaron que tampoco contaban con stock del medicamento.
 Ante esta situación, se solicitó reformulación y se reenvió la receta a Cuidafarma, logrando la entrega del medicamento el 18/06, validando la conformidad de la misma.
 Quedamos atentos ante cualquier consulta adicional.
 Saludos Cordiales,</v>
      </c>
      <c r="I519" s="39">
        <f t="array" ref="I519">INDEX('Hoja 3'!$A$2:$AD$628, ROW(I519)-5, MATCH(I$2,'Hoja 3'!$A$1:$AD$1, 0))</f>
        <v>45873</v>
      </c>
      <c r="J519" s="32"/>
      <c r="K519" s="32" t="str">
        <f t="array" ref="K519">INDEX('Hoja 3'!$A$2:$AD$628, ROW(K519)-5, MATCH(K$2,'Hoja 3'!$A$1:$AD$1, 0))</f>
        <v>CERRADA</v>
      </c>
      <c r="L519" s="32" t="str">
        <f t="array" ref="L519">INDEX('Hoja 3'!$A$2:$AD$628, ROW(L519)-5, MATCH(L$2,'Hoja 3'!$A$1:$AD$1, 0))</f>
        <v>CERRADA</v>
      </c>
      <c r="M519" s="32" t="str">
        <f t="array" ref="M519">INDEX('Hoja 3'!$A$2:$AD$628, ROW(M519)-5, MATCH(M$2,'Hoja 3'!$A$1:$AD$1, 0))</f>
        <v>Solicitud</v>
      </c>
      <c r="N519" s="28"/>
      <c r="O519" s="28"/>
      <c r="P519" s="28"/>
      <c r="Q519" s="42"/>
      <c r="R519" s="42"/>
      <c r="S519" s="42"/>
      <c r="T519" s="28"/>
      <c r="U519" s="28"/>
      <c r="V519" s="24" t="str">
        <f t="shared" si="17"/>
        <v/>
      </c>
      <c r="W519" s="24" t="str">
        <f t="shared" si="15"/>
        <v>39 días 00h 00m</v>
      </c>
      <c r="X519" s="25">
        <f t="shared" si="18"/>
        <v>39</v>
      </c>
      <c r="Y519" s="25" t="str">
        <f t="shared" si="19"/>
        <v>✅</v>
      </c>
      <c r="Z519" s="26" t="str">
        <f t="shared" si="20"/>
        <v>✅</v>
      </c>
      <c r="AA519" s="27" t="str">
        <f t="shared" si="21"/>
        <v>📩 Enviado tarde</v>
      </c>
      <c r="AB519" s="28"/>
      <c r="AC519" s="29"/>
      <c r="AD519" s="29"/>
      <c r="AE519" s="29"/>
    </row>
    <row r="520" spans="1:31" ht="13.8">
      <c r="A520" s="12" t="str">
        <f t="shared" si="16"/>
        <v>0WILLIAM LUCIO MONTESINOS MATEOS</v>
      </c>
      <c r="B520" s="30" t="s">
        <v>27</v>
      </c>
      <c r="C520" s="38">
        <f t="array" ref="C520">INDEX('Hoja 3'!$A$2:$AD$628, ROW(C520)-5, MATCH(C$2,'Hoja 3'!$A$1:$AD$1, 0))</f>
        <v>0</v>
      </c>
      <c r="D520" s="38" t="str">
        <f t="array" ref="D520">INDEX('Hoja 3'!$A$2:$AD$628, ROW(D520)-5, MATCH(D$2,'Hoja 3'!$A$1:$AD$1, 0))</f>
        <v>WILLIAM LUCIO MONTESINOS MATEOS</v>
      </c>
      <c r="E520" s="38">
        <f t="array" ref="E520">INDEX('Hoja 3'!$A$2:$AD$628, ROW(E520)-5, MATCH(E$2,'Hoja 3'!$A$1:$AD$1, 0))</f>
        <v>0</v>
      </c>
      <c r="F520" s="38" t="str">
        <f t="array" ref="F520">INDEX('Hoja 3'!$A$2:$AD$628, ROW(F520)-5, MATCH(F$2,'Hoja 3'!$A$1:$AD$1, 0))</f>
        <v>DEMORA EN LA ENTREGA DE MEDICAMENTOS</v>
      </c>
      <c r="G520" s="39">
        <f t="array" ref="G520">INDEX('Hoja 3'!$A$2:$AD$628, ROW(G520)-5, MATCH(G$2,'Hoja 3'!$A$1:$AD$1, 0))</f>
        <v>45800</v>
      </c>
      <c r="H520" s="38" t="str">
        <f t="array" ref="H520">INDEX('Hoja 3'!$A$2:$AD$628, ROW(H520)-5, MATCH(H$2,'Hoja 3'!$A$1:$AD$1, 0))</f>
        <v>El paciente fue contactado, la entrega está programada para el día de hoy 01/07/2025</v>
      </c>
      <c r="I520" s="39">
        <f t="array" ref="I520">INDEX('Hoja 3'!$A$2:$AD$628, ROW(I520)-5, MATCH(I$2,'Hoja 3'!$A$1:$AD$1, 0))</f>
        <v>45845</v>
      </c>
      <c r="J520" s="32"/>
      <c r="K520" s="32" t="str">
        <f t="array" ref="K520">INDEX('Hoja 3'!$A$2:$AD$628, ROW(K520)-5, MATCH(K$2,'Hoja 3'!$A$1:$AD$1, 0))</f>
        <v>CERRADA</v>
      </c>
      <c r="L520" s="32" t="str">
        <f t="array" ref="L520">INDEX('Hoja 3'!$A$2:$AD$628, ROW(L520)-5, MATCH(L$2,'Hoja 3'!$A$1:$AD$1, 0))</f>
        <v>CERRADA</v>
      </c>
      <c r="M520" s="32" t="str">
        <f t="array" ref="M520">INDEX('Hoja 3'!$A$2:$AD$628, ROW(M520)-5, MATCH(M$2,'Hoja 3'!$A$1:$AD$1, 0))</f>
        <v>Medicamentos</v>
      </c>
      <c r="N520" s="28"/>
      <c r="O520" s="28"/>
      <c r="P520" s="28"/>
      <c r="Q520" s="42"/>
      <c r="R520" s="42"/>
      <c r="S520" s="42"/>
      <c r="T520" s="28"/>
      <c r="U520" s="28"/>
      <c r="V520" s="24" t="str">
        <f t="shared" si="17"/>
        <v/>
      </c>
      <c r="W520" s="24" t="str">
        <f t="shared" si="15"/>
        <v>45 días 00h 00m</v>
      </c>
      <c r="X520" s="36">
        <f t="shared" si="18"/>
        <v>45</v>
      </c>
      <c r="Y520" s="36" t="str">
        <f t="shared" si="19"/>
        <v>✅</v>
      </c>
      <c r="Z520" s="26" t="str">
        <f t="shared" si="20"/>
        <v>✅</v>
      </c>
      <c r="AA520" s="27" t="str">
        <f t="shared" si="21"/>
        <v>📩 Enviado tarde</v>
      </c>
      <c r="AB520" s="28"/>
      <c r="AC520" s="29"/>
      <c r="AD520" s="29"/>
      <c r="AE520" s="29"/>
    </row>
    <row r="521" spans="1:31" ht="13.8">
      <c r="A521" s="12" t="str">
        <f t="shared" si="16"/>
        <v>0GARCIA CARRASCO MERCEDES GLADYS</v>
      </c>
      <c r="B521" s="30" t="s">
        <v>27</v>
      </c>
      <c r="C521" s="38">
        <f t="array" ref="C521">INDEX('Hoja 3'!$A$2:$AD$628, ROW(C521)-5, MATCH(C$2,'Hoja 3'!$A$1:$AD$1, 0))</f>
        <v>0</v>
      </c>
      <c r="D521" s="38" t="str">
        <f t="array" ref="D521">INDEX('Hoja 3'!$A$2:$AD$628, ROW(D521)-5, MATCH(D$2,'Hoja 3'!$A$1:$AD$1, 0))</f>
        <v>GARCIA CARRASCO MERCEDES GLADYS</v>
      </c>
      <c r="E521" s="38">
        <f t="array" ref="E521">INDEX('Hoja 3'!$A$2:$AD$628, ROW(E521)-5, MATCH(E$2,'Hoja 3'!$A$1:$AD$1, 0))</f>
        <v>0</v>
      </c>
      <c r="F521" s="38" t="str">
        <f t="array" ref="F521">INDEX('Hoja 3'!$A$2:$AD$628, ROW(F521)-5, MATCH(F$2,'Hoja 3'!$A$1:$AD$1, 0))</f>
        <v>DEMORA EN LA ENTREGA DE MEDICAMENTOS</v>
      </c>
      <c r="G521" s="39">
        <f t="array" ref="G521">INDEX('Hoja 3'!$A$2:$AD$628, ROW(G521)-5, MATCH(G$2,'Hoja 3'!$A$1:$AD$1, 0))</f>
        <v>45799</v>
      </c>
      <c r="H521" s="38" t="str">
        <f t="array" ref="H521">INDEX('Hoja 3'!$A$2:$AD$628, ROW(H521)-5, MATCH(H$2,'Hoja 3'!$A$1:$AD$1, 0))</f>
        <v>"RSPTA de la clínica : Ya nos comunicamos con la px Garcia para poder hacerle llegar sus medicamentos , averiguando sobre el caso si teníamos los medicamentos en stock por separado como principio activo y a la fecha también ya tenemos en stock como compuesto. Se tomara una acción correctiva para que no vuelva a suceder este caso.
 "</v>
      </c>
      <c r="I521" s="39">
        <f t="array" ref="I521">INDEX('Hoja 3'!$A$2:$AD$628, ROW(I521)-5, MATCH(I$2,'Hoja 3'!$A$1:$AD$1, 0))</f>
        <v>45845</v>
      </c>
      <c r="J521" s="32"/>
      <c r="K521" s="32" t="str">
        <f t="array" ref="K521">INDEX('Hoja 3'!$A$2:$AD$628, ROW(K521)-5, MATCH(K$2,'Hoja 3'!$A$1:$AD$1, 0))</f>
        <v>CERRADA</v>
      </c>
      <c r="L521" s="32" t="str">
        <f t="array" ref="L521">INDEX('Hoja 3'!$A$2:$AD$628, ROW(L521)-5, MATCH(L$2,'Hoja 3'!$A$1:$AD$1, 0))</f>
        <v>CERRADA</v>
      </c>
      <c r="M521" s="32" t="str">
        <f t="array" ref="M521">INDEX('Hoja 3'!$A$2:$AD$628, ROW(M521)-5, MATCH(M$2,'Hoja 3'!$A$1:$AD$1, 0))</f>
        <v>Medicamentos</v>
      </c>
      <c r="N521" s="28"/>
      <c r="O521" s="28"/>
      <c r="P521" s="28"/>
      <c r="Q521" s="42"/>
      <c r="R521" s="42"/>
      <c r="S521" s="42"/>
      <c r="T521" s="28"/>
      <c r="U521" s="28"/>
      <c r="V521" s="24" t="str">
        <f t="shared" si="17"/>
        <v/>
      </c>
      <c r="W521" s="24" t="str">
        <f t="shared" si="15"/>
        <v>46 días 00h 00m</v>
      </c>
      <c r="X521" s="25">
        <f t="shared" si="18"/>
        <v>46</v>
      </c>
      <c r="Y521" s="25" t="str">
        <f t="shared" si="19"/>
        <v>✅</v>
      </c>
      <c r="Z521" s="26" t="str">
        <f t="shared" si="20"/>
        <v>✅</v>
      </c>
      <c r="AA521" s="27" t="str">
        <f t="shared" si="21"/>
        <v>📩 Enviado tarde</v>
      </c>
      <c r="AB521" s="28"/>
      <c r="AC521" s="29"/>
      <c r="AD521" s="29"/>
      <c r="AE521" s="29"/>
    </row>
    <row r="522" spans="1:31" ht="13.8">
      <c r="A522" s="12" t="str">
        <f t="shared" si="16"/>
        <v>0Li Zhenjun</v>
      </c>
      <c r="B522" s="30" t="s">
        <v>27</v>
      </c>
      <c r="C522" s="38">
        <f t="array" ref="C522">INDEX('Hoja 3'!$A$2:$AD$628, ROW(C522)-5, MATCH(C$2,'Hoja 3'!$A$1:$AD$1, 0))</f>
        <v>0</v>
      </c>
      <c r="D522" s="38" t="str">
        <f t="array" ref="D522">INDEX('Hoja 3'!$A$2:$AD$628, ROW(D522)-5, MATCH(D$2,'Hoja 3'!$A$1:$AD$1, 0))</f>
        <v>Li Zhenjun</v>
      </c>
      <c r="E522" s="38">
        <f t="array" ref="E522">INDEX('Hoja 3'!$A$2:$AD$628, ROW(E522)-5, MATCH(E$2,'Hoja 3'!$A$1:$AD$1, 0))</f>
        <v>0</v>
      </c>
      <c r="F522" s="38" t="str">
        <f t="array" ref="F522">INDEX('Hoja 3'!$A$2:$AD$628, ROW(F522)-5, MATCH(F$2,'Hoja 3'!$A$1:$AD$1, 0))</f>
        <v>DEMORA EN LA ENTREGA DE MEDICAMENTOS</v>
      </c>
      <c r="G522" s="39">
        <f t="array" ref="G522">INDEX('Hoja 3'!$A$2:$AD$628, ROW(G522)-5, MATCH(G$2,'Hoja 3'!$A$1:$AD$1, 0))</f>
        <v>45826</v>
      </c>
      <c r="H522" s="38" t="str">
        <f t="array" ref="H522">INDEX('Hoja 3'!$A$2:$AD$628, ROW(H522)-5, MATCH(H$2,'Hoja 3'!$A$1:$AD$1, 0))</f>
        <v>Inkafarma llamo al asegurado para indicarle que no tienen el VB de Rimac 
 para entregarle lo que falta, // Se le entregó los medicamentos a tanta insistencia</v>
      </c>
      <c r="I522" s="39">
        <f t="array" ref="I522">INDEX('Hoja 3'!$A$2:$AD$628, ROW(I522)-5, MATCH(I$2,'Hoja 3'!$A$1:$AD$1, 0))</f>
        <v>45845</v>
      </c>
      <c r="J522" s="32"/>
      <c r="K522" s="32" t="str">
        <f t="array" ref="K522">INDEX('Hoja 3'!$A$2:$AD$628, ROW(K522)-5, MATCH(K$2,'Hoja 3'!$A$1:$AD$1, 0))</f>
        <v>CERRADA</v>
      </c>
      <c r="L522" s="32" t="str">
        <f t="array" ref="L522">INDEX('Hoja 3'!$A$2:$AD$628, ROW(L522)-5, MATCH(L$2,'Hoja 3'!$A$1:$AD$1, 0))</f>
        <v>CERRADA</v>
      </c>
      <c r="M522" s="32" t="str">
        <f t="array" ref="M522">INDEX('Hoja 3'!$A$2:$AD$628, ROW(M522)-5, MATCH(M$2,'Hoja 3'!$A$1:$AD$1, 0))</f>
        <v>Medicamentos</v>
      </c>
      <c r="N522" s="28"/>
      <c r="O522" s="28"/>
      <c r="P522" s="28"/>
      <c r="Q522" s="42"/>
      <c r="R522" s="42"/>
      <c r="S522" s="42"/>
      <c r="T522" s="28"/>
      <c r="U522" s="28"/>
      <c r="V522" s="24" t="str">
        <f t="shared" si="17"/>
        <v/>
      </c>
      <c r="W522" s="24" t="str">
        <f t="shared" si="15"/>
        <v>19 días 00h 00m</v>
      </c>
      <c r="X522" s="36">
        <f t="shared" si="18"/>
        <v>19</v>
      </c>
      <c r="Y522" s="36" t="str">
        <f t="shared" si="19"/>
        <v>✅</v>
      </c>
      <c r="Z522" s="26" t="str">
        <f t="shared" si="20"/>
        <v>✅</v>
      </c>
      <c r="AA522" s="27" t="str">
        <f t="shared" si="21"/>
        <v>📩 Enviado tarde</v>
      </c>
      <c r="AB522" s="28"/>
      <c r="AC522" s="29"/>
      <c r="AD522" s="29"/>
      <c r="AE522" s="29"/>
    </row>
    <row r="523" spans="1:31" ht="13.8">
      <c r="A523" s="12" t="str">
        <f t="shared" si="16"/>
        <v>0ROXANA DÍAZ</v>
      </c>
      <c r="B523" s="30" t="s">
        <v>27</v>
      </c>
      <c r="C523" s="38">
        <f t="array" ref="C523">INDEX('Hoja 3'!$A$2:$AD$628, ROW(C523)-5, MATCH(C$2,'Hoja 3'!$A$1:$AD$1, 0))</f>
        <v>0</v>
      </c>
      <c r="D523" s="38" t="str">
        <f t="array" ref="D523">INDEX('Hoja 3'!$A$2:$AD$628, ROW(D523)-5, MATCH(D$2,'Hoja 3'!$A$1:$AD$1, 0))</f>
        <v>ROXANA DÍAZ</v>
      </c>
      <c r="E523" s="38">
        <f t="array" ref="E523">INDEX('Hoja 3'!$A$2:$AD$628, ROW(E523)-5, MATCH(E$2,'Hoja 3'!$A$1:$AD$1, 0))</f>
        <v>0</v>
      </c>
      <c r="F523" s="38" t="str">
        <f t="array" ref="F523">INDEX('Hoja 3'!$A$2:$AD$628, ROW(F523)-5, MATCH(F$2,'Hoja 3'!$A$1:$AD$1, 0))</f>
        <v>DEMORA EN LA ENTREGA DE MEDICAMENTOS</v>
      </c>
      <c r="G523" s="39">
        <f t="array" ref="G523">INDEX('Hoja 3'!$A$2:$AD$628, ROW(G523)-5, MATCH(G$2,'Hoja 3'!$A$1:$AD$1, 0))</f>
        <v>45792</v>
      </c>
      <c r="H523" s="38" t="str">
        <f t="array" ref="H523">INDEX('Hoja 3'!$A$2:$AD$628, ROW(H523)-5, MATCH(H$2,'Hoja 3'!$A$1:$AD$1, 0))</f>
        <v>se entregó medicamentos el 21 de mayo</v>
      </c>
      <c r="I523" s="39">
        <f t="array" ref="I523">INDEX('Hoja 3'!$A$2:$AD$628, ROW(I523)-5, MATCH(I$2,'Hoja 3'!$A$1:$AD$1, 0))</f>
        <v>45845</v>
      </c>
      <c r="J523" s="32"/>
      <c r="K523" s="32" t="str">
        <f t="array" ref="K523">INDEX('Hoja 3'!$A$2:$AD$628, ROW(K523)-5, MATCH(K$2,'Hoja 3'!$A$1:$AD$1, 0))</f>
        <v>CERRADA</v>
      </c>
      <c r="L523" s="32" t="str">
        <f t="array" ref="L523">INDEX('Hoja 3'!$A$2:$AD$628, ROW(L523)-5, MATCH(L$2,'Hoja 3'!$A$1:$AD$1, 0))</f>
        <v>CERRADA</v>
      </c>
      <c r="M523" s="32" t="str">
        <f t="array" ref="M523">INDEX('Hoja 3'!$A$2:$AD$628, ROW(M523)-5, MATCH(M$2,'Hoja 3'!$A$1:$AD$1, 0))</f>
        <v>Medicamentos</v>
      </c>
      <c r="N523" s="28"/>
      <c r="O523" s="28"/>
      <c r="P523" s="28"/>
      <c r="Q523" s="42"/>
      <c r="R523" s="42"/>
      <c r="S523" s="42"/>
      <c r="T523" s="28"/>
      <c r="U523" s="28"/>
      <c r="V523" s="24" t="str">
        <f t="shared" si="17"/>
        <v/>
      </c>
      <c r="W523" s="24" t="str">
        <f t="shared" si="15"/>
        <v>53 días 00h 00m</v>
      </c>
      <c r="X523" s="25">
        <f t="shared" si="18"/>
        <v>53</v>
      </c>
      <c r="Y523" s="25" t="str">
        <f t="shared" si="19"/>
        <v>✅</v>
      </c>
      <c r="Z523" s="26" t="str">
        <f t="shared" si="20"/>
        <v>✅</v>
      </c>
      <c r="AA523" s="27" t="str">
        <f t="shared" si="21"/>
        <v>📩 Enviado tarde</v>
      </c>
      <c r="AB523" s="28"/>
      <c r="AC523" s="29"/>
      <c r="AD523" s="29"/>
      <c r="AE523" s="29"/>
    </row>
    <row r="524" spans="1:31" ht="13.8">
      <c r="A524" s="12" t="str">
        <f t="shared" si="16"/>
        <v>0NO IDENTIFICA</v>
      </c>
      <c r="B524" s="30" t="s">
        <v>27</v>
      </c>
      <c r="C524" s="38">
        <f t="array" ref="C524">INDEX('Hoja 3'!$A$2:$AD$628, ROW(C524)-5, MATCH(C$2,'Hoja 3'!$A$1:$AD$1, 0))</f>
        <v>0</v>
      </c>
      <c r="D524" s="38" t="str">
        <f t="array" ref="D524">INDEX('Hoja 3'!$A$2:$AD$628, ROW(D524)-5, MATCH(D$2,'Hoja 3'!$A$1:$AD$1, 0))</f>
        <v>NO IDENTIFICA</v>
      </c>
      <c r="E524" s="38">
        <f t="array" ref="E524">INDEX('Hoja 3'!$A$2:$AD$628, ROW(E524)-5, MATCH(E$2,'Hoja 3'!$A$1:$AD$1, 0))</f>
        <v>0</v>
      </c>
      <c r="F524" s="38" t="str">
        <f t="array" ref="F524">INDEX('Hoja 3'!$A$2:$AD$628, ROW(F524)-5, MATCH(F$2,'Hoja 3'!$A$1:$AD$1, 0))</f>
        <v>DEMORA EN LA ENTREGA DE MEDICAMENTOS</v>
      </c>
      <c r="G524" s="39">
        <f t="array" ref="G524">INDEX('Hoja 3'!$A$2:$AD$628, ROW(G524)-5, MATCH(G$2,'Hoja 3'!$A$1:$AD$1, 0))</f>
        <v>45815</v>
      </c>
      <c r="H524" s="38" t="str">
        <f t="array" ref="H524">INDEX('Hoja 3'!$A$2:$AD$628, ROW(H524)-5, MATCH(H$2,'Hoja 3'!$A$1:$AD$1, 0))</f>
        <v>La paciente tiene 2 Dx.:
 Receta de Oftalmología:
 Pcte. envía su solicitud el 30/05, por nuestra se coordina el mismo día la atención con la paciente, la entrega de los medicamentos se realiza el 02/06. No tenemos pendientes.
 Receta de Osteoporosis:
 Pcte. solicita la atención del 2do. mes el 05/06, en la conversación se le informa a la paciente que tiene aún tto. ya que el 15/05 se le brinda 1 mes, el cual le alcanza hasta el 14/06 y que nos pondremos en contacto con la paciente el 12/06.</v>
      </c>
      <c r="I524" s="39">
        <f t="array" ref="I524">INDEX('Hoja 3'!$A$2:$AD$628, ROW(I524)-5, MATCH(I$2,'Hoja 3'!$A$1:$AD$1, 0))</f>
        <v>45845</v>
      </c>
      <c r="J524" s="32"/>
      <c r="K524" s="32" t="str">
        <f t="array" ref="K524">INDEX('Hoja 3'!$A$2:$AD$628, ROW(K524)-5, MATCH(K$2,'Hoja 3'!$A$1:$AD$1, 0))</f>
        <v>CERRADA</v>
      </c>
      <c r="L524" s="32" t="str">
        <f t="array" ref="L524">INDEX('Hoja 3'!$A$2:$AD$628, ROW(L524)-5, MATCH(L$2,'Hoja 3'!$A$1:$AD$1, 0))</f>
        <v>CERRADA</v>
      </c>
      <c r="M524" s="32" t="str">
        <f t="array" ref="M524">INDEX('Hoja 3'!$A$2:$AD$628, ROW(M524)-5, MATCH(M$2,'Hoja 3'!$A$1:$AD$1, 0))</f>
        <v>Medicamentos</v>
      </c>
      <c r="N524" s="28"/>
      <c r="O524" s="28"/>
      <c r="P524" s="28"/>
      <c r="Q524" s="42"/>
      <c r="R524" s="42"/>
      <c r="S524" s="42"/>
      <c r="T524" s="28"/>
      <c r="U524" s="28"/>
      <c r="V524" s="24" t="str">
        <f t="shared" si="17"/>
        <v/>
      </c>
      <c r="W524" s="24" t="str">
        <f t="shared" si="15"/>
        <v>30 días 00h 00m</v>
      </c>
      <c r="X524" s="36">
        <f t="shared" si="18"/>
        <v>30</v>
      </c>
      <c r="Y524" s="36" t="str">
        <f t="shared" si="19"/>
        <v>✅</v>
      </c>
      <c r="Z524" s="26" t="str">
        <f t="shared" si="20"/>
        <v>✅</v>
      </c>
      <c r="AA524" s="27" t="str">
        <f t="shared" si="21"/>
        <v>📩 Enviado tarde</v>
      </c>
      <c r="AB524" s="28"/>
      <c r="AC524" s="29"/>
      <c r="AD524" s="29"/>
      <c r="AE524" s="29"/>
    </row>
    <row r="525" spans="1:31" ht="13.8">
      <c r="A525" s="12" t="str">
        <f t="shared" si="16"/>
        <v>0ALEMAN DE SERRANO JOSEFINA MORAYMA</v>
      </c>
      <c r="B525" s="30" t="s">
        <v>27</v>
      </c>
      <c r="C525" s="38">
        <f t="array" ref="C525">INDEX('Hoja 3'!$A$2:$AD$628, ROW(C525)-5, MATCH(C$2,'Hoja 3'!$A$1:$AD$1, 0))</f>
        <v>0</v>
      </c>
      <c r="D525" s="38" t="str">
        <f t="array" ref="D525">INDEX('Hoja 3'!$A$2:$AD$628, ROW(D525)-5, MATCH(D$2,'Hoja 3'!$A$1:$AD$1, 0))</f>
        <v>ALEMAN DE SERRANO JOSEFINA MORAYMA</v>
      </c>
      <c r="E525" s="38">
        <f t="array" ref="E525">INDEX('Hoja 3'!$A$2:$AD$628, ROW(E525)-5, MATCH(E$2,'Hoja 3'!$A$1:$AD$1, 0))</f>
        <v>0</v>
      </c>
      <c r="F525" s="38" t="str">
        <f t="array" ref="F525">INDEX('Hoja 3'!$A$2:$AD$628, ROW(F525)-5, MATCH(F$2,'Hoja 3'!$A$1:$AD$1, 0))</f>
        <v>DEMORA EN LA ENTREGA DE MEDICAMENTOS</v>
      </c>
      <c r="G525" s="39">
        <f t="array" ref="G525">INDEX('Hoja 3'!$A$2:$AD$628, ROW(G525)-5, MATCH(G$2,'Hoja 3'!$A$1:$AD$1, 0))</f>
        <v>45839</v>
      </c>
      <c r="H525" s="38" t="str">
        <f t="array" ref="H525">INDEX('Hoja 3'!$A$2:$AD$628, ROW(H525)-5, MATCH(H$2,'Hoja 3'!$A$1:$AD$1, 0))</f>
        <v>De acuerdo a lo conversado con Susan, se coordinó la entrega de los medicamentos desde Lima, el paciente envió la foto del abono 2pm por lo que su solicitud está saliendo el día de mañana AM, para ser entregado el día sábado AM.
 Mencionar que la coordinación inicial se realizó a las 9 am (ya que el proveedor externo no contaba con el medicamento Duloxetina), sin embargo, el paciente no realizaba el abono, por lo que se realizó la derivación a inkafarma de lo disponible, pero al contacto de inkafarma la paciente no aceptó la entrega, por lo que se retomó la entrega desde Lima.</v>
      </c>
      <c r="I525" s="39">
        <f t="array" ref="I525">INDEX('Hoja 3'!$A$2:$AD$628, ROW(I525)-5, MATCH(I$2,'Hoja 3'!$A$1:$AD$1, 0))</f>
        <v>45845</v>
      </c>
      <c r="J525" s="32"/>
      <c r="K525" s="32" t="str">
        <f t="array" ref="K525">INDEX('Hoja 3'!$A$2:$AD$628, ROW(K525)-5, MATCH(K$2,'Hoja 3'!$A$1:$AD$1, 0))</f>
        <v>CERRADA</v>
      </c>
      <c r="L525" s="32" t="str">
        <f t="array" ref="L525">INDEX('Hoja 3'!$A$2:$AD$628, ROW(L525)-5, MATCH(L$2,'Hoja 3'!$A$1:$AD$1, 0))</f>
        <v>CERRADA</v>
      </c>
      <c r="M525" s="32" t="str">
        <f t="array" ref="M525">INDEX('Hoja 3'!$A$2:$AD$628, ROW(M525)-5, MATCH(M$2,'Hoja 3'!$A$1:$AD$1, 0))</f>
        <v>Medicamentos</v>
      </c>
      <c r="N525" s="28"/>
      <c r="O525" s="28"/>
      <c r="P525" s="28"/>
      <c r="Q525" s="42"/>
      <c r="R525" s="42"/>
      <c r="S525" s="42"/>
      <c r="T525" s="28"/>
      <c r="U525" s="28"/>
      <c r="V525" s="24" t="str">
        <f t="shared" si="17"/>
        <v/>
      </c>
      <c r="W525" s="24" t="str">
        <f t="shared" si="15"/>
        <v>6 días 00h 00m</v>
      </c>
      <c r="X525" s="25">
        <f t="shared" si="18"/>
        <v>6</v>
      </c>
      <c r="Y525" s="25" t="str">
        <f t="shared" si="19"/>
        <v>✅</v>
      </c>
      <c r="Z525" s="26" t="str">
        <f t="shared" si="20"/>
        <v>✅</v>
      </c>
      <c r="AA525" s="27" t="str">
        <f t="shared" si="21"/>
        <v>📩 Enviado tarde</v>
      </c>
      <c r="AB525" s="28"/>
      <c r="AC525" s="29"/>
      <c r="AD525" s="29"/>
      <c r="AE525" s="29"/>
    </row>
    <row r="526" spans="1:31" ht="13.8">
      <c r="A526" s="12" t="str">
        <f t="shared" si="16"/>
        <v>30400397Andrea del Carpio de Guevara</v>
      </c>
      <c r="B526" s="30" t="s">
        <v>27</v>
      </c>
      <c r="C526" s="38">
        <f t="array" ref="C526">INDEX('Hoja 3'!$A$2:$AD$628, ROW(C526)-5, MATCH(C$2,'Hoja 3'!$A$1:$AD$1, 0))</f>
        <v>30400397</v>
      </c>
      <c r="D526" s="38" t="str">
        <f t="array" ref="D526">INDEX('Hoja 3'!$A$2:$AD$628, ROW(D526)-5, MATCH(D$2,'Hoja 3'!$A$1:$AD$1, 0))</f>
        <v>Andrea del Carpio de Guevara</v>
      </c>
      <c r="E526" s="38">
        <f t="array" ref="E526">INDEX('Hoja 3'!$A$2:$AD$628, ROW(E526)-5, MATCH(E$2,'Hoja 3'!$A$1:$AD$1, 0))</f>
        <v>0</v>
      </c>
      <c r="F526" s="38" t="str">
        <f t="array" ref="F526">INDEX('Hoja 3'!$A$2:$AD$628, ROW(F526)-5, MATCH(F$2,'Hoja 3'!$A$1:$AD$1, 0))</f>
        <v>DEMORA EN LA ENTREGA DE MEDICAMENTOS</v>
      </c>
      <c r="G526" s="39">
        <f t="array" ref="G526">INDEX('Hoja 3'!$A$2:$AD$628, ROW(G526)-5, MATCH(G$2,'Hoja 3'!$A$1:$AD$1, 0))</f>
        <v>45777</v>
      </c>
      <c r="H526" s="38" t="str">
        <f t="array" ref="H526">INDEX('Hoja 3'!$A$2:$AD$628, ROW(H526)-5, MATCH(H$2,'Hoja 3'!$A$1:$AD$1, 0))</f>
        <v>Se logra contacto con nuestra mutua paciente y se agenda con Dr Arriaga el día de hoy.
 Se realizará el seguimiento de la entrega de medicamentos y se reportará por este medio.
 *Por favor mantener en copia de todos los correos requeridos de gestión el siguiente correo: gestionadmisiones@viva1a.com.pe</v>
      </c>
      <c r="I526" s="39">
        <f t="array" ref="I526">INDEX('Hoja 3'!$A$2:$AD$628, ROW(I526)-5, MATCH(I$2,'Hoja 3'!$A$1:$AD$1, 0))</f>
        <v>45845</v>
      </c>
      <c r="J526" s="32"/>
      <c r="K526" s="32" t="str">
        <f t="array" ref="K526">INDEX('Hoja 3'!$A$2:$AD$628, ROW(K526)-5, MATCH(K$2,'Hoja 3'!$A$1:$AD$1, 0))</f>
        <v>CERRADA</v>
      </c>
      <c r="L526" s="32" t="str">
        <f t="array" ref="L526">INDEX('Hoja 3'!$A$2:$AD$628, ROW(L526)-5, MATCH(L$2,'Hoja 3'!$A$1:$AD$1, 0))</f>
        <v>CERRADA</v>
      </c>
      <c r="M526" s="32" t="str">
        <f t="array" ref="M526">INDEX('Hoja 3'!$A$2:$AD$628, ROW(M526)-5, MATCH(M$2,'Hoja 3'!$A$1:$AD$1, 0))</f>
        <v>Medicamentos</v>
      </c>
      <c r="N526" s="28"/>
      <c r="O526" s="28"/>
      <c r="P526" s="28"/>
      <c r="Q526" s="42"/>
      <c r="R526" s="42"/>
      <c r="S526" s="42"/>
      <c r="T526" s="28"/>
      <c r="U526" s="28"/>
      <c r="V526" s="24" t="str">
        <f t="shared" si="17"/>
        <v/>
      </c>
      <c r="W526" s="24" t="str">
        <f t="shared" si="15"/>
        <v>68 días 00h 00m</v>
      </c>
      <c r="X526" s="36">
        <f t="shared" si="18"/>
        <v>68</v>
      </c>
      <c r="Y526" s="36" t="str">
        <f t="shared" si="19"/>
        <v>✅</v>
      </c>
      <c r="Z526" s="26" t="str">
        <f t="shared" si="20"/>
        <v>✅</v>
      </c>
      <c r="AA526" s="27" t="str">
        <f t="shared" si="21"/>
        <v>📩 Enviado tarde</v>
      </c>
      <c r="AB526" s="28"/>
      <c r="AC526" s="29"/>
      <c r="AD526" s="29"/>
      <c r="AE526" s="29"/>
    </row>
    <row r="527" spans="1:31" ht="13.8">
      <c r="A527" s="12" t="str">
        <f t="shared" si="16"/>
        <v>0Lidia Blas</v>
      </c>
      <c r="B527" s="30" t="s">
        <v>27</v>
      </c>
      <c r="C527" s="38">
        <f t="array" ref="C527">INDEX('Hoja 3'!$A$2:$AD$628, ROW(C527)-5, MATCH(C$2,'Hoja 3'!$A$1:$AD$1, 0))</f>
        <v>0</v>
      </c>
      <c r="D527" s="38" t="str">
        <f t="array" ref="D527">INDEX('Hoja 3'!$A$2:$AD$628, ROW(D527)-5, MATCH(D$2,'Hoja 3'!$A$1:$AD$1, 0))</f>
        <v>Lidia Blas</v>
      </c>
      <c r="E527" s="38">
        <f t="array" ref="E527">INDEX('Hoja 3'!$A$2:$AD$628, ROW(E527)-5, MATCH(E$2,'Hoja 3'!$A$1:$AD$1, 0))</f>
        <v>0</v>
      </c>
      <c r="F527" s="38" t="str">
        <f t="array" ref="F527">INDEX('Hoja 3'!$A$2:$AD$628, ROW(F527)-5, MATCH(F$2,'Hoja 3'!$A$1:$AD$1, 0))</f>
        <v>DEMORA EN LA ENTREGA DE MEDICAMENTOS</v>
      </c>
      <c r="G527" s="39">
        <f t="array" ref="G527">INDEX('Hoja 3'!$A$2:$AD$628, ROW(G527)-5, MATCH(G$2,'Hoja 3'!$A$1:$AD$1, 0))</f>
        <v>45771</v>
      </c>
      <c r="H527" s="38" t="str">
        <f t="array" ref="H527">INDEX('Hoja 3'!$A$2:$AD$628, ROW(H527)-5, MATCH(H$2,'Hoja 3'!$A$1:$AD$1, 0))</f>
        <v>"Adjunto respuesta del proveedor ..
 De antemano las disculpas del caso por la respuesta tardía de presente.
 Los medicamentos de los esposo Blas fueron efectivamente entregados con fecha 25/4/25, sin presentar intercurrencias.
 Por la demora en la gestión al interno se ha generado una mesa de trabajo con el área de farmacia para validar los flujos y ANS respectivos.
 Renovamos nuestro compromiso con nuestros mutuos pacientes en cuanto a sus atenciones por los programas a los cuales pertenece."</v>
      </c>
      <c r="I527" s="39">
        <f t="array" ref="I527">INDEX('Hoja 3'!$A$2:$AD$628, ROW(I527)-5, MATCH(I$2,'Hoja 3'!$A$1:$AD$1, 0))</f>
        <v>45845</v>
      </c>
      <c r="J527" s="32"/>
      <c r="K527" s="32" t="str">
        <f t="array" ref="K527">INDEX('Hoja 3'!$A$2:$AD$628, ROW(K527)-5, MATCH(K$2,'Hoja 3'!$A$1:$AD$1, 0))</f>
        <v>CERRADA</v>
      </c>
      <c r="L527" s="32" t="str">
        <f t="array" ref="L527">INDEX('Hoja 3'!$A$2:$AD$628, ROW(L527)-5, MATCH(L$2,'Hoja 3'!$A$1:$AD$1, 0))</f>
        <v>CERRADA</v>
      </c>
      <c r="M527" s="32" t="str">
        <f t="array" ref="M527">INDEX('Hoja 3'!$A$2:$AD$628, ROW(M527)-5, MATCH(M$2,'Hoja 3'!$A$1:$AD$1, 0))</f>
        <v>Medicamentos</v>
      </c>
      <c r="N527" s="28"/>
      <c r="O527" s="28"/>
      <c r="P527" s="28"/>
      <c r="Q527" s="42"/>
      <c r="R527" s="42"/>
      <c r="S527" s="42"/>
      <c r="T527" s="28"/>
      <c r="U527" s="28"/>
      <c r="V527" s="24" t="str">
        <f t="shared" si="17"/>
        <v/>
      </c>
      <c r="W527" s="24" t="str">
        <f t="shared" si="15"/>
        <v>74 días 00h 00m</v>
      </c>
      <c r="X527" s="25">
        <f t="shared" si="18"/>
        <v>74</v>
      </c>
      <c r="Y527" s="25" t="str">
        <f t="shared" si="19"/>
        <v>✅</v>
      </c>
      <c r="Z527" s="26" t="str">
        <f t="shared" si="20"/>
        <v>✅</v>
      </c>
      <c r="AA527" s="27" t="str">
        <f t="shared" si="21"/>
        <v>📩 Enviado tarde</v>
      </c>
      <c r="AB527" s="28"/>
      <c r="AC527" s="29"/>
      <c r="AD527" s="29"/>
      <c r="AE527" s="29"/>
    </row>
    <row r="528" spans="1:31" ht="13.8">
      <c r="A528" s="12" t="str">
        <f t="shared" si="16"/>
        <v>0ANGELINO FORTUNATO MENESES SERPA</v>
      </c>
      <c r="B528" s="30" t="s">
        <v>27</v>
      </c>
      <c r="C528" s="38">
        <f t="array" ref="C528">INDEX('Hoja 3'!$A$2:$AD$628, ROW(C528)-5, MATCH(C$2,'Hoja 3'!$A$1:$AD$1, 0))</f>
        <v>0</v>
      </c>
      <c r="D528" s="38" t="str">
        <f t="array" ref="D528">INDEX('Hoja 3'!$A$2:$AD$628, ROW(D528)-5, MATCH(D$2,'Hoja 3'!$A$1:$AD$1, 0))</f>
        <v>ANGELINO FORTUNATO MENESES SERPA</v>
      </c>
      <c r="E528" s="38">
        <f t="array" ref="E528">INDEX('Hoja 3'!$A$2:$AD$628, ROW(E528)-5, MATCH(E$2,'Hoja 3'!$A$1:$AD$1, 0))</f>
        <v>0</v>
      </c>
      <c r="F528" s="38" t="str">
        <f t="array" ref="F528">INDEX('Hoja 3'!$A$2:$AD$628, ROW(F528)-5, MATCH(F$2,'Hoja 3'!$A$1:$AD$1, 0))</f>
        <v>INGRESO A PROGRAMA</v>
      </c>
      <c r="G528" s="39">
        <f t="array" ref="G528">INDEX('Hoja 3'!$A$2:$AD$628, ROW(G528)-5, MATCH(G$2,'Hoja 3'!$A$1:$AD$1, 0))</f>
        <v>45779</v>
      </c>
      <c r="H528" s="38" t="str">
        <f t="array" ref="H528">INDEX('Hoja 3'!$A$2:$AD$628, ROW(H528)-5, MATCH(H$2,'Hoja 3'!$A$1:$AD$1, 0))</f>
        <v>Buenas tardes estimados,
 Lamento mucho el inconveniente ocasionado respecto a la cita para la toma de muestras del asegurado Angélico Fortunato Meneses Serpa.
 Te confirmo que la nueva cita está agendada para el 25 de julio, en el rango de 06:30 AM a 07:00 AM.
 Si tienes alguna pregunta o necesitas más detalles, no dudes en escribirme. Estoy a tu disposición para cualquier consulta adicional.
 Saludos cordiales,
 Julio Ricardo Paz Rodriguez. 
 Gestor de quejas y reclamos</v>
      </c>
      <c r="I528" s="39">
        <f t="array" ref="I528">INDEX('Hoja 3'!$A$2:$AD$628, ROW(I528)-5, MATCH(I$2,'Hoja 3'!$A$1:$AD$1, 0))</f>
        <v>45847</v>
      </c>
      <c r="J528" s="32"/>
      <c r="K528" s="32" t="str">
        <f t="array" ref="K528">INDEX('Hoja 3'!$A$2:$AD$628, ROW(K528)-5, MATCH(K$2,'Hoja 3'!$A$1:$AD$1, 0))</f>
        <v>CERRADA</v>
      </c>
      <c r="L528" s="32" t="str">
        <f t="array" ref="L528">INDEX('Hoja 3'!$A$2:$AD$628, ROW(L528)-5, MATCH(L$2,'Hoja 3'!$A$1:$AD$1, 0))</f>
        <v>CERRADA</v>
      </c>
      <c r="M528" s="32" t="str">
        <f t="array" ref="M528">INDEX('Hoja 3'!$A$2:$AD$628, ROW(M528)-5, MATCH(M$2,'Hoja 3'!$A$1:$AD$1, 0))</f>
        <v>Solicitud</v>
      </c>
      <c r="N528" s="28"/>
      <c r="O528" s="28"/>
      <c r="P528" s="28"/>
      <c r="Q528" s="42"/>
      <c r="R528" s="42"/>
      <c r="S528" s="42"/>
      <c r="T528" s="28"/>
      <c r="U528" s="28"/>
      <c r="V528" s="24" t="str">
        <f t="shared" si="17"/>
        <v/>
      </c>
      <c r="W528" s="24" t="str">
        <f t="shared" si="15"/>
        <v>68 días 00h 00m</v>
      </c>
      <c r="X528" s="36">
        <f t="shared" si="18"/>
        <v>68</v>
      </c>
      <c r="Y528" s="36" t="str">
        <f t="shared" si="19"/>
        <v>✅</v>
      </c>
      <c r="Z528" s="26" t="str">
        <f t="shared" si="20"/>
        <v>✅</v>
      </c>
      <c r="AA528" s="27" t="str">
        <f t="shared" si="21"/>
        <v>📩 Enviado tarde</v>
      </c>
      <c r="AB528" s="28"/>
      <c r="AC528" s="29"/>
      <c r="AD528" s="29"/>
      <c r="AE528" s="29"/>
    </row>
    <row r="529" spans="1:31" ht="13.8">
      <c r="A529" s="12" t="str">
        <f t="shared" si="16"/>
        <v>25791542CARLOS ALBERTO CHIRICHIGNO MENA</v>
      </c>
      <c r="B529" s="30" t="s">
        <v>27</v>
      </c>
      <c r="C529" s="38">
        <f t="array" ref="C529">INDEX('Hoja 3'!$A$2:$AD$628, ROW(C529)-5, MATCH(C$2,'Hoja 3'!$A$1:$AD$1, 0))</f>
        <v>25791542</v>
      </c>
      <c r="D529" s="38" t="str">
        <f t="array" ref="D529">INDEX('Hoja 3'!$A$2:$AD$628, ROW(D529)-5, MATCH(D$2,'Hoja 3'!$A$1:$AD$1, 0))</f>
        <v>CARLOS ALBERTO CHIRICHIGNO MENA</v>
      </c>
      <c r="E529" s="38">
        <f t="array" ref="E529">INDEX('Hoja 3'!$A$2:$AD$628, ROW(E529)-5, MATCH(E$2,'Hoja 3'!$A$1:$AD$1, 0))</f>
        <v>994339590</v>
      </c>
      <c r="F529" s="38" t="str">
        <f t="array" ref="F529">INDEX('Hoja 3'!$A$2:$AD$628, ROW(F529)-5, MATCH(F$2,'Hoja 3'!$A$1:$AD$1, 0))</f>
        <v>NO ASIGNACIÓN DE CITA</v>
      </c>
      <c r="G529" s="39">
        <f t="array" ref="G529">INDEX('Hoja 3'!$A$2:$AD$628, ROW(G529)-5, MATCH(G$2,'Hoja 3'!$A$1:$AD$1, 0))</f>
        <v>45848</v>
      </c>
      <c r="H529" s="38" t="str">
        <f t="array" ref="H529">INDEX('Hoja 3'!$A$2:$AD$628, ROW(H529)-5, MATCH(H$2,'Hoja 3'!$A$1:$AD$1, 0))</f>
        <v>Buenos días Margot, 
 Recibe un cordial saludo , te informo que el paciente Carlos Alberto Chirichigno Mena, con DNI N.º 25791542 y póliza EPS E0001456, tiene las siguientes citas programadas:
 11/07/2025 – 12:00 p. m. con Ana Lucía Meggo Vargas (Especialidad: Nutrición)
 15/07/2025 – 6:00 p. m. con la Dra. Anahí Angélica Seijas Arvelaez (Especialidad: Medicina Interna)
 Quedo atenta a cualquier consulta adicional.</v>
      </c>
      <c r="I529" s="39">
        <f t="array" ref="I529">INDEX('Hoja 3'!$A$2:$AD$628, ROW(I529)-5, MATCH(I$2,'Hoja 3'!$A$1:$AD$1, 0))</f>
        <v>45849</v>
      </c>
      <c r="J529" s="32"/>
      <c r="K529" s="32" t="str">
        <f t="array" ref="K529">INDEX('Hoja 3'!$A$2:$AD$628, ROW(K529)-5, MATCH(K$2,'Hoja 3'!$A$1:$AD$1, 0))</f>
        <v>CERRADA</v>
      </c>
      <c r="L529" s="32" t="str">
        <f t="array" ref="L529">INDEX('Hoja 3'!$A$2:$AD$628, ROW(L529)-5, MATCH(L$2,'Hoja 3'!$A$1:$AD$1, 0))</f>
        <v>CERRADA</v>
      </c>
      <c r="M529" s="32" t="str">
        <f t="array" ref="M529">INDEX('Hoja 3'!$A$2:$AD$628, ROW(M529)-5, MATCH(M$2,'Hoja 3'!$A$1:$AD$1, 0))</f>
        <v>Acceso</v>
      </c>
      <c r="N529" s="28"/>
      <c r="O529" s="28"/>
      <c r="P529" s="28"/>
      <c r="Q529" s="42"/>
      <c r="R529" s="42"/>
      <c r="S529" s="42"/>
      <c r="T529" s="28"/>
      <c r="U529" s="28"/>
      <c r="V529" s="24" t="str">
        <f t="shared" si="17"/>
        <v/>
      </c>
      <c r="W529" s="24" t="str">
        <f t="shared" si="15"/>
        <v>1 días 00h 00m</v>
      </c>
      <c r="X529" s="25">
        <f t="shared" si="18"/>
        <v>1</v>
      </c>
      <c r="Y529" s="25" t="str">
        <f t="shared" si="19"/>
        <v>✅</v>
      </c>
      <c r="Z529" s="26" t="str">
        <f t="shared" si="20"/>
        <v>✅</v>
      </c>
      <c r="AA529" s="27" t="str">
        <f t="shared" si="21"/>
        <v>📩 Enviado tarde</v>
      </c>
      <c r="AB529" s="28"/>
      <c r="AC529" s="29"/>
      <c r="AD529" s="29"/>
      <c r="AE529" s="29"/>
    </row>
    <row r="530" spans="1:31" ht="13.8">
      <c r="A530" s="12" t="str">
        <f t="shared" si="16"/>
        <v>0MAXIMA ELENA ROMAN IRIARTE DE TRUJILLO</v>
      </c>
      <c r="B530" s="30" t="s">
        <v>27</v>
      </c>
      <c r="C530" s="38">
        <f t="array" ref="C530">INDEX('Hoja 3'!$A$2:$AD$628, ROW(C530)-5, MATCH(C$2,'Hoja 3'!$A$1:$AD$1, 0))</f>
        <v>0</v>
      </c>
      <c r="D530" s="38" t="str">
        <f t="array" ref="D530">INDEX('Hoja 3'!$A$2:$AD$628, ROW(D530)-5, MATCH(D$2,'Hoja 3'!$A$1:$AD$1, 0))</f>
        <v>MAXIMA ELENA ROMAN IRIARTE DE TRUJILLO</v>
      </c>
      <c r="E530" s="38">
        <f t="array" ref="E530">INDEX('Hoja 3'!$A$2:$AD$628, ROW(E530)-5, MATCH(E$2,'Hoja 3'!$A$1:$AD$1, 0))</f>
        <v>0</v>
      </c>
      <c r="F530" s="38" t="str">
        <f t="array" ref="F530">INDEX('Hoja 3'!$A$2:$AD$628, ROW(F530)-5, MATCH(F$2,'Hoja 3'!$A$1:$AD$1, 0))</f>
        <v>DEMORA EN LA ENTREGA DE MEDICAMENTOS</v>
      </c>
      <c r="G530" s="39">
        <f t="array" ref="G530">INDEX('Hoja 3'!$A$2:$AD$628, ROW(G530)-5, MATCH(G$2,'Hoja 3'!$A$1:$AD$1, 0))</f>
        <v>45847</v>
      </c>
      <c r="H530" s="38" t="str">
        <f t="array" ref="H530">INDEX('Hoja 3'!$A$2:$AD$628, ROW(H530)-5, MATCH(H$2,'Hoja 3'!$A$1:$AD$1, 0))</f>
        <v>Estimados, buenos días, 
 En atención al reclamo 0025718168 presentado por la paciente Máxima Elena Román Iriarte del programa Cuídate, informamos lo siguiente:
  Datos del caso:
 Paciente: Máxima Elena Román Iriarte de Trujillo
 Programa: Cuídate
 Fecha de emisión de receta: 25/07/2025
 Modalidad de entrega: Delivery
 Fecha de entrega de medicamentos: 26/07/2025
  Descargo:
 Según consta en el sistema y en el registro de entregas, los medicamentos fueron entregados a la paciente el día 26 de julio de 2025, cumpliendo con el plazo establecido de 24 a 48 horas máximo desde la fecha de emisión de receta (25/07/2025).
 Adjuntamos print de pantalla del sistema que valida la entrega realizada bajo la modalidad delivery, tal como fue coordinado y ejecutado.
 Sobre la modalidad de entrega:
 La modalidad de entrega a domicilio (delivery) fue establecida como parte de una optimización del servicio para pacientes de provincia, con el objetivo de asegurar la continuidad del tratamiento sin necesidad de desplazamiento por parte del paciente.
 Lamentamos cualquier confusión que esto haya generado y reiteramos que el objetivo es mejorar la experiencia del usuario y garantizar el acceso oportuno a sus tratamientos crónicos.
 Se reforzará la comunicación con los pacientes al momento de cada programación para aclarar la modalidad y fecha estimada de entrega.
 Se hará seguimiento personalizado en el próximo mes para asegurar la conformidad de la paciente.
 El caso ha sido atendido dentro del plazo regular, sin demoras. Sin embargo, tomamos nota de lo expresado por la paciente y su familiar, y se realizarán los ajustes necesarios para evitar situaciones similares en futuras entregas.
 Quedamos atentos a cualquier consulta adicional.</v>
      </c>
      <c r="I530" s="39">
        <f t="array" ref="I530">INDEX('Hoja 3'!$A$2:$AD$628, ROW(I530)-5, MATCH(I$2,'Hoja 3'!$A$1:$AD$1, 0))</f>
        <v>45870</v>
      </c>
      <c r="J530" s="32"/>
      <c r="K530" s="32" t="str">
        <f t="array" ref="K530">INDEX('Hoja 3'!$A$2:$AD$628, ROW(K530)-5, MATCH(K$2,'Hoja 3'!$A$1:$AD$1, 0))</f>
        <v>CERRADA</v>
      </c>
      <c r="L530" s="32" t="str">
        <f t="array" ref="L530">INDEX('Hoja 3'!$A$2:$AD$628, ROW(L530)-5, MATCH(L$2,'Hoja 3'!$A$1:$AD$1, 0))</f>
        <v>CERRADA</v>
      </c>
      <c r="M530" s="32" t="str">
        <f t="array" ref="M530">INDEX('Hoja 3'!$A$2:$AD$628, ROW(M530)-5, MATCH(M$2,'Hoja 3'!$A$1:$AD$1, 0))</f>
        <v>Medicamentos</v>
      </c>
      <c r="N530" s="28"/>
      <c r="O530" s="28"/>
      <c r="P530" s="28"/>
      <c r="Q530" s="42"/>
      <c r="R530" s="42"/>
      <c r="S530" s="42"/>
      <c r="T530" s="28"/>
      <c r="U530" s="28"/>
      <c r="V530" s="24" t="str">
        <f t="shared" si="17"/>
        <v/>
      </c>
      <c r="W530" s="24" t="str">
        <f t="shared" si="15"/>
        <v>23 días 00h 00m</v>
      </c>
      <c r="X530" s="36">
        <f t="shared" si="18"/>
        <v>23</v>
      </c>
      <c r="Y530" s="36" t="str">
        <f t="shared" si="19"/>
        <v>✅</v>
      </c>
      <c r="Z530" s="26" t="str">
        <f t="shared" si="20"/>
        <v>✅</v>
      </c>
      <c r="AA530" s="27" t="str">
        <f t="shared" si="21"/>
        <v>📩 Enviado tarde</v>
      </c>
      <c r="AB530" s="28"/>
      <c r="AC530" s="29"/>
      <c r="AD530" s="29"/>
      <c r="AE530" s="29"/>
    </row>
    <row r="531" spans="1:31" ht="13.8">
      <c r="A531" s="12" t="str">
        <f t="shared" si="16"/>
        <v>29716505EVELYN MARIA RIVERA ZEGARRA</v>
      </c>
      <c r="B531" s="30" t="s">
        <v>27</v>
      </c>
      <c r="C531" s="38">
        <f t="array" ref="C531">INDEX('Hoja 3'!$A$2:$AD$628, ROW(C531)-5, MATCH(C$2,'Hoja 3'!$A$1:$AD$1, 0))</f>
        <v>29716505</v>
      </c>
      <c r="D531" s="38" t="str">
        <f t="array" ref="D531">INDEX('Hoja 3'!$A$2:$AD$628, ROW(D531)-5, MATCH(D$2,'Hoja 3'!$A$1:$AD$1, 0))</f>
        <v>EVELYN MARIA RIVERA ZEGARRA</v>
      </c>
      <c r="E531" s="38">
        <f t="array" ref="E531">INDEX('Hoja 3'!$A$2:$AD$628, ROW(E531)-5, MATCH(E$2,'Hoja 3'!$A$1:$AD$1, 0))</f>
        <v>954179269</v>
      </c>
      <c r="F531" s="38" t="str">
        <f t="array" ref="F531">INDEX('Hoja 3'!$A$2:$AD$628, ROW(F531)-5, MATCH(F$2,'Hoja 3'!$A$1:$AD$1, 0))</f>
        <v>NO ASIGNACIÓN DE CITA</v>
      </c>
      <c r="G531" s="39">
        <f t="array" ref="G531">INDEX('Hoja 3'!$A$2:$AD$628, ROW(G531)-5, MATCH(G$2,'Hoja 3'!$A$1:$AD$1, 0))</f>
        <v>45848</v>
      </c>
      <c r="H531" s="38" t="str">
        <f t="array" ref="H531">INDEX('Hoja 3'!$A$2:$AD$628, ROW(H531)-5, MATCH(H$2,'Hoja 3'!$A$1:$AD$1, 0))</f>
        <v>Buenos días estimados,
 En atención al caso de la asegurada Evelyn María Rivera Zegarra (DNI: 29716505, Póliza: E0030039), informamos lo siguiente:
 El 08/07/2025, se reenvió la receta con las indicaciones detalladas sobre la medicación prescrita, confirmando la conformidad por parte de la asegurada.
 El 15/07/2025, se realizaron los exámenes de laboratorio solicitados por la especialista.
 Asimismo, la asegurada ha recibido las siguientes atenciones como parte del programa:
 09/07/2025: Teleconsulta de Nutrición con la especialista Ana Lucía Meggo Vargas.
 16/07/2025: Teleconsulta de Endocrinología con la especialista Karol Dick Pereira Salgado.
 Lamentamos los inconvenientes ocasionados y reiteramos nuestro compromiso con la continuidad y calidad del servicio, asegurando un seguimiento prioritario para la coordinación de cualquier acción pendiente.
 Quedamos atentos a cualquier consulta o requerimiento adicional.
 Saludos cordiales,</v>
      </c>
      <c r="I531" s="39">
        <f t="array" ref="I531">INDEX('Hoja 3'!$A$2:$AD$628, ROW(I531)-5, MATCH(I$2,'Hoja 3'!$A$1:$AD$1, 0))</f>
        <v>45873</v>
      </c>
      <c r="J531" s="32"/>
      <c r="K531" s="32" t="str">
        <f t="array" ref="K531">INDEX('Hoja 3'!$A$2:$AD$628, ROW(K531)-5, MATCH(K$2,'Hoja 3'!$A$1:$AD$1, 0))</f>
        <v>CERRADA</v>
      </c>
      <c r="L531" s="32" t="str">
        <f t="array" ref="L531">INDEX('Hoja 3'!$A$2:$AD$628, ROW(L531)-5, MATCH(L$2,'Hoja 3'!$A$1:$AD$1, 0))</f>
        <v>CERRADA</v>
      </c>
      <c r="M531" s="32" t="str">
        <f t="array" ref="M531">INDEX('Hoja 3'!$A$2:$AD$628, ROW(M531)-5, MATCH(M$2,'Hoja 3'!$A$1:$AD$1, 0))</f>
        <v>Acceso</v>
      </c>
      <c r="N531" s="28"/>
      <c r="O531" s="28"/>
      <c r="P531" s="28"/>
      <c r="Q531" s="42"/>
      <c r="R531" s="42"/>
      <c r="S531" s="42"/>
      <c r="T531" s="28"/>
      <c r="U531" s="28"/>
      <c r="V531" s="24" t="str">
        <f t="shared" si="17"/>
        <v/>
      </c>
      <c r="W531" s="24" t="str">
        <f t="shared" si="15"/>
        <v>25 días 00h 00m</v>
      </c>
      <c r="X531" s="25">
        <f t="shared" si="18"/>
        <v>25</v>
      </c>
      <c r="Y531" s="25" t="str">
        <f t="shared" si="19"/>
        <v>✅</v>
      </c>
      <c r="Z531" s="26" t="str">
        <f t="shared" si="20"/>
        <v>✅</v>
      </c>
      <c r="AA531" s="27" t="str">
        <f t="shared" si="21"/>
        <v>📩 Enviado tarde</v>
      </c>
      <c r="AB531" s="28"/>
      <c r="AC531" s="29"/>
      <c r="AD531" s="29"/>
      <c r="AE531" s="29"/>
    </row>
    <row r="532" spans="1:31" ht="13.8">
      <c r="A532" s="12" t="str">
        <f t="shared" si="16"/>
        <v>40572187CECILIA ALEJANDRA ESPINAL CHAVEZ</v>
      </c>
      <c r="B532" s="30" t="s">
        <v>27</v>
      </c>
      <c r="C532" s="38">
        <f t="array" ref="C532">INDEX('Hoja 3'!$A$2:$AD$628, ROW(C532)-5, MATCH(C$2,'Hoja 3'!$A$1:$AD$1, 0))</f>
        <v>40572187</v>
      </c>
      <c r="D532" s="38" t="str">
        <f t="array" ref="D532">INDEX('Hoja 3'!$A$2:$AD$628, ROW(D532)-5, MATCH(D$2,'Hoja 3'!$A$1:$AD$1, 0))</f>
        <v>CECILIA ALEJANDRA ESPINAL CHAVEZ</v>
      </c>
      <c r="E532" s="38">
        <f t="array" ref="E532">INDEX('Hoja 3'!$A$2:$AD$628, ROW(E532)-5, MATCH(E$2,'Hoja 3'!$A$1:$AD$1, 0))</f>
        <v>968989816</v>
      </c>
      <c r="F532" s="38" t="str">
        <f t="array" ref="F532">INDEX('Hoja 3'!$A$2:$AD$628, ROW(F532)-5, MATCH(F$2,'Hoja 3'!$A$1:$AD$1, 0))</f>
        <v>INCONFORMIDAD CON PROCESO INTERNO</v>
      </c>
      <c r="G532" s="39">
        <f t="array" ref="G532">INDEX('Hoja 3'!$A$2:$AD$628, ROW(G532)-5, MATCH(G$2,'Hoja 3'!$A$1:$AD$1, 0))</f>
        <v>45852</v>
      </c>
      <c r="H532" s="38">
        <f t="array" ref="H532">INDEX('Hoja 3'!$A$2:$AD$628, ROW(H532)-5, MATCH(H$2,'Hoja 3'!$A$1:$AD$1, 0))</f>
        <v>0</v>
      </c>
      <c r="I532" s="39">
        <f t="array" ref="I532">INDEX('Hoja 3'!$A$2:$AD$628, ROW(I532)-5, MATCH(I$2,'Hoja 3'!$A$1:$AD$1, 0))</f>
        <v>45911</v>
      </c>
      <c r="J532" s="32"/>
      <c r="K532" s="32" t="str">
        <f t="array" ref="K532">INDEX('Hoja 3'!$A$2:$AD$628, ROW(K532)-5, MATCH(K$2,'Hoja 3'!$A$1:$AD$1, 0))</f>
        <v>ACTIVA</v>
      </c>
      <c r="L532" s="32" t="str">
        <f t="array" ref="L532">INDEX('Hoja 3'!$A$2:$AD$628, ROW(L532)-5, MATCH(L$2,'Hoja 3'!$A$1:$AD$1, 0))</f>
        <v>ACTIVA</v>
      </c>
      <c r="M532" s="32" t="str">
        <f t="array" ref="M532">INDEX('Hoja 3'!$A$2:$AD$628, ROW(M532)-5, MATCH(M$2,'Hoja 3'!$A$1:$AD$1, 0))</f>
        <v>Tramites Administrativos</v>
      </c>
      <c r="N532" s="28"/>
      <c r="O532" s="28"/>
      <c r="P532" s="28"/>
      <c r="Q532" s="42"/>
      <c r="R532" s="42"/>
      <c r="S532" s="42"/>
      <c r="T532" s="28"/>
      <c r="U532" s="28"/>
      <c r="V532" s="24" t="str">
        <f t="shared" si="17"/>
        <v/>
      </c>
      <c r="W532" s="24" t="str">
        <f t="shared" si="15"/>
        <v>59 días 00h 00m</v>
      </c>
      <c r="X532" s="36">
        <f t="shared" si="18"/>
        <v>59</v>
      </c>
      <c r="Y532" s="36" t="str">
        <f t="shared" si="19"/>
        <v>🟡</v>
      </c>
      <c r="Z532" s="26" t="str">
        <f t="shared" si="20"/>
        <v>🟡</v>
      </c>
      <c r="AA532" s="27" t="str">
        <f t="shared" si="21"/>
        <v>📩 Enviado tarde</v>
      </c>
      <c r="AB532" s="28"/>
      <c r="AC532" s="29"/>
      <c r="AD532" s="29"/>
      <c r="AE532" s="29"/>
    </row>
    <row r="533" spans="1:31" ht="13.8">
      <c r="A533" s="12" t="str">
        <f t="shared" si="16"/>
        <v>73165243DIEGO RODRIGO RIVAS RAMOS</v>
      </c>
      <c r="B533" s="30" t="s">
        <v>27</v>
      </c>
      <c r="C533" s="38">
        <f t="array" ref="C533">INDEX('Hoja 3'!$A$2:$AD$628, ROW(C533)-5, MATCH(C$2,'Hoja 3'!$A$1:$AD$1, 0))</f>
        <v>73165243</v>
      </c>
      <c r="D533" s="38" t="str">
        <f t="array" ref="D533">INDEX('Hoja 3'!$A$2:$AD$628, ROW(D533)-5, MATCH(D$2,'Hoja 3'!$A$1:$AD$1, 0))</f>
        <v>DIEGO RODRIGO RIVAS RAMOS</v>
      </c>
      <c r="E533" s="38">
        <f t="array" ref="E533">INDEX('Hoja 3'!$A$2:$AD$628, ROW(E533)-5, MATCH(E$2,'Hoja 3'!$A$1:$AD$1, 0))</f>
        <v>990186577</v>
      </c>
      <c r="F533" s="38" t="str">
        <f t="array" ref="F533">INDEX('Hoja 3'!$A$2:$AD$628, ROW(F533)-5, MATCH(F$2,'Hoja 3'!$A$1:$AD$1, 0))</f>
        <v>NO ASIGNACIÓN DE CITA</v>
      </c>
      <c r="G533" s="39">
        <f t="array" ref="G533">INDEX('Hoja 3'!$A$2:$AD$628, ROW(G533)-5, MATCH(G$2,'Hoja 3'!$A$1:$AD$1, 0))</f>
        <v>45853</v>
      </c>
      <c r="H533" s="38" t="str">
        <f t="array" ref="H533">INDEX('Hoja 3'!$A$2:$AD$628, ROW(H533)-5, MATCH(H$2,'Hoja 3'!$A$1:$AD$1, 0))</f>
        <v>Buenos días estimados:
 En relación con el caso del paciente Diego Rodrigo Rivas Ramos (DNI: 73165243), informamos lo siguiente:
 Atención médica:
 La cita médica programada fue realizada el 15/07/2025 con el Dr. Gerson Jacob Siura Trevejo en la especialista en Endocrinología bajo la modalidad de Teleconsulta.
 Entrega de medicamentos:
 El 17/07/2025 se realizó la entrega de los medicamentos correspondientes al programa, conforme al tratamiento indicado.
 Exámenes de laboratorio:
 El 22/07/2025 se efectuaron las tomas de muestra de acuerdo con la orden médica.
 Lamentamos cualquier inconveniente que se haya podido presentar y reafirmamos nuestro compromiso con la continuidad y calidad en la atención del programa Cuídate.
 Quedamos atentos a cualquier consulta adicional.
 Saludos cordiales,
 Ricardo Paz 
 Gestor de quejas y reclamos.</v>
      </c>
      <c r="I533" s="39">
        <f t="array" ref="I533">INDEX('Hoja 3'!$A$2:$AD$628, ROW(I533)-5, MATCH(I$2,'Hoja 3'!$A$1:$AD$1, 0))</f>
        <v>45863</v>
      </c>
      <c r="J533" s="32"/>
      <c r="K533" s="32" t="str">
        <f t="array" ref="K533">INDEX('Hoja 3'!$A$2:$AD$628, ROW(K533)-5, MATCH(K$2,'Hoja 3'!$A$1:$AD$1, 0))</f>
        <v>CERRADA</v>
      </c>
      <c r="L533" s="32" t="str">
        <f t="array" ref="L533">INDEX('Hoja 3'!$A$2:$AD$628, ROW(L533)-5, MATCH(L$2,'Hoja 3'!$A$1:$AD$1, 0))</f>
        <v>CERRADA</v>
      </c>
      <c r="M533" s="32" t="str">
        <f t="array" ref="M533">INDEX('Hoja 3'!$A$2:$AD$628, ROW(M533)-5, MATCH(M$2,'Hoja 3'!$A$1:$AD$1, 0))</f>
        <v>Acceso</v>
      </c>
      <c r="N533" s="28"/>
      <c r="O533" s="28"/>
      <c r="P533" s="28"/>
      <c r="Q533" s="42"/>
      <c r="R533" s="42"/>
      <c r="S533" s="42"/>
      <c r="T533" s="28"/>
      <c r="U533" s="28"/>
      <c r="V533" s="24" t="str">
        <f t="shared" si="17"/>
        <v/>
      </c>
      <c r="W533" s="24" t="str">
        <f t="shared" si="15"/>
        <v>10 días 00h 00m</v>
      </c>
      <c r="X533" s="25">
        <f t="shared" si="18"/>
        <v>10</v>
      </c>
      <c r="Y533" s="25" t="str">
        <f t="shared" si="19"/>
        <v>✅</v>
      </c>
      <c r="Z533" s="26" t="str">
        <f t="shared" si="20"/>
        <v>✅</v>
      </c>
      <c r="AA533" s="27" t="str">
        <f t="shared" si="21"/>
        <v>📩 Enviado tarde</v>
      </c>
      <c r="AB533" s="28"/>
      <c r="AC533" s="29"/>
      <c r="AD533" s="29"/>
      <c r="AE533" s="29"/>
    </row>
    <row r="534" spans="1:31" ht="13.8">
      <c r="A534" s="12" t="str">
        <f t="shared" si="16"/>
        <v>3850922BECERRA ZAVALA SANTOS</v>
      </c>
      <c r="B534" s="30" t="s">
        <v>27</v>
      </c>
      <c r="C534" s="38">
        <f t="array" ref="C534">INDEX('Hoja 3'!$A$2:$AD$628, ROW(C534)-5, MATCH(C$2,'Hoja 3'!$A$1:$AD$1, 0))</f>
        <v>3850922</v>
      </c>
      <c r="D534" s="38" t="str">
        <f t="array" ref="D534">INDEX('Hoja 3'!$A$2:$AD$628, ROW(D534)-5, MATCH(D$2,'Hoja 3'!$A$1:$AD$1, 0))</f>
        <v>BECERRA ZAVALA SANTOS</v>
      </c>
      <c r="E534" s="38">
        <f t="array" ref="E534">INDEX('Hoja 3'!$A$2:$AD$628, ROW(E534)-5, MATCH(E$2,'Hoja 3'!$A$1:$AD$1, 0))</f>
        <v>0</v>
      </c>
      <c r="F534" s="38" t="str">
        <f t="array" ref="F534">INDEX('Hoja 3'!$A$2:$AD$628, ROW(F534)-5, MATCH(F$2,'Hoja 3'!$A$1:$AD$1, 0))</f>
        <v>DEMORA EN LA ENTREGA DE MEDICAMENTOS</v>
      </c>
      <c r="G534" s="39">
        <f t="array" ref="G534">INDEX('Hoja 3'!$A$2:$AD$628, ROW(G534)-5, MATCH(G$2,'Hoja 3'!$A$1:$AD$1, 0))</f>
        <v>45853</v>
      </c>
      <c r="H534" s="38" t="str">
        <f t="array" ref="H534">INDEX('Hoja 3'!$A$2:$AD$628, ROW(H534)-5, MATCH(H$2,'Hoja 3'!$A$1:$AD$1, 0))</f>
        <v>Estimada Bonny, buena tarde:
 Respecto a lo solicitado informamos que:
 El medicamento fue entregado el día 19 del presente por Cuidafarma.
 Adjunto screen del tablero de entrega de Cuida.</v>
      </c>
      <c r="I534" s="39">
        <f t="array" ref="I534">INDEX('Hoja 3'!$A$2:$AD$628, ROW(I534)-5, MATCH(I$2,'Hoja 3'!$A$1:$AD$1, 0))</f>
        <v>45859</v>
      </c>
      <c r="J534" s="32"/>
      <c r="K534" s="32" t="str">
        <f t="array" ref="K534">INDEX('Hoja 3'!$A$2:$AD$628, ROW(K534)-5, MATCH(K$2,'Hoja 3'!$A$1:$AD$1, 0))</f>
        <v>CERRADA</v>
      </c>
      <c r="L534" s="32" t="str">
        <f t="array" ref="L534">INDEX('Hoja 3'!$A$2:$AD$628, ROW(L534)-5, MATCH(L$2,'Hoja 3'!$A$1:$AD$1, 0))</f>
        <v>CERRADA</v>
      </c>
      <c r="M534" s="32" t="str">
        <f t="array" ref="M534">INDEX('Hoja 3'!$A$2:$AD$628, ROW(M534)-5, MATCH(M$2,'Hoja 3'!$A$1:$AD$1, 0))</f>
        <v>Medicamentos</v>
      </c>
      <c r="N534" s="28"/>
      <c r="O534" s="28"/>
      <c r="P534" s="28"/>
      <c r="Q534" s="42"/>
      <c r="R534" s="42"/>
      <c r="S534" s="42"/>
      <c r="T534" s="28"/>
      <c r="U534" s="28"/>
      <c r="V534" s="24" t="str">
        <f t="shared" si="17"/>
        <v/>
      </c>
      <c r="W534" s="24" t="str">
        <f t="shared" si="15"/>
        <v>6 días 00h 00m</v>
      </c>
      <c r="X534" s="36">
        <f t="shared" si="18"/>
        <v>6</v>
      </c>
      <c r="Y534" s="36" t="str">
        <f t="shared" si="19"/>
        <v>✅</v>
      </c>
      <c r="Z534" s="26" t="str">
        <f t="shared" si="20"/>
        <v>✅</v>
      </c>
      <c r="AA534" s="27" t="str">
        <f t="shared" si="21"/>
        <v>📩 Enviado tarde</v>
      </c>
      <c r="AB534" s="28"/>
      <c r="AC534" s="29"/>
      <c r="AD534" s="29"/>
      <c r="AE534" s="29"/>
    </row>
    <row r="535" spans="1:31" ht="13.8">
      <c r="A535" s="12" t="str">
        <f t="shared" si="16"/>
        <v>41765109PABLO ALEXANDER ALVAREZ YUFRE</v>
      </c>
      <c r="B535" s="30" t="s">
        <v>27</v>
      </c>
      <c r="C535" s="38">
        <f t="array" ref="C535">INDEX('Hoja 3'!$A$2:$AD$628, ROW(C535)-5, MATCH(C$2,'Hoja 3'!$A$1:$AD$1, 0))</f>
        <v>41765109</v>
      </c>
      <c r="D535" s="38" t="str">
        <f t="array" ref="D535">INDEX('Hoja 3'!$A$2:$AD$628, ROW(D535)-5, MATCH(D$2,'Hoja 3'!$A$1:$AD$1, 0))</f>
        <v>PABLO ALEXANDER ALVAREZ YUFRE</v>
      </c>
      <c r="E535" s="38">
        <f t="array" ref="E535">INDEX('Hoja 3'!$A$2:$AD$628, ROW(E535)-5, MATCH(E$2,'Hoja 3'!$A$1:$AD$1, 0))</f>
        <v>975580536</v>
      </c>
      <c r="F535" s="38" t="str">
        <f t="array" ref="F535">INDEX('Hoja 3'!$A$2:$AD$628, ROW(F535)-5, MATCH(F$2,'Hoja 3'!$A$1:$AD$1, 0))</f>
        <v>USUARIO PERTENECE A OTRA IPRESS</v>
      </c>
      <c r="G535" s="39">
        <f t="array" ref="G535">INDEX('Hoja 3'!$A$2:$AD$628, ROW(G535)-5, MATCH(G$2,'Hoja 3'!$A$1:$AD$1, 0))</f>
        <v>45854</v>
      </c>
      <c r="H535" s="38" t="str">
        <f t="array" ref="H535">INDEX('Hoja 3'!$A$2:$AD$628, ROW(H535)-5, MATCH(H$2,'Hoja 3'!$A$1:$AD$1, 0))</f>
        <v>Buenos días Estimados,
 El paciente Pablo Alexander Álvarez Yufre (DNI: 41765109) no pertenece a la cobertura de Viva 1A, por lo que no podemos gestionar la cita por el programa Cuídate. Favor derivar al canal correspondiente.
 Saludos</v>
      </c>
      <c r="I535" s="39">
        <f t="array" ref="I535">INDEX('Hoja 3'!$A$2:$AD$628, ROW(I535)-5, MATCH(I$2,'Hoja 3'!$A$1:$AD$1, 0))</f>
        <v>45873</v>
      </c>
      <c r="J535" s="32"/>
      <c r="K535" s="32" t="str">
        <f t="array" ref="K535">INDEX('Hoja 3'!$A$2:$AD$628, ROW(K535)-5, MATCH(K$2,'Hoja 3'!$A$1:$AD$1, 0))</f>
        <v>TRASLADADA</v>
      </c>
      <c r="L535" s="32" t="str">
        <f t="array" ref="L535">INDEX('Hoja 3'!$A$2:$AD$628, ROW(L535)-5, MATCH(L$2,'Hoja 3'!$A$1:$AD$1, 0))</f>
        <v>CERRADA</v>
      </c>
      <c r="M535" s="32" t="str">
        <f t="array" ref="M535">INDEX('Hoja 3'!$A$2:$AD$628, ROW(M535)-5, MATCH(M$2,'Hoja 3'!$A$1:$AD$1, 0))</f>
        <v>Eps</v>
      </c>
      <c r="N535" s="28"/>
      <c r="O535" s="28"/>
      <c r="P535" s="28"/>
      <c r="Q535" s="42"/>
      <c r="R535" s="42"/>
      <c r="S535" s="42"/>
      <c r="T535" s="28"/>
      <c r="U535" s="28"/>
      <c r="V535" s="24" t="str">
        <f t="shared" si="17"/>
        <v/>
      </c>
      <c r="W535" s="24" t="str">
        <f t="shared" si="15"/>
        <v>19 días 00h 00m</v>
      </c>
      <c r="X535" s="25">
        <f t="shared" si="18"/>
        <v>19</v>
      </c>
      <c r="Y535" s="25" t="str">
        <f t="shared" si="19"/>
        <v>🟠</v>
      </c>
      <c r="Z535" s="26" t="str">
        <f t="shared" si="20"/>
        <v>✅</v>
      </c>
      <c r="AA535" s="27" t="str">
        <f t="shared" si="21"/>
        <v>📩 Enviado tarde</v>
      </c>
      <c r="AB535" s="28"/>
      <c r="AC535" s="29"/>
      <c r="AD535" s="29"/>
      <c r="AE535" s="29"/>
    </row>
    <row r="536" spans="1:31" ht="13.8">
      <c r="A536" s="12" t="str">
        <f t="shared" si="16"/>
        <v>6802021JOSE MARTIN SANTILLAN MENDEZ</v>
      </c>
      <c r="B536" s="30" t="s">
        <v>27</v>
      </c>
      <c r="C536" s="38">
        <f t="array" ref="C536">INDEX('Hoja 3'!$A$2:$AD$628, ROW(C536)-5, MATCH(C$2,'Hoja 3'!$A$1:$AD$1, 0))</f>
        <v>6802021</v>
      </c>
      <c r="D536" s="38" t="str">
        <f t="array" ref="D536">INDEX('Hoja 3'!$A$2:$AD$628, ROW(D536)-5, MATCH(D$2,'Hoja 3'!$A$1:$AD$1, 0))</f>
        <v>JOSE MARTIN SANTILLAN MENDEZ</v>
      </c>
      <c r="E536" s="38">
        <f t="array" ref="E536">INDEX('Hoja 3'!$A$2:$AD$628, ROW(E536)-5, MATCH(E$2,'Hoja 3'!$A$1:$AD$1, 0))</f>
        <v>975580536</v>
      </c>
      <c r="F536" s="38" t="str">
        <f t="array" ref="F536">INDEX('Hoja 3'!$A$2:$AD$628, ROW(F536)-5, MATCH(F$2,'Hoja 3'!$A$1:$AD$1, 0))</f>
        <v>USUARIO PERTENECE A OTRA IPRESS</v>
      </c>
      <c r="G536" s="39">
        <f t="array" ref="G536">INDEX('Hoja 3'!$A$2:$AD$628, ROW(G536)-5, MATCH(G$2,'Hoja 3'!$A$1:$AD$1, 0))</f>
        <v>45854</v>
      </c>
      <c r="H536" s="38" t="str">
        <f t="array" ref="H536">INDEX('Hoja 3'!$A$2:$AD$628, ROW(H536)-5, MATCH(H$2,'Hoja 3'!$A$1:$AD$1, 0))</f>
        <v>Estimados, buena noche:
 Paciente en referencia no corresponde a cohorte asignada a nosotros como Viva 1A.
 Tal como indica el correo infra corresponde a CIL.
 Saludos Cordiales,</v>
      </c>
      <c r="I536" s="39">
        <f t="array" ref="I536">INDEX('Hoja 3'!$A$2:$AD$628, ROW(I536)-5, MATCH(I$2,'Hoja 3'!$A$1:$AD$1, 0))</f>
        <v>45854</v>
      </c>
      <c r="J536" s="32"/>
      <c r="K536" s="32" t="str">
        <f t="array" ref="K536">INDEX('Hoja 3'!$A$2:$AD$628, ROW(K536)-5, MATCH(K$2,'Hoja 3'!$A$1:$AD$1, 0))</f>
        <v>TRASLADADA</v>
      </c>
      <c r="L536" s="32" t="str">
        <f t="array" ref="L536">INDEX('Hoja 3'!$A$2:$AD$628, ROW(L536)-5, MATCH(L$2,'Hoja 3'!$A$1:$AD$1, 0))</f>
        <v>CERRADA</v>
      </c>
      <c r="M536" s="32" t="str">
        <f t="array" ref="M536">INDEX('Hoja 3'!$A$2:$AD$628, ROW(M536)-5, MATCH(M$2,'Hoja 3'!$A$1:$AD$1, 0))</f>
        <v>Eps</v>
      </c>
      <c r="N536" s="28"/>
      <c r="O536" s="28"/>
      <c r="P536" s="28"/>
      <c r="Q536" s="42"/>
      <c r="R536" s="42"/>
      <c r="S536" s="42"/>
      <c r="T536" s="28"/>
      <c r="U536" s="28"/>
      <c r="V536" s="24" t="str">
        <f t="shared" si="17"/>
        <v/>
      </c>
      <c r="W536" s="24" t="str">
        <f t="shared" si="15"/>
        <v>0 días 00h 00m</v>
      </c>
      <c r="X536" s="36">
        <f t="shared" si="18"/>
        <v>0</v>
      </c>
      <c r="Y536" s="36" t="str">
        <f t="shared" si="19"/>
        <v>🟠</v>
      </c>
      <c r="Z536" s="26" t="str">
        <f t="shared" si="20"/>
        <v>✅</v>
      </c>
      <c r="AA536" s="27" t="str">
        <f t="shared" si="21"/>
        <v>⏰ Enviado a tiempo</v>
      </c>
      <c r="AB536" s="28"/>
      <c r="AC536" s="29"/>
      <c r="AD536" s="29"/>
      <c r="AE536" s="29"/>
    </row>
    <row r="537" spans="1:31" ht="13.8">
      <c r="A537" s="12" t="str">
        <f t="shared" si="16"/>
        <v>0MARLENE ALVIS TAFUR</v>
      </c>
      <c r="B537" s="30" t="s">
        <v>27</v>
      </c>
      <c r="C537" s="38">
        <f t="array" ref="C537">INDEX('Hoja 3'!$A$2:$AD$628, ROW(C537)-5, MATCH(C$2,'Hoja 3'!$A$1:$AD$1, 0))</f>
        <v>0</v>
      </c>
      <c r="D537" s="38" t="str">
        <f t="array" ref="D537">INDEX('Hoja 3'!$A$2:$AD$628, ROW(D537)-5, MATCH(D$2,'Hoja 3'!$A$1:$AD$1, 0))</f>
        <v>MARLENE ALVIS TAFUR</v>
      </c>
      <c r="E537" s="38">
        <f t="array" ref="E537">INDEX('Hoja 3'!$A$2:$AD$628, ROW(E537)-5, MATCH(E$2,'Hoja 3'!$A$1:$AD$1, 0))</f>
        <v>0</v>
      </c>
      <c r="F537" s="38" t="str">
        <f t="array" ref="F537">INDEX('Hoja 3'!$A$2:$AD$628, ROW(F537)-5, MATCH(F$2,'Hoja 3'!$A$1:$AD$1, 0))</f>
        <v>SERVICIO NO CONTRATADO</v>
      </c>
      <c r="G537" s="39">
        <f t="array" ref="G537">INDEX('Hoja 3'!$A$2:$AD$628, ROW(G537)-5, MATCH(G$2,'Hoja 3'!$A$1:$AD$1, 0))</f>
        <v>45855</v>
      </c>
      <c r="H537" s="38" t="str">
        <f t="array" ref="H537">INDEX('Hoja 3'!$A$2:$AD$628, ROW(H537)-5, MATCH(H$2,'Hoja 3'!$A$1:$AD$1, 0))</f>
        <v>Buenas tardes, estimados:
 Les informo que el paciente actualmente no se encuentra atendiéndose a través de Viva 1A.
 Quedo atenta a cualquier consulta adicional.
 Saludos cordiales,</v>
      </c>
      <c r="I537" s="39">
        <f t="array" ref="I537">INDEX('Hoja 3'!$A$2:$AD$628, ROW(I537)-5, MATCH(I$2,'Hoja 3'!$A$1:$AD$1, 0))</f>
        <v>45855</v>
      </c>
      <c r="J537" s="32"/>
      <c r="K537" s="32" t="str">
        <f t="array" ref="K537">INDEX('Hoja 3'!$A$2:$AD$628, ROW(K537)-5, MATCH(K$2,'Hoja 3'!$A$1:$AD$1, 0))</f>
        <v>TRASLADADA</v>
      </c>
      <c r="L537" s="32" t="str">
        <f t="array" ref="L537">INDEX('Hoja 3'!$A$2:$AD$628, ROW(L537)-5, MATCH(L$2,'Hoja 3'!$A$1:$AD$1, 0))</f>
        <v>CERRADA</v>
      </c>
      <c r="M537" s="32" t="str">
        <f t="array" ref="M537">INDEX('Hoja 3'!$A$2:$AD$628, ROW(M537)-5, MATCH(M$2,'Hoja 3'!$A$1:$AD$1, 0))</f>
        <v>Eps</v>
      </c>
      <c r="N537" s="28"/>
      <c r="O537" s="28"/>
      <c r="P537" s="28"/>
      <c r="Q537" s="42"/>
      <c r="R537" s="42"/>
      <c r="S537" s="42"/>
      <c r="T537" s="28"/>
      <c r="U537" s="28"/>
      <c r="V537" s="24" t="str">
        <f t="shared" si="17"/>
        <v/>
      </c>
      <c r="W537" s="24" t="str">
        <f t="shared" si="15"/>
        <v>0 días 00h 00m</v>
      </c>
      <c r="X537" s="25">
        <f t="shared" si="18"/>
        <v>0</v>
      </c>
      <c r="Y537" s="25" t="str">
        <f t="shared" si="19"/>
        <v>🟠</v>
      </c>
      <c r="Z537" s="26" t="str">
        <f t="shared" si="20"/>
        <v>✅</v>
      </c>
      <c r="AA537" s="27" t="str">
        <f t="shared" si="21"/>
        <v>⏰ Enviado a tiempo</v>
      </c>
      <c r="AB537" s="28"/>
      <c r="AC537" s="29"/>
      <c r="AD537" s="29"/>
      <c r="AE537" s="29"/>
    </row>
    <row r="538" spans="1:31" ht="13.8">
      <c r="A538" s="12" t="str">
        <f t="shared" si="16"/>
        <v>40961303JOSE MANUEL GUERRA CABALLERO</v>
      </c>
      <c r="B538" s="30" t="s">
        <v>27</v>
      </c>
      <c r="C538" s="38">
        <f t="array" ref="C538">INDEX('Hoja 3'!$A$2:$AD$628, ROW(C538)-5, MATCH(C$2,'Hoja 3'!$A$1:$AD$1, 0))</f>
        <v>40961303</v>
      </c>
      <c r="D538" s="38" t="str">
        <f t="array" ref="D538">INDEX('Hoja 3'!$A$2:$AD$628, ROW(D538)-5, MATCH(D$2,'Hoja 3'!$A$1:$AD$1, 0))</f>
        <v>JOSE MANUEL GUERRA CABALLERO</v>
      </c>
      <c r="E538" s="38">
        <f t="array" ref="E538">INDEX('Hoja 3'!$A$2:$AD$628, ROW(E538)-5, MATCH(E$2,'Hoja 3'!$A$1:$AD$1, 0))</f>
        <v>0</v>
      </c>
      <c r="F538" s="38" t="str">
        <f t="array" ref="F538">INDEX('Hoja 3'!$A$2:$AD$628, ROW(F538)-5, MATCH(F$2,'Hoja 3'!$A$1:$AD$1, 0))</f>
        <v>NO ASIGNACIÓN DE CITA</v>
      </c>
      <c r="G538" s="39">
        <f t="array" ref="G538">INDEX('Hoja 3'!$A$2:$AD$628, ROW(G538)-5, MATCH(G$2,'Hoja 3'!$A$1:$AD$1, 0))</f>
        <v>45856</v>
      </c>
      <c r="H538" s="38" t="str">
        <f t="array" ref="H538">INDEX('Hoja 3'!$A$2:$AD$628, ROW(H538)-5, MATCH(H$2,'Hoja 3'!$A$1:$AD$1, 0))</f>
        <v>Estimados, buen día:
 Conforme a lo solicitado, informamos que nos contactamos con el paciente José Manuel Guerra Caballero el día 18/07, fecha en la que ingresó el correo. No tuvimos éxito en la comunicación ya que el paciente no contestó las llamadas realizadas.
 Se dejó un mensaje vía WhatsApp, donde el asegurado manifestó no querer facilitar información. Hasta la fecha, continuamos realizando intentos de contacto telefónico, sin obtener respuesta.
 Quedamos atentos a sus indicaciones.
 Saludos cordiales,</v>
      </c>
      <c r="I538" s="39">
        <f t="array" ref="I538">INDEX('Hoja 3'!$A$2:$AD$628, ROW(I538)-5, MATCH(I$2,'Hoja 3'!$A$1:$AD$1, 0))</f>
        <v>45884</v>
      </c>
      <c r="J538" s="32"/>
      <c r="K538" s="32" t="str">
        <f t="array" ref="K538">INDEX('Hoja 3'!$A$2:$AD$628, ROW(K538)-5, MATCH(K$2,'Hoja 3'!$A$1:$AD$1, 0))</f>
        <v>CERRADA</v>
      </c>
      <c r="L538" s="32" t="str">
        <f t="array" ref="L538">INDEX('Hoja 3'!$A$2:$AD$628, ROW(L538)-5, MATCH(L$2,'Hoja 3'!$A$1:$AD$1, 0))</f>
        <v>CERRADA</v>
      </c>
      <c r="M538" s="32" t="str">
        <f t="array" ref="M538">INDEX('Hoja 3'!$A$2:$AD$628, ROW(M538)-5, MATCH(M$2,'Hoja 3'!$A$1:$AD$1, 0))</f>
        <v>Acceso</v>
      </c>
      <c r="N538" s="28"/>
      <c r="O538" s="28"/>
      <c r="P538" s="28"/>
      <c r="Q538" s="42"/>
      <c r="R538" s="42"/>
      <c r="S538" s="42"/>
      <c r="T538" s="28"/>
      <c r="U538" s="28"/>
      <c r="V538" s="24" t="str">
        <f t="shared" si="17"/>
        <v/>
      </c>
      <c r="W538" s="24" t="str">
        <f t="shared" si="15"/>
        <v>28 días 00h 00m</v>
      </c>
      <c r="X538" s="36">
        <f t="shared" si="18"/>
        <v>28</v>
      </c>
      <c r="Y538" s="36" t="str">
        <f t="shared" si="19"/>
        <v>✅</v>
      </c>
      <c r="Z538" s="26" t="str">
        <f t="shared" si="20"/>
        <v>✅</v>
      </c>
      <c r="AA538" s="27" t="str">
        <f t="shared" si="21"/>
        <v>📩 Enviado tarde</v>
      </c>
      <c r="AB538" s="28"/>
      <c r="AC538" s="29"/>
      <c r="AD538" s="29"/>
      <c r="AE538" s="29"/>
    </row>
    <row r="539" spans="1:31" ht="13.8">
      <c r="A539" s="12" t="str">
        <f t="shared" si="16"/>
        <v>8266117ROSA LUZ HERNANDEZ CABRERA</v>
      </c>
      <c r="B539" s="30" t="s">
        <v>27</v>
      </c>
      <c r="C539" s="38">
        <f t="array" ref="C539">INDEX('Hoja 3'!$A$2:$AD$628, ROW(C539)-5, MATCH(C$2,'Hoja 3'!$A$1:$AD$1, 0))</f>
        <v>8266117</v>
      </c>
      <c r="D539" s="38" t="str">
        <f t="array" ref="D539">INDEX('Hoja 3'!$A$2:$AD$628, ROW(D539)-5, MATCH(D$2,'Hoja 3'!$A$1:$AD$1, 0))</f>
        <v>ROSA LUZ HERNANDEZ CABRERA</v>
      </c>
      <c r="E539" s="38">
        <f t="array" ref="E539">INDEX('Hoja 3'!$A$2:$AD$628, ROW(E539)-5, MATCH(E$2,'Hoja 3'!$A$1:$AD$1, 0))</f>
        <v>0</v>
      </c>
      <c r="F539" s="38" t="str">
        <f t="array" ref="F539">INDEX('Hoja 3'!$A$2:$AD$628, ROW(F539)-5, MATCH(F$2,'Hoja 3'!$A$1:$AD$1, 0))</f>
        <v>INGRESO A PROGRAMA</v>
      </c>
      <c r="G539" s="39">
        <f t="array" ref="G539">INDEX('Hoja 3'!$A$2:$AD$628, ROW(G539)-5, MATCH(G$2,'Hoja 3'!$A$1:$AD$1, 0))</f>
        <v>45856</v>
      </c>
      <c r="H539" s="38" t="str">
        <f t="array" ref="H539">INDEX('Hoja 3'!$A$2:$AD$628, ROW(H539)-5, MATCH(H$2,'Hoja 3'!$A$1:$AD$1, 0))</f>
        <v>Buenos días estimada
 Nos comunicamos con paciente en mención, se brinda información de programa cuidate, paciente tiene diagnostico de HTA con tratamiento de diovan 160mg y betaloc 5mg, por lo que no procede inscripción a programa ya que medicamentos no se encuentran dentro del petitorio actual de programa cuídate. Se brinda a paciente la opción de derivarla a una cita de categorización con Clínica Internacional para evaluar alternativa de cambio de medicamentos, pero paciente no acepta, desea continuar con su misma medicación. Queda conforme, agradece comunicación e información.</v>
      </c>
      <c r="I539" s="39">
        <f t="array" ref="I539">INDEX('Hoja 3'!$A$2:$AD$628, ROW(I539)-5, MATCH(I$2,'Hoja 3'!$A$1:$AD$1, 0))</f>
        <v>45856</v>
      </c>
      <c r="J539" s="32"/>
      <c r="K539" s="32" t="str">
        <f t="array" ref="K539">INDEX('Hoja 3'!$A$2:$AD$628, ROW(K539)-5, MATCH(K$2,'Hoja 3'!$A$1:$AD$1, 0))</f>
        <v>CERRADA</v>
      </c>
      <c r="L539" s="32" t="str">
        <f t="array" ref="L539">INDEX('Hoja 3'!$A$2:$AD$628, ROW(L539)-5, MATCH(L$2,'Hoja 3'!$A$1:$AD$1, 0))</f>
        <v>CERRADA</v>
      </c>
      <c r="M539" s="32" t="str">
        <f t="array" ref="M539">INDEX('Hoja 3'!$A$2:$AD$628, ROW(M539)-5, MATCH(M$2,'Hoja 3'!$A$1:$AD$1, 0))</f>
        <v>Solicitud</v>
      </c>
      <c r="N539" s="28"/>
      <c r="O539" s="28"/>
      <c r="P539" s="28"/>
      <c r="Q539" s="42"/>
      <c r="R539" s="42"/>
      <c r="S539" s="42"/>
      <c r="T539" s="28"/>
      <c r="U539" s="28"/>
      <c r="V539" s="24" t="str">
        <f t="shared" si="17"/>
        <v/>
      </c>
      <c r="W539" s="24" t="str">
        <f t="shared" si="15"/>
        <v>0 días 00h 00m</v>
      </c>
      <c r="X539" s="25">
        <f t="shared" si="18"/>
        <v>0</v>
      </c>
      <c r="Y539" s="25" t="str">
        <f t="shared" si="19"/>
        <v>✅</v>
      </c>
      <c r="Z539" s="26" t="str">
        <f t="shared" si="20"/>
        <v>✅</v>
      </c>
      <c r="AA539" s="27" t="str">
        <f t="shared" si="21"/>
        <v>⏰ Enviado a tiempo</v>
      </c>
      <c r="AB539" s="28"/>
      <c r="AC539" s="29"/>
      <c r="AD539" s="29"/>
      <c r="AE539" s="29"/>
    </row>
    <row r="540" spans="1:31" ht="13.8">
      <c r="A540" s="12" t="str">
        <f t="shared" si="16"/>
        <v>46151514ANA NATALIA PALACIOS ZAVALA</v>
      </c>
      <c r="B540" s="30" t="s">
        <v>27</v>
      </c>
      <c r="C540" s="38">
        <f t="array" ref="C540">INDEX('Hoja 3'!$A$2:$AD$628, ROW(C540)-5, MATCH(C$2,'Hoja 3'!$A$1:$AD$1, 0))</f>
        <v>46151514</v>
      </c>
      <c r="D540" s="38" t="str">
        <f t="array" ref="D540">INDEX('Hoja 3'!$A$2:$AD$628, ROW(D540)-5, MATCH(D$2,'Hoja 3'!$A$1:$AD$1, 0))</f>
        <v>ANA NATALIA PALACIOS ZAVALA</v>
      </c>
      <c r="E540" s="38">
        <f t="array" ref="E540">INDEX('Hoja 3'!$A$2:$AD$628, ROW(E540)-5, MATCH(E$2,'Hoja 3'!$A$1:$AD$1, 0))</f>
        <v>932867240</v>
      </c>
      <c r="F540" s="38" t="str">
        <f t="array" ref="F540">INDEX('Hoja 3'!$A$2:$AD$628, ROW(F540)-5, MATCH(F$2,'Hoja 3'!$A$1:$AD$1, 0))</f>
        <v>NO ASIGNACIÓN DE CITA</v>
      </c>
      <c r="G540" s="39">
        <f t="array" ref="G540">INDEX('Hoja 3'!$A$2:$AD$628, ROW(G540)-5, MATCH(G$2,'Hoja 3'!$A$1:$AD$1, 0))</f>
        <v>45859</v>
      </c>
      <c r="H540" s="38" t="str">
        <f t="array" ref="H540">INDEX('Hoja 3'!$A$2:$AD$628, ROW(H540)-5, MATCH(H$2,'Hoja 3'!$A$1:$AD$1, 0))</f>
        <v>Estimados, buen día:
 En relación con el caso de la asegurada Ana Natalia Palacios Zavala (DNI: 46151514), con póliza E0001957 – producto EPS, y diagnóstico de artritis reumatoidea, se informa lo siguiente:
 Validación en sistema:
 Al revisar el sistema Everest, se confirma que la paciente fue programada en los meses de febrero y marzo para sus atenciones médicas, específicamente con la especialidad de endocrinología. No obstante, dichas consultas no se concretaron debido a que la asegurada no respondió las llamadas realizadas por el médico tratante.
 Situación actual:
 Se ha retomado el contacto con la paciente, quien ha manifestado que el diagnóstico por el cual requiere atención es artritis reumatoidea, y no endocrinología como inicialmente programado. En ese sentido, ya se ha procedido con el agendamiento correspondiente para el presente mes, orientado a su condición actual.
 Agradecemos su apoyo y quedamos atentos a cualquier indicación adicional.</v>
      </c>
      <c r="I540" s="39">
        <f t="array" ref="I540">INDEX('Hoja 3'!$A$2:$AD$628, ROW(I540)-5, MATCH(I$2,'Hoja 3'!$A$1:$AD$1, 0))</f>
        <v>45873</v>
      </c>
      <c r="J540" s="32"/>
      <c r="K540" s="32" t="str">
        <f t="array" ref="K540">INDEX('Hoja 3'!$A$2:$AD$628, ROW(K540)-5, MATCH(K$2,'Hoja 3'!$A$1:$AD$1, 0))</f>
        <v>CERRADA</v>
      </c>
      <c r="L540" s="32" t="str">
        <f t="array" ref="L540">INDEX('Hoja 3'!$A$2:$AD$628, ROW(L540)-5, MATCH(L$2,'Hoja 3'!$A$1:$AD$1, 0))</f>
        <v>CERRADA</v>
      </c>
      <c r="M540" s="32" t="str">
        <f t="array" ref="M540">INDEX('Hoja 3'!$A$2:$AD$628, ROW(M540)-5, MATCH(M$2,'Hoja 3'!$A$1:$AD$1, 0))</f>
        <v>Acceso</v>
      </c>
      <c r="N540" s="28"/>
      <c r="O540" s="28"/>
      <c r="P540" s="28"/>
      <c r="Q540" s="42"/>
      <c r="R540" s="42"/>
      <c r="S540" s="42"/>
      <c r="T540" s="28"/>
      <c r="U540" s="28"/>
      <c r="V540" s="24" t="str">
        <f t="shared" si="17"/>
        <v/>
      </c>
      <c r="W540" s="24" t="str">
        <f t="shared" si="15"/>
        <v>14 días 00h 00m</v>
      </c>
      <c r="X540" s="36">
        <f t="shared" si="18"/>
        <v>14</v>
      </c>
      <c r="Y540" s="36" t="str">
        <f t="shared" si="19"/>
        <v>✅</v>
      </c>
      <c r="Z540" s="26" t="str">
        <f t="shared" si="20"/>
        <v>✅</v>
      </c>
      <c r="AA540" s="27" t="str">
        <f t="shared" si="21"/>
        <v>📩 Enviado tarde</v>
      </c>
      <c r="AB540" s="28"/>
      <c r="AC540" s="29"/>
      <c r="AD540" s="29"/>
      <c r="AE540" s="29"/>
    </row>
    <row r="541" spans="1:31" ht="13.8">
      <c r="A541" s="12" t="str">
        <f t="shared" si="16"/>
        <v>40012380GONZALES SALDAÑA LIZBETH</v>
      </c>
      <c r="B541" s="30" t="s">
        <v>27</v>
      </c>
      <c r="C541" s="38">
        <f t="array" ref="C541">INDEX('Hoja 3'!$A$2:$AD$628, ROW(C541)-5, MATCH(C$2,'Hoja 3'!$A$1:$AD$1, 0))</f>
        <v>40012380</v>
      </c>
      <c r="D541" s="38" t="str">
        <f t="array" ref="D541">INDEX('Hoja 3'!$A$2:$AD$628, ROW(D541)-5, MATCH(D$2,'Hoja 3'!$A$1:$AD$1, 0))</f>
        <v>GONZALES SALDAÑA LIZBETH</v>
      </c>
      <c r="E541" s="38">
        <f t="array" ref="E541">INDEX('Hoja 3'!$A$2:$AD$628, ROW(E541)-5, MATCH(E$2,'Hoja 3'!$A$1:$AD$1, 0))</f>
        <v>0</v>
      </c>
      <c r="F541" s="38" t="str">
        <f t="array" ref="F541">INDEX('Hoja 3'!$A$2:$AD$628, ROW(F541)-5, MATCH(F$2,'Hoja 3'!$A$1:$AD$1, 0))</f>
        <v>DEMORA EN LA ENTREGA DE MEDICAMENTOS</v>
      </c>
      <c r="G541" s="39">
        <f t="array" ref="G541">INDEX('Hoja 3'!$A$2:$AD$628, ROW(G541)-5, MATCH(G$2,'Hoja 3'!$A$1:$AD$1, 0))</f>
        <v>45859</v>
      </c>
      <c r="H541" s="38" t="str">
        <f t="array" ref="H541">INDEX('Hoja 3'!$A$2:$AD$628, ROW(H541)-5, MATCH(H$2,'Hoja 3'!$A$1:$AD$1, 0))</f>
        <v>Estimados, buen día:
 En atención al reclamo presentado respecto a los pacientes GONZALES SALDAÑA LIZBETH (Diagnóstico: Diabetes) y TUSE GONZALES DARIANA ALEXIA (Diagnóstico: Asma), ambos inscritos en el programa Cuídate bajo la gestión de Viva 1A, me permito informar lo siguiente:
 Paciente: GONZALES SALDAÑA LIZBETH (Diabetes)
 Se identificó que la paciente tenía activado el bloqueo de llamadas, lo cual impidió que las comunicaciones telefónicas entrantes fueran atendidas oportunamente.
 Ante esta situación, se buscó una solución para garantizar que la paciente pudiera recibir la atención médica correspondiente.
 La paciente fue atendida por el Dr. Siura el día 22/07/2025 a las 03:10 p.m., y posteriormente recibió atención nutricional el 25/07/2025 a las 11:40 a.m.
 El envío de medicamentos fue realizado con éxito el día 24/07/2025, cumpliendo con los tiempos establecidos.
 Se recalca que la demora en la comunicación se debió exclusivamente al bloqueo de llamadas activado por la paciente.
 Paciente: TUSE GONZALES DARIANA ALEXIA (Asma)
 Se gestionó y agendó cita médica con el Dr. Moncada el día 25/07/2025 para evaluación y seguimiento.
 Actualmente, la paciente ya se encuentra registrada y activa en el programa Cuídate Asma, recibiendo el debido control y seguimiento según protocolo.
 Se han realizado todas las acciones necesarias para garantizar la atención integral de ambos pacientes, respetando los protocolos del programa Cuídate. La situación presentada con la paciente Lizbeth fue originada por un bloqueo en sus comunicaciones (Bloqueo de llamadas spam), el cual fue superado para continuar con el tratamiento. Por su parte, la paciente Diana Alexia ya cuenta con atención médica programada y está activa en el programa.
 Quedamos atentos a cualquier consulta adicional.</v>
      </c>
      <c r="I541" s="39">
        <f t="array" ref="I541">INDEX('Hoja 3'!$A$2:$AD$628, ROW(I541)-5, MATCH(I$2,'Hoja 3'!$A$1:$AD$1, 0))</f>
        <v>45873</v>
      </c>
      <c r="J541" s="32"/>
      <c r="K541" s="32" t="str">
        <f t="array" ref="K541">INDEX('Hoja 3'!$A$2:$AD$628, ROW(K541)-5, MATCH(K$2,'Hoja 3'!$A$1:$AD$1, 0))</f>
        <v>CERRADA</v>
      </c>
      <c r="L541" s="32" t="str">
        <f t="array" ref="L541">INDEX('Hoja 3'!$A$2:$AD$628, ROW(L541)-5, MATCH(L$2,'Hoja 3'!$A$1:$AD$1, 0))</f>
        <v>CERRADA</v>
      </c>
      <c r="M541" s="32" t="str">
        <f t="array" ref="M541">INDEX('Hoja 3'!$A$2:$AD$628, ROW(M541)-5, MATCH(M$2,'Hoja 3'!$A$1:$AD$1, 0))</f>
        <v>Medicamentos</v>
      </c>
      <c r="N541" s="28"/>
      <c r="O541" s="28"/>
      <c r="P541" s="28"/>
      <c r="Q541" s="42"/>
      <c r="R541" s="42"/>
      <c r="S541" s="42"/>
      <c r="T541" s="28"/>
      <c r="U541" s="28"/>
      <c r="V541" s="24" t="str">
        <f t="shared" si="17"/>
        <v/>
      </c>
      <c r="W541" s="24" t="str">
        <f t="shared" si="15"/>
        <v>14 días 00h 00m</v>
      </c>
      <c r="X541" s="25">
        <f t="shared" si="18"/>
        <v>14</v>
      </c>
      <c r="Y541" s="25" t="str">
        <f t="shared" si="19"/>
        <v>✅</v>
      </c>
      <c r="Z541" s="26" t="str">
        <f t="shared" si="20"/>
        <v>✅</v>
      </c>
      <c r="AA541" s="27" t="str">
        <f t="shared" si="21"/>
        <v>📩 Enviado tarde</v>
      </c>
      <c r="AB541" s="28"/>
      <c r="AC541" s="29"/>
      <c r="AD541" s="29"/>
      <c r="AE541" s="29"/>
    </row>
    <row r="542" spans="1:31" ht="13.8">
      <c r="A542" s="12" t="str">
        <f t="shared" si="16"/>
        <v>44250668ELIAS ENRIQUE VARGAS GINOCCHIO</v>
      </c>
      <c r="B542" s="30" t="s">
        <v>27</v>
      </c>
      <c r="C542" s="38">
        <f t="array" ref="C542">INDEX('Hoja 3'!$A$2:$AD$628, ROW(C542)-5, MATCH(C$2,'Hoja 3'!$A$1:$AD$1, 0))</f>
        <v>44250668</v>
      </c>
      <c r="D542" s="38" t="str">
        <f t="array" ref="D542">INDEX('Hoja 3'!$A$2:$AD$628, ROW(D542)-5, MATCH(D$2,'Hoja 3'!$A$1:$AD$1, 0))</f>
        <v>ELIAS ENRIQUE VARGAS GINOCCHIO</v>
      </c>
      <c r="E542" s="38">
        <f t="array" ref="E542">INDEX('Hoja 3'!$A$2:$AD$628, ROW(E542)-5, MATCH(E$2,'Hoja 3'!$A$1:$AD$1, 0))</f>
        <v>0</v>
      </c>
      <c r="F542" s="38" t="str">
        <f t="array" ref="F542">INDEX('Hoja 3'!$A$2:$AD$628, ROW(F542)-5, MATCH(F$2,'Hoja 3'!$A$1:$AD$1, 0))</f>
        <v>INSATISFACCIÓN CON EL AREA ASISTENCIAL POR PERTINENCIA</v>
      </c>
      <c r="G542" s="39">
        <f t="array" ref="G542">INDEX('Hoja 3'!$A$2:$AD$628, ROW(G542)-5, MATCH(G$2,'Hoja 3'!$A$1:$AD$1, 0))</f>
        <v>45862</v>
      </c>
      <c r="H542" s="38" t="str">
        <f t="array" ref="H542">INDEX('Hoja 3'!$A$2:$AD$628, ROW(H542)-5, MATCH(H$2,'Hoja 3'!$A$1:$AD$1, 0))</f>
        <v>Estimados,
 Reciban un cordial saludo del Centro Médico Viva 1A.
 En relación a la trazabilidad de atención solicitada de nuestro mutuo paciente se reporta que:
 Fue atendido efectivamente por Dr. Moncada, quien ha generado la RM por los diagnósticos indicados por el paciente, brindando continuidad a su tratamiento.
 La entrega de medicamentos se está gestionando tanto con nosotros como con Cuida por las insulinas, agujas y lancetas.
 Se confirmará por este medio la entrega y con ello cerrar el seguimiento del presente caso.
 Saludos Cordiales,</v>
      </c>
      <c r="I542" s="39">
        <f t="array" ref="I542">INDEX('Hoja 3'!$A$2:$AD$628, ROW(I542)-5, MATCH(I$2,'Hoja 3'!$A$1:$AD$1, 0))</f>
        <v>45863</v>
      </c>
      <c r="J542" s="32"/>
      <c r="K542" s="32" t="str">
        <f t="array" ref="K542">INDEX('Hoja 3'!$A$2:$AD$628, ROW(K542)-5, MATCH(K$2,'Hoja 3'!$A$1:$AD$1, 0))</f>
        <v>CERRADA</v>
      </c>
      <c r="L542" s="32" t="str">
        <f t="array" ref="L542">INDEX('Hoja 3'!$A$2:$AD$628, ROW(L542)-5, MATCH(L$2,'Hoja 3'!$A$1:$AD$1, 0))</f>
        <v>CERRADA</v>
      </c>
      <c r="M542" s="32" t="str">
        <f t="array" ref="M542">INDEX('Hoja 3'!$A$2:$AD$628, ROW(M542)-5, MATCH(M$2,'Hoja 3'!$A$1:$AD$1, 0))</f>
        <v>Atencion Asistencial</v>
      </c>
      <c r="N542" s="28"/>
      <c r="O542" s="28"/>
      <c r="P542" s="28"/>
      <c r="Q542" s="42"/>
      <c r="R542" s="42"/>
      <c r="S542" s="42"/>
      <c r="T542" s="28"/>
      <c r="U542" s="28"/>
      <c r="V542" s="24" t="str">
        <f t="shared" si="17"/>
        <v/>
      </c>
      <c r="W542" s="24" t="str">
        <f t="shared" si="15"/>
        <v>1 días 00h 00m</v>
      </c>
      <c r="X542" s="36">
        <f t="shared" si="18"/>
        <v>1</v>
      </c>
      <c r="Y542" s="36" t="str">
        <f t="shared" si="19"/>
        <v>✅</v>
      </c>
      <c r="Z542" s="26" t="str">
        <f t="shared" si="20"/>
        <v>✅</v>
      </c>
      <c r="AA542" s="27" t="str">
        <f t="shared" si="21"/>
        <v>📩 Enviado tarde</v>
      </c>
      <c r="AB542" s="28"/>
      <c r="AC542" s="29"/>
      <c r="AD542" s="29"/>
      <c r="AE542" s="29"/>
    </row>
    <row r="543" spans="1:31" ht="13.8">
      <c r="A543" s="12" t="str">
        <f t="shared" si="16"/>
        <v>7005373CLARA ESCLEOFE MOSQUERA PEREZ</v>
      </c>
      <c r="B543" s="30" t="s">
        <v>27</v>
      </c>
      <c r="C543" s="38">
        <f t="array" ref="C543">INDEX('Hoja 3'!$A$2:$AD$628, ROW(C543)-5, MATCH(C$2,'Hoja 3'!$A$1:$AD$1, 0))</f>
        <v>7005373</v>
      </c>
      <c r="D543" s="38" t="str">
        <f t="array" ref="D543">INDEX('Hoja 3'!$A$2:$AD$628, ROW(D543)-5, MATCH(D$2,'Hoja 3'!$A$1:$AD$1, 0))</f>
        <v>CLARA ESCLEOFE MOSQUERA PEREZ</v>
      </c>
      <c r="E543" s="38">
        <f t="array" ref="E543">INDEX('Hoja 3'!$A$2:$AD$628, ROW(E543)-5, MATCH(E$2,'Hoja 3'!$A$1:$AD$1, 0))</f>
        <v>0</v>
      </c>
      <c r="F543" s="38" t="str">
        <f t="array" ref="F543">INDEX('Hoja 3'!$A$2:$AD$628, ROW(F543)-5, MATCH(F$2,'Hoja 3'!$A$1:$AD$1, 0))</f>
        <v>DEMORA EN LA ENTREGA DE MEDICAMENTOS</v>
      </c>
      <c r="G543" s="39">
        <f t="array" ref="G543">INDEX('Hoja 3'!$A$2:$AD$628, ROW(G543)-5, MATCH(G$2,'Hoja 3'!$A$1:$AD$1, 0))</f>
        <v>45860</v>
      </c>
      <c r="H543" s="38" t="str">
        <f t="array" ref="H543">INDEX('Hoja 3'!$A$2:$AD$628, ROW(H543)-5, MATCH(H$2,'Hoja 3'!$A$1:$AD$1, 0))</f>
        <v>Buenos días estimados,
 En relación con la paciente Clara Escleofe Mosquera Pérez, confirmamos lo siguiente:
 La ultima consulta fue el 22/07/2025 con el Dr. Hilton D. Jango Cruz en la especialidad de Cardiología, la cual forma parte de las atenciones programadas dentro de su plan mensual.
 Respecto a la entrega de medicamentos, se presentó un quiebre en el servicio que ocasionó una demora sin embargo, los medicamentos fueron entregados y confirmados por la paciente.
 Lamentamos los inconvenientes ocasionados y reiteramos nuestro compromiso con la continuidad y calidad del servicio, asegurando un seguimiento prioritario para la coordinación de cualquier acción pendiente.
 Quedamos atentos ante cualquier consulta adicional.
 Saludos cordiales,</v>
      </c>
      <c r="I543" s="39">
        <f t="array" ref="I543">INDEX('Hoja 3'!$A$2:$AD$628, ROW(I543)-5, MATCH(I$2,'Hoja 3'!$A$1:$AD$1, 0))</f>
        <v>45873</v>
      </c>
      <c r="J543" s="32"/>
      <c r="K543" s="32" t="str">
        <f t="array" ref="K543">INDEX('Hoja 3'!$A$2:$AD$628, ROW(K543)-5, MATCH(K$2,'Hoja 3'!$A$1:$AD$1, 0))</f>
        <v>CERRADA</v>
      </c>
      <c r="L543" s="32" t="str">
        <f t="array" ref="L543">INDEX('Hoja 3'!$A$2:$AD$628, ROW(L543)-5, MATCH(L$2,'Hoja 3'!$A$1:$AD$1, 0))</f>
        <v>CERRADA</v>
      </c>
      <c r="M543" s="32" t="str">
        <f t="array" ref="M543">INDEX('Hoja 3'!$A$2:$AD$628, ROW(M543)-5, MATCH(M$2,'Hoja 3'!$A$1:$AD$1, 0))</f>
        <v>Medicamentos</v>
      </c>
      <c r="N543" s="28"/>
      <c r="O543" s="28"/>
      <c r="P543" s="28"/>
      <c r="Q543" s="42"/>
      <c r="R543" s="42"/>
      <c r="S543" s="42"/>
      <c r="T543" s="28"/>
      <c r="U543" s="28"/>
      <c r="V543" s="24" t="str">
        <f t="shared" si="17"/>
        <v/>
      </c>
      <c r="W543" s="24" t="str">
        <f t="shared" si="15"/>
        <v>13 días 00h 00m</v>
      </c>
      <c r="X543" s="25">
        <f t="shared" si="18"/>
        <v>13</v>
      </c>
      <c r="Y543" s="25" t="str">
        <f t="shared" si="19"/>
        <v>✅</v>
      </c>
      <c r="Z543" s="26" t="str">
        <f t="shared" si="20"/>
        <v>✅</v>
      </c>
      <c r="AA543" s="27" t="str">
        <f t="shared" si="21"/>
        <v>📩 Enviado tarde</v>
      </c>
      <c r="AB543" s="28"/>
      <c r="AC543" s="29"/>
      <c r="AD543" s="29"/>
      <c r="AE543" s="29"/>
    </row>
    <row r="544" spans="1:31" ht="13.8">
      <c r="A544" s="12" t="str">
        <f t="shared" si="16"/>
        <v>71687044CRISTOBAL TADEO ARBAIZA GONZALES</v>
      </c>
      <c r="B544" s="30" t="s">
        <v>27</v>
      </c>
      <c r="C544" s="38">
        <f t="array" ref="C544">INDEX('Hoja 3'!$A$2:$AD$628, ROW(C544)-5, MATCH(C$2,'Hoja 3'!$A$1:$AD$1, 0))</f>
        <v>71687044</v>
      </c>
      <c r="D544" s="38" t="str">
        <f t="array" ref="D544">INDEX('Hoja 3'!$A$2:$AD$628, ROW(D544)-5, MATCH(D$2,'Hoja 3'!$A$1:$AD$1, 0))</f>
        <v>CRISTOBAL TADEO ARBAIZA GONZALES</v>
      </c>
      <c r="E544" s="38">
        <f t="array" ref="E544">INDEX('Hoja 3'!$A$2:$AD$628, ROW(E544)-5, MATCH(E$2,'Hoja 3'!$A$1:$AD$1, 0))</f>
        <v>0</v>
      </c>
      <c r="F544" s="38" t="str">
        <f t="array" ref="F544">INDEX('Hoja 3'!$A$2:$AD$628, ROW(F544)-5, MATCH(F$2,'Hoja 3'!$A$1:$AD$1, 0))</f>
        <v>NO ASIGNACIÓN DE CITA</v>
      </c>
      <c r="G544" s="39">
        <f t="array" ref="G544">INDEX('Hoja 3'!$A$2:$AD$628, ROW(G544)-5, MATCH(G$2,'Hoja 3'!$A$1:$AD$1, 0))</f>
        <v>45863</v>
      </c>
      <c r="H544" s="38" t="str">
        <f t="array" ref="H544">INDEX('Hoja 3'!$A$2:$AD$628, ROW(H544)-5, MATCH(H$2,'Hoja 3'!$A$1:$AD$1, 0))</f>
        <v>Buenos días estimados:
 En relación con el caso del paciente CRISTOBAL TADEO ARBAIZA GONZALES DNI 71687044, informamos lo siguiente:
 Atención médica:
 La cita médica programada fue realizada el 11/07/2025 con el Dr. Gerson Jacob Siura Trevejo en la especialista en Endocrinología bajo la modalidad de Teleconsulta.
 Entrega de medicamentos:
 El 17/07/2025 se realizó la entrega de los medicamentos correspondientes al programa, conforme al tratamiento indicado.
 Exámenes de laboratorio:
 El 19/07/2025 se efectuaron las tomas de muestra de acuerdo con la orden médica fecha solicitada por el paciente.
 El 24/07/2025 recibio atencion con el area de seguimiento enfermeria. 
 Paciente informa que esta a gusto con la atencion. 
 Lamentamos cualquier inconveniente que se haya podido presentar y reafirmamos nuestro compromiso con la continuidad y calidad en la atención del programa Cuídate.
 Quedamos atentos a cualquier consulta adicional.
 Saludos cordiales,
 Ricardo Paz 
 Gestor de quejas y reclamos.</v>
      </c>
      <c r="I544" s="39">
        <f t="array" ref="I544">INDEX('Hoja 3'!$A$2:$AD$628, ROW(I544)-5, MATCH(I$2,'Hoja 3'!$A$1:$AD$1, 0))</f>
        <v>45863</v>
      </c>
      <c r="J544" s="32"/>
      <c r="K544" s="32" t="str">
        <f t="array" ref="K544">INDEX('Hoja 3'!$A$2:$AD$628, ROW(K544)-5, MATCH(K$2,'Hoja 3'!$A$1:$AD$1, 0))</f>
        <v>CERRADA</v>
      </c>
      <c r="L544" s="32" t="str">
        <f t="array" ref="L544">INDEX('Hoja 3'!$A$2:$AD$628, ROW(L544)-5, MATCH(L$2,'Hoja 3'!$A$1:$AD$1, 0))</f>
        <v>CERRADA</v>
      </c>
      <c r="M544" s="32" t="str">
        <f t="array" ref="M544">INDEX('Hoja 3'!$A$2:$AD$628, ROW(M544)-5, MATCH(M$2,'Hoja 3'!$A$1:$AD$1, 0))</f>
        <v>Acceso</v>
      </c>
      <c r="N544" s="28"/>
      <c r="O544" s="28"/>
      <c r="P544" s="28"/>
      <c r="Q544" s="42"/>
      <c r="R544" s="42"/>
      <c r="S544" s="42"/>
      <c r="T544" s="28"/>
      <c r="U544" s="28"/>
      <c r="V544" s="24" t="str">
        <f t="shared" si="17"/>
        <v/>
      </c>
      <c r="W544" s="24" t="str">
        <f t="shared" si="15"/>
        <v>0 días 00h 00m</v>
      </c>
      <c r="X544" s="36">
        <f t="shared" si="18"/>
        <v>0</v>
      </c>
      <c r="Y544" s="36" t="str">
        <f t="shared" si="19"/>
        <v>✅</v>
      </c>
      <c r="Z544" s="26" t="str">
        <f t="shared" si="20"/>
        <v>✅</v>
      </c>
      <c r="AA544" s="27" t="str">
        <f t="shared" si="21"/>
        <v>⏰ Enviado a tiempo</v>
      </c>
      <c r="AB544" s="28"/>
      <c r="AC544" s="29"/>
      <c r="AD544" s="29"/>
      <c r="AE544" s="29"/>
    </row>
    <row r="545" spans="1:31" ht="13.8">
      <c r="A545" s="12" t="str">
        <f t="shared" si="16"/>
        <v>10001118PALACIOS RODRIGUEZ IVAN ERNESTO</v>
      </c>
      <c r="B545" s="30" t="s">
        <v>27</v>
      </c>
      <c r="C545" s="38">
        <f t="array" ref="C545">INDEX('Hoja 3'!$A$2:$AD$628, ROW(C545)-5, MATCH(C$2,'Hoja 3'!$A$1:$AD$1, 0))</f>
        <v>10001118</v>
      </c>
      <c r="D545" s="38" t="str">
        <f t="array" ref="D545">INDEX('Hoja 3'!$A$2:$AD$628, ROW(D545)-5, MATCH(D$2,'Hoja 3'!$A$1:$AD$1, 0))</f>
        <v>PALACIOS RODRIGUEZ IVAN ERNESTO</v>
      </c>
      <c r="E545" s="38">
        <f t="array" ref="E545">INDEX('Hoja 3'!$A$2:$AD$628, ROW(E545)-5, MATCH(E$2,'Hoja 3'!$A$1:$AD$1, 0))</f>
        <v>0</v>
      </c>
      <c r="F545" s="38" t="str">
        <f t="array" ref="F545">INDEX('Hoja 3'!$A$2:$AD$628, ROW(F545)-5, MATCH(F$2,'Hoja 3'!$A$1:$AD$1, 0))</f>
        <v>ERROR EN COBRO DE COPAGO</v>
      </c>
      <c r="G545" s="39">
        <f t="array" ref="G545">INDEX('Hoja 3'!$A$2:$AD$628, ROW(G545)-5, MATCH(G$2,'Hoja 3'!$A$1:$AD$1, 0))</f>
        <v>45863</v>
      </c>
      <c r="H545" s="38" t="str">
        <f t="array" ref="H545">INDEX('Hoja 3'!$A$2:$AD$628, ROW(H545)-5, MATCH(H$2,'Hoja 3'!$A$1:$AD$1, 0))</f>
        <v>Estimados,
 Con relación al caso del Sr. Iván Ernesto Palacios Rodríguez (DNI: 10001118), paciente perteneciente al programa de crónicos RCV, informamos que actualmente ya cuenta con los medicamentos (26 de julio) correspondientes a su tratamiento.
 Asimismo, les comunicamos que se viene realizando el seguimiento respectivo a su caso, con el fin de garantizar una atención oportuna y mejorar la experiencia del paciente en futuras coordinaciones y entregas.
 Agradecemos su comunicación y quedamos atentos a cualquier requerimiento adicional.</v>
      </c>
      <c r="I545" s="39">
        <f t="array" ref="I545">INDEX('Hoja 3'!$A$2:$AD$628, ROW(I545)-5, MATCH(I$2,'Hoja 3'!$A$1:$AD$1, 0))</f>
        <v>45877</v>
      </c>
      <c r="J545" s="32"/>
      <c r="K545" s="32" t="str">
        <f t="array" ref="K545">INDEX('Hoja 3'!$A$2:$AD$628, ROW(K545)-5, MATCH(K$2,'Hoja 3'!$A$1:$AD$1, 0))</f>
        <v>CERRADA</v>
      </c>
      <c r="L545" s="32" t="str">
        <f t="array" ref="L545">INDEX('Hoja 3'!$A$2:$AD$628, ROW(L545)-5, MATCH(L$2,'Hoja 3'!$A$1:$AD$1, 0))</f>
        <v>CERRADA</v>
      </c>
      <c r="M545" s="32" t="str">
        <f t="array" ref="M545">INDEX('Hoja 3'!$A$2:$AD$628, ROW(M545)-5, MATCH(M$2,'Hoja 3'!$A$1:$AD$1, 0))</f>
        <v>Tramites Administrativos</v>
      </c>
      <c r="N545" s="28"/>
      <c r="O545" s="28"/>
      <c r="P545" s="28"/>
      <c r="Q545" s="42"/>
      <c r="R545" s="42"/>
      <c r="S545" s="42"/>
      <c r="T545" s="28"/>
      <c r="U545" s="28"/>
      <c r="V545" s="24" t="str">
        <f t="shared" si="17"/>
        <v/>
      </c>
      <c r="W545" s="24" t="str">
        <f t="shared" si="15"/>
        <v>14 días 00h 00m</v>
      </c>
      <c r="X545" s="25">
        <f t="shared" si="18"/>
        <v>14</v>
      </c>
      <c r="Y545" s="25" t="str">
        <f t="shared" si="19"/>
        <v>✅</v>
      </c>
      <c r="Z545" s="26" t="str">
        <f t="shared" si="20"/>
        <v>✅</v>
      </c>
      <c r="AA545" s="27" t="str">
        <f t="shared" si="21"/>
        <v>📩 Enviado tarde</v>
      </c>
      <c r="AB545" s="28"/>
      <c r="AC545" s="29"/>
      <c r="AD545" s="29"/>
      <c r="AE545" s="29"/>
    </row>
    <row r="546" spans="1:31" ht="13.8">
      <c r="A546" s="12" t="str">
        <f t="shared" si="16"/>
        <v>10770450GWENDOLYNE VIVIANA TRUJILLO PEREDA</v>
      </c>
      <c r="B546" s="30" t="s">
        <v>27</v>
      </c>
      <c r="C546" s="38">
        <f t="array" ref="C546">INDEX('Hoja 3'!$A$2:$AD$628, ROW(C546)-5, MATCH(C$2,'Hoja 3'!$A$1:$AD$1, 0))</f>
        <v>10770450</v>
      </c>
      <c r="D546" s="38" t="str">
        <f t="array" ref="D546">INDEX('Hoja 3'!$A$2:$AD$628, ROW(D546)-5, MATCH(D$2,'Hoja 3'!$A$1:$AD$1, 0))</f>
        <v>GWENDOLYNE VIVIANA TRUJILLO PEREDA</v>
      </c>
      <c r="E546" s="38">
        <f t="array" ref="E546">INDEX('Hoja 3'!$A$2:$AD$628, ROW(E546)-5, MATCH(E$2,'Hoja 3'!$A$1:$AD$1, 0))</f>
        <v>0</v>
      </c>
      <c r="F546" s="38" t="str">
        <f t="array" ref="F546">INDEX('Hoja 3'!$A$2:$AD$628, ROW(F546)-5, MATCH(F$2,'Hoja 3'!$A$1:$AD$1, 0))</f>
        <v>SOLICITUD DE CITA</v>
      </c>
      <c r="G546" s="39">
        <f t="array" ref="G546">INDEX('Hoja 3'!$A$2:$AD$628, ROW(G546)-5, MATCH(G$2,'Hoja 3'!$A$1:$AD$1, 0))</f>
        <v>45863</v>
      </c>
      <c r="H546" s="38" t="str">
        <f t="array" ref="H546">INDEX('Hoja 3'!$A$2:$AD$628, ROW(H546)-5, MATCH(H$2,'Hoja 3'!$A$1:$AD$1, 0))</f>
        <v>Buenos días equipo,
 Informamos que la paciente Gwendolyne Viviana Trujillo Pereda (DNI: 10770450) pasó consulta el día 15/07/2025 con la Dra. Nilda Noriko Kawamura Murillo, en la especialidad de Endocrinología.
 Saludos cordiales,</v>
      </c>
      <c r="I546" s="39">
        <f t="array" ref="I546">INDEX('Hoja 3'!$A$2:$AD$628, ROW(I546)-5, MATCH(I$2,'Hoja 3'!$A$1:$AD$1, 0))</f>
        <v>45864</v>
      </c>
      <c r="J546" s="32"/>
      <c r="K546" s="32" t="str">
        <f t="array" ref="K546">INDEX('Hoja 3'!$A$2:$AD$628, ROW(K546)-5, MATCH(K$2,'Hoja 3'!$A$1:$AD$1, 0))</f>
        <v>CERRADA</v>
      </c>
      <c r="L546" s="32" t="str">
        <f t="array" ref="L546">INDEX('Hoja 3'!$A$2:$AD$628, ROW(L546)-5, MATCH(L$2,'Hoja 3'!$A$1:$AD$1, 0))</f>
        <v>CERRADA</v>
      </c>
      <c r="M546" s="32" t="str">
        <f t="array" ref="M546">INDEX('Hoja 3'!$A$2:$AD$628, ROW(M546)-5, MATCH(M$2,'Hoja 3'!$A$1:$AD$1, 0))</f>
        <v>Solicitud</v>
      </c>
      <c r="N546" s="28"/>
      <c r="O546" s="28"/>
      <c r="P546" s="28"/>
      <c r="Q546" s="42"/>
      <c r="R546" s="42"/>
      <c r="S546" s="42"/>
      <c r="T546" s="28"/>
      <c r="U546" s="28"/>
      <c r="V546" s="24" t="str">
        <f t="shared" si="17"/>
        <v/>
      </c>
      <c r="W546" s="24" t="str">
        <f t="shared" si="15"/>
        <v>1 días 00h 00m</v>
      </c>
      <c r="X546" s="36">
        <f t="shared" si="18"/>
        <v>1</v>
      </c>
      <c r="Y546" s="36" t="str">
        <f t="shared" si="19"/>
        <v>✅</v>
      </c>
      <c r="Z546" s="26" t="str">
        <f t="shared" si="20"/>
        <v>✅</v>
      </c>
      <c r="AA546" s="27" t="str">
        <f t="shared" si="21"/>
        <v>📩 Enviado tarde</v>
      </c>
      <c r="AB546" s="28"/>
      <c r="AC546" s="29"/>
      <c r="AD546" s="29"/>
      <c r="AE546" s="29"/>
    </row>
    <row r="547" spans="1:31" ht="13.8">
      <c r="A547" s="12" t="str">
        <f t="shared" si="16"/>
        <v>23656818ANGELINO FORTUNATO MENESES SERPA</v>
      </c>
      <c r="B547" s="30" t="s">
        <v>27</v>
      </c>
      <c r="C547" s="38">
        <f t="array" ref="C547">INDEX('Hoja 3'!$A$2:$AD$628, ROW(C547)-5, MATCH(C$2,'Hoja 3'!$A$1:$AD$1, 0))</f>
        <v>23656818</v>
      </c>
      <c r="D547" s="38" t="str">
        <f t="array" ref="D547">INDEX('Hoja 3'!$A$2:$AD$628, ROW(D547)-5, MATCH(D$2,'Hoja 3'!$A$1:$AD$1, 0))</f>
        <v>ANGELINO FORTUNATO MENESES SERPA</v>
      </c>
      <c r="E547" s="38">
        <f t="array" ref="E547">INDEX('Hoja 3'!$A$2:$AD$628, ROW(E547)-5, MATCH(E$2,'Hoja 3'!$A$1:$AD$1, 0))</f>
        <v>0</v>
      </c>
      <c r="F547" s="38" t="str">
        <f t="array" ref="F547">INDEX('Hoja 3'!$A$2:$AD$628, ROW(F547)-5, MATCH(F$2,'Hoja 3'!$A$1:$AD$1, 0))</f>
        <v>NO ASIGNACIÓN DE CITA</v>
      </c>
      <c r="G547" s="39">
        <f t="array" ref="G547">INDEX('Hoja 3'!$A$2:$AD$628, ROW(G547)-5, MATCH(G$2,'Hoja 3'!$A$1:$AD$1, 0))</f>
        <v>45868</v>
      </c>
      <c r="H547" s="38" t="str">
        <f t="array" ref="H547">INDEX('Hoja 3'!$A$2:$AD$628, ROW(H547)-5, MATCH(H$2,'Hoja 3'!$A$1:$AD$1, 0))</f>
        <v>Estimada Guissela, buen día:
 Se ha conversado con el Sr. Abraham hijo del paciente y se explicó el escenario de la atención de su papá, adicional a ello se respondió el correo con el detalle de la cobertura del programa y de los exámenes adicionales que indican por descarte de Valvulopatía.
 Buenas tardes estimados,
 Lamento mucho el inconveniente ocasionado respecto a la cita para la toma de muestras del asegurado Angélico Fortunato Meneses Serpa.
 Te confirmo que la nueva cita está agendada para el 25 de julio, en el rango de 06:30 AM a 07:00 AM.
 Si tienes alguna pregunta o necesitas más detalles, no dudes en escribirme. Estoy a tu disposición para cualquier consulta adicional.
 Saludos cordiales,
 Por favor tu especial apoyo en que los correos sean direccionados por un solo canal y mantener el hilo del mismo; a fin de, tener todos los involucrados la misma información.
 Adjunto correo enviado el 22/7.
 Quedo a tu disposición para cualquier consulta adicional.
 Saludos Cordiales,</v>
      </c>
      <c r="I547" s="39">
        <f t="array" ref="I547">INDEX('Hoja 3'!$A$2:$AD$628, ROW(I547)-5, MATCH(I$2,'Hoja 3'!$A$1:$AD$1, 0))</f>
        <v>45868</v>
      </c>
      <c r="J547" s="32"/>
      <c r="K547" s="32" t="str">
        <f t="array" ref="K547">INDEX('Hoja 3'!$A$2:$AD$628, ROW(K547)-5, MATCH(K$2,'Hoja 3'!$A$1:$AD$1, 0))</f>
        <v>CERRADA</v>
      </c>
      <c r="L547" s="32" t="str">
        <f t="array" ref="L547">INDEX('Hoja 3'!$A$2:$AD$628, ROW(L547)-5, MATCH(L$2,'Hoja 3'!$A$1:$AD$1, 0))</f>
        <v>CERRADA</v>
      </c>
      <c r="M547" s="32" t="str">
        <f t="array" ref="M547">INDEX('Hoja 3'!$A$2:$AD$628, ROW(M547)-5, MATCH(M$2,'Hoja 3'!$A$1:$AD$1, 0))</f>
        <v>Acceso</v>
      </c>
      <c r="N547" s="28"/>
      <c r="O547" s="28"/>
      <c r="P547" s="28"/>
      <c r="Q547" s="42"/>
      <c r="R547" s="42"/>
      <c r="S547" s="42"/>
      <c r="T547" s="28"/>
      <c r="U547" s="28"/>
      <c r="V547" s="24" t="str">
        <f t="shared" si="17"/>
        <v/>
      </c>
      <c r="W547" s="24" t="str">
        <f t="shared" si="15"/>
        <v>0 días 00h 00m</v>
      </c>
      <c r="X547" s="25">
        <f t="shared" si="18"/>
        <v>0</v>
      </c>
      <c r="Y547" s="25" t="str">
        <f t="shared" si="19"/>
        <v>✅</v>
      </c>
      <c r="Z547" s="26" t="str">
        <f t="shared" si="20"/>
        <v>✅</v>
      </c>
      <c r="AA547" s="27" t="str">
        <f t="shared" si="21"/>
        <v>⏰ Enviado a tiempo</v>
      </c>
      <c r="AB547" s="28"/>
      <c r="AC547" s="29"/>
      <c r="AD547" s="29"/>
      <c r="AE547" s="29"/>
    </row>
    <row r="548" spans="1:31" ht="13.8">
      <c r="A548" s="12" t="str">
        <f t="shared" si="16"/>
        <v>16423582SOFIA MERCEDES ATO PEÑA</v>
      </c>
      <c r="B548" s="30" t="s">
        <v>27</v>
      </c>
      <c r="C548" s="38">
        <f t="array" ref="C548">INDEX('Hoja 3'!$A$2:$AD$628, ROW(C548)-5, MATCH(C$2,'Hoja 3'!$A$1:$AD$1, 0))</f>
        <v>16423582</v>
      </c>
      <c r="D548" s="38" t="str">
        <f t="array" ref="D548">INDEX('Hoja 3'!$A$2:$AD$628, ROW(D548)-5, MATCH(D$2,'Hoja 3'!$A$1:$AD$1, 0))</f>
        <v>SOFIA MERCEDES ATO PEÑA</v>
      </c>
      <c r="E548" s="38">
        <f t="array" ref="E548">INDEX('Hoja 3'!$A$2:$AD$628, ROW(E548)-5, MATCH(E$2,'Hoja 3'!$A$1:$AD$1, 0))</f>
        <v>979685388</v>
      </c>
      <c r="F548" s="38" t="str">
        <f t="array" ref="F548">INDEX('Hoja 3'!$A$2:$AD$628, ROW(F548)-5, MATCH(F$2,'Hoja 3'!$A$1:$AD$1, 0))</f>
        <v>DEMORA EN LA ENTREGA DE MEDICAMENTOS</v>
      </c>
      <c r="G548" s="39">
        <f t="array" ref="G548">INDEX('Hoja 3'!$A$2:$AD$628, ROW(G548)-5, MATCH(G$2,'Hoja 3'!$A$1:$AD$1, 0))</f>
        <v>45866</v>
      </c>
      <c r="H548" s="38" t="str">
        <f t="array" ref="H548">INDEX('Hoja 3'!$A$2:$AD$628, ROW(H548)-5, MATCH(H$2,'Hoja 3'!$A$1:$AD$1, 0))</f>
        <v>Estimados,
 En atención a su solicitud respecto a la Sra. Sofía Mercedes Ato Peña (DNI: 44096258), paciente inscrita en el programa de crónicos, les informamos que nos contactamos con el proveedor Cuidafarma, quien nos confirmó que los medicamentos ya fueron debidamente entregados al paciente.
 Quedamos atentos ante cualquier requerimiento adicional que pueda surgir.
 Saludos cordiales,</v>
      </c>
      <c r="I548" s="39">
        <f t="array" ref="I548">INDEX('Hoja 3'!$A$2:$AD$628, ROW(I548)-5, MATCH(I$2,'Hoja 3'!$A$1:$AD$1, 0))</f>
        <v>45877</v>
      </c>
      <c r="J548" s="32"/>
      <c r="K548" s="32" t="str">
        <f t="array" ref="K548">INDEX('Hoja 3'!$A$2:$AD$628, ROW(K548)-5, MATCH(K$2,'Hoja 3'!$A$1:$AD$1, 0))</f>
        <v>CERRADA</v>
      </c>
      <c r="L548" s="32" t="str">
        <f t="array" ref="L548">INDEX('Hoja 3'!$A$2:$AD$628, ROW(L548)-5, MATCH(L$2,'Hoja 3'!$A$1:$AD$1, 0))</f>
        <v>CERRADA</v>
      </c>
      <c r="M548" s="32" t="str">
        <f t="array" ref="M548">INDEX('Hoja 3'!$A$2:$AD$628, ROW(M548)-5, MATCH(M$2,'Hoja 3'!$A$1:$AD$1, 0))</f>
        <v>Medicamentos</v>
      </c>
      <c r="N548" s="28"/>
      <c r="O548" s="28"/>
      <c r="P548" s="28"/>
      <c r="Q548" s="42"/>
      <c r="R548" s="42"/>
      <c r="S548" s="42"/>
      <c r="T548" s="28"/>
      <c r="U548" s="28"/>
      <c r="V548" s="24" t="str">
        <f t="shared" si="17"/>
        <v/>
      </c>
      <c r="W548" s="24" t="str">
        <f t="shared" si="15"/>
        <v>11 días 00h 00m</v>
      </c>
      <c r="X548" s="36">
        <f t="shared" si="18"/>
        <v>11</v>
      </c>
      <c r="Y548" s="36" t="str">
        <f t="shared" si="19"/>
        <v>✅</v>
      </c>
      <c r="Z548" s="26" t="str">
        <f t="shared" si="20"/>
        <v>✅</v>
      </c>
      <c r="AA548" s="27" t="str">
        <f t="shared" si="21"/>
        <v>📩 Enviado tarde</v>
      </c>
      <c r="AB548" s="28"/>
      <c r="AC548" s="29"/>
      <c r="AD548" s="29"/>
      <c r="AE548" s="29"/>
    </row>
    <row r="549" spans="1:31" ht="13.8">
      <c r="A549" s="12" t="str">
        <f t="shared" si="16"/>
        <v>8612544GLORIA MARIA OBREGON CHAVEZ</v>
      </c>
      <c r="B549" s="30" t="s">
        <v>27</v>
      </c>
      <c r="C549" s="38">
        <f t="array" ref="C549">INDEX('Hoja 3'!$A$2:$AD$628, ROW(C549)-5, MATCH(C$2,'Hoja 3'!$A$1:$AD$1, 0))</f>
        <v>8612544</v>
      </c>
      <c r="D549" s="38" t="str">
        <f t="array" ref="D549">INDEX('Hoja 3'!$A$2:$AD$628, ROW(D549)-5, MATCH(D$2,'Hoja 3'!$A$1:$AD$1, 0))</f>
        <v>GLORIA MARIA OBREGON CHAVEZ</v>
      </c>
      <c r="E549" s="38">
        <f t="array" ref="E549">INDEX('Hoja 3'!$A$2:$AD$628, ROW(E549)-5, MATCH(E$2,'Hoja 3'!$A$1:$AD$1, 0))</f>
        <v>998199664</v>
      </c>
      <c r="F549" s="38" t="str">
        <f t="array" ref="F549">INDEX('Hoja 3'!$A$2:$AD$628, ROW(F549)-5, MATCH(F$2,'Hoja 3'!$A$1:$AD$1, 0))</f>
        <v>DEMORA EN LA ENTREGA DE MEDICAMENTOS</v>
      </c>
      <c r="G549" s="39">
        <f t="array" ref="G549">INDEX('Hoja 3'!$A$2:$AD$628, ROW(G549)-5, MATCH(G$2,'Hoja 3'!$A$1:$AD$1, 0))</f>
        <v>45869</v>
      </c>
      <c r="H549" s="38" t="str">
        <f t="array" ref="H549">INDEX('Hoja 3'!$A$2:$AD$628, ROW(H549)-5, MATCH(H$2,'Hoja 3'!$A$1:$AD$1, 0))</f>
        <v>Buenos días estimado,
 En relación con el caso de la asegurada Gloria María Obregón Chávez, con DNI 08612544, perteneciente al Programa Cuídate Diabetes, se informa lo siguiente:
 Situación reportada:
 El proveedor VIVA A1 notificó la falta de stock del medicamento DOLNIX SL, prescrito originalmente en la receta médica gestionada a través del programa.
 Ante esta situación, se solicitó apoyo al área médica para reformulación de receta con un medicamento alternativo con el mismo principio activo.
 Acciones realizadas:
 Se gestionó la reformulación de la receta por parte del médico tratante, quien autorizó el cambio del medicamento a nombre del medicamento alternativo, el cual contiene el mismo principio activo y cumple con las mismas indicaciones.
 Esta nueva receta fue comunicada al proveedor para su atención inmediata.
 La asegurada fue informada vía telefónica el día fecha de comunicación a la paciente a la hora, confirmando la disponibilidad del nuevo medicamento y su próxima entrega.</v>
      </c>
      <c r="I549" s="39">
        <f t="array" ref="I549">INDEX('Hoja 3'!$A$2:$AD$628, ROW(I549)-5, MATCH(I$2,'Hoja 3'!$A$1:$AD$1, 0))</f>
        <v>45877</v>
      </c>
      <c r="J549" s="32"/>
      <c r="K549" s="32" t="str">
        <f t="array" ref="K549">INDEX('Hoja 3'!$A$2:$AD$628, ROW(K549)-5, MATCH(K$2,'Hoja 3'!$A$1:$AD$1, 0))</f>
        <v>CERRADA</v>
      </c>
      <c r="L549" s="32" t="str">
        <f t="array" ref="L549">INDEX('Hoja 3'!$A$2:$AD$628, ROW(L549)-5, MATCH(L$2,'Hoja 3'!$A$1:$AD$1, 0))</f>
        <v>CERRADA</v>
      </c>
      <c r="M549" s="32" t="str">
        <f t="array" ref="M549">INDEX('Hoja 3'!$A$2:$AD$628, ROW(M549)-5, MATCH(M$2,'Hoja 3'!$A$1:$AD$1, 0))</f>
        <v>Medicamentos</v>
      </c>
      <c r="N549" s="28"/>
      <c r="O549" s="28"/>
      <c r="P549" s="28"/>
      <c r="Q549" s="42"/>
      <c r="R549" s="42"/>
      <c r="S549" s="42"/>
      <c r="T549" s="28"/>
      <c r="U549" s="28"/>
      <c r="V549" s="24" t="str">
        <f t="shared" si="17"/>
        <v/>
      </c>
      <c r="W549" s="24" t="str">
        <f t="shared" si="15"/>
        <v>8 días 00h 00m</v>
      </c>
      <c r="X549" s="25">
        <f t="shared" si="18"/>
        <v>8</v>
      </c>
      <c r="Y549" s="25" t="str">
        <f t="shared" si="19"/>
        <v>✅</v>
      </c>
      <c r="Z549" s="26" t="str">
        <f t="shared" si="20"/>
        <v>✅</v>
      </c>
      <c r="AA549" s="27" t="str">
        <f t="shared" si="21"/>
        <v>📩 Enviado tarde</v>
      </c>
      <c r="AB549" s="28"/>
      <c r="AC549" s="29"/>
      <c r="AD549" s="29"/>
      <c r="AE549" s="29"/>
    </row>
    <row r="550" spans="1:31" ht="13.8">
      <c r="A550" s="12" t="str">
        <f t="shared" si="16"/>
        <v>8170776NILTON HERNAN JIMENEZ ROSALES</v>
      </c>
      <c r="B550" s="30" t="s">
        <v>27</v>
      </c>
      <c r="C550" s="38">
        <f t="array" ref="C550">INDEX('Hoja 3'!$A$2:$AD$628, ROW(C550)-5, MATCH(C$2,'Hoja 3'!$A$1:$AD$1, 0))</f>
        <v>8170776</v>
      </c>
      <c r="D550" s="38" t="str">
        <f t="array" ref="D550">INDEX('Hoja 3'!$A$2:$AD$628, ROW(D550)-5, MATCH(D$2,'Hoja 3'!$A$1:$AD$1, 0))</f>
        <v>NILTON HERNAN JIMENEZ ROSALES</v>
      </c>
      <c r="E550" s="38">
        <f t="array" ref="E550">INDEX('Hoja 3'!$A$2:$AD$628, ROW(E550)-5, MATCH(E$2,'Hoja 3'!$A$1:$AD$1, 0))</f>
        <v>0</v>
      </c>
      <c r="F550" s="38" t="str">
        <f t="array" ref="F550">INDEX('Hoja 3'!$A$2:$AD$628, ROW(F550)-5, MATCH(F$2,'Hoja 3'!$A$1:$AD$1, 0))</f>
        <v>NO ASIGNACIÓN DE CITA</v>
      </c>
      <c r="G550" s="39">
        <f t="array" ref="G550">INDEX('Hoja 3'!$A$2:$AD$628, ROW(G550)-5, MATCH(G$2,'Hoja 3'!$A$1:$AD$1, 0))</f>
        <v>45869</v>
      </c>
      <c r="H550" s="38" t="str">
        <f t="array" ref="H550">INDEX('Hoja 3'!$A$2:$AD$628, ROW(H550)-5, MATCH(H$2,'Hoja 3'!$A$1:$AD$1, 0))</f>
        <v>Estimados Buenos días,
 Con respecto a lo solicitado se informa que:
 Paciente del programa Diamante, residente en el Rimac.
 Cita con Dra. Laura Vigo con fecha 12/07/25 - OM: 20 ss TF
 Inicio de terapias: 14/07/25 a la actualidad lleva efectivas 8 ss TF
 Incidencia:
 Atenciones con Lic. Meza quien cambia de horario al turno manaña de 07:00am a 11:00am, horario en el que el paciente no le era posible y no aceptó las sesiones indicando que tenía estudio bíblico, adicional a ello no le era posible los días sábados por acudir a la Iglesia, a pesar de los múltiples intentos de agendar las atenciones la respuesta por parte del paciente fue negativa.
 Se recepciona llamada de Ejecutiva Diana de Rimac, a través de Brigitte H., informando que el paciente aceptará atención en horas de la mañana, con lo que nos comunicamos nuevamente aceptando atención a las 08:00am lunes-miércoles y viernes.
 En el cambio de mes, el Lic. Meza renuncia a su cargo en Viva 1A.
 Se informa al paciente de la renuncia, lo cual disgusta mucho al paciente; ya que, estaba muy fidelizado con el terapeuta.
 Se brinda opción de atención con el Lic. Noriega; sin embargo, el paciente no está conforme con dicha atención.
 Nos contactaremos con el Sr. Nilton para asignar al Lic. Rivalles a sus atenciones.
 Es todo cuanto informar.</v>
      </c>
      <c r="I550" s="39">
        <f t="array" ref="I550">INDEX('Hoja 3'!$A$2:$AD$628, ROW(I550)-5, MATCH(I$2,'Hoja 3'!$A$1:$AD$1, 0))</f>
        <v>45882</v>
      </c>
      <c r="J550" s="32"/>
      <c r="K550" s="32" t="str">
        <f t="array" ref="K550">INDEX('Hoja 3'!$A$2:$AD$628, ROW(K550)-5, MATCH(K$2,'Hoja 3'!$A$1:$AD$1, 0))</f>
        <v>CERRADA</v>
      </c>
      <c r="L550" s="32" t="str">
        <f t="array" ref="L550">INDEX('Hoja 3'!$A$2:$AD$628, ROW(L550)-5, MATCH(L$2,'Hoja 3'!$A$1:$AD$1, 0))</f>
        <v>CERRADA</v>
      </c>
      <c r="M550" s="32" t="str">
        <f t="array" ref="M550">INDEX('Hoja 3'!$A$2:$AD$628, ROW(M550)-5, MATCH(M$2,'Hoja 3'!$A$1:$AD$1, 0))</f>
        <v>Acceso</v>
      </c>
      <c r="N550" s="28"/>
      <c r="O550" s="28"/>
      <c r="P550" s="28"/>
      <c r="Q550" s="42"/>
      <c r="R550" s="42"/>
      <c r="S550" s="42"/>
      <c r="T550" s="28"/>
      <c r="U550" s="28"/>
      <c r="V550" s="24" t="str">
        <f t="shared" si="17"/>
        <v/>
      </c>
      <c r="W550" s="24" t="str">
        <f t="shared" si="15"/>
        <v>13 días 00h 00m</v>
      </c>
      <c r="X550" s="36">
        <f t="shared" si="18"/>
        <v>13</v>
      </c>
      <c r="Y550" s="36" t="str">
        <f t="shared" si="19"/>
        <v>✅</v>
      </c>
      <c r="Z550" s="26" t="str">
        <f t="shared" si="20"/>
        <v>✅</v>
      </c>
      <c r="AA550" s="27" t="str">
        <f t="shared" si="21"/>
        <v>📩 Enviado tarde</v>
      </c>
      <c r="AB550" s="28"/>
      <c r="AC550" s="29"/>
      <c r="AD550" s="29"/>
      <c r="AE550" s="29"/>
    </row>
    <row r="551" spans="1:31" ht="13.8">
      <c r="A551" s="12" t="str">
        <f t="shared" si="16"/>
        <v>40027009Cesar Ganoza Rodriguez</v>
      </c>
      <c r="B551" s="30" t="s">
        <v>27</v>
      </c>
      <c r="C551" s="38">
        <f t="array" ref="C551">INDEX('Hoja 3'!$A$2:$AD$628, ROW(C551)-5, MATCH(C$2,'Hoja 3'!$A$1:$AD$1, 0))</f>
        <v>40027009</v>
      </c>
      <c r="D551" s="38" t="str">
        <f t="array" ref="D551">INDEX('Hoja 3'!$A$2:$AD$628, ROW(D551)-5, MATCH(D$2,'Hoja 3'!$A$1:$AD$1, 0))</f>
        <v>Cesar Ganoza Rodriguez</v>
      </c>
      <c r="E551" s="38">
        <f t="array" ref="E551">INDEX('Hoja 3'!$A$2:$AD$628, ROW(E551)-5, MATCH(E$2,'Hoja 3'!$A$1:$AD$1, 0))</f>
        <v>0</v>
      </c>
      <c r="F551" s="38" t="str">
        <f t="array" ref="F551">INDEX('Hoja 3'!$A$2:$AD$628, ROW(F551)-5, MATCH(F$2,'Hoja 3'!$A$1:$AD$1, 0))</f>
        <v>DEMORA EN ENVIO DE INFORME MEDICO</v>
      </c>
      <c r="G551" s="39">
        <f t="array" ref="G551">INDEX('Hoja 3'!$A$2:$AD$628, ROW(G551)-5, MATCH(G$2,'Hoja 3'!$A$1:$AD$1, 0))</f>
        <v>45869</v>
      </c>
      <c r="H551" s="38" t="str">
        <f t="array" ref="H551">INDEX('Hoja 3'!$A$2:$AD$628, ROW(H551)-5, MATCH(H$2,'Hoja 3'!$A$1:$AD$1, 0))</f>
        <v>De nuestra mayor consideración,
 Por medio de la presente, deseamos expresar nuestro compromiso con la transparencia,
 la calidad de atención y la mejora continua en nuestros procesos.
 Con relación a los hechos ocurridos el día 31 de julio de 2025, durante la atención a través
 del Rímac EPS Hipotiroidismo, vinculados a la prestación del servicio para la paciente
 Cesar Ganoza Rodriguez, con DNI 40027009, nos permitimos informar lo siguiente:
 a) Descripción de los hechos
 El informe médico fue solicitado el día 16/07/2025 a través de WhatsApp.
 De acuerdo con nuestros procesos internos, la entrega de informes médicos se realiza
 en un plazo máximo de 15 días hábiles. Cabe precisar que, durante el mes en curso, se
 registraron feriados que impactaron el cómputo de los plazos.
 Si bien la entrega de informes médicos es presencial, considerando que todo el proceso
 de solicitud se gestionó de manera virtual y con el fin de facilitar su atención, se
 procedió a realizar el envío digital del informe a través de correo electrónico o
 WhatsApp, según el canal autorizado.
 Finalmente, el 31/07 a las 08:34 a.m. se realizó el envío del informe médico solicitado,
 el cual fue remitido mediante WhatsApp y recepcionado por el paciente, cumpliendo con
 el plazo establecido.
 Es todo cuanto podemos informar.
 10:56 Π
 Sr. Cesar Ganoza
 en línea
 YE LTE
 Jueves
 12 Buenos días 8:25 a. m.
 en unos minutos le envío su informe
 médico 8:25 a. m.
 VIVA 1A
 INFORME MÉDICO
 DATOS DEL PACIENTE
 Nomtre
 Apellidos:
 CESAR
 GANDZA NODBJE
 INFORME MEDICO - CESAR
 GANOZA.pdf
 3 páginas 1.0 MB PDF
 Recibido gracias 8:43 a. m.
 Mensaje 0
 8:34 a. m.
 12:39 E 4G
 +51 999 571 152
 últ. vez hoy a las 12:39 p. m.
 :
 16 de julio de 2025
 Hola buenos días 10:05 a. m.
 Entiendo que el Dr. Siura les ha
 hablado de mi caso. Quisiera solicitar
 mi Informe Médico y una derivación a
 Gastroenterología. 10:06 a. m.
 Buenos, dias le saluda Pedro Bereche
 asesor del centro de experiencia de Viva
 1A 11:05 a. m.
 Me brinda su numero de DNI 11:05 a. m.
 Buenos días. Si claro 11:17 a. m.
 40027009 11:17 a. m.
 Muchas gracias, estimado no contamos
 con la especialidad en gastroenterologia
 12:03 p. m. ✓
 pero con el informe medico si lo podemos
 ayudar 12:04 p. m.
 Tú
 Muchas gracias, estimado no contamos con la
 especialidad en gastroenterologia
 Claro. Pero si me podrían dar una
 recomendación de interconsulta 12:13 p. m.
 vamos a consultarlo como le menciono
 no contamos con la especialidad de
 Mensaje
 b) Medidas a adoptar o adoptadas:
 Finalmente, es oportuno informarle que hemos adoptado las siguientes medidas:
 a) Optimización de los tiempos de entrega de informes médicos, priorizando los casos
 de pacientes crónicos o con requerimientos urgentes.
 b) Revisión y ajuste de los procesos internos en fechas con feriados, para mitigar
 posibles retrasos.
 c) Flexibilización en la entrega digital de documentos, cuando el proceso de solicitud
 se gestione por medios virtuales, para facilitar la atención al paciente.
 Finalmente, reiteramos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VIVA 1A S.A.C.
 BRIGITTE HUARANCA LÓPEZ
 GESTOR DE RECLAMOS DE VIVA 1A</v>
      </c>
      <c r="I551" s="39">
        <f t="array" ref="I551">INDEX('Hoja 3'!$A$2:$AD$628, ROW(I551)-5, MATCH(I$2,'Hoja 3'!$A$1:$AD$1, 0))</f>
        <v>45873</v>
      </c>
      <c r="J551" s="32"/>
      <c r="K551" s="32" t="str">
        <f t="array" ref="K551">INDEX('Hoja 3'!$A$2:$AD$628, ROW(K551)-5, MATCH(K$2,'Hoja 3'!$A$1:$AD$1, 0))</f>
        <v>CERRADA</v>
      </c>
      <c r="L551" s="32" t="str">
        <f t="array" ref="L551">INDEX('Hoja 3'!$A$2:$AD$628, ROW(L551)-5, MATCH(L$2,'Hoja 3'!$A$1:$AD$1, 0))</f>
        <v>CERRADA</v>
      </c>
      <c r="M551" s="32" t="str">
        <f t="array" ref="M551">INDEX('Hoja 3'!$A$2:$AD$628, ROW(M551)-5, MATCH(M$2,'Hoja 3'!$A$1:$AD$1, 0))</f>
        <v>Atencion Asistencial</v>
      </c>
      <c r="N551" s="28"/>
      <c r="O551" s="28"/>
      <c r="P551" s="28"/>
      <c r="Q551" s="42"/>
      <c r="R551" s="42"/>
      <c r="S551" s="42"/>
      <c r="T551" s="28"/>
      <c r="U551" s="28"/>
      <c r="V551" s="24" t="str">
        <f t="shared" si="17"/>
        <v/>
      </c>
      <c r="W551" s="24" t="str">
        <f t="shared" si="15"/>
        <v>4 días 00h 00m</v>
      </c>
      <c r="X551" s="25">
        <f t="shared" si="18"/>
        <v>4</v>
      </c>
      <c r="Y551" s="25" t="str">
        <f t="shared" si="19"/>
        <v>✅</v>
      </c>
      <c r="Z551" s="26" t="str">
        <f t="shared" si="20"/>
        <v>✅</v>
      </c>
      <c r="AA551" s="27" t="str">
        <f t="shared" si="21"/>
        <v>📩 Enviado tarde</v>
      </c>
      <c r="AB551" s="28"/>
      <c r="AC551" s="29"/>
      <c r="AD551" s="29"/>
      <c r="AE551" s="29"/>
    </row>
    <row r="552" spans="1:31" ht="13.8">
      <c r="A552" s="12" t="str">
        <f t="shared" si="16"/>
        <v>6750936TORRES SANTOS MARIA MERCEDES EMELIA</v>
      </c>
      <c r="B552" s="30" t="s">
        <v>27</v>
      </c>
      <c r="C552" s="38">
        <f t="array" ref="C552">INDEX('Hoja 3'!$A$2:$AD$628, ROW(C552)-5, MATCH(C$2,'Hoja 3'!$A$1:$AD$1, 0))</f>
        <v>6750936</v>
      </c>
      <c r="D552" s="38" t="str">
        <f t="array" ref="D552">INDEX('Hoja 3'!$A$2:$AD$628, ROW(D552)-5, MATCH(D$2,'Hoja 3'!$A$1:$AD$1, 0))</f>
        <v>TORRES SANTOS MARIA MERCEDES EMELIA</v>
      </c>
      <c r="E552" s="38">
        <f t="array" ref="E552">INDEX('Hoja 3'!$A$2:$AD$628, ROW(E552)-5, MATCH(E$2,'Hoja 3'!$A$1:$AD$1, 0))</f>
        <v>960560265</v>
      </c>
      <c r="F552" s="38" t="str">
        <f t="array" ref="F552">INDEX('Hoja 3'!$A$2:$AD$628, ROW(F552)-5, MATCH(F$2,'Hoja 3'!$A$1:$AD$1, 0))</f>
        <v>INCONFORMIDAD CON LA ATENCION EN GENERAL</v>
      </c>
      <c r="G552" s="39">
        <f t="array" ref="G552">INDEX('Hoja 3'!$A$2:$AD$628, ROW(G552)-5, MATCH(G$2,'Hoja 3'!$A$1:$AD$1, 0))</f>
        <v>45873</v>
      </c>
      <c r="H552" s="38" t="str">
        <f t="array" ref="H552">INDEX('Hoja 3'!$A$2:$AD$628, ROW(H552)-5, MATCH(H$2,'Hoja 3'!$A$1:$AD$1, 0))</f>
        <v>Estimados buenos días,
 Reciban un cordial saludo.
 En relación con el caso de la Sra. María Mercedes Emelia Torres Santos (DNI: 06750936), agradecemos la comunicación y la preocupación manifestada. Detallamos la atención brindada y el estado actual de su caso:
 Atención médica:
 Si bien en un inicio la paciente no respondió a las citas programadas, actualmente ha sido atendida por el Dr. Moncada, quien realizó la evaluación correspondiente conforme al programa.
 Entrega de medicamentos:
 La paciente ya cuenta con sus medicamentos prescritos. Se realizó la coordinación respectiva con el proveedor para garantizar la entrega completa de su tratamiento.
 Seguimiento al caso:
 Se tomó contacto directo con la paciente para confirmar la recepción de la medicación y conocer su percepción sobre la atención brindada. Durante esta comunicación, la Sra. Torres manifestó encontrarse conforme con el servicio recibido hasta la fecha.
 No obstante, entendemos la importancia de mantener un seguimiento constante, especialmente tratándose de una persona adulta mayor. Por ello, se ha reforzado el monitoreo de su caso, con el objetivo de asegurar la continuidad en su atención médica y evitar futuras contingencias.
 Agradecemos su comunicación y quedamos atentos a cualquier requerimiento adicional.</v>
      </c>
      <c r="I552" s="39">
        <f t="array" ref="I552">INDEX('Hoja 3'!$A$2:$AD$628, ROW(I552)-5, MATCH(I$2,'Hoja 3'!$A$1:$AD$1, 0))</f>
        <v>45874</v>
      </c>
      <c r="J552" s="32"/>
      <c r="K552" s="32" t="str">
        <f t="array" ref="K552">INDEX('Hoja 3'!$A$2:$AD$628, ROW(K552)-5, MATCH(K$2,'Hoja 3'!$A$1:$AD$1, 0))</f>
        <v>CERRADA</v>
      </c>
      <c r="L552" s="32" t="str">
        <f t="array" ref="L552">INDEX('Hoja 3'!$A$2:$AD$628, ROW(L552)-5, MATCH(L$2,'Hoja 3'!$A$1:$AD$1, 0))</f>
        <v>CERRADA</v>
      </c>
      <c r="M552" s="32" t="str">
        <f t="array" ref="M552">INDEX('Hoja 3'!$A$2:$AD$628, ROW(M552)-5, MATCH(M$2,'Hoja 3'!$A$1:$AD$1, 0))</f>
        <v>Atención Asistencial</v>
      </c>
      <c r="N552" s="28"/>
      <c r="O552" s="28"/>
      <c r="P552" s="28"/>
      <c r="Q552" s="42"/>
      <c r="R552" s="42"/>
      <c r="S552" s="42"/>
      <c r="T552" s="28"/>
      <c r="U552" s="28"/>
      <c r="V552" s="24" t="str">
        <f t="shared" si="17"/>
        <v/>
      </c>
      <c r="W552" s="24" t="str">
        <f t="shared" si="15"/>
        <v>1 días 00h 00m</v>
      </c>
      <c r="X552" s="36">
        <f t="shared" si="18"/>
        <v>1</v>
      </c>
      <c r="Y552" s="36" t="str">
        <f t="shared" si="19"/>
        <v>✅</v>
      </c>
      <c r="Z552" s="26" t="str">
        <f t="shared" si="20"/>
        <v>✅</v>
      </c>
      <c r="AA552" s="27" t="str">
        <f t="shared" si="21"/>
        <v>📩 Enviado tarde</v>
      </c>
      <c r="AB552" s="28"/>
      <c r="AC552" s="29"/>
      <c r="AD552" s="29"/>
      <c r="AE552" s="29"/>
    </row>
    <row r="553" spans="1:31" ht="13.8">
      <c r="A553" s="12" t="str">
        <f t="shared" si="16"/>
        <v>8714637CATTER COSSIO CLAUDIA NATALIA</v>
      </c>
      <c r="B553" s="30" t="s">
        <v>27</v>
      </c>
      <c r="C553" s="38">
        <f t="array" ref="C553">INDEX('Hoja 3'!$A$2:$AD$628, ROW(C553)-5, MATCH(C$2,'Hoja 3'!$A$1:$AD$1, 0))</f>
        <v>8714637</v>
      </c>
      <c r="D553" s="38" t="str">
        <f t="array" ref="D553">INDEX('Hoja 3'!$A$2:$AD$628, ROW(D553)-5, MATCH(D$2,'Hoja 3'!$A$1:$AD$1, 0))</f>
        <v>CATTER COSSIO CLAUDIA NATALIA</v>
      </c>
      <c r="E553" s="38">
        <f t="array" ref="E553">INDEX('Hoja 3'!$A$2:$AD$628, ROW(E553)-5, MATCH(E$2,'Hoja 3'!$A$1:$AD$1, 0))</f>
        <v>998154866</v>
      </c>
      <c r="F553" s="38" t="str">
        <f t="array" ref="F553">INDEX('Hoja 3'!$A$2:$AD$628, ROW(F553)-5, MATCH(F$2,'Hoja 3'!$A$1:$AD$1, 0))</f>
        <v>NO ASIGNACIÓN DE CITA</v>
      </c>
      <c r="G553" s="39">
        <f t="array" ref="G553">INDEX('Hoja 3'!$A$2:$AD$628, ROW(G553)-5, MATCH(G$2,'Hoja 3'!$A$1:$AD$1, 0))</f>
        <v>45873</v>
      </c>
      <c r="H553" s="38" t="str">
        <f t="array" ref="H553">INDEX('Hoja 3'!$A$2:$AD$628, ROW(H553)-5, MATCH(H$2,'Hoja 3'!$A$1:$AD$1, 0))</f>
        <v>Estimadas Doctoras, buen día:
 En atención al caso de la asegurada Claudia Natalia Catter Cossio (DNI: 08714637), diagnosticada con hipertensión arterial y adscrita al programa Cuídate, se informa lo siguiente:
 Contacto en los meses de junio y julio:
 Se realizaron intentos de contacto durante los meses de junio y julio para coordinar su atención médica; sin embargo, la paciente no respondió las llamadas realizadas en dichas fechas.
 Última atención registrada:
 La asegurada fue atendida el día 04/08 por el Dr. Moncada, dentro del marco del programa de manejo de enfermedades crónicos.
 Entrega de medicamentos:
 Actualmente, se está gestionando la entrega de medicamentos considerando que la paciente reside en Punta Hermosa, lo cual requiere una coordinación logística adicional para asegurar la cobertura efectiva.
 Lamentamos cualquier malentendido que esto haya podido generar y reiteramos nuestro compromiso con la continuidad del cuidado integral de nuestros asegurados.
 Quedamos atentos a cualquier indicación adicional.
 Saludos cordiales,</v>
      </c>
      <c r="I553" s="39">
        <f t="array" ref="I553">INDEX('Hoja 3'!$A$2:$AD$628, ROW(I553)-5, MATCH(I$2,'Hoja 3'!$A$1:$AD$1, 0))</f>
        <v>45873</v>
      </c>
      <c r="J553" s="32"/>
      <c r="K553" s="32" t="str">
        <f t="array" ref="K553">INDEX('Hoja 3'!$A$2:$AD$628, ROW(K553)-5, MATCH(K$2,'Hoja 3'!$A$1:$AD$1, 0))</f>
        <v>CERRADA</v>
      </c>
      <c r="L553" s="32" t="str">
        <f t="array" ref="L553">INDEX('Hoja 3'!$A$2:$AD$628, ROW(L553)-5, MATCH(L$2,'Hoja 3'!$A$1:$AD$1, 0))</f>
        <v>CERRADA</v>
      </c>
      <c r="M553" s="32" t="str">
        <f t="array" ref="M553">INDEX('Hoja 3'!$A$2:$AD$628, ROW(M553)-5, MATCH(M$2,'Hoja 3'!$A$1:$AD$1, 0))</f>
        <v>Acceso</v>
      </c>
      <c r="N553" s="28"/>
      <c r="O553" s="28"/>
      <c r="P553" s="28"/>
      <c r="Q553" s="42"/>
      <c r="R553" s="42"/>
      <c r="S553" s="42"/>
      <c r="T553" s="28"/>
      <c r="U553" s="28"/>
      <c r="V553" s="24" t="str">
        <f t="shared" si="17"/>
        <v/>
      </c>
      <c r="W553" s="24" t="str">
        <f t="shared" si="15"/>
        <v>0 días 00h 00m</v>
      </c>
      <c r="X553" s="25">
        <f t="shared" si="18"/>
        <v>0</v>
      </c>
      <c r="Y553" s="25" t="str">
        <f t="shared" si="19"/>
        <v>✅</v>
      </c>
      <c r="Z553" s="26" t="str">
        <f t="shared" si="20"/>
        <v>✅</v>
      </c>
      <c r="AA553" s="27" t="str">
        <f t="shared" si="21"/>
        <v>⏰ Enviado a tiempo</v>
      </c>
      <c r="AB553" s="28"/>
      <c r="AC553" s="29"/>
      <c r="AD553" s="29"/>
      <c r="AE553" s="29"/>
    </row>
    <row r="554" spans="1:31" ht="13.8">
      <c r="A554" s="12" t="str">
        <f t="shared" si="16"/>
        <v>48437469DANIELA EDITH HUAYANEY QUISPE</v>
      </c>
      <c r="B554" s="30" t="s">
        <v>27</v>
      </c>
      <c r="C554" s="38">
        <f t="array" ref="C554">INDEX('Hoja 3'!$A$2:$AD$628, ROW(C554)-5, MATCH(C$2,'Hoja 3'!$A$1:$AD$1, 0))</f>
        <v>48437469</v>
      </c>
      <c r="D554" s="38" t="str">
        <f t="array" ref="D554">INDEX('Hoja 3'!$A$2:$AD$628, ROW(D554)-5, MATCH(D$2,'Hoja 3'!$A$1:$AD$1, 0))</f>
        <v>DANIELA EDITH HUAYANEY QUISPE</v>
      </c>
      <c r="E554" s="38">
        <f t="array" ref="E554">INDEX('Hoja 3'!$A$2:$AD$628, ROW(E554)-5, MATCH(E$2,'Hoja 3'!$A$1:$AD$1, 0))</f>
        <v>0</v>
      </c>
      <c r="F554" s="38" t="str">
        <f t="array" ref="F554">INDEX('Hoja 3'!$A$2:$AD$628, ROW(F554)-5, MATCH(F$2,'Hoja 3'!$A$1:$AD$1, 0))</f>
        <v>NO ASIGNACIÓN DE CITA</v>
      </c>
      <c r="G554" s="39">
        <f t="array" ref="G554">INDEX('Hoja 3'!$A$2:$AD$628, ROW(G554)-5, MATCH(G$2,'Hoja 3'!$A$1:$AD$1, 0))</f>
        <v>45870</v>
      </c>
      <c r="H554" s="38" t="str">
        <f t="array" ref="H554">INDEX('Hoja 3'!$A$2:$AD$628, ROW(H554)-5, MATCH(H$2,'Hoja 3'!$A$1:$AD$1, 0))</f>
        <v>Buenos días estimados, 
 En atención al reclamo presentado por la Sra. Daniela Edith Huayaney Quispe, con DNI 48437469, paciente crónica, se informa lo siguiente:
 Contacto inicial y coordinación:
 El día 21/07/2025, se realizó contacto con la paciente, a quien se le indicó la lista de análisis correspondientes, incluyendo el de tiroides, así como el monto del copago requerido para su atención.
 La paciente procedió con el pago del copago el mismo día 21/07.
 Esta información fue registrada en el archivo correspondiente del Drive de DAYERLAB – General Seguimiento de Exámenes de Laboratorio.
 Limitación de cobertura y reprogramación:
 Inicialmente, la paciente proporcionó su domicilio ubicado en:
 Mz F11 Lote 1, Sector 12 de Noviembre – Pamplona Alta, San Juan de Miraflores.
 Sin embargo, DAYERLAB informó que no cuenta con cobertura en esa zona.
 Se solicitó una nueva dirección para poder programar la toma de muestras, y la paciente indicó:
 Av. Abancay, cuadra 5 – Cercado de Lima (referencia: sede del Ministerio Público).
 La toma fue programada para el día 31/07/2025 en el rango horario de 7:40 a.m. a 8:40 a.m.
 Ejecución y entrega de resultados:
 DAYERLAB realizó la toma de muestras el 01/08/2025.
 Los resultados de los análisis, incluido el de tiroides, fueron entregados a la paciente el día 04/08/2025.
 El caso fue gestionado conforme a los protocolos establecidos. Si bien hubo una demora inicial por falta de cobertura en la dirección original del paciente, se coordinó de manera oportuna una reprogramación con éxito. La paciente ya cuenta con sus resultados, incluyendo el análisis solicitado.
 Quedamos atentos a cualquier observación o requerimiento adicional.</v>
      </c>
      <c r="I554" s="39">
        <f t="array" ref="I554">INDEX('Hoja 3'!$A$2:$AD$628, ROW(I554)-5, MATCH(I$2,'Hoja 3'!$A$1:$AD$1, 0))</f>
        <v>45874</v>
      </c>
      <c r="J554" s="32"/>
      <c r="K554" s="32" t="str">
        <f t="array" ref="K554">INDEX('Hoja 3'!$A$2:$AD$628, ROW(K554)-5, MATCH(K$2,'Hoja 3'!$A$1:$AD$1, 0))</f>
        <v>CERRADA</v>
      </c>
      <c r="L554" s="32" t="str">
        <f t="array" ref="L554">INDEX('Hoja 3'!$A$2:$AD$628, ROW(L554)-5, MATCH(L$2,'Hoja 3'!$A$1:$AD$1, 0))</f>
        <v>CERRADA</v>
      </c>
      <c r="M554" s="32" t="str">
        <f t="array" ref="M554">INDEX('Hoja 3'!$A$2:$AD$628, ROW(M554)-5, MATCH(M$2,'Hoja 3'!$A$1:$AD$1, 0))</f>
        <v>Acceso</v>
      </c>
      <c r="N554" s="28"/>
      <c r="O554" s="28"/>
      <c r="P554" s="28"/>
      <c r="Q554" s="42"/>
      <c r="R554" s="42"/>
      <c r="S554" s="42"/>
      <c r="T554" s="28"/>
      <c r="U554" s="28"/>
      <c r="V554" s="24" t="str">
        <f t="shared" si="17"/>
        <v/>
      </c>
      <c r="W554" s="24" t="str">
        <f t="shared" si="15"/>
        <v>4 días 00h 00m</v>
      </c>
      <c r="X554" s="36">
        <f t="shared" si="18"/>
        <v>4</v>
      </c>
      <c r="Y554" s="36" t="str">
        <f t="shared" si="19"/>
        <v>✅</v>
      </c>
      <c r="Z554" s="26" t="str">
        <f t="shared" si="20"/>
        <v>✅</v>
      </c>
      <c r="AA554" s="27" t="str">
        <f t="shared" si="21"/>
        <v>📩 Enviado tarde</v>
      </c>
      <c r="AB554" s="28"/>
      <c r="AC554" s="29"/>
      <c r="AD554" s="29"/>
      <c r="AE554" s="29"/>
    </row>
    <row r="555" spans="1:31" ht="13.8">
      <c r="A555" s="12" t="str">
        <f t="shared" si="16"/>
        <v>6769425LUZ ANGELICA VELASQUEZ MUÑOZ</v>
      </c>
      <c r="B555" s="30" t="s">
        <v>27</v>
      </c>
      <c r="C555" s="38">
        <f t="array" ref="C555">INDEX('Hoja 3'!$A$2:$AD$628, ROW(C555)-5, MATCH(C$2,'Hoja 3'!$A$1:$AD$1, 0))</f>
        <v>6769425</v>
      </c>
      <c r="D555" s="38" t="str">
        <f t="array" ref="D555">INDEX('Hoja 3'!$A$2:$AD$628, ROW(D555)-5, MATCH(D$2,'Hoja 3'!$A$1:$AD$1, 0))</f>
        <v>LUZ ANGELICA VELASQUEZ MUÑOZ</v>
      </c>
      <c r="E555" s="38">
        <f t="array" ref="E555">INDEX('Hoja 3'!$A$2:$AD$628, ROW(E555)-5, MATCH(E$2,'Hoja 3'!$A$1:$AD$1, 0))</f>
        <v>985607204</v>
      </c>
      <c r="F555" s="38" t="str">
        <f t="array" ref="F555">INDEX('Hoja 3'!$A$2:$AD$628, ROW(F555)-5, MATCH(F$2,'Hoja 3'!$A$1:$AD$1, 0))</f>
        <v>DEMORA EN LA ENTREGA DE MEDICAMENTOS</v>
      </c>
      <c r="G555" s="39">
        <f t="array" ref="G555">INDEX('Hoja 3'!$A$2:$AD$628, ROW(G555)-5, MATCH(G$2,'Hoja 3'!$A$1:$AD$1, 0))</f>
        <v>45874</v>
      </c>
      <c r="H555" s="38" t="str">
        <f t="array" ref="H555">INDEX('Hoja 3'!$A$2:$AD$628, ROW(H555)-5, MATCH(H$2,'Hoja 3'!$A$1:$AD$1, 0))</f>
        <v>Estimados,
 Por medio del presente, me permito informar que la paciente Luz Angélica Velásquez Muñoz (DNI: 06769425) ya se encuentra actualmente con los medicamentos correspondientes, conforme a lo establecido en su programa de atención.
 Lamentamos los inconvenientes presentados y agradecemos su comprensión. Se han tomado las medidas necesarias para reforzar la comunicación y asegurar que este tipo de situaciones no se repitan.
 Quedamos atentos ante cualquier requerimiento adicional.</v>
      </c>
      <c r="I555" s="39">
        <f t="array" ref="I555">INDEX('Hoja 3'!$A$2:$AD$628, ROW(I555)-5, MATCH(I$2,'Hoja 3'!$A$1:$AD$1, 0))</f>
        <v>45877</v>
      </c>
      <c r="J555" s="32"/>
      <c r="K555" s="32" t="str">
        <f t="array" ref="K555">INDEX('Hoja 3'!$A$2:$AD$628, ROW(K555)-5, MATCH(K$2,'Hoja 3'!$A$1:$AD$1, 0))</f>
        <v>CERRADA</v>
      </c>
      <c r="L555" s="32" t="str">
        <f t="array" ref="L555">INDEX('Hoja 3'!$A$2:$AD$628, ROW(L555)-5, MATCH(L$2,'Hoja 3'!$A$1:$AD$1, 0))</f>
        <v>CERRADA</v>
      </c>
      <c r="M555" s="32" t="str">
        <f t="array" ref="M555">INDEX('Hoja 3'!$A$2:$AD$628, ROW(M555)-5, MATCH(M$2,'Hoja 3'!$A$1:$AD$1, 0))</f>
        <v>Medicamentos</v>
      </c>
      <c r="N555" s="28"/>
      <c r="O555" s="28"/>
      <c r="P555" s="28"/>
      <c r="Q555" s="42"/>
      <c r="R555" s="42"/>
      <c r="S555" s="42"/>
      <c r="T555" s="28"/>
      <c r="U555" s="28"/>
      <c r="V555" s="24" t="str">
        <f t="shared" si="17"/>
        <v/>
      </c>
      <c r="W555" s="24" t="str">
        <f t="shared" si="15"/>
        <v>3 días 00h 00m</v>
      </c>
      <c r="X555" s="25">
        <f t="shared" si="18"/>
        <v>3</v>
      </c>
      <c r="Y555" s="25" t="str">
        <f t="shared" si="19"/>
        <v>✅</v>
      </c>
      <c r="Z555" s="26" t="str">
        <f t="shared" si="20"/>
        <v>✅</v>
      </c>
      <c r="AA555" s="27" t="str">
        <f t="shared" si="21"/>
        <v>📩 Enviado tarde</v>
      </c>
      <c r="AB555" s="28"/>
      <c r="AC555" s="29"/>
      <c r="AD555" s="29"/>
      <c r="AE555" s="29"/>
    </row>
    <row r="556" spans="1:31" ht="13.8">
      <c r="A556" s="12" t="str">
        <f t="shared" si="16"/>
        <v>0ANGIE VANESSA MUÑOZ MUÑOZ</v>
      </c>
      <c r="B556" s="30" t="s">
        <v>27</v>
      </c>
      <c r="C556" s="38">
        <f t="array" ref="C556">INDEX('Hoja 3'!$A$2:$AD$628, ROW(C556)-5, MATCH(C$2,'Hoja 3'!$A$1:$AD$1, 0))</f>
        <v>0</v>
      </c>
      <c r="D556" s="38" t="str">
        <f t="array" ref="D556">INDEX('Hoja 3'!$A$2:$AD$628, ROW(D556)-5, MATCH(D$2,'Hoja 3'!$A$1:$AD$1, 0))</f>
        <v>ANGIE VANESSA MUÑOZ MUÑOZ</v>
      </c>
      <c r="E556" s="38">
        <f t="array" ref="E556">INDEX('Hoja 3'!$A$2:$AD$628, ROW(E556)-5, MATCH(E$2,'Hoja 3'!$A$1:$AD$1, 0))</f>
        <v>0</v>
      </c>
      <c r="F556" s="38" t="str">
        <f t="array" ref="F556">INDEX('Hoja 3'!$A$2:$AD$628, ROW(F556)-5, MATCH(F$2,'Hoja 3'!$A$1:$AD$1, 0))</f>
        <v>NO ASIGNACIÓN DE CITA</v>
      </c>
      <c r="G556" s="39">
        <f t="array" ref="G556">INDEX('Hoja 3'!$A$2:$AD$628, ROW(G556)-5, MATCH(G$2,'Hoja 3'!$A$1:$AD$1, 0))</f>
        <v>45870</v>
      </c>
      <c r="H556" s="38" t="str">
        <f t="array" ref="H556">INDEX('Hoja 3'!$A$2:$AD$628, ROW(H556)-5, MATCH(H$2,'Hoja 3'!$A$1:$AD$1, 0))</f>
        <v>Estimada Carola, buenas tardes:
 En relación con el caso de la asegurada Angie Vanessa Muñoz Muñoz, inscrita en el programa de Crónicos por diagnóstico de artritis, se informa lo siguiente:
 Se ha intentado reiteradamente establecer contacto con la asegurada a través de llamadas telefónicas y mensajes de WhatsApp; sin embargo, no hemos recibido respuesta en ninguno de los intentos realizados, lo que ha imposibilitado concretar nuevas atenciones desde su última consulta médica en el mes de marzo.
 Dado que el contacto con el paciente es fundamental para la continuidad del tratamiento dentro del programa, la falta de respuesta ha generado la pérdida de seguimiento y atención correspondiente en los meses siguientes, adjuntamos capturas de pantalla donde se visualiza que el paciente no responde y otra captura donde si responde, pero no contesta la llamada.
 Se mantendrán nuevos intentos de contacto en los próximos días. De igual forma, agradeceremos si pudieran validar si hay algún número alternativo o medio adicional para mejorar la comunicación con la asegurada.
 Quedamos atentos a cualquier indicación adicional.</v>
      </c>
      <c r="I556" s="39">
        <f t="array" ref="I556">INDEX('Hoja 3'!$A$2:$AD$628, ROW(I556)-5, MATCH(I$2,'Hoja 3'!$A$1:$AD$1, 0))</f>
        <v>45873</v>
      </c>
      <c r="J556" s="32"/>
      <c r="K556" s="32" t="str">
        <f t="array" ref="K556">INDEX('Hoja 3'!$A$2:$AD$628, ROW(K556)-5, MATCH(K$2,'Hoja 3'!$A$1:$AD$1, 0))</f>
        <v>CERRADA</v>
      </c>
      <c r="L556" s="32" t="str">
        <f t="array" ref="L556">INDEX('Hoja 3'!$A$2:$AD$628, ROW(L556)-5, MATCH(L$2,'Hoja 3'!$A$1:$AD$1, 0))</f>
        <v>CERRADA</v>
      </c>
      <c r="M556" s="32" t="str">
        <f t="array" ref="M556">INDEX('Hoja 3'!$A$2:$AD$628, ROW(M556)-5, MATCH(M$2,'Hoja 3'!$A$1:$AD$1, 0))</f>
        <v>Acceso</v>
      </c>
      <c r="N556" s="28"/>
      <c r="O556" s="28"/>
      <c r="P556" s="28"/>
      <c r="Q556" s="42"/>
      <c r="R556" s="42"/>
      <c r="S556" s="42"/>
      <c r="T556" s="28"/>
      <c r="U556" s="28"/>
      <c r="V556" s="24" t="str">
        <f t="shared" si="17"/>
        <v/>
      </c>
      <c r="W556" s="24" t="str">
        <f t="shared" si="15"/>
        <v>3 días 00h 00m</v>
      </c>
      <c r="X556" s="36">
        <f t="shared" si="18"/>
        <v>3</v>
      </c>
      <c r="Y556" s="36" t="str">
        <f t="shared" si="19"/>
        <v>✅</v>
      </c>
      <c r="Z556" s="26" t="str">
        <f t="shared" si="20"/>
        <v>✅</v>
      </c>
      <c r="AA556" s="27" t="str">
        <f t="shared" si="21"/>
        <v>📩 Enviado tarde</v>
      </c>
      <c r="AB556" s="28"/>
      <c r="AC556" s="29"/>
      <c r="AD556" s="29"/>
      <c r="AE556" s="29"/>
    </row>
    <row r="557" spans="1:31" ht="13.8">
      <c r="A557" s="12" t="str">
        <f t="shared" si="16"/>
        <v>0TUSE GONZALES DARIANA ALEXIA</v>
      </c>
      <c r="B557" s="30" t="s">
        <v>27</v>
      </c>
      <c r="C557" s="38">
        <f t="array" ref="C557">INDEX('Hoja 3'!$A$2:$AD$628, ROW(C557)-5, MATCH(C$2,'Hoja 3'!$A$1:$AD$1, 0))</f>
        <v>0</v>
      </c>
      <c r="D557" s="38" t="str">
        <f t="array" ref="D557">INDEX('Hoja 3'!$A$2:$AD$628, ROW(D557)-5, MATCH(D$2,'Hoja 3'!$A$1:$AD$1, 0))</f>
        <v>TUSE GONZALES DARIANA ALEXIA</v>
      </c>
      <c r="E557" s="38">
        <f t="array" ref="E557">INDEX('Hoja 3'!$A$2:$AD$628, ROW(E557)-5, MATCH(E$2,'Hoja 3'!$A$1:$AD$1, 0))</f>
        <v>0</v>
      </c>
      <c r="F557" s="38" t="str">
        <f t="array" ref="F557">INDEX('Hoja 3'!$A$2:$AD$628, ROW(F557)-5, MATCH(F$2,'Hoja 3'!$A$1:$AD$1, 0))</f>
        <v>NO ASIGNACIÓN DE CITA</v>
      </c>
      <c r="G557" s="39">
        <f t="array" ref="G557">INDEX('Hoja 3'!$A$2:$AD$628, ROW(G557)-5, MATCH(G$2,'Hoja 3'!$A$1:$AD$1, 0))</f>
        <v>45859</v>
      </c>
      <c r="H557" s="38" t="str">
        <f t="array" ref="H557">INDEX('Hoja 3'!$A$2:$AD$628, ROW(H557)-5, MATCH(H$2,'Hoja 3'!$A$1:$AD$1, 0))</f>
        <v>Estimados, buen día:
 En atención al reclamo presentado respecto a los pacientes GONZALES SALDAÑA LIZBETH (Diagnóstico: Diabetes) y TUSE GONZALES DARIANA ALEXIA (Diagnóstico: Asma), ambos inscritos en el programa Cuídate bajo la gestión de Viva 1A, me permito informar lo siguiente:
 Paciente: GONZALES SALDAÑA LIZBETH (Diabetes)
 Se identificó que la paciente tenía activado el bloqueo de llamadas, lo cual impidió que las comunicaciones telefónicas entrantes fueran atendidas oportunamente.
 Ante esta situación, se buscó una solución para garantizar que la paciente pudiera recibir la atención médica correspondiente.
 La paciente fue atendida por el Dr. Siura el día 22/07/2025 a las 03:10 p.m., y posteriormente recibió atención nutricional el 25/07/2025 a las 11:40 a.m.
 El envío de medicamentos fue realizado con éxito el día 24/07/2025, cumpliendo con los tiempos establecidos.
 Se recalca que la demora en la comunicación se debió exclusivamente al bloqueo de llamadas activado por la paciente.
 Paciente: TUSE GONZALES DARIANA ALEXIA (Asma)
 Se gestionó y agendó cita médica con el Dr. Moncada el día 25/07/2025 para evaluación y seguimiento.
 Actualmente, la paciente ya se encuentra registrada y activa en el programa Cuídate Asma, recibiendo el debido control y seguimiento según protocolo.
 Se han realizado todas las acciones necesarias para garantizar la atención integral de ambos pacientes, respetando los protocolos del programa Cuídate. La situación presentada con la paciente Lizbeth fue originada por un bloqueo en sus comunicaciones (Bloqueo de llamadas spam), el cual fue superado para continuar con el tratamiento. Por su parte, la paciente Diana Alexia ya cuenta con atención médica programada y está activa en el programa.
 Quedamos atentos a cualquier consulta adicional.</v>
      </c>
      <c r="I557" s="39">
        <f t="array" ref="I557">INDEX('Hoja 3'!$A$2:$AD$628, ROW(I557)-5, MATCH(I$2,'Hoja 3'!$A$1:$AD$1, 0))</f>
        <v>45870</v>
      </c>
      <c r="J557" s="32"/>
      <c r="K557" s="32" t="str">
        <f t="array" ref="K557">INDEX('Hoja 3'!$A$2:$AD$628, ROW(K557)-5, MATCH(K$2,'Hoja 3'!$A$1:$AD$1, 0))</f>
        <v>CERRADA</v>
      </c>
      <c r="L557" s="32" t="str">
        <f t="array" ref="L557">INDEX('Hoja 3'!$A$2:$AD$628, ROW(L557)-5, MATCH(L$2,'Hoja 3'!$A$1:$AD$1, 0))</f>
        <v>CERRADA</v>
      </c>
      <c r="M557" s="32" t="str">
        <f t="array" ref="M557">INDEX('Hoja 3'!$A$2:$AD$628, ROW(M557)-5, MATCH(M$2,'Hoja 3'!$A$1:$AD$1, 0))</f>
        <v>Acceso</v>
      </c>
      <c r="N557" s="28"/>
      <c r="O557" s="28"/>
      <c r="P557" s="28"/>
      <c r="Q557" s="42"/>
      <c r="R557" s="42"/>
      <c r="S557" s="42"/>
      <c r="T557" s="28"/>
      <c r="U557" s="28"/>
      <c r="V557" s="24" t="str">
        <f t="shared" si="17"/>
        <v/>
      </c>
      <c r="W557" s="24" t="str">
        <f t="shared" si="15"/>
        <v>11 días 00h 00m</v>
      </c>
      <c r="X557" s="25">
        <f t="shared" si="18"/>
        <v>11</v>
      </c>
      <c r="Y557" s="25" t="str">
        <f t="shared" si="19"/>
        <v>✅</v>
      </c>
      <c r="Z557" s="26" t="str">
        <f t="shared" si="20"/>
        <v>✅</v>
      </c>
      <c r="AA557" s="27" t="str">
        <f t="shared" si="21"/>
        <v>📩 Enviado tarde</v>
      </c>
      <c r="AB557" s="28"/>
      <c r="AC557" s="29"/>
      <c r="AD557" s="29"/>
      <c r="AE557" s="29"/>
    </row>
    <row r="558" spans="1:31" ht="13.8">
      <c r="A558" s="12" t="str">
        <f t="shared" si="16"/>
        <v>23656818ANGELINO FORTUNATO MENESES SERPA</v>
      </c>
      <c r="B558" s="30" t="s">
        <v>27</v>
      </c>
      <c r="C558" s="38">
        <f t="array" ref="C558">INDEX('Hoja 3'!$A$2:$AD$628, ROW(C558)-5, MATCH(C$2,'Hoja 3'!$A$1:$AD$1, 0))</f>
        <v>23656818</v>
      </c>
      <c r="D558" s="38" t="str">
        <f t="array" ref="D558">INDEX('Hoja 3'!$A$2:$AD$628, ROW(D558)-5, MATCH(D$2,'Hoja 3'!$A$1:$AD$1, 0))</f>
        <v>ANGELINO FORTUNATO MENESES SERPA</v>
      </c>
      <c r="E558" s="38">
        <f t="array" ref="E558">INDEX('Hoja 3'!$A$2:$AD$628, ROW(E558)-5, MATCH(E$2,'Hoja 3'!$A$1:$AD$1, 0))</f>
        <v>0</v>
      </c>
      <c r="F558" s="38" t="str">
        <f t="array" ref="F558">INDEX('Hoja 3'!$A$2:$AD$628, ROW(F558)-5, MATCH(F$2,'Hoja 3'!$A$1:$AD$1, 0))</f>
        <v>NO ATENCIÓN DE CITA PROGRAMADA</v>
      </c>
      <c r="G558" s="39">
        <f t="array" ref="G558">INDEX('Hoja 3'!$A$2:$AD$628, ROW(G558)-5, MATCH(G$2,'Hoja 3'!$A$1:$AD$1, 0))</f>
        <v>45870</v>
      </c>
      <c r="H558" s="38" t="str">
        <f t="array" ref="H558">INDEX('Hoja 3'!$A$2:$AD$628, ROW(H558)-5, MATCH(H$2,'Hoja 3'!$A$1:$AD$1, 0))</f>
        <v>Estimada María Carolina, buen día:
 En relación con el reclamo presentado por el familiar del Sr. ANGELINO FORTUNATO MENESES SERPA (DNI: 23656818), respecto a la toma de muestra programada como parte del Programa Cuídate, me permito informar lo siguiente:
 Descargo y acciones realizadas:
 Se coordinó con el paciente el día 24/07/2025 a las 10:56 a.m., confirmando la programación para la toma de muestra a domicilio.
 La toma de muestra se efectuó con éxito el día 25/07/2025 a las 06:50 a.m., dentro del rango de horario establecido.
 El paciente ya cuenta con los resultados de los examenes de laboratorio. 
 Al momento de esta comunicación, el sistema no registra otra orden médica pendiente de ejecución para el paciente.
 En cuanto a su cronograma de atenciones, la próxima cita del paciente correspondiente al Programa Cuídate es 22/08/2025.
 Quedamos atentos ante cualquier requerimiento adicional o seguimiento que se requiera sobre este caso.</v>
      </c>
      <c r="I558" s="39">
        <f t="array" ref="I558">INDEX('Hoja 3'!$A$2:$AD$628, ROW(I558)-5, MATCH(I$2,'Hoja 3'!$A$1:$AD$1, 0))</f>
        <v>45870</v>
      </c>
      <c r="J558" s="32"/>
      <c r="K558" s="32" t="str">
        <f t="array" ref="K558">INDEX('Hoja 3'!$A$2:$AD$628, ROW(K558)-5, MATCH(K$2,'Hoja 3'!$A$1:$AD$1, 0))</f>
        <v>CERRADA</v>
      </c>
      <c r="L558" s="32" t="str">
        <f t="array" ref="L558">INDEX('Hoja 3'!$A$2:$AD$628, ROW(L558)-5, MATCH(L$2,'Hoja 3'!$A$1:$AD$1, 0))</f>
        <v>CERRADA</v>
      </c>
      <c r="M558" s="32" t="str">
        <f t="array" ref="M558">INDEX('Hoja 3'!$A$2:$AD$628, ROW(M558)-5, MATCH(M$2,'Hoja 3'!$A$1:$AD$1, 0))</f>
        <v>Acceso</v>
      </c>
      <c r="N558" s="28"/>
      <c r="O558" s="28"/>
      <c r="P558" s="28"/>
      <c r="Q558" s="42"/>
      <c r="R558" s="42"/>
      <c r="S558" s="42"/>
      <c r="T558" s="28"/>
      <c r="U558" s="28"/>
      <c r="V558" s="24" t="str">
        <f t="shared" si="17"/>
        <v/>
      </c>
      <c r="W558" s="24" t="str">
        <f t="shared" si="15"/>
        <v>0 días 00h 00m</v>
      </c>
      <c r="X558" s="36">
        <f t="shared" si="18"/>
        <v>0</v>
      </c>
      <c r="Y558" s="36" t="str">
        <f t="shared" si="19"/>
        <v>✅</v>
      </c>
      <c r="Z558" s="26" t="str">
        <f t="shared" si="20"/>
        <v>✅</v>
      </c>
      <c r="AA558" s="27" t="str">
        <f t="shared" si="21"/>
        <v>⏰ Enviado a tiempo</v>
      </c>
      <c r="AB558" s="28"/>
      <c r="AC558" s="29"/>
      <c r="AD558" s="29"/>
      <c r="AE558" s="29"/>
    </row>
    <row r="559" spans="1:31" ht="13.8">
      <c r="A559" s="12" t="str">
        <f t="shared" si="16"/>
        <v>6626431CLARA MARGARITA ARISTA JORDAN</v>
      </c>
      <c r="B559" s="30" t="s">
        <v>27</v>
      </c>
      <c r="C559" s="38">
        <f t="array" ref="C559">INDEX('Hoja 3'!$A$2:$AD$628, ROW(C559)-5, MATCH(C$2,'Hoja 3'!$A$1:$AD$1, 0))</f>
        <v>6626431</v>
      </c>
      <c r="D559" s="38" t="str">
        <f t="array" ref="D559">INDEX('Hoja 3'!$A$2:$AD$628, ROW(D559)-5, MATCH(D$2,'Hoja 3'!$A$1:$AD$1, 0))</f>
        <v>CLARA MARGARITA ARISTA JORDAN</v>
      </c>
      <c r="E559" s="38">
        <f t="array" ref="E559">INDEX('Hoja 3'!$A$2:$AD$628, ROW(E559)-5, MATCH(E$2,'Hoja 3'!$A$1:$AD$1, 0))</f>
        <v>0</v>
      </c>
      <c r="F559" s="38" t="str">
        <f t="array" ref="F559">INDEX('Hoja 3'!$A$2:$AD$628, ROW(F559)-5, MATCH(F$2,'Hoja 3'!$A$1:$AD$1, 0))</f>
        <v>INSATISFACCIÓN CON EL AREA ASISTENCIAL POR PERTINENCIA</v>
      </c>
      <c r="G559" s="39">
        <f t="array" ref="G559">INDEX('Hoja 3'!$A$2:$AD$628, ROW(G559)-5, MATCH(G$2,'Hoja 3'!$A$1:$AD$1, 0))</f>
        <v>45870</v>
      </c>
      <c r="H559" s="38" t="str">
        <f t="array" ref="H559">INDEX('Hoja 3'!$A$2:$AD$628, ROW(H559)-5, MATCH(H$2,'Hoja 3'!$A$1:$AD$1, 0))</f>
        <v>Buenas tardes estimados,
 Con relación al caso reportado sobre los pacientes Clara Margarita Arista Jordán (DNI: 06626431) y Duilio Tejada Rodríguez (DNI: 10328159), detallamos a continuación la información registrada en el sistema y las acciones realizadas por nuestro equipo:
  PACIENTE 1: Clara Margarita Arista Jordán
 DNI: 06626431
 Se realizó contacto telefónico con la hija de la paciente antes de la entrega de medicamentos, con el objetivo de informarle que se suministraría un medicamento de marca alternativa al habitual (Januvia), manteniendo el mismo principio activo.
 La hija manifestó su conformidad con la entrega, señalando que aceptarían este mes el medicamento alternativo, pero solicitando que a partir del próximo mes se le entregue nuevamente la marca habitual.
 En el sistema figura la constancia de esta autorización.
 Lamentamos los inconvenientes mencionados y tomamos nota de la solicitud, la cual será considerada en la próxima programación de medicamentos.
 PACIENTE 2: Duilio Tejada Rodríguez
 DNI: 10328159
 Se realizó la cotización de medicamentos conforme a la receta enviada.
 La hija del paciente informó que el Sr. Duilio pertenece al programa de hipertensión y que esperaba recibir todos los medicamentos incluidos en la receta.
 Se le informó que, de acuerdo al sistema, únicamente los medicamentos correspondientes al tratamiento de hipertensión contaban con cobertura al 100%**. Los medicamentos adicionales no tenían cobertura vigente.
 La familiar aceptó la entrega parcial, correspondiente al tratamiento de hipertensión, y no se realizó ningún cobro, como consta en el sistema.
 Respecto al detalle de precios de medicamentos, se le indicó que la cotización estaba disponible bajo solicitud, como en meses anteriores.
 Contacto realizado:
 Ambos casos han sido atendidos por personal de Farmacia Viva 1A. En el caso del paciente Duilio Tejada, se coordinará una nueva llamada a la Sra. Milagros Tejada (999063316) para reforzar la información y resolver cualquier duda pendiente.</v>
      </c>
      <c r="I559" s="39">
        <f t="array" ref="I559">INDEX('Hoja 3'!$A$2:$AD$628, ROW(I559)-5, MATCH(I$2,'Hoja 3'!$A$1:$AD$1, 0))</f>
        <v>45870</v>
      </c>
      <c r="J559" s="32"/>
      <c r="K559" s="32" t="str">
        <f t="array" ref="K559">INDEX('Hoja 3'!$A$2:$AD$628, ROW(K559)-5, MATCH(K$2,'Hoja 3'!$A$1:$AD$1, 0))</f>
        <v>CERRADA</v>
      </c>
      <c r="L559" s="32" t="str">
        <f t="array" ref="L559">INDEX('Hoja 3'!$A$2:$AD$628, ROW(L559)-5, MATCH(L$2,'Hoja 3'!$A$1:$AD$1, 0))</f>
        <v>CERRADA</v>
      </c>
      <c r="M559" s="32" t="str">
        <f t="array" ref="M559">INDEX('Hoja 3'!$A$2:$AD$628, ROW(M559)-5, MATCH(M$2,'Hoja 3'!$A$1:$AD$1, 0))</f>
        <v>Atencion Asistencial</v>
      </c>
      <c r="N559" s="28"/>
      <c r="O559" s="28"/>
      <c r="P559" s="28"/>
      <c r="Q559" s="42"/>
      <c r="R559" s="42"/>
      <c r="S559" s="42"/>
      <c r="T559" s="28"/>
      <c r="U559" s="28"/>
      <c r="V559" s="24" t="str">
        <f t="shared" si="17"/>
        <v/>
      </c>
      <c r="W559" s="24" t="str">
        <f t="shared" si="15"/>
        <v>0 días 00h 00m</v>
      </c>
      <c r="X559" s="25">
        <f t="shared" si="18"/>
        <v>0</v>
      </c>
      <c r="Y559" s="25" t="str">
        <f t="shared" si="19"/>
        <v>✅</v>
      </c>
      <c r="Z559" s="26" t="str">
        <f t="shared" si="20"/>
        <v>✅</v>
      </c>
      <c r="AA559" s="27" t="str">
        <f t="shared" si="21"/>
        <v>⏰ Enviado a tiempo</v>
      </c>
      <c r="AB559" s="28"/>
      <c r="AC559" s="29"/>
      <c r="AD559" s="29"/>
      <c r="AE559" s="29"/>
    </row>
    <row r="560" spans="1:31" ht="13.8">
      <c r="A560" s="12" t="str">
        <f t="shared" si="16"/>
        <v>10328159DUILIO TEJADA RODRIGUEZ</v>
      </c>
      <c r="B560" s="30" t="s">
        <v>27</v>
      </c>
      <c r="C560" s="38">
        <f t="array" ref="C560">INDEX('Hoja 3'!$A$2:$AD$628, ROW(C560)-5, MATCH(C$2,'Hoja 3'!$A$1:$AD$1, 0))</f>
        <v>10328159</v>
      </c>
      <c r="D560" s="38" t="str">
        <f t="array" ref="D560">INDEX('Hoja 3'!$A$2:$AD$628, ROW(D560)-5, MATCH(D$2,'Hoja 3'!$A$1:$AD$1, 0))</f>
        <v>DUILIO TEJADA RODRIGUEZ</v>
      </c>
      <c r="E560" s="38">
        <f t="array" ref="E560">INDEX('Hoja 3'!$A$2:$AD$628, ROW(E560)-5, MATCH(E$2,'Hoja 3'!$A$1:$AD$1, 0))</f>
        <v>0</v>
      </c>
      <c r="F560" s="38" t="str">
        <f t="array" ref="F560">INDEX('Hoja 3'!$A$2:$AD$628, ROW(F560)-5, MATCH(F$2,'Hoja 3'!$A$1:$AD$1, 0))</f>
        <v>ERROR EN COBRO DE COPAGO</v>
      </c>
      <c r="G560" s="39">
        <f t="array" ref="G560">INDEX('Hoja 3'!$A$2:$AD$628, ROW(G560)-5, MATCH(G$2,'Hoja 3'!$A$1:$AD$1, 0))</f>
        <v>45870</v>
      </c>
      <c r="H560" s="38" t="str">
        <f t="array" ref="H560">INDEX('Hoja 3'!$A$2:$AD$628, ROW(H560)-5, MATCH(H$2,'Hoja 3'!$A$1:$AD$1, 0))</f>
        <v>Buenas tardes estimados,
 Con relación al caso reportado sobre los pacientes Clara Margarita Arista Jordán (DNI: 06626431) y Duilio Tejada Rodríguez (DNI: 10328159), detallamos a continuación la información registrada en el sistema y las acciones realizadas por nuestro equipo:
  PACIENTE 1: Clara Margarita Arista Jordán
 DNI: 06626431
 Se realizó contacto telefónico con la hija de la paciente antes de la entrega de medicamentos, con el objetivo de informarle que se suministraría un medicamento de marca alternativa al habitual (Januvia), manteniendo el mismo principio activo.
 La hija manifestó su conformidad con la entrega, señalando que aceptarían este mes el medicamento alternativo, pero solicitando que a partir del próximo mes se le entregue nuevamente la marca habitual.
 En el sistema figura la constancia de esta autorización.
 Lamentamos los inconvenientes mencionados y tomamos nota de la solicitud, la cual será considerada en la próxima programación de medicamentos.
 PACIENTE 2: Duilio Tejada Rodríguez
 DNI: 10328159
 Se realizó la cotización de medicamentos conforme a la receta enviada.
 La hija del paciente informó que el Sr. Duilio pertenece al programa de hipertensión y que esperaba recibir todos los medicamentos incluidos en la receta.
 Se le informó que, de acuerdo al sistema, únicamente los medicamentos correspondientes al tratamiento de hipertensión contaban con cobertura al 100%**. Los medicamentos adicionales no tenían cobertura vigente.
 La familiar aceptó la entrega parcial, correspondiente al tratamiento de hipertensión, y no se realizó ningún cobro, como consta en el sistema.
 Respecto al detalle de precios de medicamentos, se le indicó que la cotización estaba disponible bajo solicitud, como en meses anteriores.
 Contacto realizado:
 Ambos casos han sido atendidos por personal de Farmacia Viva 1A. En el caso del paciente Duilio Tejada, se coordinará una nueva llamada a la Sra. Milagros Tejada (999063316) para reforzar la información y resolver cualquier duda pendiente.</v>
      </c>
      <c r="I560" s="39">
        <f t="array" ref="I560">INDEX('Hoja 3'!$A$2:$AD$628, ROW(I560)-5, MATCH(I$2,'Hoja 3'!$A$1:$AD$1, 0))</f>
        <v>45870</v>
      </c>
      <c r="J560" s="32"/>
      <c r="K560" s="32" t="str">
        <f t="array" ref="K560">INDEX('Hoja 3'!$A$2:$AD$628, ROW(K560)-5, MATCH(K$2,'Hoja 3'!$A$1:$AD$1, 0))</f>
        <v>CERRADA</v>
      </c>
      <c r="L560" s="32" t="str">
        <f t="array" ref="L560">INDEX('Hoja 3'!$A$2:$AD$628, ROW(L560)-5, MATCH(L$2,'Hoja 3'!$A$1:$AD$1, 0))</f>
        <v>CERRADA</v>
      </c>
      <c r="M560" s="32" t="str">
        <f t="array" ref="M560">INDEX('Hoja 3'!$A$2:$AD$628, ROW(M560)-5, MATCH(M$2,'Hoja 3'!$A$1:$AD$1, 0))</f>
        <v>Tramites Administrativos</v>
      </c>
      <c r="N560" s="28"/>
      <c r="O560" s="28"/>
      <c r="P560" s="28"/>
      <c r="Q560" s="42"/>
      <c r="R560" s="42"/>
      <c r="S560" s="42"/>
      <c r="T560" s="28"/>
      <c r="U560" s="28"/>
      <c r="V560" s="24" t="str">
        <f t="shared" si="17"/>
        <v/>
      </c>
      <c r="W560" s="24" t="str">
        <f t="shared" si="15"/>
        <v>0 días 00h 00m</v>
      </c>
      <c r="X560" s="36">
        <f t="shared" si="18"/>
        <v>0</v>
      </c>
      <c r="Y560" s="36" t="str">
        <f t="shared" si="19"/>
        <v>✅</v>
      </c>
      <c r="Z560" s="26" t="str">
        <f t="shared" si="20"/>
        <v>✅</v>
      </c>
      <c r="AA560" s="27" t="str">
        <f t="shared" si="21"/>
        <v>⏰ Enviado a tiempo</v>
      </c>
      <c r="AB560" s="28"/>
      <c r="AC560" s="29"/>
      <c r="AD560" s="29"/>
      <c r="AE560" s="29"/>
    </row>
    <row r="561" spans="1:31" ht="13.8">
      <c r="A561" s="12" t="str">
        <f t="shared" si="16"/>
        <v>70895071IVANNA DEYAMIRA VELASCO RIVERA</v>
      </c>
      <c r="B561" s="30" t="s">
        <v>27</v>
      </c>
      <c r="C561" s="38">
        <f t="array" ref="C561">INDEX('Hoja 3'!$A$2:$AD$628, ROW(C561)-5, MATCH(C$2,'Hoja 3'!$A$1:$AD$1, 0))</f>
        <v>70895071</v>
      </c>
      <c r="D561" s="38" t="str">
        <f t="array" ref="D561">INDEX('Hoja 3'!$A$2:$AD$628, ROW(D561)-5, MATCH(D$2,'Hoja 3'!$A$1:$AD$1, 0))</f>
        <v>IVANNA DEYAMIRA VELASCO RIVERA</v>
      </c>
      <c r="E561" s="38">
        <f t="array" ref="E561">INDEX('Hoja 3'!$A$2:$AD$628, ROW(E561)-5, MATCH(E$2,'Hoja 3'!$A$1:$AD$1, 0))</f>
        <v>975857534</v>
      </c>
      <c r="F561" s="38" t="str">
        <f t="array" ref="F561">INDEX('Hoja 3'!$A$2:$AD$628, ROW(F561)-5, MATCH(F$2,'Hoja 3'!$A$1:$AD$1, 0))</f>
        <v>ERROR EN LA ORDEN DE MEDICAMENTO</v>
      </c>
      <c r="G561" s="39">
        <f t="array" ref="G561">INDEX('Hoja 3'!$A$2:$AD$628, ROW(G561)-5, MATCH(G$2,'Hoja 3'!$A$1:$AD$1, 0))</f>
        <v>45870</v>
      </c>
      <c r="H561" s="38" t="str">
        <f t="array" ref="H561">INDEX('Hoja 3'!$A$2:$AD$628, ROW(H561)-5, MATCH(H$2,'Hoja 3'!$A$1:$AD$1, 0))</f>
        <v>Estimados, buen día:
 En atención al reclamo presentado por la madre de la paciente Ivanna Deyamira Velasco Rivera (DNI: 70895071), respecto a la entrega errónea de medicamentos y la demora en la respuesta ante su reclamo, se informa lo siguiente:
 Hechos registrados:
 Cotización inicial:
 El día previo al 22/07/2025, se solicitó la cotización a Inkafarma de los medicamentos Eutirox 100 mcg y Eutirox 50 mcg, tratamiento habitual de la paciente.
 Error en la cotización:
 Inkafarma respondió inicialmente con precios para Eutirox 100 mcg y Eutirox 75 mcg, siendo este último incorrecto. Al detectar el error, desde nuestra área se corrigió y se indicó que lo correcto era Eutirox 50 mcg (8 unidades).
 Error en el despacho:
 A pesar de la corrección enviada, Inkafarma cometió un nuevo error, despachando 30 unidades de Eutirox 50 mcg, omitiendo el Eutirox 100 mcg requerido en el tratamiento.
 Contacto con la madre de la paciente:
 Tras identificar la situación, se procedió a contactar a la madre de la paciente, se le ofrecieron las disculpas correspondientes, y se le informó que el cambio de medicación será gestionado a la brevedad.
 Sobre la receta médica:
 La madre solicitó el reenvío de la receta. Confirmamos que esta fue enviada inicialmente, y se procederá con el reenvío por los canales solicitados (correo o WhatsApp) para su comodidad.
 Medidas correctivas y actuales:
 Se ha escalado el caso con Inkafarma para reforzar el protocolo de validación en las cotizaciones y despachos de medicamentos, especialmente en tratamientos crónicos.
 Se mantiene contacto con la madre para garantizar el cumplimiento de la reposición correspondiente, y asegurar la continuidad del tratamiento de la paciente sin interrupciones.
 Adicionalmente, se ha reforzado la atención en nuestros canales de comunicación para evitar demoras en la respuesta ante futuros reclamos o consultas.
 Lamentamos profundamente los inconvenientes ocasionados y reiteramos nuestro compromiso con la atención segura, oportuna y precisa de nuestros pacientes, especialmente dentro del Programa Cuídate.
 Quedamos atentos a cualquier coordinación adicional que se requiera.</v>
      </c>
      <c r="I561" s="39">
        <f t="array" ref="I561">INDEX('Hoja 3'!$A$2:$AD$628, ROW(I561)-5, MATCH(I$2,'Hoja 3'!$A$1:$AD$1, 0))</f>
        <v>45874</v>
      </c>
      <c r="J561" s="32"/>
      <c r="K561" s="32" t="str">
        <f t="array" ref="K561">INDEX('Hoja 3'!$A$2:$AD$628, ROW(K561)-5, MATCH(K$2,'Hoja 3'!$A$1:$AD$1, 0))</f>
        <v>CERRADA</v>
      </c>
      <c r="L561" s="32" t="str">
        <f t="array" ref="L561">INDEX('Hoja 3'!$A$2:$AD$628, ROW(L561)-5, MATCH(L$2,'Hoja 3'!$A$1:$AD$1, 0))</f>
        <v>CERRADA</v>
      </c>
      <c r="M561" s="32" t="str">
        <f t="array" ref="M561">INDEX('Hoja 3'!$A$2:$AD$628, ROW(M561)-5, MATCH(M$2,'Hoja 3'!$A$1:$AD$1, 0))</f>
        <v>Atencion Asistencial</v>
      </c>
      <c r="N561" s="28"/>
      <c r="O561" s="28"/>
      <c r="P561" s="28"/>
      <c r="Q561" s="42"/>
      <c r="R561" s="42"/>
      <c r="S561" s="42"/>
      <c r="T561" s="28"/>
      <c r="U561" s="28"/>
      <c r="V561" s="24" t="str">
        <f t="shared" si="17"/>
        <v/>
      </c>
      <c r="W561" s="24" t="str">
        <f t="shared" si="15"/>
        <v>4 días 00h 00m</v>
      </c>
      <c r="X561" s="25">
        <f t="shared" si="18"/>
        <v>4</v>
      </c>
      <c r="Y561" s="25" t="str">
        <f t="shared" si="19"/>
        <v>✅</v>
      </c>
      <c r="Z561" s="26" t="str">
        <f t="shared" si="20"/>
        <v>✅</v>
      </c>
      <c r="AA561" s="27" t="str">
        <f t="shared" si="21"/>
        <v>📩 Enviado tarde</v>
      </c>
      <c r="AB561" s="28"/>
      <c r="AC561" s="29"/>
      <c r="AD561" s="29"/>
      <c r="AE561" s="29"/>
    </row>
    <row r="562" spans="1:31" ht="13.8">
      <c r="A562" s="12" t="str">
        <f t="shared" si="16"/>
        <v>0FERNANDO ALFONSO CORDOVA PEREZ ALBELA</v>
      </c>
      <c r="B562" s="30" t="s">
        <v>27</v>
      </c>
      <c r="C562" s="38">
        <f t="array" ref="C562">INDEX('Hoja 3'!$A$2:$AD$628, ROW(C562)-5, MATCH(C$2,'Hoja 3'!$A$1:$AD$1, 0))</f>
        <v>0</v>
      </c>
      <c r="D562" s="38" t="str">
        <f t="array" ref="D562">INDEX('Hoja 3'!$A$2:$AD$628, ROW(D562)-5, MATCH(D$2,'Hoja 3'!$A$1:$AD$1, 0))</f>
        <v>FERNANDO ALFONSO CORDOVA PEREZ ALBELA</v>
      </c>
      <c r="E562" s="38">
        <f t="array" ref="E562">INDEX('Hoja 3'!$A$2:$AD$628, ROW(E562)-5, MATCH(E$2,'Hoja 3'!$A$1:$AD$1, 0))</f>
        <v>0</v>
      </c>
      <c r="F562" s="38" t="str">
        <f t="array" ref="F562">INDEX('Hoja 3'!$A$2:$AD$628, ROW(F562)-5, MATCH(F$2,'Hoja 3'!$A$1:$AD$1, 0))</f>
        <v>DEMORA EN LA ENTREGA DE MEDICAMENTOS</v>
      </c>
      <c r="G562" s="39">
        <f t="array" ref="G562">INDEX('Hoja 3'!$A$2:$AD$628, ROW(G562)-5, MATCH(G$2,'Hoja 3'!$A$1:$AD$1, 0))</f>
        <v>45853</v>
      </c>
      <c r="H562" s="38" t="str">
        <f t="array" ref="H562">INDEX('Hoja 3'!$A$2:$AD$628, ROW(H562)-5, MATCH(H$2,'Hoja 3'!$A$1:$AD$1, 0))</f>
        <v>Buenas tardes estimado, se gestionó con el paciente lo solicitado, así mismo informar que el paciente actualmente ya no recibe atención con nosotros, adjunto captura de pantalla y la constancia de atención del paciente con la fecha de ingreso y egreso de nuestras atenciones.</v>
      </c>
      <c r="I562" s="39">
        <f t="array" ref="I562">INDEX('Hoja 3'!$A$2:$AD$628, ROW(I562)-5, MATCH(I$2,'Hoja 3'!$A$1:$AD$1, 0))</f>
        <v>45884</v>
      </c>
      <c r="J562" s="32"/>
      <c r="K562" s="32" t="str">
        <f t="array" ref="K562">INDEX('Hoja 3'!$A$2:$AD$628, ROW(K562)-5, MATCH(K$2,'Hoja 3'!$A$1:$AD$1, 0))</f>
        <v>CERRADA</v>
      </c>
      <c r="L562" s="32" t="str">
        <f t="array" ref="L562">INDEX('Hoja 3'!$A$2:$AD$628, ROW(L562)-5, MATCH(L$2,'Hoja 3'!$A$1:$AD$1, 0))</f>
        <v>CERRADA</v>
      </c>
      <c r="M562" s="32" t="str">
        <f t="array" ref="M562">INDEX('Hoja 3'!$A$2:$AD$628, ROW(M562)-5, MATCH(M$2,'Hoja 3'!$A$1:$AD$1, 0))</f>
        <v>Medicamentos</v>
      </c>
      <c r="N562" s="28"/>
      <c r="O562" s="28"/>
      <c r="P562" s="28"/>
      <c r="Q562" s="42"/>
      <c r="R562" s="42"/>
      <c r="S562" s="42"/>
      <c r="T562" s="28"/>
      <c r="U562" s="28"/>
      <c r="V562" s="24" t="str">
        <f t="shared" si="17"/>
        <v/>
      </c>
      <c r="W562" s="24" t="str">
        <f t="shared" si="15"/>
        <v>31 días 00h 00m</v>
      </c>
      <c r="X562" s="36">
        <f t="shared" si="18"/>
        <v>31</v>
      </c>
      <c r="Y562" s="36" t="str">
        <f t="shared" si="19"/>
        <v>✅</v>
      </c>
      <c r="Z562" s="26" t="str">
        <f t="shared" si="20"/>
        <v>✅</v>
      </c>
      <c r="AA562" s="27" t="str">
        <f t="shared" si="21"/>
        <v>📩 Enviado tarde</v>
      </c>
      <c r="AB562" s="28"/>
      <c r="AC562" s="29"/>
      <c r="AD562" s="29"/>
      <c r="AE562" s="29"/>
    </row>
    <row r="563" spans="1:31" ht="13.8">
      <c r="A563" s="12" t="str">
        <f t="shared" si="16"/>
        <v>72844745DIEGO VASQUEZ IGLESIAS</v>
      </c>
      <c r="B563" s="30" t="s">
        <v>27</v>
      </c>
      <c r="C563" s="38">
        <f t="array" ref="C563">INDEX('Hoja 3'!$A$2:$AD$628, ROW(C563)-5, MATCH(C$2,'Hoja 3'!$A$1:$AD$1, 0))</f>
        <v>72844745</v>
      </c>
      <c r="D563" s="38" t="str">
        <f t="array" ref="D563">INDEX('Hoja 3'!$A$2:$AD$628, ROW(D563)-5, MATCH(D$2,'Hoja 3'!$A$1:$AD$1, 0))</f>
        <v>DIEGO VASQUEZ IGLESIAS</v>
      </c>
      <c r="E563" s="38">
        <f t="array" ref="E563">INDEX('Hoja 3'!$A$2:$AD$628, ROW(E563)-5, MATCH(E$2,'Hoja 3'!$A$1:$AD$1, 0))</f>
        <v>0</v>
      </c>
      <c r="F563" s="38" t="str">
        <f t="array" ref="F563">INDEX('Hoja 3'!$A$2:$AD$628, ROW(F563)-5, MATCH(F$2,'Hoja 3'!$A$1:$AD$1, 0))</f>
        <v>MAL MANEJO DE PROTOCOLOS ASISTENCIAL</v>
      </c>
      <c r="G563" s="39">
        <f t="array" ref="G563">INDEX('Hoja 3'!$A$2:$AD$628, ROW(G563)-5, MATCH(G$2,'Hoja 3'!$A$1:$AD$1, 0))</f>
        <v>45838</v>
      </c>
      <c r="H563" s="38">
        <f t="array" ref="H563">INDEX('Hoja 3'!$A$2:$AD$628, ROW(H563)-5, MATCH(H$2,'Hoja 3'!$A$1:$AD$1, 0))</f>
        <v>0</v>
      </c>
      <c r="I563" s="39">
        <f t="array" ref="I563">INDEX('Hoja 3'!$A$2:$AD$628, ROW(I563)-5, MATCH(I$2,'Hoja 3'!$A$1:$AD$1, 0))</f>
        <v>45911</v>
      </c>
      <c r="J563" s="32"/>
      <c r="K563" s="32" t="str">
        <f t="array" ref="K563">INDEX('Hoja 3'!$A$2:$AD$628, ROW(K563)-5, MATCH(K$2,'Hoja 3'!$A$1:$AD$1, 0))</f>
        <v>ACTIVA</v>
      </c>
      <c r="L563" s="32" t="str">
        <f t="array" ref="L563">INDEX('Hoja 3'!$A$2:$AD$628, ROW(L563)-5, MATCH(L$2,'Hoja 3'!$A$1:$AD$1, 0))</f>
        <v>ACTIVA</v>
      </c>
      <c r="M563" s="32" t="str">
        <f t="array" ref="M563">INDEX('Hoja 3'!$A$2:$AD$628, ROW(M563)-5, MATCH(M$2,'Hoja 3'!$A$1:$AD$1, 0))</f>
        <v>Atencion Asistencial</v>
      </c>
      <c r="N563" s="28"/>
      <c r="O563" s="28"/>
      <c r="P563" s="28"/>
      <c r="Q563" s="42"/>
      <c r="R563" s="42"/>
      <c r="S563" s="42"/>
      <c r="T563" s="28"/>
      <c r="U563" s="28"/>
      <c r="V563" s="24" t="str">
        <f t="shared" si="17"/>
        <v/>
      </c>
      <c r="W563" s="24" t="str">
        <f t="shared" si="15"/>
        <v>73 días 00h 00m</v>
      </c>
      <c r="X563" s="25">
        <f t="shared" si="18"/>
        <v>73</v>
      </c>
      <c r="Y563" s="25" t="str">
        <f t="shared" si="19"/>
        <v>🟡</v>
      </c>
      <c r="Z563" s="26" t="str">
        <f t="shared" si="20"/>
        <v>🟡</v>
      </c>
      <c r="AA563" s="27" t="str">
        <f t="shared" si="21"/>
        <v>📩 Enviado tarde</v>
      </c>
      <c r="AB563" s="28"/>
      <c r="AC563" s="29"/>
      <c r="AD563" s="29"/>
      <c r="AE563" s="29"/>
    </row>
    <row r="564" spans="1:31" ht="13.8">
      <c r="A564" s="12" t="str">
        <f t="shared" si="16"/>
        <v>44250668Elias Enrique Vargas Ginocchio</v>
      </c>
      <c r="B564" s="30" t="s">
        <v>27</v>
      </c>
      <c r="C564" s="38">
        <f t="array" ref="C564">INDEX('Hoja 3'!$A$2:$AD$628, ROW(C564)-5, MATCH(C$2,'Hoja 3'!$A$1:$AD$1, 0))</f>
        <v>44250668</v>
      </c>
      <c r="D564" s="38" t="str">
        <f t="array" ref="D564">INDEX('Hoja 3'!$A$2:$AD$628, ROW(D564)-5, MATCH(D$2,'Hoja 3'!$A$1:$AD$1, 0))</f>
        <v>Elias Enrique Vargas Ginocchio</v>
      </c>
      <c r="E564" s="38">
        <f t="array" ref="E564">INDEX('Hoja 3'!$A$2:$AD$628, ROW(E564)-5, MATCH(E$2,'Hoja 3'!$A$1:$AD$1, 0))</f>
        <v>0</v>
      </c>
      <c r="F564" s="38" t="str">
        <f t="array" ref="F564">INDEX('Hoja 3'!$A$2:$AD$628, ROW(F564)-5, MATCH(F$2,'Hoja 3'!$A$1:$AD$1, 0))</f>
        <v>NO ASIGNACIÓN DE CITA</v>
      </c>
      <c r="G564" s="39">
        <f t="array" ref="G564">INDEX('Hoja 3'!$A$2:$AD$628, ROW(G564)-5, MATCH(G$2,'Hoja 3'!$A$1:$AD$1, 0))</f>
        <v>45860</v>
      </c>
      <c r="H564" s="38" t="str">
        <f t="array" ref="H564">INDEX('Hoja 3'!$A$2:$AD$628, ROW(H564)-5, MATCH(H$2,'Hoja 3'!$A$1:$AD$1, 0))</f>
        <v>Buenas tardes
 se le agenda cita a paciente en mención 
 para el dia 22/07 con el Dr. Moncada para la las 18:45pm</v>
      </c>
      <c r="I564" s="39">
        <f t="array" ref="I564">INDEX('Hoja 3'!$A$2:$AD$628, ROW(I564)-5, MATCH(I$2,'Hoja 3'!$A$1:$AD$1, 0))</f>
        <v>45860</v>
      </c>
      <c r="J564" s="43">
        <v>45918</v>
      </c>
      <c r="K564" s="31" t="s">
        <v>35</v>
      </c>
      <c r="L564" s="31" t="s">
        <v>35</v>
      </c>
      <c r="M564" s="32" t="str">
        <f t="array" ref="M564">INDEX('Hoja 3'!$A$2:$AD$628, ROW(M564)-5, MATCH(M$2,'Hoja 3'!$A$1:$AD$1, 0))</f>
        <v>Acceso</v>
      </c>
      <c r="N564" s="28"/>
      <c r="O564" s="28"/>
      <c r="P564" s="28"/>
      <c r="Q564" s="42"/>
      <c r="R564" s="42"/>
      <c r="S564" s="42"/>
      <c r="T564" s="28"/>
      <c r="U564" s="28"/>
      <c r="V564" s="24" t="str">
        <f t="shared" si="17"/>
        <v>0 años 1 meses 27 días</v>
      </c>
      <c r="W564" s="24" t="str">
        <f t="shared" si="15"/>
        <v>0 días 00h 00m</v>
      </c>
      <c r="X564" s="36">
        <f t="shared" si="18"/>
        <v>0</v>
      </c>
      <c r="Y564" s="36" t="str">
        <f t="shared" si="19"/>
        <v>✅</v>
      </c>
      <c r="Z564" s="26" t="str">
        <f t="shared" si="20"/>
        <v>✅</v>
      </c>
      <c r="AA564" s="27" t="str">
        <f t="shared" si="21"/>
        <v>⏰ Enviado a tiempo</v>
      </c>
      <c r="AB564" s="28"/>
      <c r="AC564" s="29"/>
      <c r="AD564" s="29"/>
      <c r="AE564" s="29"/>
    </row>
    <row r="565" spans="1:31" ht="13.8">
      <c r="A565" s="12" t="str">
        <f t="shared" si="16"/>
        <v>0ALEMAN DE SERRANO JOSEFINA MORAYMA</v>
      </c>
      <c r="B565" s="30" t="s">
        <v>27</v>
      </c>
      <c r="C565" s="38">
        <f t="array" ref="C565">INDEX('Hoja 3'!$A$2:$AD$628, ROW(C565)-5, MATCH(C$2,'Hoja 3'!$A$1:$AD$1, 0))</f>
        <v>0</v>
      </c>
      <c r="D565" s="38" t="str">
        <f t="array" ref="D565">INDEX('Hoja 3'!$A$2:$AD$628, ROW(D565)-5, MATCH(D$2,'Hoja 3'!$A$1:$AD$1, 0))</f>
        <v>ALEMAN DE SERRANO JOSEFINA MORAYMA</v>
      </c>
      <c r="E565" s="38">
        <f t="array" ref="E565">INDEX('Hoja 3'!$A$2:$AD$628, ROW(E565)-5, MATCH(E$2,'Hoja 3'!$A$1:$AD$1, 0))</f>
        <v>0</v>
      </c>
      <c r="F565" s="38" t="str">
        <f t="array" ref="F565">INDEX('Hoja 3'!$A$2:$AD$628, ROW(F565)-5, MATCH(F$2,'Hoja 3'!$A$1:$AD$1, 0))</f>
        <v>INFORMACION DE COBERTURA</v>
      </c>
      <c r="G565" s="39">
        <f t="array" ref="G565">INDEX('Hoja 3'!$A$2:$AD$628, ROW(G565)-5, MATCH(G$2,'Hoja 3'!$A$1:$AD$1, 0))</f>
        <v>45859</v>
      </c>
      <c r="H565" s="38" t="str">
        <f t="array" ref="H565">INDEX('Hoja 3'!$A$2:$AD$628, ROW(H565)-5, MATCH(H$2,'Hoja 3'!$A$1:$AD$1, 0))</f>
        <v>Estimados, buen día:
 Con relación a la paciente Josefina Morayma Alemán de Serrano, se informa que previamente fue debidamente comunicada sobre la cobertura de su programa, indicándole que el Programa Diamante se encuentra habilitado únicamente para Lima, no contando con cobertura ni capacidad operativa en la ciudad de Piura.
 Actualmente, la paciente se encuentra en Lima y viene recibiendo la atención correspondiente a su cita del mes, manifestando su conformidad y satisfacción con el servicio brindado.
 Asimismo, los exámenes de laboratorio correspondientes a la atención de agosto ya fueron realizados.
 Saludos cordiales,</v>
      </c>
      <c r="I565" s="39">
        <f t="array" ref="I565">INDEX('Hoja 3'!$A$2:$AD$628, ROW(I565)-5, MATCH(I$2,'Hoja 3'!$A$1:$AD$1, 0))</f>
        <v>45884</v>
      </c>
      <c r="J565" s="32"/>
      <c r="K565" s="32" t="str">
        <f t="array" ref="K565">INDEX('Hoja 3'!$A$2:$AD$628, ROW(K565)-5, MATCH(K$2,'Hoja 3'!$A$1:$AD$1, 0))</f>
        <v>CERRADA</v>
      </c>
      <c r="L565" s="32" t="str">
        <f t="array" ref="L565">INDEX('Hoja 3'!$A$2:$AD$628, ROW(L565)-5, MATCH(L$2,'Hoja 3'!$A$1:$AD$1, 0))</f>
        <v>CERRADA</v>
      </c>
      <c r="M565" s="32" t="str">
        <f t="array" ref="M565">INDEX('Hoja 3'!$A$2:$AD$628, ROW(M565)-5, MATCH(M$2,'Hoja 3'!$A$1:$AD$1, 0))</f>
        <v>Eps</v>
      </c>
      <c r="N565" s="28"/>
      <c r="O565" s="28"/>
      <c r="P565" s="28"/>
      <c r="Q565" s="42"/>
      <c r="R565" s="42"/>
      <c r="S565" s="42"/>
      <c r="T565" s="28"/>
      <c r="U565" s="28"/>
      <c r="V565" s="24" t="str">
        <f t="shared" si="17"/>
        <v/>
      </c>
      <c r="W565" s="24" t="str">
        <f t="shared" si="15"/>
        <v>25 días 00h 00m</v>
      </c>
      <c r="X565" s="25">
        <f t="shared" si="18"/>
        <v>25</v>
      </c>
      <c r="Y565" s="25" t="str">
        <f t="shared" si="19"/>
        <v>✅</v>
      </c>
      <c r="Z565" s="26" t="str">
        <f t="shared" si="20"/>
        <v>✅</v>
      </c>
      <c r="AA565" s="27" t="str">
        <f t="shared" si="21"/>
        <v>📩 Enviado tarde</v>
      </c>
      <c r="AB565" s="28"/>
      <c r="AC565" s="29"/>
      <c r="AD565" s="29"/>
      <c r="AE565" s="29"/>
    </row>
    <row r="566" spans="1:31" ht="13.8">
      <c r="A566" s="12" t="str">
        <f t="shared" si="16"/>
        <v>25616130PAULA ZARELA MATTA VDA DE RAMOS</v>
      </c>
      <c r="B566" s="30" t="s">
        <v>27</v>
      </c>
      <c r="C566" s="38">
        <f t="array" ref="C566">INDEX('Hoja 3'!$A$2:$AD$628, ROW(C566)-5, MATCH(C$2,'Hoja 3'!$A$1:$AD$1, 0))</f>
        <v>25616130</v>
      </c>
      <c r="D566" s="38" t="str">
        <f t="array" ref="D566">INDEX('Hoja 3'!$A$2:$AD$628, ROW(D566)-5, MATCH(D$2,'Hoja 3'!$A$1:$AD$1, 0))</f>
        <v>PAULA ZARELA MATTA VDA DE RAMOS</v>
      </c>
      <c r="E566" s="38">
        <f t="array" ref="E566">INDEX('Hoja 3'!$A$2:$AD$628, ROW(E566)-5, MATCH(E$2,'Hoja 3'!$A$1:$AD$1, 0))</f>
        <v>0</v>
      </c>
      <c r="F566" s="38" t="str">
        <f t="array" ref="F566">INDEX('Hoja 3'!$A$2:$AD$628, ROW(F566)-5, MATCH(F$2,'Hoja 3'!$A$1:$AD$1, 0))</f>
        <v>DEMORA EN LA ENTREGA DE MEDICAMENTOS</v>
      </c>
      <c r="G566" s="39">
        <f t="array" ref="G566">INDEX('Hoja 3'!$A$2:$AD$628, ROW(G566)-5, MATCH(G$2,'Hoja 3'!$A$1:$AD$1, 0))</f>
        <v>45870</v>
      </c>
      <c r="H566" s="38" t="str">
        <f t="array" ref="H566">INDEX('Hoja 3'!$A$2:$AD$628, ROW(H566)-5, MATCH(H$2,'Hoja 3'!$A$1:$AD$1, 0))</f>
        <v>Estimadas,
 Buenas tardes.
 En atención al reclamo presentado por la Sra. Roxana Ramos Matta, hija de la paciente Paula Zarela Matta Vda. de Ramos, respecto a la atención brindada por el proveedor VIVA 1A, se informa lo siguiente:
 Cobertura del programa:
 La paciente se encuentra actualmente adscrita a los programas Paliativo Oncológico (por diagnóstico de cáncer de mama) y Paliativo No Oncológico. Esta información fue comunicada oportunamente vía telefónica por la Dra. Estefany Vega. Asimismo, se remitió un correo electrónico a la Sra. Roxana Ramos con el detalle de la cobertura y la información adicional solicitada. (Adjunto correo enviado).
 Agendamiento de citas:
 Se ha intentado agendar las citas médicas en diversas oportunidades. Sin embargo, la Sra. Roxana ha manifestado en varias ocasiones que no es posible atender las citas programadas debido a la superposición con las sesiones de radioterapia que la paciente recibe en la clínica Aliada.
 Atención de nutrición y psicología:
 Se registró una interrupción en las atenciones de nutrición y psicología debido a un cruce con citas de terapia. A la fecha, se están realizando las coordinaciones para reprogramar las actividades pendientes del programa.
 Entrega de medicamentos:
 A solicitud de la Sra. Roxana, se gestionó con Rímac la entrega de todas las recetas de la paciente mediante el proveedor Cuidafarma. Esta solicitud fue debidamente tramitada y recibió respuesta afirmativa por parte de Rímac. (Adjunto correo de validación por parte del QF Luis Herrera).
 5. Se adjunta los documentos correspondientes y la captura de pantalla donde le informamos al familiar del paciente lo que nos están solicitando.
 Lamentamos los inconvenientes ocasionados y reiteramos nuestro compromiso en seguir brindando una atención integral, oportuna y humanizada a la paciente.
 Quedamos atentos a cualquier otra consulta o requerimiento adicional.
 Saludos cordiales,</v>
      </c>
      <c r="I566" s="39">
        <f t="array" ref="I566">INDEX('Hoja 3'!$A$2:$AD$628, ROW(I566)-5, MATCH(I$2,'Hoja 3'!$A$1:$AD$1, 0))</f>
        <v>45874</v>
      </c>
      <c r="J566" s="32"/>
      <c r="K566" s="32" t="str">
        <f t="array" ref="K566">INDEX('Hoja 3'!$A$2:$AD$628, ROW(K566)-5, MATCH(K$2,'Hoja 3'!$A$1:$AD$1, 0))</f>
        <v>CERRADA</v>
      </c>
      <c r="L566" s="32" t="str">
        <f t="array" ref="L566">INDEX('Hoja 3'!$A$2:$AD$628, ROW(L566)-5, MATCH(L$2,'Hoja 3'!$A$1:$AD$1, 0))</f>
        <v>CERRADA</v>
      </c>
      <c r="M566" s="32" t="str">
        <f t="array" ref="M566">INDEX('Hoja 3'!$A$2:$AD$628, ROW(M566)-5, MATCH(M$2,'Hoja 3'!$A$1:$AD$1, 0))</f>
        <v>Medicamentos</v>
      </c>
      <c r="N566" s="28"/>
      <c r="O566" s="28"/>
      <c r="P566" s="28"/>
      <c r="Q566" s="42"/>
      <c r="R566" s="42"/>
      <c r="S566" s="42"/>
      <c r="T566" s="28"/>
      <c r="U566" s="28"/>
      <c r="V566" s="24" t="str">
        <f t="shared" si="17"/>
        <v/>
      </c>
      <c r="W566" s="24" t="str">
        <f t="shared" si="15"/>
        <v>4 días 00h 00m</v>
      </c>
      <c r="X566" s="36">
        <f t="shared" si="18"/>
        <v>4</v>
      </c>
      <c r="Y566" s="36" t="str">
        <f t="shared" si="19"/>
        <v>✅</v>
      </c>
      <c r="Z566" s="26" t="str">
        <f t="shared" si="20"/>
        <v>✅</v>
      </c>
      <c r="AA566" s="27" t="str">
        <f t="shared" si="21"/>
        <v>📩 Enviado tarde</v>
      </c>
      <c r="AB566" s="28"/>
      <c r="AC566" s="29"/>
      <c r="AD566" s="29"/>
      <c r="AE566" s="29"/>
    </row>
    <row r="567" spans="1:31" ht="13.8">
      <c r="A567" s="12" t="str">
        <f t="shared" si="16"/>
        <v>41573039LINETT YESENIA ENRRIQUEZ TAPIA</v>
      </c>
      <c r="B567" s="30" t="s">
        <v>27</v>
      </c>
      <c r="C567" s="38">
        <f t="array" ref="C567">INDEX('Hoja 3'!$A$2:$AD$628, ROW(C567)-5, MATCH(C$2,'Hoja 3'!$A$1:$AD$1, 0))</f>
        <v>41573039</v>
      </c>
      <c r="D567" s="38" t="str">
        <f t="array" ref="D567">INDEX('Hoja 3'!$A$2:$AD$628, ROW(D567)-5, MATCH(D$2,'Hoja 3'!$A$1:$AD$1, 0))</f>
        <v>LINETT YESENIA ENRRIQUEZ TAPIA</v>
      </c>
      <c r="E567" s="38">
        <f t="array" ref="E567">INDEX('Hoja 3'!$A$2:$AD$628, ROW(E567)-5, MATCH(E$2,'Hoja 3'!$A$1:$AD$1, 0))</f>
        <v>987327646</v>
      </c>
      <c r="F567" s="38" t="str">
        <f t="array" ref="F567">INDEX('Hoja 3'!$A$2:$AD$628, ROW(F567)-5, MATCH(F$2,'Hoja 3'!$A$1:$AD$1, 0))</f>
        <v>NO ASIGNACIÓN DE CITA</v>
      </c>
      <c r="G567" s="39">
        <f t="array" ref="G567">INDEX('Hoja 3'!$A$2:$AD$628, ROW(G567)-5, MATCH(G$2,'Hoja 3'!$A$1:$AD$1, 0))</f>
        <v>45874</v>
      </c>
      <c r="H567" s="38" t="str">
        <f t="array" ref="H567">INDEX('Hoja 3'!$A$2:$AD$628, ROW(H567)-5, MATCH(H$2,'Hoja 3'!$A$1:$AD$1, 0))</f>
        <v>Buenas tardes,
 Se contactó al paciente el día 30/07, y nos brindó una dirección en el distrito de VILLA MARIA DEL TRIUNFO, se realizó la consulta a DAYERLAB para la toma de laboratorio e indicaron que NO TIENEN COBERTURA, es por ello que se solicitó al paciente otra dirección, el paciente no cuenta con otra.
 En ese sentido me vuelvo a comunicar con DAYERLAB y me comentan que requieren 3px apróx como mínimo, para tomas en ese distrito con el fin de generar una ruta, ya que es muy retirado y se encuentra cerca de Villa El Salvador. 
 Por otro lado, la paciente el día de hoy 05/08 accedió a realizarse la toma en VIVA1A. 
 HORA: 8:30 AM
 DÍA: 07/08/2025
 Quedamos atentos a cualquier consulta o comentario adicional.
 Saludos cordiales.</v>
      </c>
      <c r="I567" s="39">
        <f t="array" ref="I567">INDEX('Hoja 3'!$A$2:$AD$628, ROW(I567)-5, MATCH(I$2,'Hoja 3'!$A$1:$AD$1, 0))</f>
        <v>45874</v>
      </c>
      <c r="J567" s="32"/>
      <c r="K567" s="32" t="str">
        <f t="array" ref="K567">INDEX('Hoja 3'!$A$2:$AD$628, ROW(K567)-5, MATCH(K$2,'Hoja 3'!$A$1:$AD$1, 0))</f>
        <v>CERRADA</v>
      </c>
      <c r="L567" s="32" t="str">
        <f t="array" ref="L567">INDEX('Hoja 3'!$A$2:$AD$628, ROW(L567)-5, MATCH(L$2,'Hoja 3'!$A$1:$AD$1, 0))</f>
        <v>CERRADA</v>
      </c>
      <c r="M567" s="32" t="str">
        <f t="array" ref="M567">INDEX('Hoja 3'!$A$2:$AD$628, ROW(M567)-5, MATCH(M$2,'Hoja 3'!$A$1:$AD$1, 0))</f>
        <v>Acceso</v>
      </c>
      <c r="N567" s="28"/>
      <c r="O567" s="28"/>
      <c r="P567" s="28"/>
      <c r="Q567" s="42"/>
      <c r="R567" s="42"/>
      <c r="S567" s="42"/>
      <c r="T567" s="28"/>
      <c r="U567" s="28"/>
      <c r="V567" s="24" t="str">
        <f t="shared" si="17"/>
        <v/>
      </c>
      <c r="W567" s="24" t="str">
        <f t="shared" si="15"/>
        <v>0 días 00h 00m</v>
      </c>
      <c r="X567" s="25">
        <f t="shared" si="18"/>
        <v>0</v>
      </c>
      <c r="Y567" s="25" t="str">
        <f t="shared" si="19"/>
        <v>✅</v>
      </c>
      <c r="Z567" s="26" t="str">
        <f t="shared" si="20"/>
        <v>✅</v>
      </c>
      <c r="AA567" s="27" t="str">
        <f t="shared" si="21"/>
        <v>⏰ Enviado a tiempo</v>
      </c>
      <c r="AB567" s="28"/>
      <c r="AC567" s="29"/>
      <c r="AD567" s="29"/>
      <c r="AE567" s="29"/>
    </row>
    <row r="568" spans="1:31" ht="13.8">
      <c r="A568" s="12" t="str">
        <f t="shared" si="16"/>
        <v>0FERNANDO ALFONSO CORDOVA PEREZ ALBELA</v>
      </c>
      <c r="B568" s="30" t="s">
        <v>27</v>
      </c>
      <c r="C568" s="38">
        <f t="array" ref="C568">INDEX('Hoja 3'!$A$2:$AD$628, ROW(C568)-5, MATCH(C$2,'Hoja 3'!$A$1:$AD$1, 0))</f>
        <v>0</v>
      </c>
      <c r="D568" s="38" t="str">
        <f t="array" ref="D568">INDEX('Hoja 3'!$A$2:$AD$628, ROW(D568)-5, MATCH(D$2,'Hoja 3'!$A$1:$AD$1, 0))</f>
        <v>FERNANDO ALFONSO CORDOVA PEREZ ALBELA</v>
      </c>
      <c r="E568" s="38">
        <f t="array" ref="E568">INDEX('Hoja 3'!$A$2:$AD$628, ROW(E568)-5, MATCH(E$2,'Hoja 3'!$A$1:$AD$1, 0))</f>
        <v>997098736</v>
      </c>
      <c r="F568" s="38" t="str">
        <f t="array" ref="F568">INDEX('Hoja 3'!$A$2:$AD$628, ROW(F568)-5, MATCH(F$2,'Hoja 3'!$A$1:$AD$1, 0))</f>
        <v>NO ATENCIÓN DE CITA PROGRAMADA</v>
      </c>
      <c r="G568" s="39">
        <f t="array" ref="G568">INDEX('Hoja 3'!$A$2:$AD$628, ROW(G568)-5, MATCH(G$2,'Hoja 3'!$A$1:$AD$1, 0))</f>
        <v>45877</v>
      </c>
      <c r="H568" s="38" t="str">
        <f t="array" ref="H568">INDEX('Hoja 3'!$A$2:$AD$628, ROW(H568)-5, MATCH(H$2,'Hoja 3'!$A$1:$AD$1, 0))</f>
        <v>Estimados buenas tardes,
 En relación con la solicitud del Sr. Fernando Alfonso Córdova Pérez Albela, quien ha manifestado su deseo de no continuar en el Programa Cuídate debido a una experiencia insatisfactoria con la empresa VIVA 1A, informamos lo siguiente:
 El área de Call Center Experiencia intentó establecer contacto telefónico con el paciente, sin obtener respuesta. Adicionalmente, con el fin de cumplir con el seguimiento correspondiente a su cita mensual, se procedió a agendar consulta con el Dr. Moncada, quien realiza el acompañamiento médico asignado.
 El Dr. Moncada ha compartido evidencia mediante captura de pantalla, donde se constata que realizó tres intentos de llamada al paciente, los cuales no fueron contestados.
 Lamentamos sinceramente los inconvenientes presentados y respetamos la decisión del paciente de no continuar en el programa. No obstante, reafirmamos nuestro compromiso con la atención y el bienestar de todos nuestros pacientes, en especial aquellos considerados de alto valor VIP, como es el caso del Sr. Córdova.
 Quedamos atentos ante cualquier requerimiento adicional.
 Cordialmente,</v>
      </c>
      <c r="I568" s="39">
        <f t="array" ref="I568">INDEX('Hoja 3'!$A$2:$AD$628, ROW(I568)-5, MATCH(I$2,'Hoja 3'!$A$1:$AD$1, 0))</f>
        <v>45882</v>
      </c>
      <c r="J568" s="32"/>
      <c r="K568" s="32" t="str">
        <f t="array" ref="K568">INDEX('Hoja 3'!$A$2:$AD$628, ROW(K568)-5, MATCH(K$2,'Hoja 3'!$A$1:$AD$1, 0))</f>
        <v>CERRADA</v>
      </c>
      <c r="L568" s="32" t="str">
        <f t="array" ref="L568">INDEX('Hoja 3'!$A$2:$AD$628, ROW(L568)-5, MATCH(L$2,'Hoja 3'!$A$1:$AD$1, 0))</f>
        <v>CERRADA</v>
      </c>
      <c r="M568" s="32" t="str">
        <f t="array" ref="M568">INDEX('Hoja 3'!$A$2:$AD$628, ROW(M568)-5, MATCH(M$2,'Hoja 3'!$A$1:$AD$1, 0))</f>
        <v>Acceso</v>
      </c>
      <c r="N568" s="28"/>
      <c r="O568" s="28"/>
      <c r="P568" s="28"/>
      <c r="Q568" s="42"/>
      <c r="R568" s="42"/>
      <c r="S568" s="42"/>
      <c r="T568" s="28"/>
      <c r="U568" s="28"/>
      <c r="V568" s="24" t="str">
        <f t="shared" si="17"/>
        <v/>
      </c>
      <c r="W568" s="24" t="str">
        <f t="shared" si="15"/>
        <v>5 días 00h 00m</v>
      </c>
      <c r="X568" s="36">
        <f t="shared" si="18"/>
        <v>5</v>
      </c>
      <c r="Y568" s="36" t="str">
        <f t="shared" si="19"/>
        <v>✅</v>
      </c>
      <c r="Z568" s="26" t="str">
        <f t="shared" si="20"/>
        <v>✅</v>
      </c>
      <c r="AA568" s="27" t="str">
        <f t="shared" si="21"/>
        <v>📩 Enviado tarde</v>
      </c>
      <c r="AB568" s="28"/>
      <c r="AC568" s="29"/>
      <c r="AD568" s="29"/>
      <c r="AE568" s="29"/>
    </row>
    <row r="569" spans="1:31" ht="13.8">
      <c r="A569" s="12" t="str">
        <f t="shared" si="16"/>
        <v>3823548JOSEFINA MORAYMA ALEMAN DE SERRANO</v>
      </c>
      <c r="B569" s="30" t="s">
        <v>27</v>
      </c>
      <c r="C569" s="38">
        <f t="array" ref="C569">INDEX('Hoja 3'!$A$2:$AD$628, ROW(C569)-5, MATCH(C$2,'Hoja 3'!$A$1:$AD$1, 0))</f>
        <v>3823548</v>
      </c>
      <c r="D569" s="38" t="str">
        <f t="array" ref="D569">INDEX('Hoja 3'!$A$2:$AD$628, ROW(D569)-5, MATCH(D$2,'Hoja 3'!$A$1:$AD$1, 0))</f>
        <v>JOSEFINA MORAYMA ALEMAN DE SERRANO</v>
      </c>
      <c r="E569" s="38">
        <f t="array" ref="E569">INDEX('Hoja 3'!$A$2:$AD$628, ROW(E569)-5, MATCH(E$2,'Hoja 3'!$A$1:$AD$1, 0))</f>
        <v>0</v>
      </c>
      <c r="F569" s="38" t="str">
        <f t="array" ref="F569">INDEX('Hoja 3'!$A$2:$AD$628, ROW(F569)-5, MATCH(F$2,'Hoja 3'!$A$1:$AD$1, 0))</f>
        <v>SOLICITUD DE CITA</v>
      </c>
      <c r="G569" s="39">
        <f t="array" ref="G569">INDEX('Hoja 3'!$A$2:$AD$628, ROW(G569)-5, MATCH(G$2,'Hoja 3'!$A$1:$AD$1, 0))</f>
        <v>45877</v>
      </c>
      <c r="H569" s="38" t="str">
        <f t="array" ref="H569">INDEX('Hoja 3'!$A$2:$AD$628, ROW(H569)-5, MATCH(H$2,'Hoja 3'!$A$1:$AD$1, 0))</f>
        <v>Estimados,
 En atención a su solicitud, les informamos que nos hemos contactado con la Sra. Cecilia Serrano Alemán, familiar de la paciente Josefina Morayma Alemán de Serrano (DNI: 03823548), a fin de coordinar la atención correspondiente.
 Se ha procedido con el agendamiento de la consulta médica del mes para el día sábado 09 de agosto a las 10:30 a.m. con la Dra. Virginia Cuevas, conforme al cronograma habitual del programa.
 Asimismo, informamos que se ha actualizado la dirección de atención de la paciente, considerando su actual residencia en la ciudad de Lima, lo cual permitirá una adecuada programación de futuras consultas y entrega de medicamentos.
 Quedamos atentos para cualquier coordinación adicional que se requiera.
 Atentamente,</v>
      </c>
      <c r="I569" s="39">
        <f t="array" ref="I569">INDEX('Hoja 3'!$A$2:$AD$628, ROW(I569)-5, MATCH(I$2,'Hoja 3'!$A$1:$AD$1, 0))</f>
        <v>45877</v>
      </c>
      <c r="J569" s="32"/>
      <c r="K569" s="32" t="str">
        <f t="array" ref="K569">INDEX('Hoja 3'!$A$2:$AD$628, ROW(K569)-5, MATCH(K$2,'Hoja 3'!$A$1:$AD$1, 0))</f>
        <v>CERRADA</v>
      </c>
      <c r="L569" s="32" t="str">
        <f t="array" ref="L569">INDEX('Hoja 3'!$A$2:$AD$628, ROW(L569)-5, MATCH(L$2,'Hoja 3'!$A$1:$AD$1, 0))</f>
        <v>CERRADA</v>
      </c>
      <c r="M569" s="32" t="str">
        <f t="array" ref="M569">INDEX('Hoja 3'!$A$2:$AD$628, ROW(M569)-5, MATCH(M$2,'Hoja 3'!$A$1:$AD$1, 0))</f>
        <v>Solicitud</v>
      </c>
      <c r="N569" s="28"/>
      <c r="O569" s="28"/>
      <c r="P569" s="28"/>
      <c r="Q569" s="42"/>
      <c r="R569" s="42"/>
      <c r="S569" s="42"/>
      <c r="T569" s="28"/>
      <c r="U569" s="28"/>
      <c r="V569" s="24" t="str">
        <f t="shared" si="17"/>
        <v/>
      </c>
      <c r="W569" s="24" t="str">
        <f t="shared" si="15"/>
        <v>0 días 00h 00m</v>
      </c>
      <c r="X569" s="25">
        <f t="shared" si="18"/>
        <v>0</v>
      </c>
      <c r="Y569" s="25" t="str">
        <f t="shared" si="19"/>
        <v>✅</v>
      </c>
      <c r="Z569" s="26" t="str">
        <f t="shared" si="20"/>
        <v>✅</v>
      </c>
      <c r="AA569" s="27" t="str">
        <f t="shared" si="21"/>
        <v>⏰ Enviado a tiempo</v>
      </c>
      <c r="AB569" s="28"/>
      <c r="AC569" s="29"/>
      <c r="AD569" s="29"/>
      <c r="AE569" s="29"/>
    </row>
    <row r="570" spans="1:31" ht="13.8">
      <c r="A570" s="12" t="str">
        <f t="shared" si="16"/>
        <v>3888655VALDEZ GUEVARA NERY MONICA</v>
      </c>
      <c r="B570" s="30" t="s">
        <v>27</v>
      </c>
      <c r="C570" s="38">
        <f t="array" ref="C570">INDEX('Hoja 3'!$A$2:$AD$628, ROW(C570)-5, MATCH(C$2,'Hoja 3'!$A$1:$AD$1, 0))</f>
        <v>3888655</v>
      </c>
      <c r="D570" s="38" t="str">
        <f t="array" ref="D570">INDEX('Hoja 3'!$A$2:$AD$628, ROW(D570)-5, MATCH(D$2,'Hoja 3'!$A$1:$AD$1, 0))</f>
        <v>VALDEZ GUEVARA NERY MONICA</v>
      </c>
      <c r="E570" s="38">
        <f t="array" ref="E570">INDEX('Hoja 3'!$A$2:$AD$628, ROW(E570)-5, MATCH(E$2,'Hoja 3'!$A$1:$AD$1, 0))</f>
        <v>0</v>
      </c>
      <c r="F570" s="38" t="str">
        <f t="array" ref="F570">INDEX('Hoja 3'!$A$2:$AD$628, ROW(F570)-5, MATCH(F$2,'Hoja 3'!$A$1:$AD$1, 0))</f>
        <v>NO ASIGNACIÓN DE CITA</v>
      </c>
      <c r="G570" s="39">
        <f t="array" ref="G570">INDEX('Hoja 3'!$A$2:$AD$628, ROW(G570)-5, MATCH(G$2,'Hoja 3'!$A$1:$AD$1, 0))</f>
        <v>45877</v>
      </c>
      <c r="H570" s="38">
        <f t="array" ref="H570">INDEX('Hoja 3'!$A$2:$AD$628, ROW(H570)-5, MATCH(H$2,'Hoja 3'!$A$1:$AD$1, 0))</f>
        <v>0</v>
      </c>
      <c r="I570" s="39">
        <f t="array" ref="I570">INDEX('Hoja 3'!$A$2:$AD$628, ROW(I570)-5, MATCH(I$2,'Hoja 3'!$A$1:$AD$1, 0))</f>
        <v>45911</v>
      </c>
      <c r="J570" s="32"/>
      <c r="K570" s="32" t="str">
        <f t="array" ref="K570">INDEX('Hoja 3'!$A$2:$AD$628, ROW(K570)-5, MATCH(K$2,'Hoja 3'!$A$1:$AD$1, 0))</f>
        <v>ACTIVA</v>
      </c>
      <c r="L570" s="32" t="str">
        <f t="array" ref="L570">INDEX('Hoja 3'!$A$2:$AD$628, ROW(L570)-5, MATCH(L$2,'Hoja 3'!$A$1:$AD$1, 0))</f>
        <v>ACTIVA</v>
      </c>
      <c r="M570" s="32" t="str">
        <f t="array" ref="M570">INDEX('Hoja 3'!$A$2:$AD$628, ROW(M570)-5, MATCH(M$2,'Hoja 3'!$A$1:$AD$1, 0))</f>
        <v>Acceso</v>
      </c>
      <c r="N570" s="28"/>
      <c r="O570" s="28"/>
      <c r="P570" s="28"/>
      <c r="Q570" s="42"/>
      <c r="R570" s="42"/>
      <c r="S570" s="42"/>
      <c r="T570" s="28"/>
      <c r="U570" s="28"/>
      <c r="V570" s="24" t="str">
        <f t="shared" si="17"/>
        <v/>
      </c>
      <c r="W570" s="24" t="str">
        <f t="shared" si="15"/>
        <v>34 días 00h 00m</v>
      </c>
      <c r="X570" s="36">
        <f t="shared" si="18"/>
        <v>34</v>
      </c>
      <c r="Y570" s="36" t="str">
        <f t="shared" si="19"/>
        <v>🟡</v>
      </c>
      <c r="Z570" s="26" t="str">
        <f t="shared" si="20"/>
        <v>🟡</v>
      </c>
      <c r="AA570" s="27" t="str">
        <f t="shared" si="21"/>
        <v>📩 Enviado tarde</v>
      </c>
      <c r="AB570" s="28"/>
      <c r="AC570" s="29"/>
      <c r="AD570" s="29"/>
      <c r="AE570" s="29"/>
    </row>
    <row r="571" spans="1:31" ht="13.8">
      <c r="A571" s="12" t="str">
        <f t="shared" si="16"/>
        <v>0NILTON HERNAN JIMENEZ ROSALES</v>
      </c>
      <c r="B571" s="30" t="s">
        <v>27</v>
      </c>
      <c r="C571" s="38">
        <f t="array" ref="C571">INDEX('Hoja 3'!$A$2:$AD$628, ROW(C571)-5, MATCH(C$2,'Hoja 3'!$A$1:$AD$1, 0))</f>
        <v>0</v>
      </c>
      <c r="D571" s="38" t="str">
        <f t="array" ref="D571">INDEX('Hoja 3'!$A$2:$AD$628, ROW(D571)-5, MATCH(D$2,'Hoja 3'!$A$1:$AD$1, 0))</f>
        <v>NILTON HERNAN JIMENEZ ROSALES</v>
      </c>
      <c r="E571" s="38">
        <f t="array" ref="E571">INDEX('Hoja 3'!$A$2:$AD$628, ROW(E571)-5, MATCH(E$2,'Hoja 3'!$A$1:$AD$1, 0))</f>
        <v>915061985</v>
      </c>
      <c r="F571" s="38" t="str">
        <f t="array" ref="F571">INDEX('Hoja 3'!$A$2:$AD$628, ROW(F571)-5, MATCH(F$2,'Hoja 3'!$A$1:$AD$1, 0))</f>
        <v>SOLICITUD DE CITA</v>
      </c>
      <c r="G571" s="39">
        <f t="array" ref="G571">INDEX('Hoja 3'!$A$2:$AD$628, ROW(G571)-5, MATCH(G$2,'Hoja 3'!$A$1:$AD$1, 0))</f>
        <v>45876</v>
      </c>
      <c r="H571" s="38" t="str">
        <f t="array" ref="H571">INDEX('Hoja 3'!$A$2:$AD$628, ROW(H571)-5, MATCH(H$2,'Hoja 3'!$A$1:$AD$1, 0))</f>
        <v>Estimados buenos días,
 Con respecto a lo solicitado se informa que:
 Paciente del programa Diamante, residente en el Rímac.
 Cita con la Dra. Laura Vigo con fecha 12/07/25 – OM: 20 ss TF.
 Inicio de terapias: 14/07/25; a la actualidad lleva efectivas 8 ss TF.
 Incidencia:
 Atenciones con el Lic. Meza, quien cambia de horario al turno mañana de 07:00 a 11:00 horas, horario en el que al paciente no le era posible asistir y no aceptó las sesiones, indicando que tenía estudio bíblico. Adicionalmente, señaló que no podía acudir los días sábados por compromisos en su Iglesia. A pesar de múltiples intentos de agendar atenciones, la respuesta por parte del paciente fue negativa.
 Posteriormente, se recepciona llamada de la Ejecutiva Diana de Rímac, a través de Brigitte H., informando que el paciente aceptaría atención en horas de la mañana, por lo que nos comunicamos nuevamente para confirmar la aceptación en el horario de 08:00 a.m. los días lunes, miércoles y viernes.
 En el cambio de mes, el Lic. Meza renuncia a su cargo en Viva 1A.
 Se informa al paciente sobre la renuncia, lo cual le causa disgusto, ya que estaba muy fidelizado con el terapeuta. Se brinda la opción de atención con el Lic. Noriega; sin embargo, el paciente no está conforme con dicha atención. Actualmente, nos contactaremos con el Sr. Nilton para asignar al Lic. Rivalles a sus atenciones.
 Cabe indicar que el paciente mantiene sus atenciones al día; sin embargo, en ocasiones se presentan demoras debido a que no realiza el copago correspondiente para poder programar las terapias.
 Historial de atenciones:
 25/03/25: Primera atención con la Dra. Vigo, quien emite orden médica de 24 sesiones de terapia física (TF) y 12 de terapia ocupacional (TO). El paciente manifiesta que no requiere terapias ocupacionales, indicando que puede realizar sus actividades de manera independiente, y que solo necesita 12 terapias físicas.
 05/04/25 al 10/05/25: Inicio y culminación de la primera orden médica (12 TF). El 10/05/25, el mismo día de culminación, el paciente es evaluado nuevamente por la Dra. Vigo, quien emite nueva orden médica por 16 sesiones de TF.
 16/05/25 al 03/06/25: Ejecución de la segunda orden médica (16 TF), realizándose finalmente 18 sesiones como muestra de solidaridad hacia el paciente.
 12/07/25: Nueva orden médica de la Dra. Vigo por 20 sesiones de TF.
 14/07/25 a la actualidad: El paciente ha cumplido 8 sesiones de la presente orden médica.
 Es todo cuanto informamos para su conocimiento.</v>
      </c>
      <c r="I571" s="39">
        <f t="array" ref="I571">INDEX('Hoja 3'!$A$2:$AD$628, ROW(I571)-5, MATCH(I$2,'Hoja 3'!$A$1:$AD$1, 0))</f>
        <v>45882</v>
      </c>
      <c r="J571" s="43">
        <v>45919</v>
      </c>
      <c r="K571" s="31" t="s">
        <v>35</v>
      </c>
      <c r="L571" s="31" t="s">
        <v>35</v>
      </c>
      <c r="M571" s="32" t="str">
        <f t="array" ref="M571">INDEX('Hoja 3'!$A$2:$AD$628, ROW(M571)-5, MATCH(M$2,'Hoja 3'!$A$1:$AD$1, 0))</f>
        <v>Solicitud</v>
      </c>
      <c r="N571" s="28"/>
      <c r="O571" s="28"/>
      <c r="P571" s="28"/>
      <c r="Q571" s="42"/>
      <c r="R571" s="42"/>
      <c r="S571" s="42"/>
      <c r="T571" s="28"/>
      <c r="U571" s="28"/>
      <c r="V571" s="24" t="str">
        <f t="shared" si="17"/>
        <v>0 años 1 meses 12 días</v>
      </c>
      <c r="W571" s="24" t="str">
        <f t="shared" si="15"/>
        <v>6 días 00h 00m</v>
      </c>
      <c r="X571" s="25">
        <f t="shared" si="18"/>
        <v>6</v>
      </c>
      <c r="Y571" s="25" t="str">
        <f t="shared" si="19"/>
        <v>✅</v>
      </c>
      <c r="Z571" s="26" t="str">
        <f t="shared" si="20"/>
        <v>✅</v>
      </c>
      <c r="AA571" s="27" t="str">
        <f t="shared" si="21"/>
        <v>📩 Enviado tarde</v>
      </c>
      <c r="AB571" s="28"/>
      <c r="AC571" s="29"/>
      <c r="AD571" s="29"/>
      <c r="AE571" s="29"/>
    </row>
    <row r="572" spans="1:31" ht="13.8">
      <c r="A572" s="12" t="str">
        <f t="shared" si="16"/>
        <v>29716505EVELYN MARIA RIVERA ZEGARRA</v>
      </c>
      <c r="B572" s="30" t="s">
        <v>27</v>
      </c>
      <c r="C572" s="38">
        <f t="array" ref="C572">INDEX('Hoja 3'!$A$2:$AD$628, ROW(C572)-5, MATCH(C$2,'Hoja 3'!$A$1:$AD$1, 0))</f>
        <v>29716505</v>
      </c>
      <c r="D572" s="38" t="str">
        <f t="array" ref="D572">INDEX('Hoja 3'!$A$2:$AD$628, ROW(D572)-5, MATCH(D$2,'Hoja 3'!$A$1:$AD$1, 0))</f>
        <v>EVELYN MARIA RIVERA ZEGARRA</v>
      </c>
      <c r="E572" s="38">
        <f t="array" ref="E572">INDEX('Hoja 3'!$A$2:$AD$628, ROW(E572)-5, MATCH(E$2,'Hoja 3'!$A$1:$AD$1, 0))</f>
        <v>954179269</v>
      </c>
      <c r="F572" s="38" t="str">
        <f t="array" ref="F572">INDEX('Hoja 3'!$A$2:$AD$628, ROW(F572)-5, MATCH(F$2,'Hoja 3'!$A$1:$AD$1, 0))</f>
        <v>NO ASIGNACIÓN DE CITA</v>
      </c>
      <c r="G572" s="39">
        <f t="array" ref="G572">INDEX('Hoja 3'!$A$2:$AD$628, ROW(G572)-5, MATCH(G$2,'Hoja 3'!$A$1:$AD$1, 0))</f>
        <v>45880</v>
      </c>
      <c r="H572" s="38" t="str">
        <f t="array" ref="H572">INDEX('Hoja 3'!$A$2:$AD$628, ROW(H572)-5, MATCH(H$2,'Hoja 3'!$A$1:$AD$1, 0))</f>
        <v>Buenos días estimados, 
 En relación con su comunicación, le informamos que la paciente Evelyn María Rivera Zegarra (DNI: 29716505) ha recibido atenciones conforme al Programa de Riesgo Cardiovascular (RCV), de acuerdo con el registro de citas realizadas en los últimos meses (atenciones en medicina familiar, medicina interna, nutrición y endocrinología).
 Asimismo, le confirmamos que nuestros gestores de experiencia se contactan con todos los pacientes para brindar la información correspondiente respecto a la primera atención y al programa en el cual son atendidos, asegurando así el acompañamiento y orientación necesaria durante el proceso asistencial.
 Reiteramos nuestro compromiso con cada uno de nuestros pacientes, procurando brindar un seguimiento continuo y buscando soluciones oportunas a cualquier inconveniente que pueda presentarse. Estamos coordinando el contacto directo con usted a fin de agendar las atenciones pendientes y detallar el plan de trabajo correspondiente, considerando sus diagnósticos de dislipidemia, hipotiroidismo y trombosis.
 Agradecemos su comunicación y la confianza depositada, quedando a su disposición para cualquier consulta adicional.
 Saludos,</v>
      </c>
      <c r="I572" s="39">
        <f t="array" ref="I572">INDEX('Hoja 3'!$A$2:$AD$628, ROW(I572)-5, MATCH(I$2,'Hoja 3'!$A$1:$AD$1, 0))</f>
        <v>45895</v>
      </c>
      <c r="J572" s="32"/>
      <c r="K572" s="32" t="str">
        <f t="array" ref="K572">INDEX('Hoja 3'!$A$2:$AD$628, ROW(K572)-5, MATCH(K$2,'Hoja 3'!$A$1:$AD$1, 0))</f>
        <v>CERRADA</v>
      </c>
      <c r="L572" s="32" t="str">
        <f t="array" ref="L572">INDEX('Hoja 3'!$A$2:$AD$628, ROW(L572)-5, MATCH(L$2,'Hoja 3'!$A$1:$AD$1, 0))</f>
        <v>CERRADA</v>
      </c>
      <c r="M572" s="32" t="str">
        <f t="array" ref="M572">INDEX('Hoja 3'!$A$2:$AD$628, ROW(M572)-5, MATCH(M$2,'Hoja 3'!$A$1:$AD$1, 0))</f>
        <v>Acceso</v>
      </c>
      <c r="N572" s="28"/>
      <c r="O572" s="28"/>
      <c r="P572" s="28"/>
      <c r="Q572" s="42"/>
      <c r="R572" s="42"/>
      <c r="S572" s="42"/>
      <c r="T572" s="28"/>
      <c r="U572" s="28"/>
      <c r="V572" s="24" t="str">
        <f t="shared" si="17"/>
        <v/>
      </c>
      <c r="W572" s="24" t="str">
        <f t="shared" si="15"/>
        <v>15 días 00h 00m</v>
      </c>
      <c r="X572" s="36">
        <f t="shared" si="18"/>
        <v>15</v>
      </c>
      <c r="Y572" s="36" t="str">
        <f t="shared" si="19"/>
        <v>✅</v>
      </c>
      <c r="Z572" s="26" t="str">
        <f t="shared" si="20"/>
        <v>✅</v>
      </c>
      <c r="AA572" s="27" t="str">
        <f t="shared" si="21"/>
        <v>📩 Enviado tarde</v>
      </c>
      <c r="AB572" s="28"/>
      <c r="AC572" s="29"/>
      <c r="AD572" s="29"/>
      <c r="AE572" s="29"/>
    </row>
    <row r="573" spans="1:31" ht="13.8">
      <c r="A573" s="12" t="str">
        <f t="shared" si="16"/>
        <v>8160842YOLANDA YESENIA MILAGROS YACILA CUYA</v>
      </c>
      <c r="B573" s="30" t="s">
        <v>27</v>
      </c>
      <c r="C573" s="38">
        <f t="array" ref="C573">INDEX('Hoja 3'!$A$2:$AD$628, ROW(C573)-5, MATCH(C$2,'Hoja 3'!$A$1:$AD$1, 0))</f>
        <v>8160842</v>
      </c>
      <c r="D573" s="38" t="str">
        <f t="array" ref="D573">INDEX('Hoja 3'!$A$2:$AD$628, ROW(D573)-5, MATCH(D$2,'Hoja 3'!$A$1:$AD$1, 0))</f>
        <v>YOLANDA YESENIA MILAGROS YACILA CUYA</v>
      </c>
      <c r="E573" s="38">
        <f t="array" ref="E573">INDEX('Hoja 3'!$A$2:$AD$628, ROW(E573)-5, MATCH(E$2,'Hoja 3'!$A$1:$AD$1, 0))</f>
        <v>0</v>
      </c>
      <c r="F573" s="38" t="str">
        <f t="array" ref="F573">INDEX('Hoja 3'!$A$2:$AD$628, ROW(F573)-5, MATCH(F$2,'Hoja 3'!$A$1:$AD$1, 0))</f>
        <v>DEMORA EN LA ENTREGA DE MEDICAMENTOS</v>
      </c>
      <c r="G573" s="39">
        <f t="array" ref="G573">INDEX('Hoja 3'!$A$2:$AD$628, ROW(G573)-5, MATCH(G$2,'Hoja 3'!$A$1:$AD$1, 0))</f>
        <v>45880</v>
      </c>
      <c r="H573" s="38" t="str">
        <f t="array" ref="H573">INDEX('Hoja 3'!$A$2:$AD$628, ROW(H573)-5, MATCH(H$2,'Hoja 3'!$A$1:$AD$1, 0))</f>
        <v>Estimada Karla, buen día.
 Gracias por la comunicación.
 Con relación al caso de la paciente Yolanda Yesenia Milagros Yacila Cuya, le informamos que actualmente ya se encuentra con sus medicamentos, Se gestionó la receta de la paciente con Cuidafarma. El día sábado 09/25 se solicitó prioridad en la atención con la paciente.
 Agradecemos su seguimiento y quedamos atentos ante cualquier consulta adicional.
 Saludos cordiales,</v>
      </c>
      <c r="I573" s="39">
        <f t="array" ref="I573">INDEX('Hoja 3'!$A$2:$AD$628, ROW(I573)-5, MATCH(I$2,'Hoja 3'!$A$1:$AD$1, 0))</f>
        <v>45880</v>
      </c>
      <c r="J573" s="32"/>
      <c r="K573" s="32" t="str">
        <f t="array" ref="K573">INDEX('Hoja 3'!$A$2:$AD$628, ROW(K573)-5, MATCH(K$2,'Hoja 3'!$A$1:$AD$1, 0))</f>
        <v>CERRADA</v>
      </c>
      <c r="L573" s="32" t="str">
        <f t="array" ref="L573">INDEX('Hoja 3'!$A$2:$AD$628, ROW(L573)-5, MATCH(L$2,'Hoja 3'!$A$1:$AD$1, 0))</f>
        <v>CERRADA</v>
      </c>
      <c r="M573" s="32" t="str">
        <f t="array" ref="M573">INDEX('Hoja 3'!$A$2:$AD$628, ROW(M573)-5, MATCH(M$2,'Hoja 3'!$A$1:$AD$1, 0))</f>
        <v>Medicamentos</v>
      </c>
      <c r="N573" s="28"/>
      <c r="O573" s="28"/>
      <c r="P573" s="28"/>
      <c r="Q573" s="42"/>
      <c r="R573" s="42"/>
      <c r="S573" s="42"/>
      <c r="T573" s="28"/>
      <c r="U573" s="28"/>
      <c r="V573" s="24" t="str">
        <f t="shared" si="17"/>
        <v/>
      </c>
      <c r="W573" s="24" t="str">
        <f t="shared" si="15"/>
        <v>0 días 00h 00m</v>
      </c>
      <c r="X573" s="25">
        <f t="shared" si="18"/>
        <v>0</v>
      </c>
      <c r="Y573" s="25" t="str">
        <f t="shared" si="19"/>
        <v>✅</v>
      </c>
      <c r="Z573" s="26" t="str">
        <f t="shared" si="20"/>
        <v>✅</v>
      </c>
      <c r="AA573" s="27" t="str">
        <f t="shared" si="21"/>
        <v>⏰ Enviado a tiempo</v>
      </c>
      <c r="AB573" s="28"/>
      <c r="AC573" s="29"/>
      <c r="AD573" s="29"/>
      <c r="AE573" s="29"/>
    </row>
    <row r="574" spans="1:31" ht="13.8">
      <c r="A574" s="12" t="str">
        <f t="shared" si="16"/>
        <v>0JOSE MARIA ANTONIO CORRALES NIEVES Y LAZARTE</v>
      </c>
      <c r="B574" s="30" t="s">
        <v>27</v>
      </c>
      <c r="C574" s="38">
        <f t="array" ref="C574">INDEX('Hoja 3'!$A$2:$AD$628, ROW(C574)-5, MATCH(C$2,'Hoja 3'!$A$1:$AD$1, 0))</f>
        <v>0</v>
      </c>
      <c r="D574" s="38" t="str">
        <f t="array" ref="D574">INDEX('Hoja 3'!$A$2:$AD$628, ROW(D574)-5, MATCH(D$2,'Hoja 3'!$A$1:$AD$1, 0))</f>
        <v>JOSE MARIA ANTONIO CORRALES NIEVES Y LAZARTE</v>
      </c>
      <c r="E574" s="38">
        <f t="array" ref="E574">INDEX('Hoja 3'!$A$2:$AD$628, ROW(E574)-5, MATCH(E$2,'Hoja 3'!$A$1:$AD$1, 0))</f>
        <v>0</v>
      </c>
      <c r="F574" s="38" t="str">
        <f t="array" ref="F574">INDEX('Hoja 3'!$A$2:$AD$628, ROW(F574)-5, MATCH(F$2,'Hoja 3'!$A$1:$AD$1, 0))</f>
        <v>SOLICITUD DE CITA</v>
      </c>
      <c r="G574" s="39">
        <f t="array" ref="G574">INDEX('Hoja 3'!$A$2:$AD$628, ROW(G574)-5, MATCH(G$2,'Hoja 3'!$A$1:$AD$1, 0))</f>
        <v>45877</v>
      </c>
      <c r="H574" s="38" t="str">
        <f t="array" ref="H574">INDEX('Hoja 3'!$A$2:$AD$628, ROW(H574)-5, MATCH(H$2,'Hoja 3'!$A$1:$AD$1, 0))</f>
        <v>Estimados, buen día:
 En respuesta a su consulta, informamos que los pacientes mencionados fueron atendidos conforme a su diagnóstico actual:
 José María Antonio Corrales Nieves y Lazarte – Atendido por RCV con el Dr. Moncada.
 Lilia Rosanna Beltrán Guerra – Atendida por Diabetes con el Dr. Moncada.
 Asimismo, se confirma que ambos pacientes pasaron atención el día 11/08.
 Quedamos atentos a cualquier consulta adicional.</v>
      </c>
      <c r="I574" s="39">
        <f t="array" ref="I574">INDEX('Hoja 3'!$A$2:$AD$628, ROW(I574)-5, MATCH(I$2,'Hoja 3'!$A$1:$AD$1, 0))</f>
        <v>45884</v>
      </c>
      <c r="J574" s="32"/>
      <c r="K574" s="32" t="str">
        <f t="array" ref="K574">INDEX('Hoja 3'!$A$2:$AD$628, ROW(K574)-5, MATCH(K$2,'Hoja 3'!$A$1:$AD$1, 0))</f>
        <v>CERRADA</v>
      </c>
      <c r="L574" s="32" t="str">
        <f t="array" ref="L574">INDEX('Hoja 3'!$A$2:$AD$628, ROW(L574)-5, MATCH(L$2,'Hoja 3'!$A$1:$AD$1, 0))</f>
        <v>CERRADA</v>
      </c>
      <c r="M574" s="32" t="str">
        <f t="array" ref="M574">INDEX('Hoja 3'!$A$2:$AD$628, ROW(M574)-5, MATCH(M$2,'Hoja 3'!$A$1:$AD$1, 0))</f>
        <v>Solicitud</v>
      </c>
      <c r="N574" s="28"/>
      <c r="O574" s="28"/>
      <c r="P574" s="28"/>
      <c r="Q574" s="42"/>
      <c r="R574" s="42"/>
      <c r="S574" s="42"/>
      <c r="T574" s="28"/>
      <c r="U574" s="28"/>
      <c r="V574" s="24" t="str">
        <f t="shared" si="17"/>
        <v/>
      </c>
      <c r="W574" s="24" t="str">
        <f t="shared" si="15"/>
        <v>7 días 00h 00m</v>
      </c>
      <c r="X574" s="36">
        <f t="shared" si="18"/>
        <v>7</v>
      </c>
      <c r="Y574" s="36" t="str">
        <f t="shared" si="19"/>
        <v>✅</v>
      </c>
      <c r="Z574" s="26" t="str">
        <f t="shared" si="20"/>
        <v>✅</v>
      </c>
      <c r="AA574" s="27" t="str">
        <f t="shared" si="21"/>
        <v>📩 Enviado tarde</v>
      </c>
      <c r="AB574" s="28"/>
      <c r="AC574" s="29"/>
      <c r="AD574" s="29"/>
      <c r="AE574" s="29"/>
    </row>
    <row r="575" spans="1:31" ht="13.8">
      <c r="A575" s="12" t="str">
        <f t="shared" si="16"/>
        <v>0LILIA ROSANNA BELTRAN GUERRA</v>
      </c>
      <c r="B575" s="30" t="s">
        <v>27</v>
      </c>
      <c r="C575" s="38">
        <f t="array" ref="C575">INDEX('Hoja 3'!$A$2:$AD$628, ROW(C575)-5, MATCH(C$2,'Hoja 3'!$A$1:$AD$1, 0))</f>
        <v>0</v>
      </c>
      <c r="D575" s="38" t="str">
        <f t="array" ref="D575">INDEX('Hoja 3'!$A$2:$AD$628, ROW(D575)-5, MATCH(D$2,'Hoja 3'!$A$1:$AD$1, 0))</f>
        <v>LILIA ROSANNA BELTRAN GUERRA</v>
      </c>
      <c r="E575" s="38">
        <f t="array" ref="E575">INDEX('Hoja 3'!$A$2:$AD$628, ROW(E575)-5, MATCH(E$2,'Hoja 3'!$A$1:$AD$1, 0))</f>
        <v>0</v>
      </c>
      <c r="F575" s="38" t="str">
        <f t="array" ref="F575">INDEX('Hoja 3'!$A$2:$AD$628, ROW(F575)-5, MATCH(F$2,'Hoja 3'!$A$1:$AD$1, 0))</f>
        <v>SOLICITUD DE CITA</v>
      </c>
      <c r="G575" s="39">
        <f t="array" ref="G575">INDEX('Hoja 3'!$A$2:$AD$628, ROW(G575)-5, MATCH(G$2,'Hoja 3'!$A$1:$AD$1, 0))</f>
        <v>45877</v>
      </c>
      <c r="H575" s="38" t="str">
        <f t="array" ref="H575">INDEX('Hoja 3'!$A$2:$AD$628, ROW(H575)-5, MATCH(H$2,'Hoja 3'!$A$1:$AD$1, 0))</f>
        <v>Estimados, buen día:
 En respuesta a su consulta, informamos que los pacientes mencionados fueron atendidos conforme a su diagnóstico actual:
 José María Antonio Corrales Nieves y Lazarte – Atendido por RCV con el Dr. Moncada.
 Lilia Rosanna Beltrán Guerra – Atendida por Diabetes con el Dr. Moncada.
 Asimismo, se confirma que ambos pacientes pasaron atención el día 11/08.
 Quedamos atentos a cualquier consulta adicional.</v>
      </c>
      <c r="I575" s="39">
        <f t="array" ref="I575">INDEX('Hoja 3'!$A$2:$AD$628, ROW(I575)-5, MATCH(I$2,'Hoja 3'!$A$1:$AD$1, 0))</f>
        <v>45884</v>
      </c>
      <c r="J575" s="32"/>
      <c r="K575" s="32" t="str">
        <f t="array" ref="K575">INDEX('Hoja 3'!$A$2:$AD$628, ROW(K575)-5, MATCH(K$2,'Hoja 3'!$A$1:$AD$1, 0))</f>
        <v>CERRADA</v>
      </c>
      <c r="L575" s="32" t="str">
        <f t="array" ref="L575">INDEX('Hoja 3'!$A$2:$AD$628, ROW(L575)-5, MATCH(L$2,'Hoja 3'!$A$1:$AD$1, 0))</f>
        <v>CERRADA</v>
      </c>
      <c r="M575" s="32" t="str">
        <f t="array" ref="M575">INDEX('Hoja 3'!$A$2:$AD$628, ROW(M575)-5, MATCH(M$2,'Hoja 3'!$A$1:$AD$1, 0))</f>
        <v>Solicitud</v>
      </c>
      <c r="N575" s="28"/>
      <c r="O575" s="28"/>
      <c r="P575" s="28"/>
      <c r="Q575" s="42"/>
      <c r="R575" s="42"/>
      <c r="S575" s="42"/>
      <c r="T575" s="28"/>
      <c r="U575" s="28"/>
      <c r="V575" s="24" t="str">
        <f t="shared" si="17"/>
        <v/>
      </c>
      <c r="W575" s="24" t="str">
        <f t="shared" si="15"/>
        <v>7 días 00h 00m</v>
      </c>
      <c r="X575" s="25">
        <f t="shared" si="18"/>
        <v>7</v>
      </c>
      <c r="Y575" s="25" t="str">
        <f t="shared" si="19"/>
        <v>✅</v>
      </c>
      <c r="Z575" s="26" t="str">
        <f t="shared" si="20"/>
        <v>✅</v>
      </c>
      <c r="AA575" s="27" t="str">
        <f t="shared" si="21"/>
        <v>📩 Enviado tarde</v>
      </c>
      <c r="AB575" s="28"/>
      <c r="AC575" s="29"/>
      <c r="AD575" s="29"/>
      <c r="AE575" s="29"/>
    </row>
    <row r="576" spans="1:31" ht="13.8">
      <c r="A576" s="12" t="str">
        <f t="shared" si="16"/>
        <v>44250668Elias Enrique Vargas Ginocchio</v>
      </c>
      <c r="B576" s="30" t="s">
        <v>27</v>
      </c>
      <c r="C576" s="38">
        <f t="array" ref="C576">INDEX('Hoja 3'!$A$2:$AD$628, ROW(C576)-5, MATCH(C$2,'Hoja 3'!$A$1:$AD$1, 0))</f>
        <v>44250668</v>
      </c>
      <c r="D576" s="38" t="str">
        <f t="array" ref="D576">INDEX('Hoja 3'!$A$2:$AD$628, ROW(D576)-5, MATCH(D$2,'Hoja 3'!$A$1:$AD$1, 0))</f>
        <v>Elias Enrique Vargas Ginocchio</v>
      </c>
      <c r="E576" s="38">
        <f t="array" ref="E576">INDEX('Hoja 3'!$A$2:$AD$628, ROW(E576)-5, MATCH(E$2,'Hoja 3'!$A$1:$AD$1, 0))</f>
        <v>997512630</v>
      </c>
      <c r="F576" s="38" t="str">
        <f t="array" ref="F576">INDEX('Hoja 3'!$A$2:$AD$628, ROW(F576)-5, MATCH(F$2,'Hoja 3'!$A$1:$AD$1, 0))</f>
        <v>DEMORA EN LA ENTREGA DE MEDICAMENTOS</v>
      </c>
      <c r="G576" s="39">
        <f t="array" ref="G576">INDEX('Hoja 3'!$A$2:$AD$628, ROW(G576)-5, MATCH(G$2,'Hoja 3'!$A$1:$AD$1, 0))</f>
        <v>45883</v>
      </c>
      <c r="H576" s="38" t="str">
        <f t="array" ref="H576">INDEX('Hoja 3'!$A$2:$AD$628, ROW(H576)-5, MATCH(H$2,'Hoja 3'!$A$1:$AD$1, 0))</f>
        <v>Buenos días,
 El mes de julio, se gestionó la receta del paciente con Cuidafarma e Inkafarma. En particular, las insulinas fueron gestionadas el 25/07/2025 con Cuidafarma.
 Cuidafarma informó lo siguiente:
 Estimados,
 Informarles que los medicamentos Novorapid Flexpen 100UI/ml y Tresiba 100UI/ml solución inyectable indicados en la receta también fueron recetados por la Clínica Angloamericana, lo cual fue entregado al paciente el 21/07/2025 a las 19:06 hrs., junto con las agujas Novofine 32g/4mm verde.
 Se indicó a Cuidafarma que procediera únicamente con lo restante para evitar duplicidad. Asimismo, Cuidafarma nos comunicó que el paciente tampoco deseaba las tiras ni las lancetas, y que se gestionaría todo para el próximo mes.
 Respecto a agosto, el paciente ha coordinado con Cuidafarma la entrega de medicamentos para el día 18 de agosto.
 Quedo atenta(o) a cualquier comentario o confirmación. 
 Saludos cordiales,</v>
      </c>
      <c r="I576" s="39">
        <f t="array" ref="I576">INDEX('Hoja 3'!$A$2:$AD$628, ROW(I576)-5, MATCH(I$2,'Hoja 3'!$A$1:$AD$1, 0))</f>
        <v>45884</v>
      </c>
      <c r="J576" s="32"/>
      <c r="K576" s="32" t="str">
        <f t="array" ref="K576">INDEX('Hoja 3'!$A$2:$AD$628, ROW(K576)-5, MATCH(K$2,'Hoja 3'!$A$1:$AD$1, 0))</f>
        <v>CERRADA</v>
      </c>
      <c r="L576" s="32" t="str">
        <f t="array" ref="L576">INDEX('Hoja 3'!$A$2:$AD$628, ROW(L576)-5, MATCH(L$2,'Hoja 3'!$A$1:$AD$1, 0))</f>
        <v>CERRADA</v>
      </c>
      <c r="M576" s="32" t="str">
        <f t="array" ref="M576">INDEX('Hoja 3'!$A$2:$AD$628, ROW(M576)-5, MATCH(M$2,'Hoja 3'!$A$1:$AD$1, 0))</f>
        <v>Medicamentos</v>
      </c>
      <c r="N576" s="28"/>
      <c r="O576" s="28"/>
      <c r="P576" s="28"/>
      <c r="Q576" s="42"/>
      <c r="R576" s="42"/>
      <c r="S576" s="42"/>
      <c r="T576" s="28"/>
      <c r="U576" s="28"/>
      <c r="V576" s="24" t="str">
        <f t="shared" si="17"/>
        <v/>
      </c>
      <c r="W576" s="24" t="str">
        <f t="shared" si="15"/>
        <v>1 días 00h 00m</v>
      </c>
      <c r="X576" s="36">
        <f t="shared" si="18"/>
        <v>1</v>
      </c>
      <c r="Y576" s="36" t="str">
        <f t="shared" si="19"/>
        <v>✅</v>
      </c>
      <c r="Z576" s="26" t="str">
        <f t="shared" si="20"/>
        <v>✅</v>
      </c>
      <c r="AA576" s="27" t="str">
        <f t="shared" si="21"/>
        <v>📩 Enviado tarde</v>
      </c>
      <c r="AB576" s="28"/>
      <c r="AC576" s="29"/>
      <c r="AD576" s="29"/>
      <c r="AE576" s="29"/>
    </row>
    <row r="577" spans="1:31" ht="13.8">
      <c r="A577" s="12" t="str">
        <f t="shared" si="16"/>
        <v>10092403IRMA GIOVANNA CORONEL SANCHEZ</v>
      </c>
      <c r="B577" s="30" t="s">
        <v>27</v>
      </c>
      <c r="C577" s="38">
        <f t="array" ref="C577">INDEX('Hoja 3'!$A$2:$AD$628, ROW(C577)-5, MATCH(C$2,'Hoja 3'!$A$1:$AD$1, 0))</f>
        <v>10092403</v>
      </c>
      <c r="D577" s="38" t="str">
        <f t="array" ref="D577">INDEX('Hoja 3'!$A$2:$AD$628, ROW(D577)-5, MATCH(D$2,'Hoja 3'!$A$1:$AD$1, 0))</f>
        <v>IRMA GIOVANNA CORONEL SANCHEZ</v>
      </c>
      <c r="E577" s="38">
        <f t="array" ref="E577">INDEX('Hoja 3'!$A$2:$AD$628, ROW(E577)-5, MATCH(E$2,'Hoja 3'!$A$1:$AD$1, 0))</f>
        <v>968580401</v>
      </c>
      <c r="F577" s="38" t="str">
        <f t="array" ref="F577">INDEX('Hoja 3'!$A$2:$AD$628, ROW(F577)-5, MATCH(F$2,'Hoja 3'!$A$1:$AD$1, 0))</f>
        <v>DEMORA EN LA ENTREGA DE MEDICAMENTOS</v>
      </c>
      <c r="G577" s="39">
        <f t="array" ref="G577">INDEX('Hoja 3'!$A$2:$AD$628, ROW(G577)-5, MATCH(G$2,'Hoja 3'!$A$1:$AD$1, 0))</f>
        <v>45883</v>
      </c>
      <c r="H577" s="38" t="str">
        <f t="array" ref="H577">INDEX('Hoja 3'!$A$2:$AD$628, ROW(H577)-5, MATCH(H$2,'Hoja 3'!$A$1:$AD$1, 0))</f>
        <v>Estimados, buen día:
 Con relación a su comunicación, se informa que la paciente Irma Giovanna Coronel Sánchez recibió sus medicamentos el día de ayer en el rango horario de 13:30 a 14:30 horas.
 Asimismo, se confirma que la paciente tuvo atención el día 12/08/2025, y al momento de la recepción de su correo aún nos encontrábamos dentro del límite establecido para la entrega programada.
 Quedamos atentos a cualquier consulta adicional.
 Saludos cordiales,</v>
      </c>
      <c r="I577" s="39">
        <f t="array" ref="I577">INDEX('Hoja 3'!$A$2:$AD$628, ROW(I577)-5, MATCH(I$2,'Hoja 3'!$A$1:$AD$1, 0))</f>
        <v>45884</v>
      </c>
      <c r="J577" s="32"/>
      <c r="K577" s="32" t="str">
        <f t="array" ref="K577">INDEX('Hoja 3'!$A$2:$AD$628, ROW(K577)-5, MATCH(K$2,'Hoja 3'!$A$1:$AD$1, 0))</f>
        <v>CERRADA</v>
      </c>
      <c r="L577" s="32" t="str">
        <f t="array" ref="L577">INDEX('Hoja 3'!$A$2:$AD$628, ROW(L577)-5, MATCH(L$2,'Hoja 3'!$A$1:$AD$1, 0))</f>
        <v>CERRADA</v>
      </c>
      <c r="M577" s="32" t="str">
        <f t="array" ref="M577">INDEX('Hoja 3'!$A$2:$AD$628, ROW(M577)-5, MATCH(M$2,'Hoja 3'!$A$1:$AD$1, 0))</f>
        <v>Medicamentos</v>
      </c>
      <c r="N577" s="28"/>
      <c r="O577" s="28"/>
      <c r="P577" s="28"/>
      <c r="Q577" s="42"/>
      <c r="R577" s="42"/>
      <c r="S577" s="42"/>
      <c r="T577" s="28"/>
      <c r="U577" s="28"/>
      <c r="V577" s="24" t="str">
        <f t="shared" si="17"/>
        <v/>
      </c>
      <c r="W577" s="24" t="str">
        <f t="shared" si="15"/>
        <v>1 días 00h 00m</v>
      </c>
      <c r="X577" s="25">
        <f t="shared" si="18"/>
        <v>1</v>
      </c>
      <c r="Y577" s="25" t="str">
        <f t="shared" si="19"/>
        <v>✅</v>
      </c>
      <c r="Z577" s="26" t="str">
        <f t="shared" si="20"/>
        <v>✅</v>
      </c>
      <c r="AA577" s="27" t="str">
        <f t="shared" si="21"/>
        <v>📩 Enviado tarde</v>
      </c>
      <c r="AB577" s="28"/>
      <c r="AC577" s="29"/>
      <c r="AD577" s="29"/>
      <c r="AE577" s="29"/>
    </row>
    <row r="578" spans="1:31" ht="13.8">
      <c r="A578" s="12" t="str">
        <f t="shared" si="16"/>
        <v>8023641MIRYAM ALEJANDRINA PON PRIETO</v>
      </c>
      <c r="B578" s="30" t="s">
        <v>27</v>
      </c>
      <c r="C578" s="38">
        <f t="array" ref="C578">INDEX('Hoja 3'!$A$2:$AD$628, ROW(C578)-5, MATCH(C$2,'Hoja 3'!$A$1:$AD$1, 0))</f>
        <v>8023641</v>
      </c>
      <c r="D578" s="38" t="str">
        <f t="array" ref="D578">INDEX('Hoja 3'!$A$2:$AD$628, ROW(D578)-5, MATCH(D$2,'Hoja 3'!$A$1:$AD$1, 0))</f>
        <v>MIRYAM ALEJANDRINA PON PRIETO</v>
      </c>
      <c r="E578" s="38">
        <f t="array" ref="E578">INDEX('Hoja 3'!$A$2:$AD$628, ROW(E578)-5, MATCH(E$2,'Hoja 3'!$A$1:$AD$1, 0))</f>
        <v>991813226</v>
      </c>
      <c r="F578" s="38" t="str">
        <f t="array" ref="F578">INDEX('Hoja 3'!$A$2:$AD$628, ROW(F578)-5, MATCH(F$2,'Hoja 3'!$A$1:$AD$1, 0))</f>
        <v>NO ASIGNACIÓN DE CITA</v>
      </c>
      <c r="G578" s="39">
        <f t="array" ref="G578">INDEX('Hoja 3'!$A$2:$AD$628, ROW(G578)-5, MATCH(G$2,'Hoja 3'!$A$1:$AD$1, 0))</f>
        <v>45883</v>
      </c>
      <c r="H578" s="38" t="str">
        <f t="array" ref="H578">INDEX('Hoja 3'!$A$2:$AD$628, ROW(H578)-5, MATCH(H$2,'Hoja 3'!$A$1:$AD$1, 0))</f>
        <v>Con relación a la paciente Miryam Alejandrina Pon Prieto dni: 08023641, informamos que el día de ayer tuvo sus atenciones programadas, iniciando a las 14:00 horas con el área de nutrición y a las 15:40 horas con atención médica por sus diagnósticos.
 Con respecto a la paciente Andrea Meregildo Velásquez dni: 75869760, informamos que se realizaron llamadas telefónicas sin obtener respuesta. Se procedió a dejar un mensaje vía WhatsApp, el cual hasta la fecha no ha sido respondido.
 Estamos a la espera de la respuesta de la paciente para proceder con el registro en el sistema y así pueda recibir la atención correspondiente.</v>
      </c>
      <c r="I578" s="39">
        <f t="array" ref="I578">INDEX('Hoja 3'!$A$2:$AD$628, ROW(I578)-5, MATCH(I$2,'Hoja 3'!$A$1:$AD$1, 0))</f>
        <v>45884</v>
      </c>
      <c r="J578" s="32"/>
      <c r="K578" s="32" t="str">
        <f t="array" ref="K578">INDEX('Hoja 3'!$A$2:$AD$628, ROW(K578)-5, MATCH(K$2,'Hoja 3'!$A$1:$AD$1, 0))</f>
        <v>CERRADA</v>
      </c>
      <c r="L578" s="32" t="str">
        <f t="array" ref="L578">INDEX('Hoja 3'!$A$2:$AD$628, ROW(L578)-5, MATCH(L$2,'Hoja 3'!$A$1:$AD$1, 0))</f>
        <v>CERRADA</v>
      </c>
      <c r="M578" s="32" t="str">
        <f t="array" ref="M578">INDEX('Hoja 3'!$A$2:$AD$628, ROW(M578)-5, MATCH(M$2,'Hoja 3'!$A$1:$AD$1, 0))</f>
        <v>Acceso</v>
      </c>
      <c r="N578" s="28"/>
      <c r="O578" s="28"/>
      <c r="P578" s="28"/>
      <c r="Q578" s="42"/>
      <c r="R578" s="42"/>
      <c r="S578" s="42"/>
      <c r="T578" s="28"/>
      <c r="U578" s="28"/>
      <c r="V578" s="24" t="str">
        <f t="shared" si="17"/>
        <v/>
      </c>
      <c r="W578" s="24" t="str">
        <f t="shared" si="15"/>
        <v>1 días 00h 00m</v>
      </c>
      <c r="X578" s="36">
        <f t="shared" si="18"/>
        <v>1</v>
      </c>
      <c r="Y578" s="36" t="str">
        <f t="shared" si="19"/>
        <v>✅</v>
      </c>
      <c r="Z578" s="26" t="str">
        <f t="shared" si="20"/>
        <v>✅</v>
      </c>
      <c r="AA578" s="27" t="str">
        <f t="shared" si="21"/>
        <v>📩 Enviado tarde</v>
      </c>
      <c r="AB578" s="28"/>
      <c r="AC578" s="29"/>
      <c r="AD578" s="29"/>
      <c r="AE578" s="29"/>
    </row>
    <row r="579" spans="1:31" ht="13.8">
      <c r="A579" s="12" t="str">
        <f t="shared" si="16"/>
        <v>7814003Carmen Susana Valdizan Pesantes de Manta</v>
      </c>
      <c r="B579" s="30" t="s">
        <v>27</v>
      </c>
      <c r="C579" s="38">
        <f t="array" ref="C579">INDEX('Hoja 3'!$A$2:$AD$628, ROW(C579)-5, MATCH(C$2,'Hoja 3'!$A$1:$AD$1, 0))</f>
        <v>7814003</v>
      </c>
      <c r="D579" s="38" t="str">
        <f t="array" ref="D579">INDEX('Hoja 3'!$A$2:$AD$628, ROW(D579)-5, MATCH(D$2,'Hoja 3'!$A$1:$AD$1, 0))</f>
        <v>Carmen Susana Valdizan Pesantes de Manta</v>
      </c>
      <c r="E579" s="38">
        <f t="array" ref="E579">INDEX('Hoja 3'!$A$2:$AD$628, ROW(E579)-5, MATCH(E$2,'Hoja 3'!$A$1:$AD$1, 0))</f>
        <v>996540485</v>
      </c>
      <c r="F579" s="38" t="str">
        <f t="array" ref="F579">INDEX('Hoja 3'!$A$2:$AD$628, ROW(F579)-5, MATCH(F$2,'Hoja 3'!$A$1:$AD$1, 0))</f>
        <v>DEMORA EN LA ENTREGA DE RESULTADOS</v>
      </c>
      <c r="G579" s="39">
        <f t="array" ref="G579">INDEX('Hoja 3'!$A$2:$AD$628, ROW(G579)-5, MATCH(G$2,'Hoja 3'!$A$1:$AD$1, 0))</f>
        <v>45882</v>
      </c>
      <c r="H579" s="38" t="str">
        <f t="array" ref="H579">INDEX('Hoja 3'!$A$2:$AD$628, ROW(H579)-5, MATCH(H$2,'Hoja 3'!$A$1:$AD$1, 0))</f>
        <v>Buenas tardes, estimada:
 Para informar con respecto a la paciente Carmen Susana Valdizán Pesantes de Manta DNI: 07814003 , actualmente las atenciones se están realizando conforme a lo establecido en el programa, siguiendo los lineamientos de la cita correspondiente al mes.
 La paciente ya se realizó sus exámenes de laboratorio el día 30/07, y los resultados fueron enviados el mismo día en que se le contactó para programar su cita del mes de agosto.
 Asimismo, mencionamos la disponibilidad del doctor Pereira que es su médico tratante, paciente acepta la cita para el 18/08 a las 11:20 horas con el Dr. Dick Pereira (se adjunta conversación como sustento).
 Respecto a los medicamentos, se informa que la entrega se efectuó cumpliendo con el plazo establecido entendiendo que su atención fue en Julio.
 Saludos cordiales,</v>
      </c>
      <c r="I579" s="39">
        <f t="array" ref="I579">INDEX('Hoja 3'!$A$2:$AD$628, ROW(I579)-5, MATCH(I$2,'Hoja 3'!$A$1:$AD$1, 0))</f>
        <v>45884</v>
      </c>
      <c r="J579" s="32"/>
      <c r="K579" s="32" t="str">
        <f t="array" ref="K579">INDEX('Hoja 3'!$A$2:$AD$628, ROW(K579)-5, MATCH(K$2,'Hoja 3'!$A$1:$AD$1, 0))</f>
        <v>CERRADA</v>
      </c>
      <c r="L579" s="32" t="str">
        <f t="array" ref="L579">INDEX('Hoja 3'!$A$2:$AD$628, ROW(L579)-5, MATCH(L$2,'Hoja 3'!$A$1:$AD$1, 0))</f>
        <v>CERRADA</v>
      </c>
      <c r="M579" s="32" t="str">
        <f t="array" ref="M579">INDEX('Hoja 3'!$A$2:$AD$628, ROW(M579)-5, MATCH(M$2,'Hoja 3'!$A$1:$AD$1, 0))</f>
        <v>Demora en atencion</v>
      </c>
      <c r="N579" s="28"/>
      <c r="O579" s="28"/>
      <c r="P579" s="28"/>
      <c r="Q579" s="42"/>
      <c r="R579" s="42"/>
      <c r="S579" s="42"/>
      <c r="T579" s="28"/>
      <c r="U579" s="28"/>
      <c r="V579" s="24" t="str">
        <f t="shared" si="17"/>
        <v/>
      </c>
      <c r="W579" s="24" t="str">
        <f t="shared" si="15"/>
        <v>2 días 00h 00m</v>
      </c>
      <c r="X579" s="25">
        <f t="shared" si="18"/>
        <v>2</v>
      </c>
      <c r="Y579" s="25" t="str">
        <f t="shared" si="19"/>
        <v>✅</v>
      </c>
      <c r="Z579" s="26" t="str">
        <f t="shared" si="20"/>
        <v>✅</v>
      </c>
      <c r="AA579" s="27" t="str">
        <f t="shared" si="21"/>
        <v>📩 Enviado tarde</v>
      </c>
      <c r="AB579" s="28"/>
      <c r="AC579" s="29"/>
      <c r="AD579" s="29"/>
      <c r="AE579" s="29"/>
    </row>
    <row r="580" spans="1:31" ht="13.8">
      <c r="A580" s="12" t="str">
        <f t="shared" si="16"/>
        <v>74244021LUIS ENRIQUE RIVERA PINO</v>
      </c>
      <c r="B580" s="30" t="s">
        <v>27</v>
      </c>
      <c r="C580" s="38">
        <f t="array" ref="C580">INDEX('Hoja 3'!$A$2:$AD$628, ROW(C580)-5, MATCH(C$2,'Hoja 3'!$A$1:$AD$1, 0))</f>
        <v>74244021</v>
      </c>
      <c r="D580" s="38" t="str">
        <f t="array" ref="D580">INDEX('Hoja 3'!$A$2:$AD$628, ROW(D580)-5, MATCH(D$2,'Hoja 3'!$A$1:$AD$1, 0))</f>
        <v>LUIS ENRIQUE RIVERA PINO</v>
      </c>
      <c r="E580" s="38">
        <f t="array" ref="E580">INDEX('Hoja 3'!$A$2:$AD$628, ROW(E580)-5, MATCH(E$2,'Hoja 3'!$A$1:$AD$1, 0))</f>
        <v>946549712</v>
      </c>
      <c r="F580" s="38" t="str">
        <f t="array" ref="F580">INDEX('Hoja 3'!$A$2:$AD$628, ROW(F580)-5, MATCH(F$2,'Hoja 3'!$A$1:$AD$1, 0))</f>
        <v>NO ASIGNACIÓN DE CITA</v>
      </c>
      <c r="G580" s="39">
        <f t="array" ref="G580">INDEX('Hoja 3'!$A$2:$AD$628, ROW(G580)-5, MATCH(G$2,'Hoja 3'!$A$1:$AD$1, 0))</f>
        <v>45883</v>
      </c>
      <c r="H580" s="38" t="str">
        <f t="array" ref="H580">INDEX('Hoja 3'!$A$2:$AD$628, ROW(H580)-5, MATCH(H$2,'Hoja 3'!$A$1:$AD$1, 0))</f>
        <v>Estimados, buenos días:
 Con relación al caso reportado del paciente Luis Enrique Rivera Pino (DNI: 74244021), informamos lo siguiente:
 El paciente fue atendido el día 14/08 a las 16:30 horas por el Dr. Antonio David Moncada Catalán, cumpliéndose con la programación correspondiente.
 Asimismo, se mantuvo comunicación directa con el paciente respecto al envío de sus medicamentos, dado que la zona de residencia no contaba con cobertura de entrega.
 De manera coordinada con el paciente, se gestionó que sus medicamentos fueran enviados a la sede de Viva 1A, para posteriormente realizar la entrega a través de un motorizado particular.
 Finalmente, confirmamos que el paciente ya completó sus atenciones y actualmente cuenta con la totalidad de sus medicamentos.
 Quedamos atentos a cualquier consulta adicional.
 Saludos cordiales,</v>
      </c>
      <c r="I580" s="39">
        <f t="array" ref="I580">INDEX('Hoja 3'!$A$2:$AD$628, ROW(I580)-5, MATCH(I$2,'Hoja 3'!$A$1:$AD$1, 0))</f>
        <v>45887</v>
      </c>
      <c r="J580" s="32"/>
      <c r="K580" s="32" t="str">
        <f t="array" ref="K580">INDEX('Hoja 3'!$A$2:$AD$628, ROW(K580)-5, MATCH(K$2,'Hoja 3'!$A$1:$AD$1, 0))</f>
        <v>CERRADA</v>
      </c>
      <c r="L580" s="32" t="str">
        <f t="array" ref="L580">INDEX('Hoja 3'!$A$2:$AD$628, ROW(L580)-5, MATCH(L$2,'Hoja 3'!$A$1:$AD$1, 0))</f>
        <v>CERRADA</v>
      </c>
      <c r="M580" s="32" t="str">
        <f t="array" ref="M580">INDEX('Hoja 3'!$A$2:$AD$628, ROW(M580)-5, MATCH(M$2,'Hoja 3'!$A$1:$AD$1, 0))</f>
        <v>Acceso</v>
      </c>
      <c r="N580" s="28"/>
      <c r="O580" s="28"/>
      <c r="P580" s="28"/>
      <c r="Q580" s="42"/>
      <c r="R580" s="42"/>
      <c r="S580" s="42"/>
      <c r="T580" s="28"/>
      <c r="U580" s="28"/>
      <c r="V580" s="24" t="str">
        <f t="shared" si="17"/>
        <v/>
      </c>
      <c r="W580" s="24" t="str">
        <f t="shared" si="15"/>
        <v>4 días 00h 00m</v>
      </c>
      <c r="X580" s="36">
        <f t="shared" si="18"/>
        <v>4</v>
      </c>
      <c r="Y580" s="36" t="str">
        <f t="shared" si="19"/>
        <v>✅</v>
      </c>
      <c r="Z580" s="26" t="str">
        <f t="shared" si="20"/>
        <v>✅</v>
      </c>
      <c r="AA580" s="27" t="str">
        <f t="shared" si="21"/>
        <v>📩 Enviado tarde</v>
      </c>
      <c r="AB580" s="28"/>
      <c r="AC580" s="29"/>
      <c r="AD580" s="29"/>
      <c r="AE580" s="29"/>
    </row>
    <row r="581" spans="1:31" ht="13.8">
      <c r="A581" s="12" t="str">
        <f t="shared" si="16"/>
        <v>40716465Luis Enrique Vargas Rodriguez</v>
      </c>
      <c r="B581" s="30" t="s">
        <v>27</v>
      </c>
      <c r="C581" s="38">
        <f t="array" ref="C581">INDEX('Hoja 3'!$A$2:$AD$628, ROW(C581)-5, MATCH(C$2,'Hoja 3'!$A$1:$AD$1, 0))</f>
        <v>40716465</v>
      </c>
      <c r="D581" s="38" t="str">
        <f t="array" ref="D581">INDEX('Hoja 3'!$A$2:$AD$628, ROW(D581)-5, MATCH(D$2,'Hoja 3'!$A$1:$AD$1, 0))</f>
        <v>Luis Enrique Vargas Rodriguez</v>
      </c>
      <c r="E581" s="38">
        <f t="array" ref="E581">INDEX('Hoja 3'!$A$2:$AD$628, ROW(E581)-5, MATCH(E$2,'Hoja 3'!$A$1:$AD$1, 0))</f>
        <v>987835134</v>
      </c>
      <c r="F581" s="38" t="str">
        <f t="array" ref="F581">INDEX('Hoja 3'!$A$2:$AD$628, ROW(F581)-5, MATCH(F$2,'Hoja 3'!$A$1:$AD$1, 0))</f>
        <v>NO ASIGNACIÓN DE CITA</v>
      </c>
      <c r="G581" s="39">
        <f t="array" ref="G581">INDEX('Hoja 3'!$A$2:$AD$628, ROW(G581)-5, MATCH(G$2,'Hoja 3'!$A$1:$AD$1, 0))</f>
        <v>45888</v>
      </c>
      <c r="H581" s="38" t="str">
        <f t="array" ref="H581">INDEX('Hoja 3'!$A$2:$AD$628, ROW(H581)-5, MATCH(H$2,'Hoja 3'!$A$1:$AD$1, 0))</f>
        <v>Lima, 10 de setiembre del 2025
 Luis Enrique Vargas Rodríguez
 levargas@gmail.com
 Referencia: Reclamo N° LRV-25EPS-043-01039
 PAUS – VIVA 1A S.A.C.
 Luis Enrique Vargas Rodríguez:
 De nuestra consideración,
 Nos dirigimos a usted para saludarle y, al mismo tiempo, informarle que hemos analizado su
 reclamo presentado el 18 de agosto de 2025 a través de la Hoja de Reclamación N° 25EPS043-01039 del Libro de Reclamaciones Virtual (LRV) de RIMAC EPS, quien nos trasladó el
 19 de agosto del 2025, con relación a los presuntos inconvenientes ocurridos durante
 nuestra atención. Por ello, procedimos a realizar una evaluación exhaustiva con las áreas
 involucradas.
 En virtud de ello, adjunto a la presente, encontrará el Informe de Resultado de su Reclamo
 para su revisión.
 Lamentamos cualquier molestia que esta situación haya podido ocasionar y le reiteramos
 nuestro propósito de cumplir con nuestros servicios con la más alta calidad para nuestros
 pacientes.
 Finalmente, le recordamos lo siguiente:
 “De no encontrarse de acuerdo, o disconforme con el resultado del reclamo, o ante la
 negativa de atención o irregularidad en su tramitación, puede acudir en denuncia ante la
 Superintendencia Nacional de Salud - SUSALUD; o hacer uso de los mecanismos
 alternativos de solución de controversias ante el Centro de Conciliación y Arbitraje -
 CECONAR de SUSALUD.”
 Quedamos atentos ante cualquier consulta adicional.
 Cordialmente,
 VIVA 1A S.A.C.
 BRIGITTE HUARANCA LÓPEZ
 GESTOR DE RECLAMOS DE VIVA 1A
 Informe de Resultado del Reclamo
 1. Canal de Ingreso del Reclamo:
 Reclamo ingresado el 18 de agosto de 2025, a través del Libro de Reclamaciones
 Virtual (LRV) de RIMAC EPS, mediante la Hoja de Reclamación 25EPS-043-01039;
 el cual nos fue trasladado el 19 de agosto del 2025 y registramos como Reclamo N°
 LVR-25-000047.
 2. Identificación del usuario afectado y de quien presenta el reclamo:
 El reclamo fue presentado por el Sr. Luis Enrique Vargas Rodríguez, identificado con
 DNI N° 40716465, en calidad de representante.
 La usuaria afectada es la Sra. María Teresa Rodríguez Gil de Vargas con DNI N°
 06927900.
 3. Descripción y causa del reclamo:
 “La paciente María Teresa Rodríguez Gil de Vargas no cuenta con la programación de
 servicios a cargo del proveedor Viva 1A. Dicha programación se viene pidiendo hace 3
 semanas y solo remiten planes inconclusos.”
 4. Análisis de los hechos que sustentan el reclamo:
 Habiendo solicitado el descargo respectivo a las áreas involucradas en su atención,
 como parte de las diligencias para atender su reclamo, cordialmente, le informamos lo
 siguiente:
 Con relación a su observación respecto a la falta de envío del cronograma de atención
 correspondiente al mes de agosto para el agendamiento de las atenciones asistenciales
 de su señora madre, hemos verificamos que el cronograma fue remitido oportunamente
 el día 1 de agosto al correo levargas@gmail.com, estando a cargo de la Lic. Gianina
 Sigueñas.
 En cuanto a los planes inconclusos de terapia de lenguaje, le informamos que contamos
 con el soporte de un profesional en terapia de lenguaje quien brindará atenciones
 correspondientes dos veces por semana.
 No obstante, lo señalado, reconocemos la importancia de que usted y su señora madre
 cuenten con la programación de manera clara, completa y oportuna. Por ello, hemos
 reforzado nuestras coordinaciones internas, a fin de garantizar la entrega de
 cronogramas sin inconvenientes y con la debida continuidad en las terapias
 programadas.
 5. Conclusiones
 En consecuencia, de acuerdo con los fundamentos expuestos, nuestra institución
 declara fundado en parte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Notificar de forma oportuna cualquier reprogramación, evitando la espera
 injustificada del paciente.
 b) Envió de cronograma de servicios el primer día hábil de cada mes.
 Quedamos atentos ante cualquier solicitud, prestos a servirle siempre.
 “EN VIVA 1A CUIDAMOS LA SALUD DE TU FAMILIA COMO SI FUERA LA NUESTRA"</v>
      </c>
      <c r="I581" s="39">
        <f t="array" ref="I581">INDEX('Hoja 3'!$A$2:$AD$628, ROW(I581)-5, MATCH(I$2,'Hoja 3'!$A$1:$AD$1, 0))</f>
        <v>45910</v>
      </c>
      <c r="J581" s="32"/>
      <c r="K581" s="32" t="str">
        <f t="array" ref="K581">INDEX('Hoja 3'!$A$2:$AD$628, ROW(K581)-5, MATCH(K$2,'Hoja 3'!$A$1:$AD$1, 0))</f>
        <v>CERRADA</v>
      </c>
      <c r="L581" s="32" t="str">
        <f t="array" ref="L581">INDEX('Hoja 3'!$A$2:$AD$628, ROW(L581)-5, MATCH(L$2,'Hoja 3'!$A$1:$AD$1, 0))</f>
        <v>CERRADA</v>
      </c>
      <c r="M581" s="32" t="str">
        <f t="array" ref="M581">INDEX('Hoja 3'!$A$2:$AD$628, ROW(M581)-5, MATCH(M$2,'Hoja 3'!$A$1:$AD$1, 0))</f>
        <v>Acceso</v>
      </c>
      <c r="N581" s="28"/>
      <c r="O581" s="28"/>
      <c r="P581" s="28"/>
      <c r="Q581" s="42"/>
      <c r="R581" s="42"/>
      <c r="S581" s="42"/>
      <c r="T581" s="28"/>
      <c r="U581" s="28"/>
      <c r="V581" s="24" t="str">
        <f t="shared" si="17"/>
        <v/>
      </c>
      <c r="W581" s="24" t="str">
        <f t="shared" si="15"/>
        <v>22 días 00h 00m</v>
      </c>
      <c r="X581" s="25">
        <f t="shared" si="18"/>
        <v>22</v>
      </c>
      <c r="Y581" s="25" t="str">
        <f t="shared" si="19"/>
        <v>✅</v>
      </c>
      <c r="Z581" s="26" t="str">
        <f t="shared" si="20"/>
        <v>✅</v>
      </c>
      <c r="AA581" s="27" t="str">
        <f t="shared" si="21"/>
        <v>📩 Enviado tarde</v>
      </c>
      <c r="AB581" s="28"/>
      <c r="AC581" s="29"/>
      <c r="AD581" s="29"/>
      <c r="AE581" s="29"/>
    </row>
    <row r="582" spans="1:31" ht="13.8">
      <c r="A582" s="12" t="str">
        <f t="shared" si="16"/>
        <v>54499Wilma Cristina Terrazas de Mirabal</v>
      </c>
      <c r="B582" s="30" t="s">
        <v>27</v>
      </c>
      <c r="C582" s="38">
        <f t="array" ref="C582">INDEX('Hoja 3'!$A$2:$AD$628, ROW(C582)-5, MATCH(C$2,'Hoja 3'!$A$1:$AD$1, 0))</f>
        <v>54499</v>
      </c>
      <c r="D582" s="38" t="str">
        <f t="array" ref="D582">INDEX('Hoja 3'!$A$2:$AD$628, ROW(D582)-5, MATCH(D$2,'Hoja 3'!$A$1:$AD$1, 0))</f>
        <v>Wilma Cristina Terrazas de Mirabal</v>
      </c>
      <c r="E582" s="38">
        <f t="array" ref="E582">INDEX('Hoja 3'!$A$2:$AD$628, ROW(E582)-5, MATCH(E$2,'Hoja 3'!$A$1:$AD$1, 0))</f>
        <v>955028401</v>
      </c>
      <c r="F582" s="38" t="str">
        <f t="array" ref="F582">INDEX('Hoja 3'!$A$2:$AD$628, ROW(F582)-5, MATCH(F$2,'Hoja 3'!$A$1:$AD$1, 0))</f>
        <v>DEMORA EN LA ENTREGA DE MEDICAMENTOS</v>
      </c>
      <c r="G582" s="39">
        <f t="array" ref="G582">INDEX('Hoja 3'!$A$2:$AD$628, ROW(G582)-5, MATCH(G$2,'Hoja 3'!$A$1:$AD$1, 0))</f>
        <v>45888</v>
      </c>
      <c r="H582" s="38" t="str">
        <f t="array" ref="H582">INDEX('Hoja 3'!$A$2:$AD$628, ROW(H582)-5, MATCH(H$2,'Hoja 3'!$A$1:$AD$1, 0))</f>
        <v>Estimados, buenos días:
 Con relación al caso de la paciente Wilma Cristina Terrazas de Mirabal (PE54499), informamos lo siguiente:
 La paciente tuvo consulta médica el 17 de agosto, y la receta fue gestionada el 18 de agosto.
 Se realizaron múltiples intentos de comunicación con la paciente al número 016183000 y posteriormente desde nuestro número corporativo, así como al número 964960300, sin obtener respuesta.
 Finalmente, a las 10:30 a.m. del día 19 de agosto se logró establecer contacto exitoso con la paciente. En dicha comunicación se confirmó que los medicamentos serían enviados entre las 11:00 a.m. y 12:00 p.m. del mismo día.
 Respecto a las observaciones planteadas, señalamos que las atenciones de la paciente se vienen realizando conforme al programa establecido. Reiteramos nuestro compromiso y total disponibilidad para solucionar los inconvenientes que puedan presentarse.
 No obstante, es importante precisar que existen situaciones que escapan a nuestro control, como la recepción de llamadas por parte del paciente o su entorno familiar. Este aspecto resulta determinante, ya que la coordinación debe ser adecuada para evitar demoras o envíos infructuosos, y así asegurar que el motorizado entregue los medicamentos en el horario pactado.
 Seguiremos reforzando la comunicación y el seguimiento de este caso para garantizar la continuidad del tratamiento de la paciente.
 Saludos,</v>
      </c>
      <c r="I582" s="39">
        <f t="array" ref="I582">INDEX('Hoja 3'!$A$2:$AD$628, ROW(I582)-5, MATCH(I$2,'Hoja 3'!$A$1:$AD$1, 0))</f>
        <v>45888</v>
      </c>
      <c r="J582" s="32"/>
      <c r="K582" s="32" t="str">
        <f t="array" ref="K582">INDEX('Hoja 3'!$A$2:$AD$628, ROW(K582)-5, MATCH(K$2,'Hoja 3'!$A$1:$AD$1, 0))</f>
        <v>CERRADA</v>
      </c>
      <c r="L582" s="32" t="str">
        <f t="array" ref="L582">INDEX('Hoja 3'!$A$2:$AD$628, ROW(L582)-5, MATCH(L$2,'Hoja 3'!$A$1:$AD$1, 0))</f>
        <v>CERRADA</v>
      </c>
      <c r="M582" s="32" t="str">
        <f t="array" ref="M582">INDEX('Hoja 3'!$A$2:$AD$628, ROW(M582)-5, MATCH(M$2,'Hoja 3'!$A$1:$AD$1, 0))</f>
        <v>Medicamentos</v>
      </c>
      <c r="N582" s="28"/>
      <c r="O582" s="28"/>
      <c r="P582" s="28"/>
      <c r="Q582" s="42"/>
      <c r="R582" s="42"/>
      <c r="S582" s="42"/>
      <c r="T582" s="28"/>
      <c r="U582" s="28"/>
      <c r="V582" s="24" t="str">
        <f t="shared" si="17"/>
        <v/>
      </c>
      <c r="W582" s="24" t="str">
        <f t="shared" si="15"/>
        <v>0 días 00h 00m</v>
      </c>
      <c r="X582" s="36">
        <f t="shared" si="18"/>
        <v>0</v>
      </c>
      <c r="Y582" s="36" t="str">
        <f t="shared" si="19"/>
        <v>✅</v>
      </c>
      <c r="Z582" s="26" t="str">
        <f t="shared" si="20"/>
        <v>✅</v>
      </c>
      <c r="AA582" s="27" t="str">
        <f t="shared" si="21"/>
        <v>⏰ Enviado a tiempo</v>
      </c>
      <c r="AB582" s="28"/>
      <c r="AC582" s="29"/>
      <c r="AD582" s="29"/>
      <c r="AE582" s="29"/>
    </row>
    <row r="583" spans="1:31" ht="13.8">
      <c r="A583" s="12" t="str">
        <f t="shared" si="16"/>
        <v>45946811YIMMY FRANCISCO LAM VILLAR</v>
      </c>
      <c r="B583" s="30" t="s">
        <v>27</v>
      </c>
      <c r="C583" s="38">
        <f t="array" ref="C583">INDEX('Hoja 3'!$A$2:$AD$628, ROW(C583)-5, MATCH(C$2,'Hoja 3'!$A$1:$AD$1, 0))</f>
        <v>45946811</v>
      </c>
      <c r="D583" s="38" t="str">
        <f t="array" ref="D583">INDEX('Hoja 3'!$A$2:$AD$628, ROW(D583)-5, MATCH(D$2,'Hoja 3'!$A$1:$AD$1, 0))</f>
        <v>YIMMY FRANCISCO LAM VILLAR</v>
      </c>
      <c r="E583" s="38">
        <f t="array" ref="E583">INDEX('Hoja 3'!$A$2:$AD$628, ROW(E583)-5, MATCH(E$2,'Hoja 3'!$A$1:$AD$1, 0))</f>
        <v>0</v>
      </c>
      <c r="F583" s="38" t="str">
        <f t="array" ref="F583">INDEX('Hoja 3'!$A$2:$AD$628, ROW(F583)-5, MATCH(F$2,'Hoja 3'!$A$1:$AD$1, 0))</f>
        <v>NO ASIGNACIÓN DE CITA</v>
      </c>
      <c r="G583" s="39">
        <f t="array" ref="G583">INDEX('Hoja 3'!$A$2:$AD$628, ROW(G583)-5, MATCH(G$2,'Hoja 3'!$A$1:$AD$1, 0))</f>
        <v>45888</v>
      </c>
      <c r="H583" s="38" t="str">
        <f t="array" ref="H583">INDEX('Hoja 3'!$A$2:$AD$628, ROW(H583)-5, MATCH(H$2,'Hoja 3'!$A$1:$AD$1, 0))</f>
        <v>Buenos días estimados, 
 Con relación a su comunicación, le informamos que tanto usted como su hija cuentan con atenciones programadas dentro del Programa Cuídate, de acuerdo con los siguientes detalles:
 Paciente: Yimmy Francisco Lam Villar (DNI: 45946811)
 Diagnóstico: Hipertensión
 Cita: 19/08 a las 11:45 a.m.
 Especialidad: Cardiología – Teleconsulta
 Médico tratante: Dr. Lizbel Esteban Milla 
 Paciente: Abril Lucía Lam Rodríguez (DNI: 90737873)
 Diagnóstico: Asma
 Cita: 20/08 a las 7:00 p.m.
 Especialidad: Medicina Familiar – Teleconsulta
 Médico tratante: Dr. Antonio David Moncada Catalán 
 Reiteramos nuestro compromiso en brindar la continuidad y el acompañamiento necesario a usted y a su hija dentro del programa, asegurando la atención integral de sus diagnósticos.
 Nuestro equipo de experiencia se mantendrá en contacto cercano para asistirlos en lo que requieran y garantizar el adecuado seguimiento de sus atenciones.</v>
      </c>
      <c r="I583" s="39">
        <f t="array" ref="I583">INDEX('Hoja 3'!$A$2:$AD$628, ROW(I583)-5, MATCH(I$2,'Hoja 3'!$A$1:$AD$1, 0))</f>
        <v>45888</v>
      </c>
      <c r="J583" s="32"/>
      <c r="K583" s="32" t="str">
        <f t="array" ref="K583">INDEX('Hoja 3'!$A$2:$AD$628, ROW(K583)-5, MATCH(K$2,'Hoja 3'!$A$1:$AD$1, 0))</f>
        <v>CERRADA</v>
      </c>
      <c r="L583" s="32" t="str">
        <f t="array" ref="L583">INDEX('Hoja 3'!$A$2:$AD$628, ROW(L583)-5, MATCH(L$2,'Hoja 3'!$A$1:$AD$1, 0))</f>
        <v>CERRADA</v>
      </c>
      <c r="M583" s="32" t="str">
        <f t="array" ref="M583">INDEX('Hoja 3'!$A$2:$AD$628, ROW(M583)-5, MATCH(M$2,'Hoja 3'!$A$1:$AD$1, 0))</f>
        <v>Acceso</v>
      </c>
      <c r="N583" s="28"/>
      <c r="O583" s="28"/>
      <c r="P583" s="28"/>
      <c r="Q583" s="42"/>
      <c r="R583" s="42"/>
      <c r="S583" s="42"/>
      <c r="T583" s="28"/>
      <c r="U583" s="28"/>
      <c r="V583" s="24" t="str">
        <f t="shared" si="17"/>
        <v/>
      </c>
      <c r="W583" s="24" t="str">
        <f t="shared" si="15"/>
        <v>0 días 00h 00m</v>
      </c>
      <c r="X583" s="25">
        <f t="shared" si="18"/>
        <v>0</v>
      </c>
      <c r="Y583" s="25" t="str">
        <f t="shared" si="19"/>
        <v>✅</v>
      </c>
      <c r="Z583" s="26" t="str">
        <f t="shared" si="20"/>
        <v>✅</v>
      </c>
      <c r="AA583" s="27" t="str">
        <f t="shared" si="21"/>
        <v>⏰ Enviado a tiempo</v>
      </c>
      <c r="AB583" s="28"/>
      <c r="AC583" s="29"/>
      <c r="AD583" s="29"/>
      <c r="AE583" s="29"/>
    </row>
    <row r="584" spans="1:31" ht="13.8">
      <c r="A584" s="12" t="str">
        <f t="shared" si="16"/>
        <v>90737873ABRIL LUCÍA LAM RODRIGUEZ</v>
      </c>
      <c r="B584" s="30" t="s">
        <v>27</v>
      </c>
      <c r="C584" s="38">
        <f t="array" ref="C584">INDEX('Hoja 3'!$A$2:$AD$628, ROW(C584)-5, MATCH(C$2,'Hoja 3'!$A$1:$AD$1, 0))</f>
        <v>90737873</v>
      </c>
      <c r="D584" s="38" t="str">
        <f t="array" ref="D584">INDEX('Hoja 3'!$A$2:$AD$628, ROW(D584)-5, MATCH(D$2,'Hoja 3'!$A$1:$AD$1, 0))</f>
        <v>ABRIL LUCÍA LAM RODRIGUEZ</v>
      </c>
      <c r="E584" s="38">
        <f t="array" ref="E584">INDEX('Hoja 3'!$A$2:$AD$628, ROW(E584)-5, MATCH(E$2,'Hoja 3'!$A$1:$AD$1, 0))</f>
        <v>0</v>
      </c>
      <c r="F584" s="38" t="str">
        <f t="array" ref="F584">INDEX('Hoja 3'!$A$2:$AD$628, ROW(F584)-5, MATCH(F$2,'Hoja 3'!$A$1:$AD$1, 0))</f>
        <v>NO ASIGNACIÓN DE CITA</v>
      </c>
      <c r="G584" s="39">
        <f t="array" ref="G584">INDEX('Hoja 3'!$A$2:$AD$628, ROW(G584)-5, MATCH(G$2,'Hoja 3'!$A$1:$AD$1, 0))</f>
        <v>45888</v>
      </c>
      <c r="H584" s="38" t="str">
        <f t="array" ref="H584">INDEX('Hoja 3'!$A$2:$AD$628, ROW(H584)-5, MATCH(H$2,'Hoja 3'!$A$1:$AD$1, 0))</f>
        <v>Buenos días estimados, 
 Con relación a su comunicación, le informamos que tanto usted como su hija cuentan con atenciones programadas dentro del Programa Cuídate, de acuerdo con los siguientes detalles:
 Paciente: Yimmy Francisco Lam Villar (DNI: 45946811)
 Diagnóstico: Hipertensión
 Cita: 19/08 a las 11:45 a.m.
 Especialidad: Cardiología – Teleconsulta
 Médico tratante: Dr. Lizbel Esteban Milla 
 Paciente: Abril Lucía Lam Rodríguez (DNI: 90737873)
 Diagnóstico: Asma
 Cita: 20/08 a las 7:00 p.m.
 Especialidad: Medicina Familiar – Teleconsulta
 Médico tratante: Dr. Antonio David Moncada Catalán 
 Reiteramos nuestro compromiso en brindar la continuidad y el acompañamiento necesario a usted y a su hija dentro del programa, asegurando la atención integral de sus diagnósticos.
 Nuestro equipo de experiencia se mantendrá en contacto cercano para asistirlos en lo que requieran y garantizar el adecuado seguimiento de sus atenciones.</v>
      </c>
      <c r="I584" s="39">
        <f t="array" ref="I584">INDEX('Hoja 3'!$A$2:$AD$628, ROW(I584)-5, MATCH(I$2,'Hoja 3'!$A$1:$AD$1, 0))</f>
        <v>45888</v>
      </c>
      <c r="J584" s="32"/>
      <c r="K584" s="32" t="str">
        <f t="array" ref="K584">INDEX('Hoja 3'!$A$2:$AD$628, ROW(K584)-5, MATCH(K$2,'Hoja 3'!$A$1:$AD$1, 0))</f>
        <v>CERRADA</v>
      </c>
      <c r="L584" s="32" t="str">
        <f t="array" ref="L584">INDEX('Hoja 3'!$A$2:$AD$628, ROW(L584)-5, MATCH(L$2,'Hoja 3'!$A$1:$AD$1, 0))</f>
        <v>CERRADA</v>
      </c>
      <c r="M584" s="32" t="str">
        <f t="array" ref="M584">INDEX('Hoja 3'!$A$2:$AD$628, ROW(M584)-5, MATCH(M$2,'Hoja 3'!$A$1:$AD$1, 0))</f>
        <v>Acceso</v>
      </c>
      <c r="N584" s="28"/>
      <c r="O584" s="28"/>
      <c r="P584" s="28"/>
      <c r="Q584" s="42"/>
      <c r="R584" s="42"/>
      <c r="S584" s="42"/>
      <c r="T584" s="28"/>
      <c r="U584" s="28"/>
      <c r="V584" s="24" t="str">
        <f t="shared" si="17"/>
        <v/>
      </c>
      <c r="W584" s="24" t="str">
        <f t="shared" si="15"/>
        <v>0 días 00h 00m</v>
      </c>
      <c r="X584" s="36">
        <f t="shared" si="18"/>
        <v>0</v>
      </c>
      <c r="Y584" s="36" t="str">
        <f t="shared" si="19"/>
        <v>✅</v>
      </c>
      <c r="Z584" s="26" t="str">
        <f t="shared" si="20"/>
        <v>✅</v>
      </c>
      <c r="AA584" s="27" t="str">
        <f t="shared" si="21"/>
        <v>⏰ Enviado a tiempo</v>
      </c>
      <c r="AB584" s="28"/>
      <c r="AC584" s="29"/>
      <c r="AD584" s="29"/>
      <c r="AE584" s="29"/>
    </row>
    <row r="585" spans="1:31" ht="13.8">
      <c r="A585" s="12" t="str">
        <f t="shared" si="16"/>
        <v>7231544FRANCISCA OFELIA RONDINEL BENAVIDES</v>
      </c>
      <c r="B585" s="30" t="s">
        <v>27</v>
      </c>
      <c r="C585" s="38">
        <f t="array" ref="C585">INDEX('Hoja 3'!$A$2:$AD$628, ROW(C585)-5, MATCH(C$2,'Hoja 3'!$A$1:$AD$1, 0))</f>
        <v>7231544</v>
      </c>
      <c r="D585" s="38" t="str">
        <f t="array" ref="D585">INDEX('Hoja 3'!$A$2:$AD$628, ROW(D585)-5, MATCH(D$2,'Hoja 3'!$A$1:$AD$1, 0))</f>
        <v>FRANCISCA OFELIA RONDINEL BENAVIDES</v>
      </c>
      <c r="E585" s="38">
        <f t="array" ref="E585">INDEX('Hoja 3'!$A$2:$AD$628, ROW(E585)-5, MATCH(E$2,'Hoja 3'!$A$1:$AD$1, 0))</f>
        <v>0</v>
      </c>
      <c r="F585" s="38" t="str">
        <f t="array" ref="F585">INDEX('Hoja 3'!$A$2:$AD$628, ROW(F585)-5, MATCH(F$2,'Hoja 3'!$A$1:$AD$1, 0))</f>
        <v>USUARIO PERTENECE A OTRA IPRESS</v>
      </c>
      <c r="G585" s="39">
        <f t="array" ref="G585">INDEX('Hoja 3'!$A$2:$AD$628, ROW(G585)-5, MATCH(G$2,'Hoja 3'!$A$1:$AD$1, 0))</f>
        <v>45885</v>
      </c>
      <c r="H585" s="38" t="str">
        <f t="array" ref="H585">INDEX('Hoja 3'!$A$2:$AD$628, ROW(H585)-5, MATCH(H$2,'Hoja 3'!$A$1:$AD$1, 0))</f>
        <v>Estimados, buen día:
 Se valida RM de CLinica Internacional, no corresponde a Viva 1A.
 Favor de validar con el proveedor correcto.
 Saludos Cordiales,</v>
      </c>
      <c r="I585" s="39">
        <f t="array" ref="I585">INDEX('Hoja 3'!$A$2:$AD$628, ROW(I585)-5, MATCH(I$2,'Hoja 3'!$A$1:$AD$1, 0))</f>
        <v>45885</v>
      </c>
      <c r="J585" s="32"/>
      <c r="K585" s="32" t="str">
        <f t="array" ref="K585">INDEX('Hoja 3'!$A$2:$AD$628, ROW(K585)-5, MATCH(K$2,'Hoja 3'!$A$1:$AD$1, 0))</f>
        <v>TRASLADADA</v>
      </c>
      <c r="L585" s="32" t="str">
        <f t="array" ref="L585">INDEX('Hoja 3'!$A$2:$AD$628, ROW(L585)-5, MATCH(L$2,'Hoja 3'!$A$1:$AD$1, 0))</f>
        <v>CERRADA</v>
      </c>
      <c r="M585" s="32" t="str">
        <f t="array" ref="M585">INDEX('Hoja 3'!$A$2:$AD$628, ROW(M585)-5, MATCH(M$2,'Hoja 3'!$A$1:$AD$1, 0))</f>
        <v>Eps</v>
      </c>
      <c r="N585" s="28"/>
      <c r="O585" s="28"/>
      <c r="P585" s="28"/>
      <c r="Q585" s="42"/>
      <c r="R585" s="42"/>
      <c r="S585" s="42"/>
      <c r="T585" s="28"/>
      <c r="U585" s="28"/>
      <c r="V585" s="24" t="str">
        <f t="shared" si="17"/>
        <v/>
      </c>
      <c r="W585" s="24" t="str">
        <f t="shared" si="15"/>
        <v>0 días 00h 00m</v>
      </c>
      <c r="X585" s="25">
        <f t="shared" si="18"/>
        <v>0</v>
      </c>
      <c r="Y585" s="25" t="str">
        <f t="shared" si="19"/>
        <v>🟠</v>
      </c>
      <c r="Z585" s="26" t="str">
        <f t="shared" si="20"/>
        <v>✅</v>
      </c>
      <c r="AA585" s="27" t="str">
        <f t="shared" si="21"/>
        <v>⏰ Enviado a tiempo</v>
      </c>
      <c r="AB585" s="28"/>
      <c r="AC585" s="29"/>
      <c r="AD585" s="29"/>
      <c r="AE585" s="29"/>
    </row>
    <row r="586" spans="1:31" ht="13.8">
      <c r="A586" s="12" t="str">
        <f t="shared" si="16"/>
        <v>25724262VICTORIA VILMA OBLITAS PRINCIPE</v>
      </c>
      <c r="B586" s="30" t="s">
        <v>27</v>
      </c>
      <c r="C586" s="38">
        <f t="array" ref="C586">INDEX('Hoja 3'!$A$2:$AD$628, ROW(C586)-5, MATCH(C$2,'Hoja 3'!$A$1:$AD$1, 0))</f>
        <v>25724262</v>
      </c>
      <c r="D586" s="38" t="str">
        <f t="array" ref="D586">INDEX('Hoja 3'!$A$2:$AD$628, ROW(D586)-5, MATCH(D$2,'Hoja 3'!$A$1:$AD$1, 0))</f>
        <v>VICTORIA VILMA OBLITAS PRINCIPE</v>
      </c>
      <c r="E586" s="38">
        <f t="array" ref="E586">INDEX('Hoja 3'!$A$2:$AD$628, ROW(E586)-5, MATCH(E$2,'Hoja 3'!$A$1:$AD$1, 0))</f>
        <v>965462344</v>
      </c>
      <c r="F586" s="38" t="str">
        <f t="array" ref="F586">INDEX('Hoja 3'!$A$2:$AD$628, ROW(F586)-5, MATCH(F$2,'Hoja 3'!$A$1:$AD$1, 0))</f>
        <v>NO ASIGNACIÓN DE CITA</v>
      </c>
      <c r="G586" s="39">
        <f t="array" ref="G586">INDEX('Hoja 3'!$A$2:$AD$628, ROW(G586)-5, MATCH(G$2,'Hoja 3'!$A$1:$AD$1, 0))</f>
        <v>45887</v>
      </c>
      <c r="H586" s="38" t="str">
        <f t="array" ref="H586">INDEX('Hoja 3'!$A$2:$AD$628, ROW(H586)-5, MATCH(H$2,'Hoja 3'!$A$1:$AD$1, 0))</f>
        <v>Buenos días estimados, 
 En atención a su comunicación, le informamos que la paciente Victoria Vilma Oblitas Príncipe (DNI: 25724262) tiene programada cita médica para el día 20/08 con la Dra. Quispe, médico tratante dentro del programa por diagnóstico de Artritis Reumatoide.
 Asimismo, en coordinación con la paciente, se ha programado una cita adicional para el día 22/08 con la Dra. Seijas, médico tratante por diagnóstico de Hipotiroidismo, con la finalidad de garantizar el seguimiento integral de su tratamiento.
 De igual manera, se procedió con el envío de los resultados de sus exámenes de laboratorio e imagenología, para que sean evaluados en las próximas consultas.
 Quedamos atentos para cualquier consulta o apoyo adicional que requiera respecto a la atención de la paciente.
 Saludos,</v>
      </c>
      <c r="I586" s="39">
        <f t="array" ref="I586">INDEX('Hoja 3'!$A$2:$AD$628, ROW(I586)-5, MATCH(I$2,'Hoja 3'!$A$1:$AD$1, 0))</f>
        <v>45888</v>
      </c>
      <c r="J586" s="32"/>
      <c r="K586" s="32" t="str">
        <f t="array" ref="K586">INDEX('Hoja 3'!$A$2:$AD$628, ROW(K586)-5, MATCH(K$2,'Hoja 3'!$A$1:$AD$1, 0))</f>
        <v>CERRADA</v>
      </c>
      <c r="L586" s="32" t="str">
        <f t="array" ref="L586">INDEX('Hoja 3'!$A$2:$AD$628, ROW(L586)-5, MATCH(L$2,'Hoja 3'!$A$1:$AD$1, 0))</f>
        <v>CERRADA</v>
      </c>
      <c r="M586" s="32" t="str">
        <f t="array" ref="M586">INDEX('Hoja 3'!$A$2:$AD$628, ROW(M586)-5, MATCH(M$2,'Hoja 3'!$A$1:$AD$1, 0))</f>
        <v>Acceso</v>
      </c>
      <c r="N586" s="28"/>
      <c r="O586" s="28"/>
      <c r="P586" s="28"/>
      <c r="Q586" s="42"/>
      <c r="R586" s="42"/>
      <c r="S586" s="42"/>
      <c r="T586" s="28"/>
      <c r="U586" s="28"/>
      <c r="V586" s="24" t="str">
        <f t="shared" si="17"/>
        <v/>
      </c>
      <c r="W586" s="24" t="str">
        <f t="shared" si="15"/>
        <v>1 días 00h 00m</v>
      </c>
      <c r="X586" s="36">
        <f t="shared" si="18"/>
        <v>1</v>
      </c>
      <c r="Y586" s="36" t="str">
        <f t="shared" si="19"/>
        <v>✅</v>
      </c>
      <c r="Z586" s="26" t="str">
        <f t="shared" si="20"/>
        <v>✅</v>
      </c>
      <c r="AA586" s="27" t="str">
        <f t="shared" si="21"/>
        <v>📩 Enviado tarde</v>
      </c>
      <c r="AB586" s="28"/>
      <c r="AC586" s="29"/>
      <c r="AD586" s="29"/>
      <c r="AE586" s="29"/>
    </row>
    <row r="587" spans="1:31" ht="13.8">
      <c r="A587" s="12" t="str">
        <f t="shared" si="16"/>
        <v>10653080GISSELLA RAQUEL BRAVO OLIVOS DE JUSCAMAYTA</v>
      </c>
      <c r="B587" s="30" t="s">
        <v>27</v>
      </c>
      <c r="C587" s="38">
        <f t="array" ref="C587">INDEX('Hoja 3'!$A$2:$AD$628, ROW(C587)-5, MATCH(C$2,'Hoja 3'!$A$1:$AD$1, 0))</f>
        <v>10653080</v>
      </c>
      <c r="D587" s="38" t="str">
        <f t="array" ref="D587">INDEX('Hoja 3'!$A$2:$AD$628, ROW(D587)-5, MATCH(D$2,'Hoja 3'!$A$1:$AD$1, 0))</f>
        <v>GISSELLA RAQUEL BRAVO OLIVOS DE JUSCAMAYTA</v>
      </c>
      <c r="E587" s="38">
        <f t="array" ref="E587">INDEX('Hoja 3'!$A$2:$AD$628, ROW(E587)-5, MATCH(E$2,'Hoja 3'!$A$1:$AD$1, 0))</f>
        <v>0</v>
      </c>
      <c r="F587" s="38" t="str">
        <f t="array" ref="F587">INDEX('Hoja 3'!$A$2:$AD$628, ROW(F587)-5, MATCH(F$2,'Hoja 3'!$A$1:$AD$1, 0))</f>
        <v>INGRESO A PROGRAMA</v>
      </c>
      <c r="G587" s="39">
        <f t="array" ref="G587">INDEX('Hoja 3'!$A$2:$AD$628, ROW(G587)-5, MATCH(G$2,'Hoja 3'!$A$1:$AD$1, 0))</f>
        <v>45887</v>
      </c>
      <c r="H587" s="38" t="str">
        <f t="array" ref="H587">INDEX('Hoja 3'!$A$2:$AD$628, ROW(H587)-5, MATCH(H$2,'Hoja 3'!$A$1:$AD$1, 0))</f>
        <v>Buenos días estimados, 
 En relación con la consulta respecto a la asegurada Gissella Raquel Bravo Olivos de Juscamayta (DNI: 40253963), informamos lo siguiente:
 Desde la primera comunicación enviada, se realizaron intentos de contacto con la paciente; sin embargo, no se obtuvo respuesta a los mensajes enviados para coordinar la programación de su cita. La asegurada refirió previamente haber tenido atenciones por el programa con Clínica Internacional y manifestó su incomodidad debido a que se le indicó que no podían brindarle la medicación que requería.
 El día de ayer se realizaron nuevamente intentos de comunicación telefónica, los cuales no fueron contestados.
 El día de hoy, se logró establecer contacto exitoso a través de WhatsApp, y se está realizando la coordinación con la paciente para programar su primera cita y darle la bienvenida a Viva 1A como nuevo proveedor de su programa.
 Reiteramos nuestro compromiso en brindar un acompañamiento cercano y oportuno para asegurar la continuidad de las atenciones de la asegurada.
 Atentamente,</v>
      </c>
      <c r="I587" s="39">
        <f t="array" ref="I587">INDEX('Hoja 3'!$A$2:$AD$628, ROW(I587)-5, MATCH(I$2,'Hoja 3'!$A$1:$AD$1, 0))</f>
        <v>45888</v>
      </c>
      <c r="J587" s="32"/>
      <c r="K587" s="32" t="str">
        <f t="array" ref="K587">INDEX('Hoja 3'!$A$2:$AD$628, ROW(K587)-5, MATCH(K$2,'Hoja 3'!$A$1:$AD$1, 0))</f>
        <v>CERRADA</v>
      </c>
      <c r="L587" s="32" t="str">
        <f t="array" ref="L587">INDEX('Hoja 3'!$A$2:$AD$628, ROW(L587)-5, MATCH(L$2,'Hoja 3'!$A$1:$AD$1, 0))</f>
        <v>CERRADA</v>
      </c>
      <c r="M587" s="32" t="str">
        <f t="array" ref="M587">INDEX('Hoja 3'!$A$2:$AD$628, ROW(M587)-5, MATCH(M$2,'Hoja 3'!$A$1:$AD$1, 0))</f>
        <v>Solicitud</v>
      </c>
      <c r="N587" s="28"/>
      <c r="O587" s="28"/>
      <c r="P587" s="28"/>
      <c r="Q587" s="42"/>
      <c r="R587" s="42"/>
      <c r="S587" s="42"/>
      <c r="T587" s="28"/>
      <c r="U587" s="28"/>
      <c r="V587" s="24" t="str">
        <f t="shared" si="17"/>
        <v/>
      </c>
      <c r="W587" s="24" t="str">
        <f t="shared" si="15"/>
        <v>1 días 00h 00m</v>
      </c>
      <c r="X587" s="25">
        <f t="shared" si="18"/>
        <v>1</v>
      </c>
      <c r="Y587" s="25" t="str">
        <f t="shared" si="19"/>
        <v>✅</v>
      </c>
      <c r="Z587" s="26" t="str">
        <f t="shared" si="20"/>
        <v>✅</v>
      </c>
      <c r="AA587" s="27" t="str">
        <f t="shared" si="21"/>
        <v>📩 Enviado tarde</v>
      </c>
      <c r="AB587" s="28"/>
      <c r="AC587" s="29"/>
      <c r="AD587" s="29"/>
      <c r="AE587" s="29"/>
    </row>
    <row r="588" spans="1:31" ht="13.8">
      <c r="A588" s="12" t="str">
        <f t="shared" si="16"/>
        <v>0CHONG LUNA OSWALDO</v>
      </c>
      <c r="B588" s="30" t="s">
        <v>27</v>
      </c>
      <c r="C588" s="38">
        <f t="array" ref="C588">INDEX('Hoja 3'!$A$2:$AD$628, ROW(C588)-5, MATCH(C$2,'Hoja 3'!$A$1:$AD$1, 0))</f>
        <v>0</v>
      </c>
      <c r="D588" s="38" t="str">
        <f t="array" ref="D588">INDEX('Hoja 3'!$A$2:$AD$628, ROW(D588)-5, MATCH(D$2,'Hoja 3'!$A$1:$AD$1, 0))</f>
        <v>CHONG LUNA OSWALDO</v>
      </c>
      <c r="E588" s="38">
        <f t="array" ref="E588">INDEX('Hoja 3'!$A$2:$AD$628, ROW(E588)-5, MATCH(E$2,'Hoja 3'!$A$1:$AD$1, 0))</f>
        <v>0</v>
      </c>
      <c r="F588" s="38" t="str">
        <f t="array" ref="F588">INDEX('Hoja 3'!$A$2:$AD$628, ROW(F588)-5, MATCH(F$2,'Hoja 3'!$A$1:$AD$1, 0))</f>
        <v>DEMORA EN LA ENTREGA DE MEDICAMENTOS</v>
      </c>
      <c r="G588" s="39">
        <f t="array" ref="G588">INDEX('Hoja 3'!$A$2:$AD$628, ROW(G588)-5, MATCH(G$2,'Hoja 3'!$A$1:$AD$1, 0))</f>
        <v>45884</v>
      </c>
      <c r="H588" s="38">
        <f t="array" ref="H588">INDEX('Hoja 3'!$A$2:$AD$628, ROW(H588)-5, MATCH(H$2,'Hoja 3'!$A$1:$AD$1, 0))</f>
        <v>0</v>
      </c>
      <c r="I588" s="39">
        <f t="array" ref="I588">INDEX('Hoja 3'!$A$2:$AD$628, ROW(I588)-5, MATCH(I$2,'Hoja 3'!$A$1:$AD$1, 0))</f>
        <v>45911</v>
      </c>
      <c r="J588" s="32"/>
      <c r="K588" s="32" t="str">
        <f t="array" ref="K588">INDEX('Hoja 3'!$A$2:$AD$628, ROW(K588)-5, MATCH(K$2,'Hoja 3'!$A$1:$AD$1, 0))</f>
        <v>ACTIVA</v>
      </c>
      <c r="L588" s="32" t="str">
        <f t="array" ref="L588">INDEX('Hoja 3'!$A$2:$AD$628, ROW(L588)-5, MATCH(L$2,'Hoja 3'!$A$1:$AD$1, 0))</f>
        <v>ACTIVA</v>
      </c>
      <c r="M588" s="32" t="str">
        <f t="array" ref="M588">INDEX('Hoja 3'!$A$2:$AD$628, ROW(M588)-5, MATCH(M$2,'Hoja 3'!$A$1:$AD$1, 0))</f>
        <v>Medicamentos</v>
      </c>
      <c r="N588" s="28"/>
      <c r="O588" s="28"/>
      <c r="P588" s="28"/>
      <c r="Q588" s="42"/>
      <c r="R588" s="42"/>
      <c r="S588" s="42"/>
      <c r="T588" s="28"/>
      <c r="U588" s="28"/>
      <c r="V588" s="24" t="str">
        <f t="shared" si="17"/>
        <v/>
      </c>
      <c r="W588" s="24" t="str">
        <f t="shared" si="15"/>
        <v>27 días 00h 00m</v>
      </c>
      <c r="X588" s="36">
        <f t="shared" si="18"/>
        <v>27</v>
      </c>
      <c r="Y588" s="36" t="str">
        <f t="shared" si="19"/>
        <v>🟡</v>
      </c>
      <c r="Z588" s="26" t="str">
        <f t="shared" si="20"/>
        <v>🟡</v>
      </c>
      <c r="AA588" s="27" t="str">
        <f t="shared" si="21"/>
        <v>📩 Enviado tarde</v>
      </c>
      <c r="AB588" s="28"/>
      <c r="AC588" s="29"/>
      <c r="AD588" s="29"/>
      <c r="AE588" s="29"/>
    </row>
    <row r="589" spans="1:31" ht="13.8">
      <c r="A589" s="12" t="str">
        <f t="shared" si="16"/>
        <v>995742627MARIA EMILIA ESPINOZA GOMEZ</v>
      </c>
      <c r="B589" s="30" t="s">
        <v>27</v>
      </c>
      <c r="C589" s="38">
        <f t="array" ref="C589">INDEX('Hoja 3'!$A$2:$AD$628, ROW(C589)-5, MATCH(C$2,'Hoja 3'!$A$1:$AD$1, 0))</f>
        <v>995742627</v>
      </c>
      <c r="D589" s="38" t="str">
        <f t="array" ref="D589">INDEX('Hoja 3'!$A$2:$AD$628, ROW(D589)-5, MATCH(D$2,'Hoja 3'!$A$1:$AD$1, 0))</f>
        <v>MARIA EMILIA ESPINOZA GOMEZ</v>
      </c>
      <c r="E589" s="38">
        <f t="array" ref="E589">INDEX('Hoja 3'!$A$2:$AD$628, ROW(E589)-5, MATCH(E$2,'Hoja 3'!$A$1:$AD$1, 0))</f>
        <v>0</v>
      </c>
      <c r="F589" s="38" t="str">
        <f t="array" ref="F589">INDEX('Hoja 3'!$A$2:$AD$628, ROW(F589)-5, MATCH(F$2,'Hoja 3'!$A$1:$AD$1, 0))</f>
        <v>DEMORA EN LA ENTREGA DE MEDICAMENTOS</v>
      </c>
      <c r="G589" s="39">
        <f t="array" ref="G589">INDEX('Hoja 3'!$A$2:$AD$628, ROW(G589)-5, MATCH(G$2,'Hoja 3'!$A$1:$AD$1, 0))</f>
        <v>45880</v>
      </c>
      <c r="H589" s="38" t="str">
        <f t="array" ref="H589">INDEX('Hoja 3'!$A$2:$AD$628, ROW(H589)-5, MATCH(H$2,'Hoja 3'!$A$1:$AD$1, 0))</f>
        <v>Estimados, buenas tardes:
 Con relación al caso de la paciente María Emilia Espinoza Gómez DNI: 08102629, informamos que actualmente ya cuenta con la entrega de sus medicamentos.
 Según el registro del proveedor, la entrega se efectuó el día 08/08/2025, cumpliendo con los plazos establecidos para su programa y diagnósticos (Hashimoto, tiroides).
 Quedamos atentos a cualquier consulta adicional o coordinación que se requiera.
 Saludos cordiales,</v>
      </c>
      <c r="I589" s="39">
        <f t="array" ref="I589">INDEX('Hoja 3'!$A$2:$AD$628, ROW(I589)-5, MATCH(I$2,'Hoja 3'!$A$1:$AD$1, 0))</f>
        <v>45884</v>
      </c>
      <c r="J589" s="32"/>
      <c r="K589" s="32" t="str">
        <f t="array" ref="K589">INDEX('Hoja 3'!$A$2:$AD$628, ROW(K589)-5, MATCH(K$2,'Hoja 3'!$A$1:$AD$1, 0))</f>
        <v>CERRADA</v>
      </c>
      <c r="L589" s="32" t="str">
        <f t="array" ref="L589">INDEX('Hoja 3'!$A$2:$AD$628, ROW(L589)-5, MATCH(L$2,'Hoja 3'!$A$1:$AD$1, 0))</f>
        <v>CERRADA</v>
      </c>
      <c r="M589" s="32" t="str">
        <f t="array" ref="M589">INDEX('Hoja 3'!$A$2:$AD$628, ROW(M589)-5, MATCH(M$2,'Hoja 3'!$A$1:$AD$1, 0))</f>
        <v>Medicamentos</v>
      </c>
      <c r="N589" s="28"/>
      <c r="O589" s="28"/>
      <c r="P589" s="28"/>
      <c r="Q589" s="42"/>
      <c r="R589" s="42"/>
      <c r="S589" s="42"/>
      <c r="T589" s="28"/>
      <c r="U589" s="28"/>
      <c r="V589" s="24" t="str">
        <f t="shared" si="17"/>
        <v/>
      </c>
      <c r="W589" s="24" t="str">
        <f t="shared" si="15"/>
        <v>4 días 00h 00m</v>
      </c>
      <c r="X589" s="25">
        <f t="shared" si="18"/>
        <v>4</v>
      </c>
      <c r="Y589" s="25" t="str">
        <f t="shared" si="19"/>
        <v>✅</v>
      </c>
      <c r="Z589" s="26" t="str">
        <f t="shared" si="20"/>
        <v>✅</v>
      </c>
      <c r="AA589" s="27" t="str">
        <f t="shared" si="21"/>
        <v>📩 Enviado tarde</v>
      </c>
      <c r="AB589" s="28"/>
      <c r="AC589" s="29"/>
      <c r="AD589" s="29"/>
      <c r="AE589" s="29"/>
    </row>
    <row r="590" spans="1:31" ht="13.8">
      <c r="A590" s="12" t="str">
        <f t="shared" si="16"/>
        <v>0JOSEFINA MORAYMA ALEMAN DE SERRANO</v>
      </c>
      <c r="B590" s="30" t="s">
        <v>27</v>
      </c>
      <c r="C590" s="38">
        <f t="array" ref="C590">INDEX('Hoja 3'!$A$2:$AD$628, ROW(C590)-5, MATCH(C$2,'Hoja 3'!$A$1:$AD$1, 0))</f>
        <v>0</v>
      </c>
      <c r="D590" s="38" t="str">
        <f t="array" ref="D590">INDEX('Hoja 3'!$A$2:$AD$628, ROW(D590)-5, MATCH(D$2,'Hoja 3'!$A$1:$AD$1, 0))</f>
        <v>JOSEFINA MORAYMA ALEMAN DE SERRANO</v>
      </c>
      <c r="E590" s="38">
        <f t="array" ref="E590">INDEX('Hoja 3'!$A$2:$AD$628, ROW(E590)-5, MATCH(E$2,'Hoja 3'!$A$1:$AD$1, 0))</f>
        <v>0</v>
      </c>
      <c r="F590" s="38" t="str">
        <f t="array" ref="F590">INDEX('Hoja 3'!$A$2:$AD$628, ROW(F590)-5, MATCH(F$2,'Hoja 3'!$A$1:$AD$1, 0))</f>
        <v>INFORMACION DE COBERTURA</v>
      </c>
      <c r="G590" s="39">
        <f t="array" ref="G590">INDEX('Hoja 3'!$A$2:$AD$628, ROW(G590)-5, MATCH(G$2,'Hoja 3'!$A$1:$AD$1, 0))</f>
        <v>45884</v>
      </c>
      <c r="H590" s="38" t="str">
        <f t="array" ref="H590">INDEX('Hoja 3'!$A$2:$AD$628, ROW(H590)-5, MATCH(H$2,'Hoja 3'!$A$1:$AD$1, 0))</f>
        <v>Estimados, buen día:
 Con relación a la paciente Josefina Morayma Alemán de Serrano, se informa que previamente fue debidamente comunicada sobre la cobertura de su programa, indicándole que el Programa Diamante se encuentra habilitado únicamente para Lima, no contando con cobertura ni capacidad operativa en la ciudad de Piura.
 Actualmente, la paciente se encuentra en Lima y viene recibiendo la atención correspondiente a su cita del mes, manifestando su conformidad y satisfacción con el servicio brindado.
 Asimismo, los exámenes de laboratorio correspondientes a la atención de agosto ya fueron realizados.
 Saludos cordiales,</v>
      </c>
      <c r="I590" s="39">
        <f t="array" ref="I590">INDEX('Hoja 3'!$A$2:$AD$628, ROW(I590)-5, MATCH(I$2,'Hoja 3'!$A$1:$AD$1, 0))</f>
        <v>45884</v>
      </c>
      <c r="J590" s="32"/>
      <c r="K590" s="32" t="str">
        <f t="array" ref="K590">INDEX('Hoja 3'!$A$2:$AD$628, ROW(K590)-5, MATCH(K$2,'Hoja 3'!$A$1:$AD$1, 0))</f>
        <v>CERRADA</v>
      </c>
      <c r="L590" s="32" t="str">
        <f t="array" ref="L590">INDEX('Hoja 3'!$A$2:$AD$628, ROW(L590)-5, MATCH(L$2,'Hoja 3'!$A$1:$AD$1, 0))</f>
        <v>CERRADA</v>
      </c>
      <c r="M590" s="32" t="str">
        <f t="array" ref="M590">INDEX('Hoja 3'!$A$2:$AD$628, ROW(M590)-5, MATCH(M$2,'Hoja 3'!$A$1:$AD$1, 0))</f>
        <v>Eps</v>
      </c>
      <c r="N590" s="28"/>
      <c r="O590" s="28"/>
      <c r="P590" s="28"/>
      <c r="Q590" s="42"/>
      <c r="R590" s="42"/>
      <c r="S590" s="42"/>
      <c r="T590" s="28"/>
      <c r="U590" s="28"/>
      <c r="V590" s="24" t="str">
        <f t="shared" si="17"/>
        <v/>
      </c>
      <c r="W590" s="24" t="str">
        <f t="shared" si="15"/>
        <v>0 días 00h 00m</v>
      </c>
      <c r="X590" s="36">
        <f t="shared" si="18"/>
        <v>0</v>
      </c>
      <c r="Y590" s="36" t="str">
        <f t="shared" si="19"/>
        <v>✅</v>
      </c>
      <c r="Z590" s="26" t="str">
        <f t="shared" si="20"/>
        <v>✅</v>
      </c>
      <c r="AA590" s="27" t="str">
        <f t="shared" si="21"/>
        <v>⏰ Enviado a tiempo</v>
      </c>
      <c r="AB590" s="28"/>
      <c r="AC590" s="29"/>
      <c r="AD590" s="29"/>
      <c r="AE590" s="29"/>
    </row>
    <row r="591" spans="1:31" ht="13.8">
      <c r="A591" s="12" t="str">
        <f t="shared" si="16"/>
        <v>29705528FEDERICO VALDIVIA CHACON</v>
      </c>
      <c r="B591" s="30" t="s">
        <v>27</v>
      </c>
      <c r="C591" s="38">
        <f t="array" ref="C591">INDEX('Hoja 3'!$A$2:$AD$628, ROW(C591)-5, MATCH(C$2,'Hoja 3'!$A$1:$AD$1, 0))</f>
        <v>29705528</v>
      </c>
      <c r="D591" s="38" t="str">
        <f t="array" ref="D591">INDEX('Hoja 3'!$A$2:$AD$628, ROW(D591)-5, MATCH(D$2,'Hoja 3'!$A$1:$AD$1, 0))</f>
        <v>FEDERICO VALDIVIA CHACON</v>
      </c>
      <c r="E591" s="38">
        <f t="array" ref="E591">INDEX('Hoja 3'!$A$2:$AD$628, ROW(E591)-5, MATCH(E$2,'Hoja 3'!$A$1:$AD$1, 0))</f>
        <v>0</v>
      </c>
      <c r="F591" s="38" t="str">
        <f t="array" ref="F591">INDEX('Hoja 3'!$A$2:$AD$628, ROW(F591)-5, MATCH(F$2,'Hoja 3'!$A$1:$AD$1, 0))</f>
        <v>DEMORA EN LA ENTREGA DE MEDICAMENTOS</v>
      </c>
      <c r="G591" s="39">
        <f t="array" ref="G591">INDEX('Hoja 3'!$A$2:$AD$628, ROW(G591)-5, MATCH(G$2,'Hoja 3'!$A$1:$AD$1, 0))</f>
        <v>45883</v>
      </c>
      <c r="H591" s="38" t="str">
        <f t="array" ref="H591">INDEX('Hoja 3'!$A$2:$AD$628, ROW(H591)-5, MATCH(H$2,'Hoja 3'!$A$1:$AD$1, 0))</f>
        <v>Buenas tardes estimados, para informar que respecto a la entrega de medicamentos se cumplió con lo establecido en el límite de tiempo. 
 También informo que el paciente paso atención el día 13/08 
 la entrega de medicamentos se gestionó el 14/08
 actualmente en la base de datos figura que el paciente ya recibió sus medicamentos,
 Quedo pendiente a cualquier otra consulta, 
 Saludos,</v>
      </c>
      <c r="I591" s="39">
        <f t="array" ref="I591">INDEX('Hoja 3'!$A$2:$AD$628, ROW(I591)-5, MATCH(I$2,'Hoja 3'!$A$1:$AD$1, 0))</f>
        <v>45884</v>
      </c>
      <c r="J591" s="32"/>
      <c r="K591" s="32" t="str">
        <f t="array" ref="K591">INDEX('Hoja 3'!$A$2:$AD$628, ROW(K591)-5, MATCH(K$2,'Hoja 3'!$A$1:$AD$1, 0))</f>
        <v>CERRADA</v>
      </c>
      <c r="L591" s="32" t="str">
        <f t="array" ref="L591">INDEX('Hoja 3'!$A$2:$AD$628, ROW(L591)-5, MATCH(L$2,'Hoja 3'!$A$1:$AD$1, 0))</f>
        <v>CERRADA</v>
      </c>
      <c r="M591" s="32" t="str">
        <f t="array" ref="M591">INDEX('Hoja 3'!$A$2:$AD$628, ROW(M591)-5, MATCH(M$2,'Hoja 3'!$A$1:$AD$1, 0))</f>
        <v>Medicamentos</v>
      </c>
      <c r="N591" s="28"/>
      <c r="O591" s="28"/>
      <c r="P591" s="28"/>
      <c r="Q591" s="42"/>
      <c r="R591" s="42"/>
      <c r="S591" s="42"/>
      <c r="T591" s="28"/>
      <c r="U591" s="28"/>
      <c r="V591" s="24" t="str">
        <f t="shared" si="17"/>
        <v/>
      </c>
      <c r="W591" s="24" t="str">
        <f t="shared" si="15"/>
        <v>1 días 00h 00m</v>
      </c>
      <c r="X591" s="25">
        <f t="shared" si="18"/>
        <v>1</v>
      </c>
      <c r="Y591" s="25" t="str">
        <f t="shared" si="19"/>
        <v>✅</v>
      </c>
      <c r="Z591" s="26" t="str">
        <f t="shared" si="20"/>
        <v>✅</v>
      </c>
      <c r="AA591" s="27" t="str">
        <f t="shared" si="21"/>
        <v>📩 Enviado tarde</v>
      </c>
      <c r="AB591" s="28"/>
      <c r="AC591" s="29"/>
      <c r="AD591" s="29"/>
      <c r="AE591" s="29"/>
    </row>
    <row r="592" spans="1:31" ht="13.8">
      <c r="A592" s="12" t="str">
        <f t="shared" si="16"/>
        <v>8160074LORENA ALFARO BERROCAL</v>
      </c>
      <c r="B592" s="30" t="s">
        <v>27</v>
      </c>
      <c r="C592" s="38">
        <f t="array" ref="C592">INDEX('Hoja 3'!$A$2:$AD$628, ROW(C592)-5, MATCH(C$2,'Hoja 3'!$A$1:$AD$1, 0))</f>
        <v>8160074</v>
      </c>
      <c r="D592" s="38" t="str">
        <f t="array" ref="D592">INDEX('Hoja 3'!$A$2:$AD$628, ROW(D592)-5, MATCH(D$2,'Hoja 3'!$A$1:$AD$1, 0))</f>
        <v>LORENA ALFARO BERROCAL</v>
      </c>
      <c r="E592" s="38">
        <f t="array" ref="E592">INDEX('Hoja 3'!$A$2:$AD$628, ROW(E592)-5, MATCH(E$2,'Hoja 3'!$A$1:$AD$1, 0))</f>
        <v>0</v>
      </c>
      <c r="F592" s="38" t="str">
        <f t="array" ref="F592">INDEX('Hoja 3'!$A$2:$AD$628, ROW(F592)-5, MATCH(F$2,'Hoja 3'!$A$1:$AD$1, 0))</f>
        <v>DEMORA EN LA ENTREGA DE MEDICAMENTOS</v>
      </c>
      <c r="G592" s="39">
        <f t="array" ref="G592">INDEX('Hoja 3'!$A$2:$AD$628, ROW(G592)-5, MATCH(G$2,'Hoja 3'!$A$1:$AD$1, 0))</f>
        <v>45882</v>
      </c>
      <c r="H592" s="38" t="str">
        <f t="array" ref="H592">INDEX('Hoja 3'!$A$2:$AD$628, ROW(H592)-5, MATCH(H$2,'Hoja 3'!$A$1:$AD$1, 0))</f>
        <v>Buenas tardes, estimada:
 Con relación al caso de la paciente Lorena Eliana Alfaro Berrocal (DNI: 08160074), se informa lo siguiente:
 La paciente cuenta con citas atendidas de acuerdo con el programa correspondiente (detalle en registro adjunto).
 La entrega de medicamentos se encuentra programada para mañana a partir de las 14:00 horas, según confirmación del área de farmacia.
 Quedamos atentos a cualquier coordinación adicional que sea necesaria.</v>
      </c>
      <c r="I592" s="39">
        <f t="array" ref="I592">INDEX('Hoja 3'!$A$2:$AD$628, ROW(I592)-5, MATCH(I$2,'Hoja 3'!$A$1:$AD$1, 0))</f>
        <v>45884</v>
      </c>
      <c r="J592" s="32"/>
      <c r="K592" s="32" t="str">
        <f t="array" ref="K592">INDEX('Hoja 3'!$A$2:$AD$628, ROW(K592)-5, MATCH(K$2,'Hoja 3'!$A$1:$AD$1, 0))</f>
        <v>CERRADA</v>
      </c>
      <c r="L592" s="32" t="str">
        <f t="array" ref="L592">INDEX('Hoja 3'!$A$2:$AD$628, ROW(L592)-5, MATCH(L$2,'Hoja 3'!$A$1:$AD$1, 0))</f>
        <v>CERRADA</v>
      </c>
      <c r="M592" s="32" t="str">
        <f t="array" ref="M592">INDEX('Hoja 3'!$A$2:$AD$628, ROW(M592)-5, MATCH(M$2,'Hoja 3'!$A$1:$AD$1, 0))</f>
        <v>Medicamentos</v>
      </c>
      <c r="N592" s="28"/>
      <c r="O592" s="28"/>
      <c r="P592" s="28"/>
      <c r="Q592" s="42"/>
      <c r="R592" s="42"/>
      <c r="S592" s="42"/>
      <c r="T592" s="28"/>
      <c r="U592" s="28"/>
      <c r="V592" s="24" t="str">
        <f t="shared" si="17"/>
        <v/>
      </c>
      <c r="W592" s="24" t="str">
        <f t="shared" si="15"/>
        <v>2 días 00h 00m</v>
      </c>
      <c r="X592" s="36">
        <f t="shared" si="18"/>
        <v>2</v>
      </c>
      <c r="Y592" s="36" t="str">
        <f t="shared" si="19"/>
        <v>✅</v>
      </c>
      <c r="Z592" s="26" t="str">
        <f t="shared" si="20"/>
        <v>✅</v>
      </c>
      <c r="AA592" s="27" t="str">
        <f t="shared" si="21"/>
        <v>📩 Enviado tarde</v>
      </c>
      <c r="AB592" s="28"/>
      <c r="AC592" s="29"/>
      <c r="AD592" s="29"/>
      <c r="AE592" s="29"/>
    </row>
    <row r="593" spans="1:31" ht="13.8">
      <c r="A593" s="12" t="str">
        <f t="shared" si="16"/>
        <v>6927900MARIA TERESA RODRIGUEZ GIL DE VARGAS</v>
      </c>
      <c r="B593" s="30" t="s">
        <v>27</v>
      </c>
      <c r="C593" s="38">
        <f t="array" ref="C593">INDEX('Hoja 3'!$A$2:$AD$628, ROW(C593)-5, MATCH(C$2,'Hoja 3'!$A$1:$AD$1, 0))</f>
        <v>6927900</v>
      </c>
      <c r="D593" s="38" t="str">
        <f t="array" ref="D593">INDEX('Hoja 3'!$A$2:$AD$628, ROW(D593)-5, MATCH(D$2,'Hoja 3'!$A$1:$AD$1, 0))</f>
        <v>MARIA TERESA RODRIGUEZ GIL DE VARGAS</v>
      </c>
      <c r="E593" s="38">
        <f t="array" ref="E593">INDEX('Hoja 3'!$A$2:$AD$628, ROW(E593)-5, MATCH(E$2,'Hoja 3'!$A$1:$AD$1, 0))</f>
        <v>987835134</v>
      </c>
      <c r="F593" s="38" t="str">
        <f t="array" ref="F593">INDEX('Hoja 3'!$A$2:$AD$628, ROW(F593)-5, MATCH(F$2,'Hoja 3'!$A$1:$AD$1, 0))</f>
        <v>NO ASIGNACIÓN DE CITA</v>
      </c>
      <c r="G593" s="39">
        <f t="array" ref="G593">INDEX('Hoja 3'!$A$2:$AD$628, ROW(G593)-5, MATCH(G$2,'Hoja 3'!$A$1:$AD$1, 0))</f>
        <v>45887</v>
      </c>
      <c r="H593" s="38" t="str">
        <f t="array" ref="H593">INDEX('Hoja 3'!$A$2:$AD$628, ROW(H593)-5, MATCH(H$2,'Hoja 3'!$A$1:$AD$1, 0))</f>
        <v>Buenos días estimados, 
 Con relación al reclamo presentado el 18 de agosto de 2025, referente a la supuesta falta de programación de servicios bajo el programa de la paciente María Teresa Rodríguez Gil de Vargas, identificada con DNI N.º 06927900 y póliza E0001128, cumplimos con informarle lo siguiente:
 Verificación de programación:
 Tras la revisión de la información remitida por el proveedor Viva 1A, se constató que la paciente sí cuenta con plan de atenciones debidamente programado para el mes de agosto de 2025. Dicho cronograma incluye consultas médicas y diversas terapias (terapia física, ocupacional, lenguaje, nutrición, psicología, medicina familiar y medicina de rehabilitación), además de controles de enfermería, programados de forma ordenada y continua durante todo el mes.
 Sustento documentario:
 El documento denominado “Calendario de Atenciones – Agosto 2025”, elaborado por Viva 1A, evidencia la existencia de una programación completa, con detalle de fechas, profesionales y especialidades asignadas, lo que desvirtúa la afirmación de que “solo se remitieron planes inconclusos”.
 Quedo atento a cualquier consulta, 
 Saludos,</v>
      </c>
      <c r="I593" s="39">
        <f t="array" ref="I593">INDEX('Hoja 3'!$A$2:$AD$628, ROW(I593)-5, MATCH(I$2,'Hoja 3'!$A$1:$AD$1, 0))</f>
        <v>45889</v>
      </c>
      <c r="J593" s="32"/>
      <c r="K593" s="32" t="str">
        <f t="array" ref="K593">INDEX('Hoja 3'!$A$2:$AD$628, ROW(K593)-5, MATCH(K$2,'Hoja 3'!$A$1:$AD$1, 0))</f>
        <v>CERRADA</v>
      </c>
      <c r="L593" s="32" t="str">
        <f t="array" ref="L593">INDEX('Hoja 3'!$A$2:$AD$628, ROW(L593)-5, MATCH(L$2,'Hoja 3'!$A$1:$AD$1, 0))</f>
        <v>CERRADA</v>
      </c>
      <c r="M593" s="32" t="str">
        <f t="array" ref="M593">INDEX('Hoja 3'!$A$2:$AD$628, ROW(M593)-5, MATCH(M$2,'Hoja 3'!$A$1:$AD$1, 0))</f>
        <v>Acceso</v>
      </c>
      <c r="N593" s="28"/>
      <c r="O593" s="28"/>
      <c r="P593" s="28"/>
      <c r="Q593" s="42"/>
      <c r="R593" s="42"/>
      <c r="S593" s="42"/>
      <c r="T593" s="28"/>
      <c r="U593" s="28"/>
      <c r="V593" s="24" t="str">
        <f t="shared" si="17"/>
        <v/>
      </c>
      <c r="W593" s="24" t="str">
        <f t="shared" si="15"/>
        <v>2 días 00h 00m</v>
      </c>
      <c r="X593" s="25">
        <f t="shared" si="18"/>
        <v>2</v>
      </c>
      <c r="Y593" s="25" t="str">
        <f t="shared" si="19"/>
        <v>✅</v>
      </c>
      <c r="Z593" s="26" t="str">
        <f t="shared" si="20"/>
        <v>✅</v>
      </c>
      <c r="AA593" s="27" t="str">
        <f t="shared" si="21"/>
        <v>📩 Enviado tarde</v>
      </c>
      <c r="AB593" s="28"/>
      <c r="AC593" s="29"/>
      <c r="AD593" s="29"/>
      <c r="AE593" s="29"/>
    </row>
    <row r="594" spans="1:31" ht="13.8">
      <c r="A594" s="12" t="str">
        <f t="shared" si="16"/>
        <v>7883506SANCHEZ VELARDE JIMENA ADRIANA</v>
      </c>
      <c r="B594" s="30" t="s">
        <v>27</v>
      </c>
      <c r="C594" s="38">
        <f t="array" ref="C594">INDEX('Hoja 3'!$A$2:$AD$628, ROW(C594)-5, MATCH(C$2,'Hoja 3'!$A$1:$AD$1, 0))</f>
        <v>7883506</v>
      </c>
      <c r="D594" s="38" t="str">
        <f t="array" ref="D594">INDEX('Hoja 3'!$A$2:$AD$628, ROW(D594)-5, MATCH(D$2,'Hoja 3'!$A$1:$AD$1, 0))</f>
        <v>SANCHEZ VELARDE JIMENA ADRIANA</v>
      </c>
      <c r="E594" s="38">
        <f t="array" ref="E594">INDEX('Hoja 3'!$A$2:$AD$628, ROW(E594)-5, MATCH(E$2,'Hoja 3'!$A$1:$AD$1, 0))</f>
        <v>0</v>
      </c>
      <c r="F594" s="38" t="str">
        <f t="array" ref="F594">INDEX('Hoja 3'!$A$2:$AD$628, ROW(F594)-5, MATCH(F$2,'Hoja 3'!$A$1:$AD$1, 0))</f>
        <v>NO ASIGNACIÓN DE CITA</v>
      </c>
      <c r="G594" s="39">
        <f t="array" ref="G594">INDEX('Hoja 3'!$A$2:$AD$628, ROW(G594)-5, MATCH(G$2,'Hoja 3'!$A$1:$AD$1, 0))</f>
        <v>45887</v>
      </c>
      <c r="H594" s="38" t="str">
        <f t="array" ref="H594">INDEX('Hoja 3'!$A$2:$AD$628, ROW(H594)-5, MATCH(H$2,'Hoja 3'!$A$1:$AD$1, 0))</f>
        <v>Buenos días estimados, 
 Se valida que existen dos correos por la misma paciente en el mismo escenario de la no cobertura de Metformina por el Dx Trastorno de la secreción interna del páncreas no corresponde a ningún programa crónico ni RCV, es por ello que no se ha brindado cobertura por programa al diagnóstico referido.
 Saludos Cordiales,</v>
      </c>
      <c r="I594" s="39">
        <f t="array" ref="I594">INDEX('Hoja 3'!$A$2:$AD$628, ROW(I594)-5, MATCH(I$2,'Hoja 3'!$A$1:$AD$1, 0))</f>
        <v>45889</v>
      </c>
      <c r="J594" s="32"/>
      <c r="K594" s="32" t="str">
        <f t="array" ref="K594">INDEX('Hoja 3'!$A$2:$AD$628, ROW(K594)-5, MATCH(K$2,'Hoja 3'!$A$1:$AD$1, 0))</f>
        <v>CERRADA</v>
      </c>
      <c r="L594" s="32" t="str">
        <f t="array" ref="L594">INDEX('Hoja 3'!$A$2:$AD$628, ROW(L594)-5, MATCH(L$2,'Hoja 3'!$A$1:$AD$1, 0))</f>
        <v>CERRADA</v>
      </c>
      <c r="M594" s="32" t="str">
        <f t="array" ref="M594">INDEX('Hoja 3'!$A$2:$AD$628, ROW(M594)-5, MATCH(M$2,'Hoja 3'!$A$1:$AD$1, 0))</f>
        <v>Acceso</v>
      </c>
      <c r="N594" s="28"/>
      <c r="O594" s="28"/>
      <c r="P594" s="28"/>
      <c r="Q594" s="42"/>
      <c r="R594" s="42"/>
      <c r="S594" s="42"/>
      <c r="T594" s="28"/>
      <c r="U594" s="28"/>
      <c r="V594" s="24" t="str">
        <f t="shared" si="17"/>
        <v/>
      </c>
      <c r="W594" s="24" t="str">
        <f t="shared" si="15"/>
        <v>2 días 00h 00m</v>
      </c>
      <c r="X594" s="36">
        <f t="shared" si="18"/>
        <v>2</v>
      </c>
      <c r="Y594" s="36" t="str">
        <f t="shared" si="19"/>
        <v>✅</v>
      </c>
      <c r="Z594" s="26" t="str">
        <f t="shared" si="20"/>
        <v>✅</v>
      </c>
      <c r="AA594" s="27" t="str">
        <f t="shared" si="21"/>
        <v>📩 Enviado tarde</v>
      </c>
      <c r="AB594" s="28"/>
      <c r="AC594" s="29"/>
      <c r="AD594" s="29"/>
      <c r="AE594" s="29"/>
    </row>
    <row r="595" spans="1:31" ht="13.8">
      <c r="A595" s="12" t="str">
        <f t="shared" si="16"/>
        <v>41002143Ruiz Ahuanari, Rosa</v>
      </c>
      <c r="B595" s="30" t="s">
        <v>27</v>
      </c>
      <c r="C595" s="38">
        <f t="array" ref="C595">INDEX('Hoja 3'!$A$2:$AD$628, ROW(C595)-5, MATCH(C$2,'Hoja 3'!$A$1:$AD$1, 0))</f>
        <v>41002143</v>
      </c>
      <c r="D595" s="38" t="str">
        <f t="array" ref="D595">INDEX('Hoja 3'!$A$2:$AD$628, ROW(D595)-5, MATCH(D$2,'Hoja 3'!$A$1:$AD$1, 0))</f>
        <v>Ruiz Ahuanari, Rosa</v>
      </c>
      <c r="E595" s="38">
        <f t="array" ref="E595">INDEX('Hoja 3'!$A$2:$AD$628, ROW(E595)-5, MATCH(E$2,'Hoja 3'!$A$1:$AD$1, 0))</f>
        <v>0</v>
      </c>
      <c r="F595" s="38" t="str">
        <f t="array" ref="F595">INDEX('Hoja 3'!$A$2:$AD$628, ROW(F595)-5, MATCH(F$2,'Hoja 3'!$A$1:$AD$1, 0))</f>
        <v>NO ASIGNACIÓN DE CITA</v>
      </c>
      <c r="G595" s="39">
        <f t="array" ref="G595">INDEX('Hoja 3'!$A$2:$AD$628, ROW(G595)-5, MATCH(G$2,'Hoja 3'!$A$1:$AD$1, 0))</f>
        <v>45889</v>
      </c>
      <c r="H595" s="38" t="str">
        <f t="array" ref="H595">INDEX('Hoja 3'!$A$2:$AD$628, ROW(H595)-5, MATCH(H$2,'Hoja 3'!$A$1:$AD$1, 0))</f>
        <v>Buenos días estimados, 
 En relación al caso de la Sra. Rosa Ruiz Ahuanari (DNI 41002143), afiliada al programa Cuidarte, se informa lo siguiente:
 La continuidad de las atenciones no pudo efectuarse en el tiempo correspondiente debido a que la paciente no respondió a las llamadas telefónicas ni a los mensajes enviados desde nuestra central, lo que imposibilitó el contacto y programación de citas en el período señalado.
 El día 20 de agosto de 2025 se logró establecer comunicación directa con la paciente, quien atendió la llamada, procediéndose de inmediato a programar su cita y brindársele la atención correspondiente dentro del programa Cuidarte Asma. La atención médica fue realizada por el Dr. Moncada.
 Actualmente, la paciente se encuentra con seguimiento activo y está siendo monitoreada de manera regular por la Lic. Anaveliza Segovia, encargada de su seguimiento de enfermería.
 De esta manera, se confirma que la paciente cuenta nuevamente con atención continua en el marco del programa.</v>
      </c>
      <c r="I595" s="39">
        <f t="array" ref="I595">INDEX('Hoja 3'!$A$2:$AD$628, ROW(I595)-5, MATCH(I$2,'Hoja 3'!$A$1:$AD$1, 0))</f>
        <v>45890</v>
      </c>
      <c r="J595" s="32"/>
      <c r="K595" s="32" t="str">
        <f t="array" ref="K595">INDEX('Hoja 3'!$A$2:$AD$628, ROW(K595)-5, MATCH(K$2,'Hoja 3'!$A$1:$AD$1, 0))</f>
        <v>CERRADA</v>
      </c>
      <c r="L595" s="32" t="str">
        <f t="array" ref="L595">INDEX('Hoja 3'!$A$2:$AD$628, ROW(L595)-5, MATCH(L$2,'Hoja 3'!$A$1:$AD$1, 0))</f>
        <v>CERRADA</v>
      </c>
      <c r="M595" s="32" t="str">
        <f t="array" ref="M595">INDEX('Hoja 3'!$A$2:$AD$628, ROW(M595)-5, MATCH(M$2,'Hoja 3'!$A$1:$AD$1, 0))</f>
        <v>Acceso</v>
      </c>
      <c r="N595" s="28"/>
      <c r="O595" s="28"/>
      <c r="P595" s="28"/>
      <c r="Q595" s="42"/>
      <c r="R595" s="42"/>
      <c r="S595" s="42"/>
      <c r="T595" s="28"/>
      <c r="U595" s="28"/>
      <c r="V595" s="24" t="str">
        <f t="shared" si="17"/>
        <v/>
      </c>
      <c r="W595" s="24" t="str">
        <f t="shared" si="15"/>
        <v>1 días 00h 00m</v>
      </c>
      <c r="X595" s="25">
        <f t="shared" si="18"/>
        <v>1</v>
      </c>
      <c r="Y595" s="25" t="str">
        <f t="shared" si="19"/>
        <v>✅</v>
      </c>
      <c r="Z595" s="26" t="str">
        <f t="shared" si="20"/>
        <v>✅</v>
      </c>
      <c r="AA595" s="27" t="str">
        <f t="shared" si="21"/>
        <v>📩 Enviado tarde</v>
      </c>
      <c r="AB595" s="28"/>
      <c r="AC595" s="29"/>
      <c r="AD595" s="29"/>
      <c r="AE595" s="29"/>
    </row>
    <row r="596" spans="1:31" ht="13.8">
      <c r="A596" s="12" t="str">
        <f t="shared" si="16"/>
        <v>0HUAYLLA CASTRO KATY</v>
      </c>
      <c r="B596" s="30" t="s">
        <v>27</v>
      </c>
      <c r="C596" s="38">
        <f t="array" ref="C596">INDEX('Hoja 3'!$A$2:$AD$628, ROW(C596)-5, MATCH(C$2,'Hoja 3'!$A$1:$AD$1, 0))</f>
        <v>0</v>
      </c>
      <c r="D596" s="38" t="str">
        <f t="array" ref="D596">INDEX('Hoja 3'!$A$2:$AD$628, ROW(D596)-5, MATCH(D$2,'Hoja 3'!$A$1:$AD$1, 0))</f>
        <v>HUAYLLA CASTRO KATY</v>
      </c>
      <c r="E596" s="38">
        <f t="array" ref="E596">INDEX('Hoja 3'!$A$2:$AD$628, ROW(E596)-5, MATCH(E$2,'Hoja 3'!$A$1:$AD$1, 0))</f>
        <v>0</v>
      </c>
      <c r="F596" s="38" t="str">
        <f t="array" ref="F596">INDEX('Hoja 3'!$A$2:$AD$628, ROW(F596)-5, MATCH(F$2,'Hoja 3'!$A$1:$AD$1, 0))</f>
        <v>INCONFORMIDAD CON LA ATENCION EN GENERAL</v>
      </c>
      <c r="G596" s="39">
        <f t="array" ref="G596">INDEX('Hoja 3'!$A$2:$AD$628, ROW(G596)-5, MATCH(G$2,'Hoja 3'!$A$1:$AD$1, 0))</f>
        <v>45890</v>
      </c>
      <c r="H596" s="38" t="str">
        <f t="array" ref="H596">INDEX('Hoja 3'!$A$2:$AD$628, ROW(H596)-5, MATCH(H$2,'Hoja 3'!$A$1:$AD$1, 0))</f>
        <v>Buenos días estimados, 
 Respecto a lo solicita se informa lo siguiente: 
 El día de ayer 27/08, se registró al paciente en el DRIVE de laboratorio para la toma de análisis. 
 Dayerlab aún no se ha contactado con pc.
 Paciente solicita la toma para este SABADO 30/08 
 Así mismo también se informa que él envió de medicamentos se programó para hoy en el rango de horario de 08:00 a 11:15 
 También, estamos haciendo el seguimiento correspondiente para agilizar la programación del examen de imagenología. 
 Quedo atento a cualquier consulta adicional.
 Saludos cordiales,</v>
      </c>
      <c r="I596" s="39">
        <f t="array" ref="I596">INDEX('Hoja 3'!$A$2:$AD$628, ROW(I596)-5, MATCH(I$2,'Hoja 3'!$A$1:$AD$1, 0))</f>
        <v>45897</v>
      </c>
      <c r="J596" s="32"/>
      <c r="K596" s="32" t="str">
        <f t="array" ref="K596">INDEX('Hoja 3'!$A$2:$AD$628, ROW(K596)-5, MATCH(K$2,'Hoja 3'!$A$1:$AD$1, 0))</f>
        <v>CERRADA</v>
      </c>
      <c r="L596" s="32" t="str">
        <f t="array" ref="L596">INDEX('Hoja 3'!$A$2:$AD$628, ROW(L596)-5, MATCH(L$2,'Hoja 3'!$A$1:$AD$1, 0))</f>
        <v>CERRADA</v>
      </c>
      <c r="M596" s="32" t="str">
        <f t="array" ref="M596">INDEX('Hoja 3'!$A$2:$AD$628, ROW(M596)-5, MATCH(M$2,'Hoja 3'!$A$1:$AD$1, 0))</f>
        <v>Atención Asistencial</v>
      </c>
      <c r="N596" s="28"/>
      <c r="O596" s="28"/>
      <c r="P596" s="28"/>
      <c r="Q596" s="42"/>
      <c r="R596" s="42"/>
      <c r="S596" s="42"/>
      <c r="T596" s="28"/>
      <c r="U596" s="28"/>
      <c r="V596" s="24" t="str">
        <f t="shared" si="17"/>
        <v/>
      </c>
      <c r="W596" s="24" t="str">
        <f t="shared" si="15"/>
        <v>7 días 00h 00m</v>
      </c>
      <c r="X596" s="36">
        <f t="shared" si="18"/>
        <v>7</v>
      </c>
      <c r="Y596" s="36" t="str">
        <f t="shared" si="19"/>
        <v>✅</v>
      </c>
      <c r="Z596" s="26" t="str">
        <f t="shared" si="20"/>
        <v>✅</v>
      </c>
      <c r="AA596" s="27" t="str">
        <f t="shared" si="21"/>
        <v>📩 Enviado tarde</v>
      </c>
      <c r="AB596" s="28"/>
      <c r="AC596" s="29"/>
      <c r="AD596" s="29"/>
      <c r="AE596" s="29"/>
    </row>
    <row r="597" spans="1:31" ht="13.8">
      <c r="A597" s="12" t="str">
        <f t="shared" si="16"/>
        <v>41573039LINETT YESENIA ENRRIQUEZ TAPIA</v>
      </c>
      <c r="B597" s="30" t="s">
        <v>27</v>
      </c>
      <c r="C597" s="38">
        <f t="array" ref="C597">INDEX('Hoja 3'!$A$2:$AD$628, ROW(C597)-5, MATCH(C$2,'Hoja 3'!$A$1:$AD$1, 0))</f>
        <v>41573039</v>
      </c>
      <c r="D597" s="38" t="str">
        <f t="array" ref="D597">INDEX('Hoja 3'!$A$2:$AD$628, ROW(D597)-5, MATCH(D$2,'Hoja 3'!$A$1:$AD$1, 0))</f>
        <v>LINETT YESENIA ENRRIQUEZ TAPIA</v>
      </c>
      <c r="E597" s="38">
        <f t="array" ref="E597">INDEX('Hoja 3'!$A$2:$AD$628, ROW(E597)-5, MATCH(E$2,'Hoja 3'!$A$1:$AD$1, 0))</f>
        <v>0</v>
      </c>
      <c r="F597" s="38" t="str">
        <f t="array" ref="F597">INDEX('Hoja 3'!$A$2:$AD$628, ROW(F597)-5, MATCH(F$2,'Hoja 3'!$A$1:$AD$1, 0))</f>
        <v>NO ASIGNACIÓN DE CITA</v>
      </c>
      <c r="G597" s="39">
        <f t="array" ref="G597">INDEX('Hoja 3'!$A$2:$AD$628, ROW(G597)-5, MATCH(G$2,'Hoja 3'!$A$1:$AD$1, 0))</f>
        <v>45889</v>
      </c>
      <c r="H597" s="38" t="str">
        <f t="array" ref="H597">INDEX('Hoja 3'!$A$2:$AD$628, ROW(H597)-5, MATCH(H$2,'Hoja 3'!$A$1:$AD$1, 0))</f>
        <v>Buenos días estimados, 
 Hemos recibido su comunicación y, tras la revisión correspondiente, le informamos lo siguiente:
 De acuerdo con las condiciones de su programa, las atenciones médicas se realizan el día 30 de cada mes. En ese sentido, verificamos que usted recibió atenciones en las siguientes fechas:
 30 de mayo de 2025
 19 de julio de 2025
 19 de agosto de 2025
 Cabe precisar que los cambios de fechas se efectuaron a solicitud del paciente, quedando debidamente registradas en nuestro sistema.
 Respecto al mes de junio, nuestro equipo intentó contactarlo en reiteradas ocasiones sin éxito, lo que imposibilitó concretar la cita correspondiente en esa oportunidad.
 En cuanto al reclamo presentado, el correo fue recibido por nuestra área el día de ayer, fecha en la cual la atención médica de agosto ya había sido cumplida. Asimismo, adjuntamos copia de la conversación sostenida para la coordinación y programación de la atención del mes de agosto.
 Finalmente, le informamos que actualmente se encuentra con sus atenciones al día, habiendo sido atendido conforme a su programa de Hipotiroidismo, bajo el seguimiento de la Dra. Virginia Cuevas.
 Reiteramos nuestro compromiso de continuar brindándole el soporte necesario y quedamos atentos a cualquier consulta adicional.</v>
      </c>
      <c r="I597" s="39">
        <f t="array" ref="I597">INDEX('Hoja 3'!$A$2:$AD$628, ROW(I597)-5, MATCH(I$2,'Hoja 3'!$A$1:$AD$1, 0))</f>
        <v>45890</v>
      </c>
      <c r="J597" s="32"/>
      <c r="K597" s="32" t="str">
        <f t="array" ref="K597">INDEX('Hoja 3'!$A$2:$AD$628, ROW(K597)-5, MATCH(K$2,'Hoja 3'!$A$1:$AD$1, 0))</f>
        <v>CERRADA</v>
      </c>
      <c r="L597" s="32" t="str">
        <f t="array" ref="L597">INDEX('Hoja 3'!$A$2:$AD$628, ROW(L597)-5, MATCH(L$2,'Hoja 3'!$A$1:$AD$1, 0))</f>
        <v>CERRADA</v>
      </c>
      <c r="M597" s="32" t="str">
        <f t="array" ref="M597">INDEX('Hoja 3'!$A$2:$AD$628, ROW(M597)-5, MATCH(M$2,'Hoja 3'!$A$1:$AD$1, 0))</f>
        <v>Acceso</v>
      </c>
      <c r="N597" s="28"/>
      <c r="O597" s="28"/>
      <c r="P597" s="28"/>
      <c r="Q597" s="42"/>
      <c r="R597" s="42"/>
      <c r="S597" s="42"/>
      <c r="T597" s="28"/>
      <c r="U597" s="28"/>
      <c r="V597" s="24" t="str">
        <f t="shared" si="17"/>
        <v/>
      </c>
      <c r="W597" s="24" t="str">
        <f t="shared" si="15"/>
        <v>1 días 00h 00m</v>
      </c>
      <c r="X597" s="25">
        <f t="shared" si="18"/>
        <v>1</v>
      </c>
      <c r="Y597" s="25" t="str">
        <f t="shared" si="19"/>
        <v>✅</v>
      </c>
      <c r="Z597" s="26" t="str">
        <f t="shared" si="20"/>
        <v>✅</v>
      </c>
      <c r="AA597" s="27" t="str">
        <f t="shared" si="21"/>
        <v>📩 Enviado tarde</v>
      </c>
      <c r="AB597" s="28"/>
      <c r="AC597" s="29"/>
      <c r="AD597" s="29"/>
      <c r="AE597" s="29"/>
    </row>
    <row r="598" spans="1:31" ht="13.8">
      <c r="A598" s="12" t="str">
        <f t="shared" si="16"/>
        <v>6927900MARIA TERESA RODRIGUEZ GIL DE VARGAS</v>
      </c>
      <c r="B598" s="30" t="s">
        <v>27</v>
      </c>
      <c r="C598" s="38">
        <f t="array" ref="C598">INDEX('Hoja 3'!$A$2:$AD$628, ROW(C598)-5, MATCH(C$2,'Hoja 3'!$A$1:$AD$1, 0))</f>
        <v>6927900</v>
      </c>
      <c r="D598" s="38" t="str">
        <f t="array" ref="D598">INDEX('Hoja 3'!$A$2:$AD$628, ROW(D598)-5, MATCH(D$2,'Hoja 3'!$A$1:$AD$1, 0))</f>
        <v>MARIA TERESA RODRIGUEZ GIL DE VARGAS</v>
      </c>
      <c r="E598" s="38">
        <f t="array" ref="E598">INDEX('Hoja 3'!$A$2:$AD$628, ROW(E598)-5, MATCH(E$2,'Hoja 3'!$A$1:$AD$1, 0))</f>
        <v>0</v>
      </c>
      <c r="F598" s="38" t="str">
        <f t="array" ref="F598">INDEX('Hoja 3'!$A$2:$AD$628, ROW(F598)-5, MATCH(F$2,'Hoja 3'!$A$1:$AD$1, 0))</f>
        <v>NO ASIGNACIÓN DE CITA</v>
      </c>
      <c r="G598" s="39">
        <f t="array" ref="G598">INDEX('Hoja 3'!$A$2:$AD$628, ROW(G598)-5, MATCH(G$2,'Hoja 3'!$A$1:$AD$1, 0))</f>
        <v>45887</v>
      </c>
      <c r="H598" s="38" t="str">
        <f t="array" ref="H598">INDEX('Hoja 3'!$A$2:$AD$628, ROW(H598)-5, MATCH(H$2,'Hoja 3'!$A$1:$AD$1, 0))</f>
        <v>Estimado Sr. Luis, buena tarde:
 Adjunto al presente el cuadro actualizado con las atenciones de terapia de lenguaje y nutrición, en base a la disponibilidad del personal asistencial.
 Saludos Cordiales,</v>
      </c>
      <c r="I598" s="39">
        <f t="array" ref="I598">INDEX('Hoja 3'!$A$2:$AD$628, ROW(I598)-5, MATCH(I$2,'Hoja 3'!$A$1:$AD$1, 0))</f>
        <v>45888</v>
      </c>
      <c r="J598" s="32"/>
      <c r="K598" s="32" t="str">
        <f t="array" ref="K598">INDEX('Hoja 3'!$A$2:$AD$628, ROW(K598)-5, MATCH(K$2,'Hoja 3'!$A$1:$AD$1, 0))</f>
        <v>CERRADA</v>
      </c>
      <c r="L598" s="32" t="str">
        <f t="array" ref="L598">INDEX('Hoja 3'!$A$2:$AD$628, ROW(L598)-5, MATCH(L$2,'Hoja 3'!$A$1:$AD$1, 0))</f>
        <v>CERRADA</v>
      </c>
      <c r="M598" s="32" t="str">
        <f t="array" ref="M598">INDEX('Hoja 3'!$A$2:$AD$628, ROW(M598)-5, MATCH(M$2,'Hoja 3'!$A$1:$AD$1, 0))</f>
        <v>Acceso</v>
      </c>
      <c r="N598" s="28"/>
      <c r="O598" s="28"/>
      <c r="P598" s="28"/>
      <c r="Q598" s="42"/>
      <c r="R598" s="42"/>
      <c r="S598" s="42"/>
      <c r="T598" s="28"/>
      <c r="U598" s="28"/>
      <c r="V598" s="24" t="str">
        <f t="shared" si="17"/>
        <v/>
      </c>
      <c r="W598" s="24" t="str">
        <f t="shared" si="15"/>
        <v>1 días 00h 00m</v>
      </c>
      <c r="X598" s="36">
        <f t="shared" si="18"/>
        <v>1</v>
      </c>
      <c r="Y598" s="36" t="str">
        <f t="shared" si="19"/>
        <v>✅</v>
      </c>
      <c r="Z598" s="26" t="str">
        <f t="shared" si="20"/>
        <v>✅</v>
      </c>
      <c r="AA598" s="27" t="str">
        <f t="shared" si="21"/>
        <v>📩 Enviado tarde</v>
      </c>
      <c r="AB598" s="28"/>
      <c r="AC598" s="29"/>
      <c r="AD598" s="29"/>
      <c r="AE598" s="29"/>
    </row>
    <row r="599" spans="1:31" ht="13.8">
      <c r="A599" s="12" t="str">
        <f t="shared" si="16"/>
        <v>7636877María del Carmen Carrasco</v>
      </c>
      <c r="B599" s="30" t="s">
        <v>27</v>
      </c>
      <c r="C599" s="38">
        <f t="array" ref="C599">INDEX('Hoja 3'!$A$2:$AD$628, ROW(C599)-5, MATCH(C$2,'Hoja 3'!$A$1:$AD$1, 0))</f>
        <v>7636877</v>
      </c>
      <c r="D599" s="38" t="str">
        <f t="array" ref="D599">INDEX('Hoja 3'!$A$2:$AD$628, ROW(D599)-5, MATCH(D$2,'Hoja 3'!$A$1:$AD$1, 0))</f>
        <v>María del Carmen Carrasco</v>
      </c>
      <c r="E599" s="38">
        <f t="array" ref="E599">INDEX('Hoja 3'!$A$2:$AD$628, ROW(E599)-5, MATCH(E$2,'Hoja 3'!$A$1:$AD$1, 0))</f>
        <v>0</v>
      </c>
      <c r="F599" s="38" t="str">
        <f t="array" ref="F599">INDEX('Hoja 3'!$A$2:$AD$628, ROW(F599)-5, MATCH(F$2,'Hoja 3'!$A$1:$AD$1, 0))</f>
        <v>NO ASIGNACIÓN DE CITA</v>
      </c>
      <c r="G599" s="39">
        <f t="array" ref="G599">INDEX('Hoja 3'!$A$2:$AD$628, ROW(G599)-5, MATCH(G$2,'Hoja 3'!$A$1:$AD$1, 0))</f>
        <v>45882</v>
      </c>
      <c r="H599" s="38" t="str">
        <f t="array" ref="H599">INDEX('Hoja 3'!$A$2:$AD$628, ROW(H599)-5, MATCH(H$2,'Hoja 3'!$A$1:$AD$1, 0))</f>
        <v>Estimada Dra. Ambar, buena tarde:
 Efectivamente el examen solicitado se encuentra dentro del protocolo de Artritis Reumatoidea.
 Personal del área de laboratorio ha coordinado con la paciente remitiendo las disculpas del caso y el copago respectivo.
 Se valida pago de lo solicitado con lo que se envía a toma de muestra, quedando agendada para el día de mañana en el rango horario de 05:30 a 06:30am.
 Saludos Cordiales,</v>
      </c>
      <c r="I599" s="39">
        <f t="array" ref="I599">INDEX('Hoja 3'!$A$2:$AD$628, ROW(I599)-5, MATCH(I$2,'Hoja 3'!$A$1:$AD$1, 0))</f>
        <v>45888</v>
      </c>
      <c r="J599" s="32"/>
      <c r="K599" s="32" t="str">
        <f t="array" ref="K599">INDEX('Hoja 3'!$A$2:$AD$628, ROW(K599)-5, MATCH(K$2,'Hoja 3'!$A$1:$AD$1, 0))</f>
        <v>CERRADA</v>
      </c>
      <c r="L599" s="32" t="str">
        <f t="array" ref="L599">INDEX('Hoja 3'!$A$2:$AD$628, ROW(L599)-5, MATCH(L$2,'Hoja 3'!$A$1:$AD$1, 0))</f>
        <v>CERRADA</v>
      </c>
      <c r="M599" s="32" t="str">
        <f t="array" ref="M599">INDEX('Hoja 3'!$A$2:$AD$628, ROW(M599)-5, MATCH(M$2,'Hoja 3'!$A$1:$AD$1, 0))</f>
        <v>Acceso</v>
      </c>
      <c r="N599" s="28"/>
      <c r="O599" s="28"/>
      <c r="P599" s="28"/>
      <c r="Q599" s="42"/>
      <c r="R599" s="42"/>
      <c r="S599" s="42"/>
      <c r="T599" s="28"/>
      <c r="U599" s="28"/>
      <c r="V599" s="24" t="str">
        <f t="shared" si="17"/>
        <v/>
      </c>
      <c r="W599" s="24" t="str">
        <f t="shared" si="15"/>
        <v>6 días 00h 00m</v>
      </c>
      <c r="X599" s="25">
        <f t="shared" si="18"/>
        <v>6</v>
      </c>
      <c r="Y599" s="25" t="str">
        <f t="shared" si="19"/>
        <v>✅</v>
      </c>
      <c r="Z599" s="26" t="str">
        <f t="shared" si="20"/>
        <v>✅</v>
      </c>
      <c r="AA599" s="27" t="str">
        <f t="shared" si="21"/>
        <v>📩 Enviado tarde</v>
      </c>
      <c r="AB599" s="28"/>
      <c r="AC599" s="29"/>
      <c r="AD599" s="29"/>
      <c r="AE599" s="29"/>
    </row>
    <row r="600" spans="1:31" ht="13.8">
      <c r="A600" s="12" t="str">
        <f t="shared" si="16"/>
        <v>41520181VANNESA JACKELINE GALLOZA RAMIREZ</v>
      </c>
      <c r="B600" s="30" t="s">
        <v>27</v>
      </c>
      <c r="C600" s="38">
        <f t="array" ref="C600">INDEX('Hoja 3'!$A$2:$AD$628, ROW(C600)-5, MATCH(C$2,'Hoja 3'!$A$1:$AD$1, 0))</f>
        <v>41520181</v>
      </c>
      <c r="D600" s="38" t="str">
        <f t="array" ref="D600">INDEX('Hoja 3'!$A$2:$AD$628, ROW(D600)-5, MATCH(D$2,'Hoja 3'!$A$1:$AD$1, 0))</f>
        <v>VANNESA JACKELINE GALLOZA RAMIREZ</v>
      </c>
      <c r="E600" s="38">
        <f t="array" ref="E600">INDEX('Hoja 3'!$A$2:$AD$628, ROW(E600)-5, MATCH(E$2,'Hoja 3'!$A$1:$AD$1, 0))</f>
        <v>0</v>
      </c>
      <c r="F600" s="38" t="str">
        <f t="array" ref="F600">INDEX('Hoja 3'!$A$2:$AD$628, ROW(F600)-5, MATCH(F$2,'Hoja 3'!$A$1:$AD$1, 0))</f>
        <v>NO ASIGNACIÓN DE CITA</v>
      </c>
      <c r="G600" s="39">
        <f t="array" ref="G600">INDEX('Hoja 3'!$A$2:$AD$628, ROW(G600)-5, MATCH(G$2,'Hoja 3'!$A$1:$AD$1, 0))</f>
        <v>45887</v>
      </c>
      <c r="H600" s="38" t="str">
        <f t="array" ref="H600">INDEX('Hoja 3'!$A$2:$AD$628, ROW(H600)-5, MATCH(H$2,'Hoja 3'!$A$1:$AD$1, 0))</f>
        <v>Estimado David, buenas tardes:
 Por la presente, solicitamos tu gentil apoyo en la gestión de la devolución del monto abonado por el paciente (S/ 10.40) correspondiente a los siguientes exámenes de laboratorio que no llegaron a realizarse:
 TSH Ultrasensible (LAB00330)
 T4 Libre – Tiroxina Libre
 El paciente ha manifestado de manera expresa su pedido de devolución debido a la demora en la programación y ejecución de la prestación, situación que finalmente se encuentra fuera de la cobertura territorial del laboratorio.
 En ese sentido, el importe deberá ser devuelto a través de Yape al número 920119026, según lo solicitado directamente por la paciente.
 También cabe mencionar que el asegurado ha indicado que, al no haberse efectuado la atención, requiere el extorno inmediato del importe abonado, reservándose además el derecho de presentar un reclamo formal ante su aseguradora RIMAC EPS por la reiterada demora en el servicio administrativo.
 Agradeceremos nos confirmes los pasos a seguir y el plazo estimado para efectuar la devolución solicitada, a fin de dar el cierre administrativo correspondiente al caso.
 Quedamos atentos a tu confirmación.
 Atentamente,</v>
      </c>
      <c r="I600" s="39">
        <f t="array" ref="I600">INDEX('Hoja 3'!$A$2:$AD$628, ROW(I600)-5, MATCH(I$2,'Hoja 3'!$A$1:$AD$1, 0))</f>
        <v>45891</v>
      </c>
      <c r="J600" s="32"/>
      <c r="K600" s="32" t="str">
        <f t="array" ref="K600">INDEX('Hoja 3'!$A$2:$AD$628, ROW(K600)-5, MATCH(K$2,'Hoja 3'!$A$1:$AD$1, 0))</f>
        <v>CERRADA</v>
      </c>
      <c r="L600" s="32" t="str">
        <f t="array" ref="L600">INDEX('Hoja 3'!$A$2:$AD$628, ROW(L600)-5, MATCH(L$2,'Hoja 3'!$A$1:$AD$1, 0))</f>
        <v>CERRADA</v>
      </c>
      <c r="M600" s="32" t="str">
        <f t="array" ref="M600">INDEX('Hoja 3'!$A$2:$AD$628, ROW(M600)-5, MATCH(M$2,'Hoja 3'!$A$1:$AD$1, 0))</f>
        <v>Acceso</v>
      </c>
      <c r="N600" s="28"/>
      <c r="O600" s="28"/>
      <c r="P600" s="28"/>
      <c r="Q600" s="42"/>
      <c r="R600" s="42"/>
      <c r="S600" s="42"/>
      <c r="T600" s="28"/>
      <c r="U600" s="28"/>
      <c r="V600" s="24" t="str">
        <f t="shared" si="17"/>
        <v/>
      </c>
      <c r="W600" s="24" t="str">
        <f t="shared" si="15"/>
        <v>4 días 00h 00m</v>
      </c>
      <c r="X600" s="36">
        <f t="shared" si="18"/>
        <v>4</v>
      </c>
      <c r="Y600" s="36" t="str">
        <f t="shared" si="19"/>
        <v>✅</v>
      </c>
      <c r="Z600" s="26" t="str">
        <f t="shared" si="20"/>
        <v>✅</v>
      </c>
      <c r="AA600" s="27" t="str">
        <f t="shared" si="21"/>
        <v>📩 Enviado tarde</v>
      </c>
      <c r="AB600" s="28"/>
      <c r="AC600" s="29"/>
      <c r="AD600" s="29"/>
      <c r="AE600" s="29"/>
    </row>
    <row r="601" spans="1:31" ht="13.8">
      <c r="A601" s="12" t="str">
        <f t="shared" si="16"/>
        <v>40716465Luis Enrique Vargas Rodriguez</v>
      </c>
      <c r="B601" s="30" t="s">
        <v>27</v>
      </c>
      <c r="C601" s="38">
        <f t="array" ref="C601">INDEX('Hoja 3'!$A$2:$AD$628, ROW(C601)-5, MATCH(C$2,'Hoja 3'!$A$1:$AD$1, 0))</f>
        <v>40716465</v>
      </c>
      <c r="D601" s="38" t="str">
        <f t="array" ref="D601">INDEX('Hoja 3'!$A$2:$AD$628, ROW(D601)-5, MATCH(D$2,'Hoja 3'!$A$1:$AD$1, 0))</f>
        <v>Luis Enrique Vargas Rodriguez</v>
      </c>
      <c r="E601" s="38">
        <f t="array" ref="E601">INDEX('Hoja 3'!$A$2:$AD$628, ROW(E601)-5, MATCH(E$2,'Hoja 3'!$A$1:$AD$1, 0))</f>
        <v>0</v>
      </c>
      <c r="F601" s="38" t="str">
        <f t="array" ref="F601">INDEX('Hoja 3'!$A$2:$AD$628, ROW(F601)-5, MATCH(F$2,'Hoja 3'!$A$1:$AD$1, 0))</f>
        <v>SERVICIO NO CONTRATADO</v>
      </c>
      <c r="G601" s="39">
        <f t="array" ref="G601">INDEX('Hoja 3'!$A$2:$AD$628, ROW(G601)-5, MATCH(G$2,'Hoja 3'!$A$1:$AD$1, 0))</f>
        <v>45889</v>
      </c>
      <c r="H601" s="38">
        <f t="array" ref="H601">INDEX('Hoja 3'!$A$2:$AD$628, ROW(H601)-5, MATCH(H$2,'Hoja 3'!$A$1:$AD$1, 0))</f>
        <v>0</v>
      </c>
      <c r="I601" s="39">
        <f t="array" ref="I601">INDEX('Hoja 3'!$A$2:$AD$628, ROW(I601)-5, MATCH(I$2,'Hoja 3'!$A$1:$AD$1, 0))</f>
        <v>45911</v>
      </c>
      <c r="J601" s="32"/>
      <c r="K601" s="32" t="str">
        <f t="array" ref="K601">INDEX('Hoja 3'!$A$2:$AD$628, ROW(K601)-5, MATCH(K$2,'Hoja 3'!$A$1:$AD$1, 0))</f>
        <v>ACTIVA</v>
      </c>
      <c r="L601" s="32" t="str">
        <f t="array" ref="L601">INDEX('Hoja 3'!$A$2:$AD$628, ROW(L601)-5, MATCH(L$2,'Hoja 3'!$A$1:$AD$1, 0))</f>
        <v>ACTIVA</v>
      </c>
      <c r="M601" s="32" t="str">
        <f t="array" ref="M601">INDEX('Hoja 3'!$A$2:$AD$628, ROW(M601)-5, MATCH(M$2,'Hoja 3'!$A$1:$AD$1, 0))</f>
        <v>Eps</v>
      </c>
      <c r="N601" s="28"/>
      <c r="O601" s="28"/>
      <c r="P601" s="28"/>
      <c r="Q601" s="42"/>
      <c r="R601" s="42"/>
      <c r="S601" s="42"/>
      <c r="T601" s="28"/>
      <c r="U601" s="28"/>
      <c r="V601" s="24" t="str">
        <f t="shared" si="17"/>
        <v/>
      </c>
      <c r="W601" s="24" t="str">
        <f t="shared" si="15"/>
        <v>22 días 00h 00m</v>
      </c>
      <c r="X601" s="25">
        <f t="shared" si="18"/>
        <v>22</v>
      </c>
      <c r="Y601" s="25" t="str">
        <f t="shared" si="19"/>
        <v>🟡</v>
      </c>
      <c r="Z601" s="26" t="str">
        <f t="shared" si="20"/>
        <v>🟡</v>
      </c>
      <c r="AA601" s="27" t="str">
        <f t="shared" si="21"/>
        <v>📩 Enviado tarde</v>
      </c>
      <c r="AB601" s="28"/>
      <c r="AC601" s="29"/>
      <c r="AD601" s="29"/>
      <c r="AE601" s="29"/>
    </row>
    <row r="602" spans="1:31" ht="13.8">
      <c r="A602" s="12" t="str">
        <f t="shared" si="16"/>
        <v>8170776NILTON HERNAN JIMENEZ ROSALES</v>
      </c>
      <c r="B602" s="30" t="s">
        <v>27</v>
      </c>
      <c r="C602" s="38">
        <f t="array" ref="C602">INDEX('Hoja 3'!$A$2:$AD$628, ROW(C602)-5, MATCH(C$2,'Hoja 3'!$A$1:$AD$1, 0))</f>
        <v>8170776</v>
      </c>
      <c r="D602" s="38" t="str">
        <f t="array" ref="D602">INDEX('Hoja 3'!$A$2:$AD$628, ROW(D602)-5, MATCH(D$2,'Hoja 3'!$A$1:$AD$1, 0))</f>
        <v>NILTON HERNAN JIMENEZ ROSALES</v>
      </c>
      <c r="E602" s="38">
        <f t="array" ref="E602">INDEX('Hoja 3'!$A$2:$AD$628, ROW(E602)-5, MATCH(E$2,'Hoja 3'!$A$1:$AD$1, 0))</f>
        <v>0</v>
      </c>
      <c r="F602" s="38" t="str">
        <f t="array" ref="F602">INDEX('Hoja 3'!$A$2:$AD$628, ROW(F602)-5, MATCH(F$2,'Hoja 3'!$A$1:$AD$1, 0))</f>
        <v>INSATISFACCIÓN CON EL AREA ASISTENCIAL POR PERTINENCIA</v>
      </c>
      <c r="G602" s="39">
        <f t="array" ref="G602">INDEX('Hoja 3'!$A$2:$AD$628, ROW(G602)-5, MATCH(G$2,'Hoja 3'!$A$1:$AD$1, 0))</f>
        <v>45889</v>
      </c>
      <c r="H602" s="38">
        <f t="array" ref="H602">INDEX('Hoja 3'!$A$2:$AD$628, ROW(H602)-5, MATCH(H$2,'Hoja 3'!$A$1:$AD$1, 0))</f>
        <v>0</v>
      </c>
      <c r="I602" s="39">
        <f t="array" ref="I602">INDEX('Hoja 3'!$A$2:$AD$628, ROW(I602)-5, MATCH(I$2,'Hoja 3'!$A$1:$AD$1, 0))</f>
        <v>45911</v>
      </c>
      <c r="J602" s="32"/>
      <c r="K602" s="32" t="str">
        <f t="array" ref="K602">INDEX('Hoja 3'!$A$2:$AD$628, ROW(K602)-5, MATCH(K$2,'Hoja 3'!$A$1:$AD$1, 0))</f>
        <v>ACTIVA</v>
      </c>
      <c r="L602" s="32" t="str">
        <f t="array" ref="L602">INDEX('Hoja 3'!$A$2:$AD$628, ROW(L602)-5, MATCH(L$2,'Hoja 3'!$A$1:$AD$1, 0))</f>
        <v>ACTIVA</v>
      </c>
      <c r="M602" s="32" t="str">
        <f t="array" ref="M602">INDEX('Hoja 3'!$A$2:$AD$628, ROW(M602)-5, MATCH(M$2,'Hoja 3'!$A$1:$AD$1, 0))</f>
        <v>Atencion Asistencial</v>
      </c>
      <c r="N602" s="28"/>
      <c r="O602" s="28"/>
      <c r="P602" s="28"/>
      <c r="Q602" s="42"/>
      <c r="R602" s="42"/>
      <c r="S602" s="42"/>
      <c r="T602" s="28"/>
      <c r="U602" s="28"/>
      <c r="V602" s="24" t="str">
        <f t="shared" si="17"/>
        <v/>
      </c>
      <c r="W602" s="24" t="str">
        <f t="shared" si="15"/>
        <v>22 días 00h 00m</v>
      </c>
      <c r="X602" s="36">
        <f t="shared" si="18"/>
        <v>22</v>
      </c>
      <c r="Y602" s="36" t="str">
        <f t="shared" si="19"/>
        <v>🟡</v>
      </c>
      <c r="Z602" s="26" t="str">
        <f t="shared" si="20"/>
        <v>🟡</v>
      </c>
      <c r="AA602" s="27" t="str">
        <f t="shared" si="21"/>
        <v>📩 Enviado tarde</v>
      </c>
      <c r="AB602" s="28"/>
      <c r="AC602" s="29"/>
      <c r="AD602" s="29"/>
      <c r="AE602" s="29"/>
    </row>
    <row r="603" spans="1:31" ht="13.8">
      <c r="A603" s="12" t="str">
        <f t="shared" si="16"/>
        <v>8804113Berta Talledo Eyzaguirre de Echegaray</v>
      </c>
      <c r="B603" s="30" t="s">
        <v>27</v>
      </c>
      <c r="C603" s="38">
        <f t="array" ref="C603">INDEX('Hoja 3'!$A$2:$AD$628, ROW(C603)-5, MATCH(C$2,'Hoja 3'!$A$1:$AD$1, 0))</f>
        <v>8804113</v>
      </c>
      <c r="D603" s="38" t="str">
        <f t="array" ref="D603">INDEX('Hoja 3'!$A$2:$AD$628, ROW(D603)-5, MATCH(D$2,'Hoja 3'!$A$1:$AD$1, 0))</f>
        <v>Berta Talledo Eyzaguirre de Echegaray</v>
      </c>
      <c r="E603" s="38">
        <f t="array" ref="E603">INDEX('Hoja 3'!$A$2:$AD$628, ROW(E603)-5, MATCH(E$2,'Hoja 3'!$A$1:$AD$1, 0))</f>
        <v>0</v>
      </c>
      <c r="F603" s="38" t="str">
        <f t="array" ref="F603">INDEX('Hoja 3'!$A$2:$AD$628, ROW(F603)-5, MATCH(F$2,'Hoja 3'!$A$1:$AD$1, 0))</f>
        <v>SOLICITUD DE CITA</v>
      </c>
      <c r="G603" s="39">
        <f t="array" ref="G603">INDEX('Hoja 3'!$A$2:$AD$628, ROW(G603)-5, MATCH(G$2,'Hoja 3'!$A$1:$AD$1, 0))</f>
        <v>45891</v>
      </c>
      <c r="H603" s="38" t="str">
        <f t="array" ref="H603">INDEX('Hoja 3'!$A$2:$AD$628, ROW(H603)-5, MATCH(H$2,'Hoja 3'!$A$1:$AD$1, 0))</f>
        <v>Estimada, buenas tardes. 
 De acuerdo con la información recibida, la Lic. Melissa Inga es la profesional asignada para atender a la paciente Berta Talledo Eyzaguirre de Echegaray (DNI 08804113), los días martes, jueves y sábados en su domicilio, según orden médica adjunta.
 Quedamos atentos a tu gentil confirmación.
 Saludos cordiales,</v>
      </c>
      <c r="I603" s="39">
        <f t="array" ref="I603">INDEX('Hoja 3'!$A$2:$AD$628, ROW(I603)-5, MATCH(I$2,'Hoja 3'!$A$1:$AD$1, 0))</f>
        <v>45895</v>
      </c>
      <c r="J603" s="32"/>
      <c r="K603" s="32" t="str">
        <f t="array" ref="K603">INDEX('Hoja 3'!$A$2:$AD$628, ROW(K603)-5, MATCH(K$2,'Hoja 3'!$A$1:$AD$1, 0))</f>
        <v>CERRADA</v>
      </c>
      <c r="L603" s="32" t="str">
        <f t="array" ref="L603">INDEX('Hoja 3'!$A$2:$AD$628, ROW(L603)-5, MATCH(L$2,'Hoja 3'!$A$1:$AD$1, 0))</f>
        <v>CERRADA</v>
      </c>
      <c r="M603" s="32" t="str">
        <f t="array" ref="M603">INDEX('Hoja 3'!$A$2:$AD$628, ROW(M603)-5, MATCH(M$2,'Hoja 3'!$A$1:$AD$1, 0))</f>
        <v>Solicitud</v>
      </c>
      <c r="N603" s="28"/>
      <c r="O603" s="28"/>
      <c r="P603" s="28"/>
      <c r="Q603" s="42"/>
      <c r="R603" s="42"/>
      <c r="S603" s="42"/>
      <c r="T603" s="28"/>
      <c r="U603" s="28"/>
      <c r="V603" s="24" t="str">
        <f t="shared" si="17"/>
        <v/>
      </c>
      <c r="W603" s="24" t="str">
        <f t="shared" si="15"/>
        <v>4 días 00h 00m</v>
      </c>
      <c r="X603" s="25">
        <f t="shared" si="18"/>
        <v>4</v>
      </c>
      <c r="Y603" s="25" t="str">
        <f t="shared" si="19"/>
        <v>✅</v>
      </c>
      <c r="Z603" s="26" t="str">
        <f t="shared" si="20"/>
        <v>✅</v>
      </c>
      <c r="AA603" s="27" t="str">
        <f t="shared" si="21"/>
        <v>📩 Enviado tarde</v>
      </c>
      <c r="AB603" s="28"/>
      <c r="AC603" s="29"/>
      <c r="AD603" s="29"/>
      <c r="AE603" s="29"/>
    </row>
    <row r="604" spans="1:31" ht="13.8">
      <c r="A604" s="12" t="str">
        <f t="shared" si="16"/>
        <v>2869403RAFAEL GUSTAVO GARCIA SANCHEZ</v>
      </c>
      <c r="B604" s="30" t="s">
        <v>27</v>
      </c>
      <c r="C604" s="38">
        <f t="array" ref="C604">INDEX('Hoja 3'!$A$2:$AD$628, ROW(C604)-5, MATCH(C$2,'Hoja 3'!$A$1:$AD$1, 0))</f>
        <v>2869403</v>
      </c>
      <c r="D604" s="38" t="str">
        <f t="array" ref="D604">INDEX('Hoja 3'!$A$2:$AD$628, ROW(D604)-5, MATCH(D$2,'Hoja 3'!$A$1:$AD$1, 0))</f>
        <v>RAFAEL GUSTAVO GARCIA SANCHEZ</v>
      </c>
      <c r="E604" s="38">
        <f t="array" ref="E604">INDEX('Hoja 3'!$A$2:$AD$628, ROW(E604)-5, MATCH(E$2,'Hoja 3'!$A$1:$AD$1, 0))</f>
        <v>0</v>
      </c>
      <c r="F604" s="38" t="str">
        <f t="array" ref="F604">INDEX('Hoja 3'!$A$2:$AD$628, ROW(F604)-5, MATCH(F$2,'Hoja 3'!$A$1:$AD$1, 0))</f>
        <v>DEMORA EN LA ENTREGA DE MEDICAMENTOS</v>
      </c>
      <c r="G604" s="39">
        <f t="array" ref="G604">INDEX('Hoja 3'!$A$2:$AD$628, ROW(G604)-5, MATCH(G$2,'Hoja 3'!$A$1:$AD$1, 0))</f>
        <v>45895</v>
      </c>
      <c r="H604" s="38" t="str">
        <f t="array" ref="H604">INDEX('Hoja 3'!$A$2:$AD$628, ROW(H604)-5, MATCH(H$2,'Hoja 3'!$A$1:$AD$1, 0))</f>
        <v>Buen día.
 En relación con su comunicación respecto a los asegurados de la empresa SAPET, informamos lo siguiente:
 El paciente Barraza Suárez Felipe Alberto ya cuenta con los medicamentos correspondientes, los cuales fueron entregados hoy a primera hora.
 En cuanto al paciente García Sánchez Rafael Gustavo, su atención médica se encuentra programada para el día de hoy, 26 de agosto de 2025. Una vez concluida la consulta y validada la prescripción, se procederá con la gestión correspondiente de los medicamentos, de acuerdo con el procedimiento habitual.
 Quedamos atentos a cualquier consulta adicional.
 Saludos cordiales,</v>
      </c>
      <c r="I604" s="39">
        <f t="array" ref="I604">INDEX('Hoja 3'!$A$2:$AD$628, ROW(I604)-5, MATCH(I$2,'Hoja 3'!$A$1:$AD$1, 0))</f>
        <v>45895</v>
      </c>
      <c r="J604" s="32"/>
      <c r="K604" s="32" t="str">
        <f t="array" ref="K604">INDEX('Hoja 3'!$A$2:$AD$628, ROW(K604)-5, MATCH(K$2,'Hoja 3'!$A$1:$AD$1, 0))</f>
        <v>CERRADA</v>
      </c>
      <c r="L604" s="32" t="str">
        <f t="array" ref="L604">INDEX('Hoja 3'!$A$2:$AD$628, ROW(L604)-5, MATCH(L$2,'Hoja 3'!$A$1:$AD$1, 0))</f>
        <v>CERRADA</v>
      </c>
      <c r="M604" s="32" t="str">
        <f t="array" ref="M604">INDEX('Hoja 3'!$A$2:$AD$628, ROW(M604)-5, MATCH(M$2,'Hoja 3'!$A$1:$AD$1, 0))</f>
        <v>Medicamentos</v>
      </c>
      <c r="N604" s="28"/>
      <c r="O604" s="28"/>
      <c r="P604" s="28"/>
      <c r="Q604" s="42"/>
      <c r="R604" s="42"/>
      <c r="S604" s="42"/>
      <c r="T604" s="28"/>
      <c r="U604" s="28"/>
      <c r="V604" s="24" t="str">
        <f t="shared" si="17"/>
        <v/>
      </c>
      <c r="W604" s="24" t="str">
        <f t="shared" si="15"/>
        <v>0 días 00h 00m</v>
      </c>
      <c r="X604" s="36">
        <f t="shared" si="18"/>
        <v>0</v>
      </c>
      <c r="Y604" s="36" t="str">
        <f t="shared" si="19"/>
        <v>✅</v>
      </c>
      <c r="Z604" s="26" t="str">
        <f t="shared" si="20"/>
        <v>✅</v>
      </c>
      <c r="AA604" s="27" t="str">
        <f t="shared" si="21"/>
        <v>⏰ Enviado a tiempo</v>
      </c>
      <c r="AB604" s="28"/>
      <c r="AC604" s="29"/>
      <c r="AD604" s="29"/>
      <c r="AE604" s="29"/>
    </row>
    <row r="605" spans="1:31" ht="13.8">
      <c r="A605" s="12" t="str">
        <f t="shared" si="16"/>
        <v>6204981BARRAZA SUAREZ FELIPE ALBERTO</v>
      </c>
      <c r="B605" s="30" t="s">
        <v>27</v>
      </c>
      <c r="C605" s="38">
        <f t="array" ref="C605">INDEX('Hoja 3'!$A$2:$AD$628, ROW(C605)-5, MATCH(C$2,'Hoja 3'!$A$1:$AD$1, 0))</f>
        <v>6204981</v>
      </c>
      <c r="D605" s="38" t="str">
        <f t="array" ref="D605">INDEX('Hoja 3'!$A$2:$AD$628, ROW(D605)-5, MATCH(D$2,'Hoja 3'!$A$1:$AD$1, 0))</f>
        <v>BARRAZA SUAREZ FELIPE ALBERTO</v>
      </c>
      <c r="E605" s="38">
        <f t="array" ref="E605">INDEX('Hoja 3'!$A$2:$AD$628, ROW(E605)-5, MATCH(E$2,'Hoja 3'!$A$1:$AD$1, 0))</f>
        <v>0</v>
      </c>
      <c r="F605" s="38" t="str">
        <f t="array" ref="F605">INDEX('Hoja 3'!$A$2:$AD$628, ROW(F605)-5, MATCH(F$2,'Hoja 3'!$A$1:$AD$1, 0))</f>
        <v>DEMORA EN LA ENTREGA DE MEDICAMENTOS</v>
      </c>
      <c r="G605" s="39">
        <f t="array" ref="G605">INDEX('Hoja 3'!$A$2:$AD$628, ROW(G605)-5, MATCH(G$2,'Hoja 3'!$A$1:$AD$1, 0))</f>
        <v>45895</v>
      </c>
      <c r="H605" s="38" t="str">
        <f t="array" ref="H605">INDEX('Hoja 3'!$A$2:$AD$628, ROW(H605)-5, MATCH(H$2,'Hoja 3'!$A$1:$AD$1, 0))</f>
        <v>Buen día.
 En relación con su comunicación respecto a los asegurados de la empresa SAPET, informamos lo siguiente:
 El paciente Barraza Suárez Felipe Alberto ya cuenta con los medicamentos correspondientes, los cuales fueron entregados hoy a primera hora.
 En cuanto al paciente García Sánchez Rafael Gustavo, su atención médica se encuentra programada para el día de hoy, 26 de agosto de 2025. Una vez concluida la consulta y validada la prescripción, se procederá con la gestión correspondiente de los medicamentos, de acuerdo con el procedimiento habitual.
 Quedamos atentos a cualquier consulta adicional.
 Saludos cordiales,</v>
      </c>
      <c r="I605" s="39">
        <f t="array" ref="I605">INDEX('Hoja 3'!$A$2:$AD$628, ROW(I605)-5, MATCH(I$2,'Hoja 3'!$A$1:$AD$1, 0))</f>
        <v>45895</v>
      </c>
      <c r="J605" s="32"/>
      <c r="K605" s="32" t="str">
        <f t="array" ref="K605">INDEX('Hoja 3'!$A$2:$AD$628, ROW(K605)-5, MATCH(K$2,'Hoja 3'!$A$1:$AD$1, 0))</f>
        <v>CERRADA</v>
      </c>
      <c r="L605" s="32" t="str">
        <f t="array" ref="L605">INDEX('Hoja 3'!$A$2:$AD$628, ROW(L605)-5, MATCH(L$2,'Hoja 3'!$A$1:$AD$1, 0))</f>
        <v>CERRADA</v>
      </c>
      <c r="M605" s="32" t="str">
        <f t="array" ref="M605">INDEX('Hoja 3'!$A$2:$AD$628, ROW(M605)-5, MATCH(M$2,'Hoja 3'!$A$1:$AD$1, 0))</f>
        <v>Medicamentos</v>
      </c>
      <c r="N605" s="28"/>
      <c r="O605" s="28"/>
      <c r="P605" s="28"/>
      <c r="Q605" s="42"/>
      <c r="R605" s="42"/>
      <c r="S605" s="42"/>
      <c r="T605" s="28"/>
      <c r="U605" s="28"/>
      <c r="V605" s="24" t="str">
        <f t="shared" si="17"/>
        <v/>
      </c>
      <c r="W605" s="24" t="str">
        <f t="shared" si="15"/>
        <v>0 días 00h 00m</v>
      </c>
      <c r="X605" s="25">
        <f t="shared" si="18"/>
        <v>0</v>
      </c>
      <c r="Y605" s="25" t="str">
        <f t="shared" si="19"/>
        <v>✅</v>
      </c>
      <c r="Z605" s="26" t="str">
        <f t="shared" si="20"/>
        <v>✅</v>
      </c>
      <c r="AA605" s="27" t="str">
        <f t="shared" si="21"/>
        <v>⏰ Enviado a tiempo</v>
      </c>
      <c r="AB605" s="28"/>
      <c r="AC605" s="29"/>
      <c r="AD605" s="29"/>
      <c r="AE605" s="29"/>
    </row>
    <row r="606" spans="1:31" ht="13.8">
      <c r="A606" s="12" t="str">
        <f t="shared" si="16"/>
        <v>79353282QUISPE ACAPANA ANDRE SALVADOR</v>
      </c>
      <c r="B606" s="30" t="s">
        <v>27</v>
      </c>
      <c r="C606" s="38">
        <f t="array" ref="C606">INDEX('Hoja 3'!$A$2:$AD$628, ROW(C606)-5, MATCH(C$2,'Hoja 3'!$A$1:$AD$1, 0))</f>
        <v>79353282</v>
      </c>
      <c r="D606" s="38" t="str">
        <f t="array" ref="D606">INDEX('Hoja 3'!$A$2:$AD$628, ROW(D606)-5, MATCH(D$2,'Hoja 3'!$A$1:$AD$1, 0))</f>
        <v>QUISPE ACAPANA ANDRE SALVADOR</v>
      </c>
      <c r="E606" s="38">
        <f t="array" ref="E606">INDEX('Hoja 3'!$A$2:$AD$628, ROW(E606)-5, MATCH(E$2,'Hoja 3'!$A$1:$AD$1, 0))</f>
        <v>0</v>
      </c>
      <c r="F606" s="38" t="str">
        <f t="array" ref="F606">INDEX('Hoja 3'!$A$2:$AD$628, ROW(F606)-5, MATCH(F$2,'Hoja 3'!$A$1:$AD$1, 0))</f>
        <v>INSATISFACCIÓN CON EL AREA ASISTENCIAL POR PERTINENCIA</v>
      </c>
      <c r="G606" s="39">
        <f t="array" ref="G606">INDEX('Hoja 3'!$A$2:$AD$628, ROW(G606)-5, MATCH(G$2,'Hoja 3'!$A$1:$AD$1, 0))</f>
        <v>45894</v>
      </c>
      <c r="H606" s="38">
        <f t="array" ref="H606">INDEX('Hoja 3'!$A$2:$AD$628, ROW(H606)-5, MATCH(H$2,'Hoja 3'!$A$1:$AD$1, 0))</f>
        <v>0</v>
      </c>
      <c r="I606" s="39">
        <f t="array" ref="I606">INDEX('Hoja 3'!$A$2:$AD$628, ROW(I606)-5, MATCH(I$2,'Hoja 3'!$A$1:$AD$1, 0))</f>
        <v>45911</v>
      </c>
      <c r="J606" s="32"/>
      <c r="K606" s="32" t="str">
        <f t="array" ref="K606">INDEX('Hoja 3'!$A$2:$AD$628, ROW(K606)-5, MATCH(K$2,'Hoja 3'!$A$1:$AD$1, 0))</f>
        <v>ACTIVA</v>
      </c>
      <c r="L606" s="32" t="str">
        <f t="array" ref="L606">INDEX('Hoja 3'!$A$2:$AD$628, ROW(L606)-5, MATCH(L$2,'Hoja 3'!$A$1:$AD$1, 0))</f>
        <v>ACTIVA</v>
      </c>
      <c r="M606" s="32" t="str">
        <f t="array" ref="M606">INDEX('Hoja 3'!$A$2:$AD$628, ROW(M606)-5, MATCH(M$2,'Hoja 3'!$A$1:$AD$1, 0))</f>
        <v>Atencion Asistencial</v>
      </c>
      <c r="N606" s="28"/>
      <c r="O606" s="28"/>
      <c r="P606" s="28"/>
      <c r="Q606" s="42"/>
      <c r="R606" s="42"/>
      <c r="S606" s="42"/>
      <c r="T606" s="28"/>
      <c r="U606" s="28"/>
      <c r="V606" s="24" t="str">
        <f t="shared" si="17"/>
        <v/>
      </c>
      <c r="W606" s="24" t="str">
        <f t="shared" si="15"/>
        <v>17 días 00h 00m</v>
      </c>
      <c r="X606" s="36">
        <f t="shared" si="18"/>
        <v>17</v>
      </c>
      <c r="Y606" s="36" t="str">
        <f t="shared" si="19"/>
        <v>🟡</v>
      </c>
      <c r="Z606" s="26" t="str">
        <f t="shared" si="20"/>
        <v>🟡</v>
      </c>
      <c r="AA606" s="27" t="str">
        <f t="shared" si="21"/>
        <v>📩 Enviado tarde</v>
      </c>
      <c r="AB606" s="28"/>
      <c r="AC606" s="29"/>
      <c r="AD606" s="29"/>
      <c r="AE606" s="29"/>
    </row>
    <row r="607" spans="1:31" ht="13.8">
      <c r="A607" s="12" t="str">
        <f t="shared" si="16"/>
        <v>0Quispe Fernandez Eulogio</v>
      </c>
      <c r="B607" s="30" t="s">
        <v>27</v>
      </c>
      <c r="C607" s="38">
        <f t="array" ref="C607">INDEX('Hoja 3'!$A$2:$AD$628, ROW(C607)-5, MATCH(C$2,'Hoja 3'!$A$1:$AD$1, 0))</f>
        <v>0</v>
      </c>
      <c r="D607" s="38" t="str">
        <f t="array" ref="D607">INDEX('Hoja 3'!$A$2:$AD$628, ROW(D607)-5, MATCH(D$2,'Hoja 3'!$A$1:$AD$1, 0))</f>
        <v>Quispe Fernandez Eulogio</v>
      </c>
      <c r="E607" s="38">
        <f t="array" ref="E607">INDEX('Hoja 3'!$A$2:$AD$628, ROW(E607)-5, MATCH(E$2,'Hoja 3'!$A$1:$AD$1, 0))</f>
        <v>0</v>
      </c>
      <c r="F607" s="38" t="str">
        <f t="array" ref="F607">INDEX('Hoja 3'!$A$2:$AD$628, ROW(F607)-5, MATCH(F$2,'Hoja 3'!$A$1:$AD$1, 0))</f>
        <v>NO ASIGNACIÓN DE CITA</v>
      </c>
      <c r="G607" s="39">
        <f t="array" ref="G607">INDEX('Hoja 3'!$A$2:$AD$628, ROW(G607)-5, MATCH(G$2,'Hoja 3'!$A$1:$AD$1, 0))</f>
        <v>45895</v>
      </c>
      <c r="H607" s="38" t="str">
        <f t="array" ref="H607">INDEX('Hoja 3'!$A$2:$AD$628, ROW(H607)-5, MATCH(H$2,'Hoja 3'!$A$1:$AD$1, 0))</f>
        <v>Buenas tardes estimados
 Nos comunicamos con paciente y se le agendo atención para el:
 27/08 con el Dr. Antonio David Moncada Catalan, paciente conforme
 saludos</v>
      </c>
      <c r="I607" s="39">
        <f t="array" ref="I607">INDEX('Hoja 3'!$A$2:$AD$628, ROW(I607)-5, MATCH(I$2,'Hoja 3'!$A$1:$AD$1, 0))</f>
        <v>45895</v>
      </c>
      <c r="J607" s="32"/>
      <c r="K607" s="32" t="str">
        <f t="array" ref="K607">INDEX('Hoja 3'!$A$2:$AD$628, ROW(K607)-5, MATCH(K$2,'Hoja 3'!$A$1:$AD$1, 0))</f>
        <v>CERRADA</v>
      </c>
      <c r="L607" s="32" t="str">
        <f t="array" ref="L607">INDEX('Hoja 3'!$A$2:$AD$628, ROW(L607)-5, MATCH(L$2,'Hoja 3'!$A$1:$AD$1, 0))</f>
        <v>CERRADA</v>
      </c>
      <c r="M607" s="32" t="str">
        <f t="array" ref="M607">INDEX('Hoja 3'!$A$2:$AD$628, ROW(M607)-5, MATCH(M$2,'Hoja 3'!$A$1:$AD$1, 0))</f>
        <v>Acceso</v>
      </c>
      <c r="N607" s="28"/>
      <c r="O607" s="28"/>
      <c r="P607" s="28"/>
      <c r="Q607" s="42"/>
      <c r="R607" s="42"/>
      <c r="S607" s="42"/>
      <c r="T607" s="28"/>
      <c r="U607" s="28"/>
      <c r="V607" s="24" t="str">
        <f t="shared" si="17"/>
        <v/>
      </c>
      <c r="W607" s="24" t="str">
        <f t="shared" si="15"/>
        <v>0 días 00h 00m</v>
      </c>
      <c r="X607" s="25">
        <f t="shared" si="18"/>
        <v>0</v>
      </c>
      <c r="Y607" s="25" t="str">
        <f t="shared" si="19"/>
        <v>✅</v>
      </c>
      <c r="Z607" s="26" t="str">
        <f t="shared" si="20"/>
        <v>✅</v>
      </c>
      <c r="AA607" s="27" t="str">
        <f t="shared" si="21"/>
        <v>⏰ Enviado a tiempo</v>
      </c>
      <c r="AB607" s="28"/>
      <c r="AC607" s="29"/>
      <c r="AD607" s="29"/>
      <c r="AE607" s="29"/>
    </row>
    <row r="608" spans="1:31" ht="13.8">
      <c r="A608" s="12" t="str">
        <f t="shared" si="16"/>
        <v>40204963OLGA TATIANA CUADROS BASIS</v>
      </c>
      <c r="B608" s="30" t="s">
        <v>27</v>
      </c>
      <c r="C608" s="38">
        <f t="array" ref="C608">INDEX('Hoja 3'!$A$2:$AD$628, ROW(C608)-5, MATCH(C$2,'Hoja 3'!$A$1:$AD$1, 0))</f>
        <v>40204963</v>
      </c>
      <c r="D608" s="38" t="str">
        <f t="array" ref="D608">INDEX('Hoja 3'!$A$2:$AD$628, ROW(D608)-5, MATCH(D$2,'Hoja 3'!$A$1:$AD$1, 0))</f>
        <v>OLGA TATIANA CUADROS BASIS</v>
      </c>
      <c r="E608" s="38">
        <f t="array" ref="E608">INDEX('Hoja 3'!$A$2:$AD$628, ROW(E608)-5, MATCH(E$2,'Hoja 3'!$A$1:$AD$1, 0))</f>
        <v>0</v>
      </c>
      <c r="F608" s="38" t="str">
        <f t="array" ref="F608">INDEX('Hoja 3'!$A$2:$AD$628, ROW(F608)-5, MATCH(F$2,'Hoja 3'!$A$1:$AD$1, 0))</f>
        <v>NO ASIGNACIÓN DE CITA</v>
      </c>
      <c r="G608" s="39">
        <f t="array" ref="G608">INDEX('Hoja 3'!$A$2:$AD$628, ROW(G608)-5, MATCH(G$2,'Hoja 3'!$A$1:$AD$1, 0))</f>
        <v>45897</v>
      </c>
      <c r="H608" s="38" t="str">
        <f t="array" ref="H608">INDEX('Hoja 3'!$A$2:$AD$628, ROW(H608)-5, MATCH(H$2,'Hoja 3'!$A$1:$AD$1, 0))</f>
        <v>Estimados,
 Reciban un cordial saludo del Centro Médico Viva 1A.
 En relación a lo solicitado se informa que:
 Desde el primer momento en que se identificó el error del pago, se inició el trámite de extorno.
 El trámite de extorno tiene un ANS de 30 días hábiles, los cueles se cuentan desde la fecha del depósito erróneo.
 El área correspondiente ha enviado un correo informativo a nuestra mutua paciente con el detalle del tiempo de gestión, adicional a la información vía telefónica.
 La fecha de inicio del trámite de extorno es 15/8/2025, estando a la fecha dentro del ANS.
 Adicional a ello se ha solicitado prioridad en el extorno, con la finalidad de que nuestra mutua paciente tenga la devolución en el menor tiempo posible, estaremos reportando la fecha y la devolución efectiva.
 Lamentamos los inconvenientes ocasionados y reafirmamos nuestro compromiso con la mejora continua de nuestros procesos.
 Adjunto screen del correo enviado a paciente en referencia.
 Quedamos atentos ante cualquier consulta adicional.
 Saludos Cordiales,</v>
      </c>
      <c r="I608" s="39">
        <f t="array" ref="I608">INDEX('Hoja 3'!$A$2:$AD$628, ROW(I608)-5, MATCH(I$2,'Hoja 3'!$A$1:$AD$1, 0))</f>
        <v>45903</v>
      </c>
      <c r="J608" s="32"/>
      <c r="K608" s="32" t="str">
        <f t="array" ref="K608">INDEX('Hoja 3'!$A$2:$AD$628, ROW(K608)-5, MATCH(K$2,'Hoja 3'!$A$1:$AD$1, 0))</f>
        <v>CERRADA</v>
      </c>
      <c r="L608" s="32" t="str">
        <f t="array" ref="L608">INDEX('Hoja 3'!$A$2:$AD$628, ROW(L608)-5, MATCH(L$2,'Hoja 3'!$A$1:$AD$1, 0))</f>
        <v>CERRADA</v>
      </c>
      <c r="M608" s="32" t="str">
        <f t="array" ref="M608">INDEX('Hoja 3'!$A$2:$AD$628, ROW(M608)-5, MATCH(M$2,'Hoja 3'!$A$1:$AD$1, 0))</f>
        <v>Acceso</v>
      </c>
      <c r="N608" s="28"/>
      <c r="O608" s="28"/>
      <c r="P608" s="28"/>
      <c r="Q608" s="42"/>
      <c r="R608" s="42"/>
      <c r="S608" s="42"/>
      <c r="T608" s="28"/>
      <c r="U608" s="28"/>
      <c r="V608" s="24" t="str">
        <f t="shared" si="17"/>
        <v/>
      </c>
      <c r="W608" s="24" t="str">
        <f t="shared" si="15"/>
        <v>6 días 00h 00m</v>
      </c>
      <c r="X608" s="36">
        <f t="shared" si="18"/>
        <v>6</v>
      </c>
      <c r="Y608" s="36" t="str">
        <f t="shared" si="19"/>
        <v>✅</v>
      </c>
      <c r="Z608" s="26" t="str">
        <f t="shared" si="20"/>
        <v>✅</v>
      </c>
      <c r="AA608" s="27" t="str">
        <f t="shared" si="21"/>
        <v>📩 Enviado tarde</v>
      </c>
      <c r="AB608" s="28"/>
      <c r="AC608" s="29"/>
      <c r="AD608" s="29"/>
      <c r="AE608" s="29"/>
    </row>
    <row r="609" spans="1:31" ht="13.8">
      <c r="A609" s="12" t="str">
        <f t="shared" si="16"/>
        <v>72900451ZELA GONZALES MARIAPIA</v>
      </c>
      <c r="B609" s="30" t="s">
        <v>27</v>
      </c>
      <c r="C609" s="38">
        <f t="array" ref="C609">INDEX('Hoja 3'!$A$2:$AD$628, ROW(C609)-5, MATCH(C$2,'Hoja 3'!$A$1:$AD$1, 0))</f>
        <v>72900451</v>
      </c>
      <c r="D609" s="38" t="str">
        <f t="array" ref="D609">INDEX('Hoja 3'!$A$2:$AD$628, ROW(D609)-5, MATCH(D$2,'Hoja 3'!$A$1:$AD$1, 0))</f>
        <v>ZELA GONZALES MARIAPIA</v>
      </c>
      <c r="E609" s="38">
        <f t="array" ref="E609">INDEX('Hoja 3'!$A$2:$AD$628, ROW(E609)-5, MATCH(E$2,'Hoja 3'!$A$1:$AD$1, 0))</f>
        <v>0</v>
      </c>
      <c r="F609" s="38" t="str">
        <f t="array" ref="F609">INDEX('Hoja 3'!$A$2:$AD$628, ROW(F609)-5, MATCH(F$2,'Hoja 3'!$A$1:$AD$1, 0))</f>
        <v>DEMORA EN LA ENTREGA DE MEDICAMENTOS</v>
      </c>
      <c r="G609" s="39">
        <f t="array" ref="G609">INDEX('Hoja 3'!$A$2:$AD$628, ROW(G609)-5, MATCH(G$2,'Hoja 3'!$A$1:$AD$1, 0))</f>
        <v>45894</v>
      </c>
      <c r="H609" s="38">
        <f t="array" ref="H609">INDEX('Hoja 3'!$A$2:$AD$628, ROW(H609)-5, MATCH(H$2,'Hoja 3'!$A$1:$AD$1, 0))</f>
        <v>0</v>
      </c>
      <c r="I609" s="39">
        <f t="array" ref="I609">INDEX('Hoja 3'!$A$2:$AD$628, ROW(I609)-5, MATCH(I$2,'Hoja 3'!$A$1:$AD$1, 0))</f>
        <v>45911</v>
      </c>
      <c r="J609" s="32"/>
      <c r="K609" s="32" t="str">
        <f t="array" ref="K609">INDEX('Hoja 3'!$A$2:$AD$628, ROW(K609)-5, MATCH(K$2,'Hoja 3'!$A$1:$AD$1, 0))</f>
        <v>ACTIVA</v>
      </c>
      <c r="L609" s="32" t="str">
        <f t="array" ref="L609">INDEX('Hoja 3'!$A$2:$AD$628, ROW(L609)-5, MATCH(L$2,'Hoja 3'!$A$1:$AD$1, 0))</f>
        <v>ACTIVA</v>
      </c>
      <c r="M609" s="32" t="str">
        <f t="array" ref="M609">INDEX('Hoja 3'!$A$2:$AD$628, ROW(M609)-5, MATCH(M$2,'Hoja 3'!$A$1:$AD$1, 0))</f>
        <v>Medicamentos</v>
      </c>
      <c r="N609" s="28"/>
      <c r="O609" s="28"/>
      <c r="P609" s="28"/>
      <c r="Q609" s="42"/>
      <c r="R609" s="42"/>
      <c r="S609" s="42"/>
      <c r="T609" s="28"/>
      <c r="U609" s="28"/>
      <c r="V609" s="24" t="str">
        <f t="shared" si="17"/>
        <v/>
      </c>
      <c r="W609" s="24" t="str">
        <f t="shared" si="15"/>
        <v>17 días 00h 00m</v>
      </c>
      <c r="X609" s="25">
        <f t="shared" si="18"/>
        <v>17</v>
      </c>
      <c r="Y609" s="25" t="str">
        <f t="shared" si="19"/>
        <v>🟡</v>
      </c>
      <c r="Z609" s="26" t="str">
        <f t="shared" si="20"/>
        <v>🟡</v>
      </c>
      <c r="AA609" s="27" t="str">
        <f t="shared" si="21"/>
        <v>📩 Enviado tarde</v>
      </c>
      <c r="AB609" s="28"/>
      <c r="AC609" s="29"/>
      <c r="AD609" s="29"/>
      <c r="AE609" s="29"/>
    </row>
    <row r="610" spans="1:31" ht="13.8">
      <c r="A610" s="12" t="str">
        <f t="shared" si="16"/>
        <v>8185495Patricia Ochoa Lubinoff</v>
      </c>
      <c r="B610" s="30" t="s">
        <v>27</v>
      </c>
      <c r="C610" s="38">
        <f t="array" ref="C610">INDEX('Hoja 3'!$A$2:$AD$628, ROW(C610)-5, MATCH(C$2,'Hoja 3'!$A$1:$AD$1, 0))</f>
        <v>8185495</v>
      </c>
      <c r="D610" s="38" t="str">
        <f t="array" ref="D610">INDEX('Hoja 3'!$A$2:$AD$628, ROW(D610)-5, MATCH(D$2,'Hoja 3'!$A$1:$AD$1, 0))</f>
        <v>Patricia Ochoa Lubinoff</v>
      </c>
      <c r="E610" s="38">
        <f t="array" ref="E610">INDEX('Hoja 3'!$A$2:$AD$628, ROW(E610)-5, MATCH(E$2,'Hoja 3'!$A$1:$AD$1, 0))</f>
        <v>0</v>
      </c>
      <c r="F610" s="38" t="str">
        <f t="array" ref="F610">INDEX('Hoja 3'!$A$2:$AD$628, ROW(F610)-5, MATCH(F$2,'Hoja 3'!$A$1:$AD$1, 0))</f>
        <v>ERROR EN LA FORMULA MEDICA</v>
      </c>
      <c r="G610" s="39">
        <f t="array" ref="G610">INDEX('Hoja 3'!$A$2:$AD$628, ROW(G610)-5, MATCH(G$2,'Hoja 3'!$A$1:$AD$1, 0))</f>
        <v>45896</v>
      </c>
      <c r="H610" s="38" t="str">
        <f t="array" ref="H610">INDEX('Hoja 3'!$A$2:$AD$628, ROW(H610)-5, MATCH(H$2,'Hoja 3'!$A$1:$AD$1, 0))</f>
        <v>Buenas tardes, estimados:
 En relación con el caso de la paciente Patricia Ochoa Lubinoff, informamos lo siguiente:
 Se sostuvo comunicación con el médico tratante, quien indicó que la paciente actualmente ya se encontraba en metas, por lo cual la dosis podía ajustarse a 50 mcg. No obstante, atendiendo a la solicitud de la paciente y previa validación con el médico tratante, se procedió a realizar el cambio de la receta a 75 mcg.
 Asimismo, informamos que ya se coordinó y gestionó el envío de los medicamentos correctos. Del mismo modo, nos comunicamos con la paciente para brindarle toda la información correspondiente y asegurarnos de que la situación quede resuelta de manera satisfactoria.
 Quedamos atentos ante cualquier consulta o requerimiento adicional.</v>
      </c>
      <c r="I610" s="39">
        <f t="array" ref="I610">INDEX('Hoja 3'!$A$2:$AD$628, ROW(I610)-5, MATCH(I$2,'Hoja 3'!$A$1:$AD$1, 0))</f>
        <v>45898</v>
      </c>
      <c r="J610" s="32"/>
      <c r="K610" s="32" t="str">
        <f t="array" ref="K610">INDEX('Hoja 3'!$A$2:$AD$628, ROW(K610)-5, MATCH(K$2,'Hoja 3'!$A$1:$AD$1, 0))</f>
        <v>CERRADA</v>
      </c>
      <c r="L610" s="32" t="str">
        <f t="array" ref="L610">INDEX('Hoja 3'!$A$2:$AD$628, ROW(L610)-5, MATCH(L$2,'Hoja 3'!$A$1:$AD$1, 0))</f>
        <v>CERRADA</v>
      </c>
      <c r="M610" s="32" t="str">
        <f t="array" ref="M610">INDEX('Hoja 3'!$A$2:$AD$628, ROW(M610)-5, MATCH(M$2,'Hoja 3'!$A$1:$AD$1, 0))</f>
        <v>#N/D</v>
      </c>
      <c r="N610" s="28"/>
      <c r="O610" s="28"/>
      <c r="P610" s="28"/>
      <c r="Q610" s="42"/>
      <c r="R610" s="42"/>
      <c r="S610" s="42"/>
      <c r="T610" s="28"/>
      <c r="U610" s="28"/>
      <c r="V610" s="24" t="str">
        <f t="shared" si="17"/>
        <v/>
      </c>
      <c r="W610" s="24" t="str">
        <f t="shared" si="15"/>
        <v>2 días 00h 00m</v>
      </c>
      <c r="X610" s="36">
        <f t="shared" si="18"/>
        <v>2</v>
      </c>
      <c r="Y610" s="36" t="str">
        <f t="shared" si="19"/>
        <v>✅</v>
      </c>
      <c r="Z610" s="26" t="str">
        <f t="shared" si="20"/>
        <v>✅</v>
      </c>
      <c r="AA610" s="27" t="str">
        <f t="shared" si="21"/>
        <v>📩 Enviado tarde</v>
      </c>
      <c r="AB610" s="28"/>
      <c r="AC610" s="29"/>
      <c r="AD610" s="29"/>
      <c r="AE610" s="29"/>
    </row>
    <row r="611" spans="1:31" ht="13.8">
      <c r="A611" s="12" t="str">
        <f t="shared" si="16"/>
        <v>16683634ELSA BEATRIZ CHAVEZ RONCAL</v>
      </c>
      <c r="B611" s="30" t="s">
        <v>27</v>
      </c>
      <c r="C611" s="38">
        <f t="array" ref="C611">INDEX('Hoja 3'!$A$2:$AD$628, ROW(C611)-5, MATCH(C$2,'Hoja 3'!$A$1:$AD$1, 0))</f>
        <v>16683634</v>
      </c>
      <c r="D611" s="38" t="str">
        <f t="array" ref="D611">INDEX('Hoja 3'!$A$2:$AD$628, ROW(D611)-5, MATCH(D$2,'Hoja 3'!$A$1:$AD$1, 0))</f>
        <v>ELSA BEATRIZ CHAVEZ RONCAL</v>
      </c>
      <c r="E611" s="38">
        <f t="array" ref="E611">INDEX('Hoja 3'!$A$2:$AD$628, ROW(E611)-5, MATCH(E$2,'Hoja 3'!$A$1:$AD$1, 0))</f>
        <v>0</v>
      </c>
      <c r="F611" s="38" t="str">
        <f t="array" ref="F611">INDEX('Hoja 3'!$A$2:$AD$628, ROW(F611)-5, MATCH(F$2,'Hoja 3'!$A$1:$AD$1, 0))</f>
        <v>NO ASIGNACIÓN DE CITA</v>
      </c>
      <c r="G611" s="39">
        <f t="array" ref="G611">INDEX('Hoja 3'!$A$2:$AD$628, ROW(G611)-5, MATCH(G$2,'Hoja 3'!$A$1:$AD$1, 0))</f>
        <v>45896</v>
      </c>
      <c r="H611" s="38" t="str">
        <f t="array" ref="H611">INDEX('Hoja 3'!$A$2:$AD$628, ROW(H611)-5, MATCH(H$2,'Hoja 3'!$A$1:$AD$1, 0))</f>
        <v>Mayra Alison Suarez Rojas &lt;mayra.suarez@rimac.com.pe&gt;;​Programas de Salud Rimac &lt;programasdesaludrimac@salud365.pe&gt;;​Margot Hilda Simon Jaico &lt;margot.simon@rimac.com.pe&gt;​
 Buenos días, estimados.
 Respecto a lo solicitado se informa lo siguiente:
 - Me contacté con el paciente el 11 de agosto, solicitando el copago para los exámenes.
 - El mismo 11 de agosto el paciente realizó el abono para su toma de laboratorio.
 - Ingresé el DRIVE para toma de laboratorio el 15/08 
 - Dayerlab procedió a realizar la toma el 18/08
 - Pcte ya cuenta con resultados.</v>
      </c>
      <c r="I611" s="39">
        <f t="array" ref="I611">INDEX('Hoja 3'!$A$2:$AD$628, ROW(I611)-5, MATCH(I$2,'Hoja 3'!$A$1:$AD$1, 0))</f>
        <v>45897</v>
      </c>
      <c r="J611" s="32"/>
      <c r="K611" s="32" t="str">
        <f t="array" ref="K611">INDEX('Hoja 3'!$A$2:$AD$628, ROW(K611)-5, MATCH(K$2,'Hoja 3'!$A$1:$AD$1, 0))</f>
        <v>CERRADA</v>
      </c>
      <c r="L611" s="32" t="str">
        <f t="array" ref="L611">INDEX('Hoja 3'!$A$2:$AD$628, ROW(L611)-5, MATCH(L$2,'Hoja 3'!$A$1:$AD$1, 0))</f>
        <v>CERRADA</v>
      </c>
      <c r="M611" s="32" t="str">
        <f t="array" ref="M611">INDEX('Hoja 3'!$A$2:$AD$628, ROW(M611)-5, MATCH(M$2,'Hoja 3'!$A$1:$AD$1, 0))</f>
        <v>Acceso</v>
      </c>
      <c r="N611" s="28"/>
      <c r="O611" s="28"/>
      <c r="P611" s="28"/>
      <c r="Q611" s="42"/>
      <c r="R611" s="42"/>
      <c r="S611" s="42"/>
      <c r="T611" s="28"/>
      <c r="U611" s="28"/>
      <c r="V611" s="24" t="str">
        <f t="shared" si="17"/>
        <v/>
      </c>
      <c r="W611" s="24" t="str">
        <f t="shared" si="15"/>
        <v>1 días 00h 00m</v>
      </c>
      <c r="X611" s="25">
        <f t="shared" si="18"/>
        <v>1</v>
      </c>
      <c r="Y611" s="25" t="str">
        <f t="shared" si="19"/>
        <v>✅</v>
      </c>
      <c r="Z611" s="26" t="str">
        <f t="shared" si="20"/>
        <v>✅</v>
      </c>
      <c r="AA611" s="27" t="str">
        <f t="shared" si="21"/>
        <v>📩 Enviado tarde</v>
      </c>
      <c r="AB611" s="28"/>
      <c r="AC611" s="29"/>
      <c r="AD611" s="29"/>
      <c r="AE611" s="29"/>
    </row>
    <row r="612" spans="1:31" ht="13.8">
      <c r="A612" s="12" t="str">
        <f t="shared" si="16"/>
        <v>7005373MOSQUERA PEREZ CLARA ESCLEOFE</v>
      </c>
      <c r="B612" s="30" t="s">
        <v>27</v>
      </c>
      <c r="C612" s="38">
        <f t="array" ref="C612">INDEX('Hoja 3'!$A$2:$AD$628, ROW(C612)-5, MATCH(C$2,'Hoja 3'!$A$1:$AD$1, 0))</f>
        <v>7005373</v>
      </c>
      <c r="D612" s="38" t="str">
        <f t="array" ref="D612">INDEX('Hoja 3'!$A$2:$AD$628, ROW(D612)-5, MATCH(D$2,'Hoja 3'!$A$1:$AD$1, 0))</f>
        <v>MOSQUERA PEREZ CLARA ESCLEOFE</v>
      </c>
      <c r="E612" s="38">
        <f t="array" ref="E612">INDEX('Hoja 3'!$A$2:$AD$628, ROW(E612)-5, MATCH(E$2,'Hoja 3'!$A$1:$AD$1, 0))</f>
        <v>907566373</v>
      </c>
      <c r="F612" s="38" t="str">
        <f t="array" ref="F612">INDEX('Hoja 3'!$A$2:$AD$628, ROW(F612)-5, MATCH(F$2,'Hoja 3'!$A$1:$AD$1, 0))</f>
        <v>NO ASIGNACIÓN DE CITA</v>
      </c>
      <c r="G612" s="39">
        <f t="array" ref="G612">INDEX('Hoja 3'!$A$2:$AD$628, ROW(G612)-5, MATCH(G$2,'Hoja 3'!$A$1:$AD$1, 0))</f>
        <v>45897</v>
      </c>
      <c r="H612" s="38" t="str">
        <f t="array" ref="H612">INDEX('Hoja 3'!$A$2:$AD$628, ROW(H612)-5, MATCH(H$2,'Hoja 3'!$A$1:$AD$1, 0))</f>
        <v>Estimados, buen día.
 Respecto al caso de la Sra. Mosquera Pérez Clara Ecleoefe, se verificó que la paciente no contaba con atención médica correspondiente al presente mes, motivo por el cual no disponía de una orden médica vigente para el despacho de su medicación.
 En ese sentido, se ha coordinado directamente con la paciente y se programó su cita médica para el día de mañana a las 4:30 p.m con su médico tratante. Asimismo, estamos realizando el seguimiento respectivo del caso a fin de gestionar la entrega de los medicamentos inmediatamente después de la atención.
 Quedamos atentos a cualquier consulta adicional.
 Saludos cordiales,</v>
      </c>
      <c r="I612" s="39">
        <f t="array" ref="I612">INDEX('Hoja 3'!$A$2:$AD$628, ROW(I612)-5, MATCH(I$2,'Hoja 3'!$A$1:$AD$1, 0))</f>
        <v>45897</v>
      </c>
      <c r="J612" s="32"/>
      <c r="K612" s="32" t="str">
        <f t="array" ref="K612">INDEX('Hoja 3'!$A$2:$AD$628, ROW(K612)-5, MATCH(K$2,'Hoja 3'!$A$1:$AD$1, 0))</f>
        <v>CERRADA</v>
      </c>
      <c r="L612" s="32" t="str">
        <f t="array" ref="L612">INDEX('Hoja 3'!$A$2:$AD$628, ROW(L612)-5, MATCH(L$2,'Hoja 3'!$A$1:$AD$1, 0))</f>
        <v>CERRADA</v>
      </c>
      <c r="M612" s="32" t="str">
        <f t="array" ref="M612">INDEX('Hoja 3'!$A$2:$AD$628, ROW(M612)-5, MATCH(M$2,'Hoja 3'!$A$1:$AD$1, 0))</f>
        <v>Acceso</v>
      </c>
      <c r="N612" s="28"/>
      <c r="O612" s="28"/>
      <c r="P612" s="28"/>
      <c r="Q612" s="42"/>
      <c r="R612" s="42"/>
      <c r="S612" s="42"/>
      <c r="T612" s="28"/>
      <c r="U612" s="28"/>
      <c r="V612" s="24" t="str">
        <f t="shared" si="17"/>
        <v/>
      </c>
      <c r="W612" s="24" t="str">
        <f t="shared" si="15"/>
        <v>0 días 00h 00m</v>
      </c>
      <c r="X612" s="36">
        <f t="shared" si="18"/>
        <v>0</v>
      </c>
      <c r="Y612" s="36" t="str">
        <f t="shared" si="19"/>
        <v>✅</v>
      </c>
      <c r="Z612" s="26" t="str">
        <f t="shared" si="20"/>
        <v>✅</v>
      </c>
      <c r="AA612" s="27" t="str">
        <f t="shared" si="21"/>
        <v>⏰ Enviado a tiempo</v>
      </c>
      <c r="AB612" s="28"/>
      <c r="AC612" s="29"/>
      <c r="AD612" s="29"/>
      <c r="AE612" s="29"/>
    </row>
    <row r="613" spans="1:31" ht="13.8">
      <c r="A613" s="12" t="str">
        <f t="shared" si="16"/>
        <v>42666686CARDENAS CABRERA JORGE ALBERTO</v>
      </c>
      <c r="B613" s="30" t="s">
        <v>27</v>
      </c>
      <c r="C613" s="38">
        <f t="array" ref="C613">INDEX('Hoja 3'!$A$2:$AD$628, ROW(C613)-5, MATCH(C$2,'Hoja 3'!$A$1:$AD$1, 0))</f>
        <v>42666686</v>
      </c>
      <c r="D613" s="38" t="str">
        <f t="array" ref="D613">INDEX('Hoja 3'!$A$2:$AD$628, ROW(D613)-5, MATCH(D$2,'Hoja 3'!$A$1:$AD$1, 0))</f>
        <v>CARDENAS CABRERA JORGE ALBERTO</v>
      </c>
      <c r="E613" s="38">
        <f t="array" ref="E613">INDEX('Hoja 3'!$A$2:$AD$628, ROW(E613)-5, MATCH(E$2,'Hoja 3'!$A$1:$AD$1, 0))</f>
        <v>941501231</v>
      </c>
      <c r="F613" s="38" t="str">
        <f t="array" ref="F613">INDEX('Hoja 3'!$A$2:$AD$628, ROW(F613)-5, MATCH(F$2,'Hoja 3'!$A$1:$AD$1, 0))</f>
        <v>DEMORA EN LA ENTREGA DE MEDICAMENTOS</v>
      </c>
      <c r="G613" s="39">
        <f t="array" ref="G613">INDEX('Hoja 3'!$A$2:$AD$628, ROW(G613)-5, MATCH(G$2,'Hoja 3'!$A$1:$AD$1, 0))</f>
        <v>45903</v>
      </c>
      <c r="H613" s="38" t="str">
        <f t="array" ref="H613">INDEX('Hoja 3'!$A$2:$AD$628, ROW(H613)-5, MATCH(H$2,'Hoja 3'!$A$1:$AD$1, 0))</f>
        <v>Buenas tardes estimados, 
 En relación con el reclamo presentado respecto al asegurado Jorge Alberto Cárdenas Cabrera (DNI: 42666686), informamos lo siguiente:
 Se valida agendamiento efectivo, siendo atendido el día 13/8.
 Los medicamentos indicados en dicha atención fueron entregados.
 Nuestro gestor de quejas y reclamos se ha contactado con el asegurado vía telefónica; a fin de, brindar el soporte necesario en la absolución de dudas y seguimiento del cumplimiento del protocolo correspondiente.
 En ese orden de ideas se procedió con el agendamiento con la especialidad de nutrición para el día 05/09 y el seguimiento de enfermería para el día de hoy 04/09.
 Lo anterior descrito en el marco de asegurar la continuidad y calidad de la atención dentro del programa crónico de Hipertensión al cual pertenece nuestro mutuo paciente.
 Saludos Cordiales,</v>
      </c>
      <c r="I613" s="39">
        <f t="array" ref="I613">INDEX('Hoja 3'!$A$2:$AD$628, ROW(I613)-5, MATCH(I$2,'Hoja 3'!$A$1:$AD$1, 0))</f>
        <v>45904</v>
      </c>
      <c r="J613" s="32"/>
      <c r="K613" s="32" t="str">
        <f t="array" ref="K613">INDEX('Hoja 3'!$A$2:$AD$628, ROW(K613)-5, MATCH(K$2,'Hoja 3'!$A$1:$AD$1, 0))</f>
        <v>CERRADA</v>
      </c>
      <c r="L613" s="32" t="str">
        <f t="array" ref="L613">INDEX('Hoja 3'!$A$2:$AD$628, ROW(L613)-5, MATCH(L$2,'Hoja 3'!$A$1:$AD$1, 0))</f>
        <v>CERRADA</v>
      </c>
      <c r="M613" s="32" t="str">
        <f t="array" ref="M613">INDEX('Hoja 3'!$A$2:$AD$628, ROW(M613)-5, MATCH(M$2,'Hoja 3'!$A$1:$AD$1, 0))</f>
        <v>Medicamentos</v>
      </c>
      <c r="N613" s="28"/>
      <c r="O613" s="28"/>
      <c r="P613" s="28"/>
      <c r="Q613" s="42"/>
      <c r="R613" s="42"/>
      <c r="S613" s="42"/>
      <c r="T613" s="28"/>
      <c r="U613" s="28"/>
      <c r="V613" s="24" t="str">
        <f t="shared" si="17"/>
        <v/>
      </c>
      <c r="W613" s="24" t="str">
        <f t="shared" si="15"/>
        <v>1 días 00h 00m</v>
      </c>
      <c r="X613" s="25">
        <f t="shared" si="18"/>
        <v>1</v>
      </c>
      <c r="Y613" s="25" t="str">
        <f t="shared" si="19"/>
        <v>✅</v>
      </c>
      <c r="Z613" s="26" t="str">
        <f t="shared" si="20"/>
        <v>✅</v>
      </c>
      <c r="AA613" s="27" t="str">
        <f t="shared" si="21"/>
        <v>📩 Enviado tarde</v>
      </c>
      <c r="AB613" s="28"/>
      <c r="AC613" s="29"/>
      <c r="AD613" s="29"/>
      <c r="AE613" s="29"/>
    </row>
    <row r="614" spans="1:31" ht="13.8">
      <c r="A614" s="12" t="str">
        <f t="shared" si="16"/>
        <v>7613193RAFAEL FABIAN NICHOS</v>
      </c>
      <c r="B614" s="30" t="s">
        <v>27</v>
      </c>
      <c r="C614" s="38">
        <f t="array" ref="C614">INDEX('Hoja 3'!$A$2:$AD$628, ROW(C614)-5, MATCH(C$2,'Hoja 3'!$A$1:$AD$1, 0))</f>
        <v>7613193</v>
      </c>
      <c r="D614" s="38" t="str">
        <f t="array" ref="D614">INDEX('Hoja 3'!$A$2:$AD$628, ROW(D614)-5, MATCH(D$2,'Hoja 3'!$A$1:$AD$1, 0))</f>
        <v>RAFAEL FABIAN NICHOS</v>
      </c>
      <c r="E614" s="38">
        <f t="array" ref="E614">INDEX('Hoja 3'!$A$2:$AD$628, ROW(E614)-5, MATCH(E$2,'Hoja 3'!$A$1:$AD$1, 0))</f>
        <v>966390928</v>
      </c>
      <c r="F614" s="38" t="str">
        <f t="array" ref="F614">INDEX('Hoja 3'!$A$2:$AD$628, ROW(F614)-5, MATCH(F$2,'Hoja 3'!$A$1:$AD$1, 0))</f>
        <v>DEMORA EN LA ENTREGA DE MEDICAMENTOS</v>
      </c>
      <c r="G614" s="39">
        <f t="array" ref="G614">INDEX('Hoja 3'!$A$2:$AD$628, ROW(G614)-5, MATCH(G$2,'Hoja 3'!$A$1:$AD$1, 0))</f>
        <v>45903</v>
      </c>
      <c r="H614" s="38" t="str">
        <f t="array" ref="H614">INDEX('Hoja 3'!$A$2:$AD$628, ROW(H614)-5, MATCH(H$2,'Hoja 3'!$A$1:$AD$1, 0))</f>
        <v>Saludos 
 El paciente ya tiene cita asignada hoy 3/09/25 
 Dr. Moncada Medicina Familiar
 Los medicamentos post atención se estaran enviando a primera Hora 
 Cordialmente,</v>
      </c>
      <c r="I614" s="39">
        <f t="array" ref="I614">INDEX('Hoja 3'!$A$2:$AD$628, ROW(I614)-5, MATCH(I$2,'Hoja 3'!$A$1:$AD$1, 0))</f>
        <v>45903</v>
      </c>
      <c r="J614" s="32"/>
      <c r="K614" s="32" t="str">
        <f t="array" ref="K614">INDEX('Hoja 3'!$A$2:$AD$628, ROW(K614)-5, MATCH(K$2,'Hoja 3'!$A$1:$AD$1, 0))</f>
        <v>CERRADA</v>
      </c>
      <c r="L614" s="32" t="str">
        <f t="array" ref="L614">INDEX('Hoja 3'!$A$2:$AD$628, ROW(L614)-5, MATCH(L$2,'Hoja 3'!$A$1:$AD$1, 0))</f>
        <v>CERRADA</v>
      </c>
      <c r="M614" s="32" t="str">
        <f t="array" ref="M614">INDEX('Hoja 3'!$A$2:$AD$628, ROW(M614)-5, MATCH(M$2,'Hoja 3'!$A$1:$AD$1, 0))</f>
        <v>Medicamentos</v>
      </c>
      <c r="N614" s="28"/>
      <c r="O614" s="28"/>
      <c r="P614" s="28"/>
      <c r="Q614" s="42"/>
      <c r="R614" s="42"/>
      <c r="S614" s="42"/>
      <c r="T614" s="28"/>
      <c r="U614" s="28"/>
      <c r="V614" s="24" t="str">
        <f t="shared" si="17"/>
        <v/>
      </c>
      <c r="W614" s="24" t="str">
        <f t="shared" si="15"/>
        <v>0 días 00h 00m</v>
      </c>
      <c r="X614" s="36">
        <f t="shared" si="18"/>
        <v>0</v>
      </c>
      <c r="Y614" s="36" t="str">
        <f t="shared" si="19"/>
        <v>✅</v>
      </c>
      <c r="Z614" s="26" t="str">
        <f t="shared" si="20"/>
        <v>✅</v>
      </c>
      <c r="AA614" s="27" t="str">
        <f t="shared" si="21"/>
        <v>⏰ Enviado a tiempo</v>
      </c>
      <c r="AB614" s="28"/>
      <c r="AC614" s="29"/>
      <c r="AD614" s="29"/>
      <c r="AE614" s="29"/>
    </row>
    <row r="615" spans="1:31" ht="13.8">
      <c r="A615" s="12" t="str">
        <f t="shared" si="16"/>
        <v>7731756Laura Laserna</v>
      </c>
      <c r="B615" s="30" t="s">
        <v>27</v>
      </c>
      <c r="C615" s="38">
        <f t="array" ref="C615">INDEX('Hoja 3'!$A$2:$AD$628, ROW(C615)-5, MATCH(C$2,'Hoja 3'!$A$1:$AD$1, 0))</f>
        <v>7731756</v>
      </c>
      <c r="D615" s="38" t="str">
        <f t="array" ref="D615">INDEX('Hoja 3'!$A$2:$AD$628, ROW(D615)-5, MATCH(D$2,'Hoja 3'!$A$1:$AD$1, 0))</f>
        <v>Laura Laserna</v>
      </c>
      <c r="E615" s="38">
        <f t="array" ref="E615">INDEX('Hoja 3'!$A$2:$AD$628, ROW(E615)-5, MATCH(E$2,'Hoja 3'!$A$1:$AD$1, 0))</f>
        <v>0</v>
      </c>
      <c r="F615" s="38" t="str">
        <f t="array" ref="F615">INDEX('Hoja 3'!$A$2:$AD$628, ROW(F615)-5, MATCH(F$2,'Hoja 3'!$A$1:$AD$1, 0))</f>
        <v>NO ASIGNACIÓN DE CITA</v>
      </c>
      <c r="G615" s="39">
        <f t="array" ref="G615">INDEX('Hoja 3'!$A$2:$AD$628, ROW(G615)-5, MATCH(G$2,'Hoja 3'!$A$1:$AD$1, 0))</f>
        <v>45903</v>
      </c>
      <c r="H615" s="38" t="str">
        <f t="array" ref="H615">INDEX('Hoja 3'!$A$2:$AD$628, ROW(H615)-5, MATCH(H$2,'Hoja 3'!$A$1:$AD$1, 0))</f>
        <v>Estimados, buenas tardes:
 Por medio del presente, informamos el descargo correspondiente al caso de la Sra. Laura Isabel Laserna García:
 El gestor de quejas y reclamos, Ricardo Paz, se contactó con la paciente para programar y dar seguimiento a su caso. La solución más pronta para gestionar el envío de medicamentos en la brevedad era que la paciente pase atención mediante teleconsulta con su médico tratante; sin embargo, la paciente manifestó que no aceptaba dicha modalidad y solicitó expresamente atención a domicilio.
 Si bien la cita le correspondía inicialmente el 01 de septiembre, se le indicó que el médico tenía ruta disponible el 02 de septiembre, lo cual fue aceptado por la paciente, procediéndose a programar la atención.
 La llamada fue realizada el día 29 de agosto, y se concretó el agendamiento para el primer día de atención domiciliaria del médico tratante, la cual fue el día 02 de septiembre en el rango horario de 20:30 a 21:30 hrs.
 Es importante señalar que, de acuerdo con la operativa establecida, cuando la atención médica se realiza después de las 20:00 hrs, el envío de medicamentos se gestiona al día siguiente. 
 Se ha validado que los medicamentos fueron entregados el día de ayer, 03 del presente, por la noche. 
 Con lo anterior descrito, se ha cumplido con los ANS de gestión del protocolo establecido dentro del programa.
 Adjunto screen de la pantalla de seguimiento de entregas.
 Quedamos atentos a cualquier consulta adicional.
 Saludos cordiales,</v>
      </c>
      <c r="I615" s="39">
        <f t="array" ref="I615">INDEX('Hoja 3'!$A$2:$AD$628, ROW(I615)-5, MATCH(I$2,'Hoja 3'!$A$1:$AD$1, 0))</f>
        <v>45904</v>
      </c>
      <c r="J615" s="32"/>
      <c r="K615" s="32" t="str">
        <f t="array" ref="K615">INDEX('Hoja 3'!$A$2:$AD$628, ROW(K615)-5, MATCH(K$2,'Hoja 3'!$A$1:$AD$1, 0))</f>
        <v>CERRADA</v>
      </c>
      <c r="L615" s="32" t="str">
        <f t="array" ref="L615">INDEX('Hoja 3'!$A$2:$AD$628, ROW(L615)-5, MATCH(L$2,'Hoja 3'!$A$1:$AD$1, 0))</f>
        <v>CERRADA</v>
      </c>
      <c r="M615" s="32" t="str">
        <f t="array" ref="M615">INDEX('Hoja 3'!$A$2:$AD$628, ROW(M615)-5, MATCH(M$2,'Hoja 3'!$A$1:$AD$1, 0))</f>
        <v>Acceso</v>
      </c>
      <c r="N615" s="28"/>
      <c r="O615" s="28"/>
      <c r="P615" s="28"/>
      <c r="Q615" s="42"/>
      <c r="R615" s="42"/>
      <c r="S615" s="42"/>
      <c r="T615" s="28"/>
      <c r="U615" s="28"/>
      <c r="V615" s="24" t="str">
        <f t="shared" si="17"/>
        <v/>
      </c>
      <c r="W615" s="24" t="str">
        <f t="shared" si="15"/>
        <v>1 días 00h 00m</v>
      </c>
      <c r="X615" s="25">
        <f t="shared" si="18"/>
        <v>1</v>
      </c>
      <c r="Y615" s="25" t="str">
        <f t="shared" si="19"/>
        <v>✅</v>
      </c>
      <c r="Z615" s="26" t="str">
        <f t="shared" si="20"/>
        <v>✅</v>
      </c>
      <c r="AA615" s="27" t="str">
        <f t="shared" si="21"/>
        <v>📩 Enviado tarde</v>
      </c>
      <c r="AB615" s="28"/>
      <c r="AC615" s="29"/>
      <c r="AD615" s="29"/>
      <c r="AE615" s="29"/>
    </row>
    <row r="616" spans="1:31" ht="13.8">
      <c r="A616" s="12" t="str">
        <f t="shared" si="16"/>
        <v>7731756LAURA ISABEL LASERNA GARCIA</v>
      </c>
      <c r="B616" s="30" t="s">
        <v>27</v>
      </c>
      <c r="C616" s="38">
        <f t="array" ref="C616">INDEX('Hoja 3'!$A$2:$AD$628, ROW(C616)-5, MATCH(C$2,'Hoja 3'!$A$1:$AD$1, 0))</f>
        <v>7731756</v>
      </c>
      <c r="D616" s="38" t="str">
        <f t="array" ref="D616">INDEX('Hoja 3'!$A$2:$AD$628, ROW(D616)-5, MATCH(D$2,'Hoja 3'!$A$1:$AD$1, 0))</f>
        <v>LAURA ISABEL LASERNA GARCIA</v>
      </c>
      <c r="E616" s="38">
        <f t="array" ref="E616">INDEX('Hoja 3'!$A$2:$AD$628, ROW(E616)-5, MATCH(E$2,'Hoja 3'!$A$1:$AD$1, 0))</f>
        <v>996437874</v>
      </c>
      <c r="F616" s="38" t="str">
        <f t="array" ref="F616">INDEX('Hoja 3'!$A$2:$AD$628, ROW(F616)-5, MATCH(F$2,'Hoja 3'!$A$1:$AD$1, 0))</f>
        <v>DEMORA EN LA ENTREGA DE MEDICAMENTOS</v>
      </c>
      <c r="G616" s="39">
        <f t="array" ref="G616">INDEX('Hoja 3'!$A$2:$AD$628, ROW(G616)-5, MATCH(G$2,'Hoja 3'!$A$1:$AD$1, 0))</f>
        <v>45903</v>
      </c>
      <c r="H616" s="38" t="str">
        <f t="array" ref="H616">INDEX('Hoja 3'!$A$2:$AD$628, ROW(H616)-5, MATCH(H$2,'Hoja 3'!$A$1:$AD$1, 0))</f>
        <v>Estimados, buenas tardes:
 Por medio del presente, informamos el descargo correspondiente al caso de la Sra. Laura Isabel Laserna García:
 El gestor de quejas y reclamos, Ricardo Paz, se contactó con la paciente para programar y dar seguimiento a su caso. La solución más pronta para gestionar el envío de medicamentos en la brevedad era que la paciente pase atención mediante teleconsulta con su médico tratante; sin embargo, la paciente manifestó que no aceptaba dicha modalidad y solicitó expresamente atención a domicilio.
 Si bien la cita le correspondía inicialmente el 01 de septiembre, se le indicó que el médico tenía ruta disponible el 02 de septiembre, lo cual fue aceptado por la paciente, procediéndose a programar la atención.
 La llamada fue realizada el día 29 de agosto, y se concretó el agendamiento para el primer día de atención domiciliaria del médico tratante, la cual fue el día 02 de septiembre en el rango horario de 20:30 a 21:30 hrs.
 Es importante señalar que, de acuerdo con la operativa establecida, cuando la atención médica se realiza después de las 20:00 hrs, el envío de medicamentos se gestiona al día siguiente. 
 Se ha validado que los medicamentos fueron entregados el día de ayer, 03 del presente, por la noche. 
 Con lo anterior descrito, se ha cumplido con los ANS de gestión del protocolo establecido dentro del programa.
 Adjunto screen de la pantalla de seguimiento de entregas.
 Quedamos atentos a cualquier consulta adicional.
 Saludos cordiales,</v>
      </c>
      <c r="I616" s="39">
        <f t="array" ref="I616">INDEX('Hoja 3'!$A$2:$AD$628, ROW(I616)-5, MATCH(I$2,'Hoja 3'!$A$1:$AD$1, 0))</f>
        <v>45904</v>
      </c>
      <c r="J616" s="32"/>
      <c r="K616" s="32" t="str">
        <f t="array" ref="K616">INDEX('Hoja 3'!$A$2:$AD$628, ROW(K616)-5, MATCH(K$2,'Hoja 3'!$A$1:$AD$1, 0))</f>
        <v>CERRADA</v>
      </c>
      <c r="L616" s="32" t="str">
        <f t="array" ref="L616">INDEX('Hoja 3'!$A$2:$AD$628, ROW(L616)-5, MATCH(L$2,'Hoja 3'!$A$1:$AD$1, 0))</f>
        <v>CERRADA</v>
      </c>
      <c r="M616" s="32" t="str">
        <f t="array" ref="M616">INDEX('Hoja 3'!$A$2:$AD$628, ROW(M616)-5, MATCH(M$2,'Hoja 3'!$A$1:$AD$1, 0))</f>
        <v>Medicamentos</v>
      </c>
      <c r="N616" s="28"/>
      <c r="O616" s="28"/>
      <c r="P616" s="28"/>
      <c r="Q616" s="42"/>
      <c r="R616" s="42"/>
      <c r="S616" s="42"/>
      <c r="T616" s="28"/>
      <c r="U616" s="28"/>
      <c r="V616" s="24" t="str">
        <f t="shared" si="17"/>
        <v/>
      </c>
      <c r="W616" s="24" t="str">
        <f t="shared" si="15"/>
        <v>1 días 00h 00m</v>
      </c>
      <c r="X616" s="36">
        <f t="shared" si="18"/>
        <v>1</v>
      </c>
      <c r="Y616" s="36" t="str">
        <f t="shared" si="19"/>
        <v>✅</v>
      </c>
      <c r="Z616" s="26" t="str">
        <f t="shared" si="20"/>
        <v>✅</v>
      </c>
      <c r="AA616" s="27" t="str">
        <f t="shared" si="21"/>
        <v>📩 Enviado tarde</v>
      </c>
      <c r="AB616" s="28"/>
      <c r="AC616" s="29"/>
      <c r="AD616" s="29"/>
      <c r="AE616" s="29"/>
    </row>
    <row r="617" spans="1:31" ht="13.8">
      <c r="A617" s="12" t="str">
        <f t="shared" si="16"/>
        <v>7814003Carmen Susana Valdizan Pesantes de Manta</v>
      </c>
      <c r="B617" s="30" t="s">
        <v>27</v>
      </c>
      <c r="C617" s="38">
        <f t="array" ref="C617">INDEX('Hoja 3'!$A$2:$AD$628, ROW(C617)-5, MATCH(C$2,'Hoja 3'!$A$1:$AD$1, 0))</f>
        <v>7814003</v>
      </c>
      <c r="D617" s="38" t="str">
        <f t="array" ref="D617">INDEX('Hoja 3'!$A$2:$AD$628, ROW(D617)-5, MATCH(D$2,'Hoja 3'!$A$1:$AD$1, 0))</f>
        <v>Carmen Susana Valdizan Pesantes de Manta</v>
      </c>
      <c r="E617" s="38">
        <f t="array" ref="E617">INDEX('Hoja 3'!$A$2:$AD$628, ROW(E617)-5, MATCH(E$2,'Hoja 3'!$A$1:$AD$1, 0))</f>
        <v>0</v>
      </c>
      <c r="F617" s="38" t="str">
        <f t="array" ref="F617">INDEX('Hoja 3'!$A$2:$AD$628, ROW(F617)-5, MATCH(F$2,'Hoja 3'!$A$1:$AD$1, 0))</f>
        <v>DEMORA EN LA ENTREGA DE MEDICAMENTOS</v>
      </c>
      <c r="G617" s="39">
        <f t="array" ref="G617">INDEX('Hoja 3'!$A$2:$AD$628, ROW(G617)-5, MATCH(G$2,'Hoja 3'!$A$1:$AD$1, 0))</f>
        <v>45903</v>
      </c>
      <c r="H617" s="38">
        <f t="array" ref="H617">INDEX('Hoja 3'!$A$2:$AD$628, ROW(H617)-5, MATCH(H$2,'Hoja 3'!$A$1:$AD$1, 0))</f>
        <v>0</v>
      </c>
      <c r="I617" s="39">
        <f t="array" ref="I617">INDEX('Hoja 3'!$A$2:$AD$628, ROW(I617)-5, MATCH(I$2,'Hoja 3'!$A$1:$AD$1, 0))</f>
        <v>45911</v>
      </c>
      <c r="J617" s="32"/>
      <c r="K617" s="32" t="str">
        <f t="array" ref="K617">INDEX('Hoja 3'!$A$2:$AD$628, ROW(K617)-5, MATCH(K$2,'Hoja 3'!$A$1:$AD$1, 0))</f>
        <v>ACTIVA</v>
      </c>
      <c r="L617" s="32" t="str">
        <f t="array" ref="L617">INDEX('Hoja 3'!$A$2:$AD$628, ROW(L617)-5, MATCH(L$2,'Hoja 3'!$A$1:$AD$1, 0))</f>
        <v>ACTIVA</v>
      </c>
      <c r="M617" s="32" t="str">
        <f t="array" ref="M617">INDEX('Hoja 3'!$A$2:$AD$628, ROW(M617)-5, MATCH(M$2,'Hoja 3'!$A$1:$AD$1, 0))</f>
        <v>Medicamentos</v>
      </c>
      <c r="N617" s="28"/>
      <c r="O617" s="28"/>
      <c r="P617" s="28"/>
      <c r="Q617" s="42"/>
      <c r="R617" s="42"/>
      <c r="S617" s="42"/>
      <c r="T617" s="28"/>
      <c r="U617" s="28"/>
      <c r="V617" s="24" t="str">
        <f t="shared" si="17"/>
        <v/>
      </c>
      <c r="W617" s="24" t="str">
        <f t="shared" si="15"/>
        <v>8 días 00h 00m</v>
      </c>
      <c r="X617" s="25">
        <f t="shared" si="18"/>
        <v>8</v>
      </c>
      <c r="Y617" s="25" t="str">
        <f t="shared" si="19"/>
        <v>🟡</v>
      </c>
      <c r="Z617" s="26" t="str">
        <f t="shared" si="20"/>
        <v>🟡</v>
      </c>
      <c r="AA617" s="27" t="str">
        <f t="shared" si="21"/>
        <v>📩 Enviado tarde</v>
      </c>
      <c r="AB617" s="28"/>
      <c r="AC617" s="29"/>
      <c r="AD617" s="29"/>
      <c r="AE617" s="29"/>
    </row>
    <row r="618" spans="1:31" ht="13.8">
      <c r="A618" s="12" t="str">
        <f t="shared" si="16"/>
        <v>42666686JORGE ALBERTO CARDENAS CABRERA</v>
      </c>
      <c r="B618" s="30" t="s">
        <v>27</v>
      </c>
      <c r="C618" s="38">
        <f t="array" ref="C618">INDEX('Hoja 3'!$A$2:$AD$628, ROW(C618)-5, MATCH(C$2,'Hoja 3'!$A$1:$AD$1, 0))</f>
        <v>42666686</v>
      </c>
      <c r="D618" s="38" t="str">
        <f t="array" ref="D618">INDEX('Hoja 3'!$A$2:$AD$628, ROW(D618)-5, MATCH(D$2,'Hoja 3'!$A$1:$AD$1, 0))</f>
        <v>JORGE ALBERTO CARDENAS CABRERA</v>
      </c>
      <c r="E618" s="38">
        <f t="array" ref="E618">INDEX('Hoja 3'!$A$2:$AD$628, ROW(E618)-5, MATCH(E$2,'Hoja 3'!$A$1:$AD$1, 0))</f>
        <v>0</v>
      </c>
      <c r="F618" s="38" t="str">
        <f t="array" ref="F618">INDEX('Hoja 3'!$A$2:$AD$628, ROW(F618)-5, MATCH(F$2,'Hoja 3'!$A$1:$AD$1, 0))</f>
        <v>DEMORA EN LA ENTREGA DE MEDICAMENTOS</v>
      </c>
      <c r="G618" s="39">
        <f t="array" ref="G618">INDEX('Hoja 3'!$A$2:$AD$628, ROW(G618)-5, MATCH(G$2,'Hoja 3'!$A$1:$AD$1, 0))</f>
        <v>45903</v>
      </c>
      <c r="H618" s="38" t="str">
        <f t="array" ref="H618">INDEX('Hoja 3'!$A$2:$AD$628, ROW(H618)-5, MATCH(H$2,'Hoja 3'!$A$1:$AD$1, 0))</f>
        <v>Buenas tardes estimados, 
 En relación con el reclamo presentado respecto al asegurado Jorge Alberto Cárdenas Cabrera (DNI: 42666686), informamos lo siguiente:
 Se valida agendamiento efectivo, siendo atendido el día 13/8.
 Los medicamentos indicados en dicha atención fueron entregados.
 Nuestro gestor de quejas y reclamos se ha contactado con el asegurado vía telefónica; a fin de, brindar el soporte necesario en la absolución de dudas y seguimiento del cumplimiento del protocolo correspondiente.
 En ese orden de ideas se procedió con el agendamiento con la especialidad de nutrición para el día 05/09 y el seguimiento de enfermería para el día de hoy 04/09.
 Lo anterior descrito en el marco de asegurar la continuidad y calidad de la atención dentro del programa crónico de Hipertensión al cual pertenece nuestro mutuo paciente.
 Saludos Cordiales,</v>
      </c>
      <c r="I618" s="39">
        <f t="array" ref="I618">INDEX('Hoja 3'!$A$2:$AD$628, ROW(I618)-5, MATCH(I$2,'Hoja 3'!$A$1:$AD$1, 0))</f>
        <v>45904</v>
      </c>
      <c r="J618" s="32"/>
      <c r="K618" s="32" t="str">
        <f t="array" ref="K618">INDEX('Hoja 3'!$A$2:$AD$628, ROW(K618)-5, MATCH(K$2,'Hoja 3'!$A$1:$AD$1, 0))</f>
        <v>CERRADA</v>
      </c>
      <c r="L618" s="32" t="str">
        <f t="array" ref="L618">INDEX('Hoja 3'!$A$2:$AD$628, ROW(L618)-5, MATCH(L$2,'Hoja 3'!$A$1:$AD$1, 0))</f>
        <v>CERRADA</v>
      </c>
      <c r="M618" s="32" t="str">
        <f t="array" ref="M618">INDEX('Hoja 3'!$A$2:$AD$628, ROW(M618)-5, MATCH(M$2,'Hoja 3'!$A$1:$AD$1, 0))</f>
        <v>Medicamentos</v>
      </c>
      <c r="N618" s="28"/>
      <c r="O618" s="28"/>
      <c r="P618" s="28"/>
      <c r="Q618" s="42"/>
      <c r="R618" s="42"/>
      <c r="S618" s="42"/>
      <c r="T618" s="28"/>
      <c r="U618" s="28"/>
      <c r="V618" s="24" t="str">
        <f t="shared" si="17"/>
        <v/>
      </c>
      <c r="W618" s="24" t="str">
        <f t="shared" si="15"/>
        <v>1 días 00h 00m</v>
      </c>
      <c r="X618" s="36">
        <f t="shared" si="18"/>
        <v>1</v>
      </c>
      <c r="Y618" s="36" t="str">
        <f t="shared" si="19"/>
        <v>✅</v>
      </c>
      <c r="Z618" s="26" t="str">
        <f t="shared" si="20"/>
        <v>✅</v>
      </c>
      <c r="AA618" s="27" t="str">
        <f t="shared" si="21"/>
        <v>📩 Enviado tarde</v>
      </c>
      <c r="AB618" s="28"/>
      <c r="AC618" s="29"/>
      <c r="AD618" s="29"/>
      <c r="AE618" s="29"/>
    </row>
    <row r="619" spans="1:31" ht="13.8">
      <c r="A619" s="12" t="str">
        <f t="shared" si="16"/>
        <v>7731756Laura Laserna</v>
      </c>
      <c r="B619" s="30" t="s">
        <v>27</v>
      </c>
      <c r="C619" s="38">
        <f t="array" ref="C619">INDEX('Hoja 3'!$A$2:$AD$628, ROW(C619)-5, MATCH(C$2,'Hoja 3'!$A$1:$AD$1, 0))</f>
        <v>7731756</v>
      </c>
      <c r="D619" s="38" t="str">
        <f t="array" ref="D619">INDEX('Hoja 3'!$A$2:$AD$628, ROW(D619)-5, MATCH(D$2,'Hoja 3'!$A$1:$AD$1, 0))</f>
        <v>Laura Laserna</v>
      </c>
      <c r="E619" s="38">
        <f t="array" ref="E619">INDEX('Hoja 3'!$A$2:$AD$628, ROW(E619)-5, MATCH(E$2,'Hoja 3'!$A$1:$AD$1, 0))</f>
        <v>0</v>
      </c>
      <c r="F619" s="38" t="str">
        <f t="array" ref="F619">INDEX('Hoja 3'!$A$2:$AD$628, ROW(F619)-5, MATCH(F$2,'Hoja 3'!$A$1:$AD$1, 0))</f>
        <v>DEMORA EN LA ENTREGA DE MEDICAMENTOS</v>
      </c>
      <c r="G619" s="39">
        <f t="array" ref="G619">INDEX('Hoja 3'!$A$2:$AD$628, ROW(G619)-5, MATCH(G$2,'Hoja 3'!$A$1:$AD$1, 0))</f>
        <v>45903</v>
      </c>
      <c r="H619" s="38" t="str">
        <f t="array" ref="H619">INDEX('Hoja 3'!$A$2:$AD$628, ROW(H619)-5, MATCH(H$2,'Hoja 3'!$A$1:$AD$1, 0))</f>
        <v>Estimados, buenas tardes:
 Por medio del presente, informamos el descargo correspondiente al caso de la Sra. Laura Isabel Laserna García:
 El gestor de quejas y reclamos, Ricardo Paz, se contactó con la paciente para programar y dar seguimiento a su caso. La solución más pronta para gestionar el envío de medicamentos en la brevedad era que la paciente pase atención mediante teleconsulta con su médico tratante; sin embargo, la paciente manifestó que no aceptaba dicha modalidad y solicitó expresamente atención a domicilio.
 Si bien la cita le correspondía inicialmente el 01 de septiembre, se le indicó que el médico tenía ruta disponible el 02 de septiembre, lo cual fue aceptado por la paciente, procediéndose a programar la atención.
 La llamada fue realizada el día 29 de agosto, y se concretó el agendamiento para el primer día de atención domiciliaria del médico tratante, la cual fue el día 02 de septiembre en el rango horario de 20:30 a 21:30 hrs.
 Es importante señalar que, de acuerdo con la operativa establecida, cuando la atención médica se realiza después de las 20:00 hrs, el envío de medicamentos se gestiona al día siguiente. 
 Se ha validado que los medicamentos fueron entregados el día de ayer, 03 del presente, por la noche. 
 Con lo anterior descrito, se ha cumplido con los ANS de gestión del protocolo establecido dentro del programa.
 Así mismo el gestor de quejas y reclamos realizo el acompañamiento correspondiente a fin de abordar a tiempo las eventualidades que el paciente manifestó, cumpliendo así la dispensación dentro del ANS establecido.
 Adjunto screen de la pantalla de seguimiento de entregas.
 Quedamos atentos a cualquier consulta adicional.
 Saludos cordiales,</v>
      </c>
      <c r="I619" s="39">
        <f t="array" ref="I619">INDEX('Hoja 3'!$A$2:$AD$628, ROW(I619)-5, MATCH(I$2,'Hoja 3'!$A$1:$AD$1, 0))</f>
        <v>45904</v>
      </c>
      <c r="J619" s="32"/>
      <c r="K619" s="32" t="str">
        <f t="array" ref="K619">INDEX('Hoja 3'!$A$2:$AD$628, ROW(K619)-5, MATCH(K$2,'Hoja 3'!$A$1:$AD$1, 0))</f>
        <v>CERRADA</v>
      </c>
      <c r="L619" s="32" t="str">
        <f t="array" ref="L619">INDEX('Hoja 3'!$A$2:$AD$628, ROW(L619)-5, MATCH(L$2,'Hoja 3'!$A$1:$AD$1, 0))</f>
        <v>CERRADA</v>
      </c>
      <c r="M619" s="32" t="str">
        <f t="array" ref="M619">INDEX('Hoja 3'!$A$2:$AD$628, ROW(M619)-5, MATCH(M$2,'Hoja 3'!$A$1:$AD$1, 0))</f>
        <v>Medicamentos</v>
      </c>
      <c r="N619" s="28"/>
      <c r="O619" s="28"/>
      <c r="P619" s="28"/>
      <c r="Q619" s="42"/>
      <c r="R619" s="42"/>
      <c r="S619" s="42"/>
      <c r="T619" s="28"/>
      <c r="U619" s="28"/>
      <c r="V619" s="24" t="str">
        <f t="shared" si="17"/>
        <v/>
      </c>
      <c r="W619" s="24" t="str">
        <f t="shared" si="15"/>
        <v>1 días 00h 00m</v>
      </c>
      <c r="X619" s="25">
        <f t="shared" si="18"/>
        <v>1</v>
      </c>
      <c r="Y619" s="25" t="str">
        <f t="shared" si="19"/>
        <v>✅</v>
      </c>
      <c r="Z619" s="26" t="str">
        <f t="shared" si="20"/>
        <v>✅</v>
      </c>
      <c r="AA619" s="27" t="str">
        <f t="shared" si="21"/>
        <v>📩 Enviado tarde</v>
      </c>
      <c r="AB619" s="28"/>
      <c r="AC619" s="29"/>
      <c r="AD619" s="29"/>
      <c r="AE619" s="29"/>
    </row>
    <row r="620" spans="1:31" ht="13.8">
      <c r="A620" s="12" t="str">
        <f t="shared" si="16"/>
        <v>2869403RAFAEL GUSTAVO GARCIA SANCHEZ</v>
      </c>
      <c r="B620" s="30" t="s">
        <v>27</v>
      </c>
      <c r="C620" s="38">
        <f t="array" ref="C620">INDEX('Hoja 3'!$A$2:$AD$628, ROW(C620)-5, MATCH(C$2,'Hoja 3'!$A$1:$AD$1, 0))</f>
        <v>2869403</v>
      </c>
      <c r="D620" s="38" t="str">
        <f t="array" ref="D620">INDEX('Hoja 3'!$A$2:$AD$628, ROW(D620)-5, MATCH(D$2,'Hoja 3'!$A$1:$AD$1, 0))</f>
        <v>RAFAEL GUSTAVO GARCIA SANCHEZ</v>
      </c>
      <c r="E620" s="38">
        <f t="array" ref="E620">INDEX('Hoja 3'!$A$2:$AD$628, ROW(E620)-5, MATCH(E$2,'Hoja 3'!$A$1:$AD$1, 0))</f>
        <v>0</v>
      </c>
      <c r="F620" s="38" t="str">
        <f t="array" ref="F620">INDEX('Hoja 3'!$A$2:$AD$628, ROW(F620)-5, MATCH(F$2,'Hoja 3'!$A$1:$AD$1, 0))</f>
        <v>DEMORA EN LA ENTREGA DE MEDICAMENTOS</v>
      </c>
      <c r="G620" s="39">
        <f t="array" ref="G620">INDEX('Hoja 3'!$A$2:$AD$628, ROW(G620)-5, MATCH(G$2,'Hoja 3'!$A$1:$AD$1, 0))</f>
        <v>45901</v>
      </c>
      <c r="H620" s="38" t="str">
        <f t="array" ref="H620">INDEX('Hoja 3'!$A$2:$AD$628, ROW(H620)-5, MATCH(H$2,'Hoja 3'!$A$1:$AD$1, 0))</f>
        <v>Buenas tardes estimados, 
 Con relación a la consulta del afiliado Sr. Rafael Gustavo García Sánchez, te informo que se realizó la gestión correspondiente de manera inmediata:
 Se procedió a modificar la receta para que el afiliado continúe recibiendo los medicamentos que corresponden a su atención, específicamente el Telmisartán 20 mg, tal como fue requerido.
 Asimismo, confirmamos que la entrega del medicamento se efectuó el día 25/08/2025, garantizando la continuidad de su tratamiento sin interrupciones.
 Tambien cabe mencionar que nos contactamos con el paciente para serciorar que la infromacion sea la adecuada y si tenia algun inconveniente con su atencion, el paciente menciona que esta a gusto con la atencion breindada. 
 Adjunto captura de pantalla de la gestion del cambio de medicamento. 
 Quedamos atentos ante cualquier consulta adicional.
 Saludos cordiales,</v>
      </c>
      <c r="I620" s="39">
        <f t="array" ref="I620">INDEX('Hoja 3'!$A$2:$AD$628, ROW(I620)-5, MATCH(I$2,'Hoja 3'!$A$1:$AD$1, 0))</f>
        <v>45901</v>
      </c>
      <c r="J620" s="32"/>
      <c r="K620" s="32" t="str">
        <f t="array" ref="K620">INDEX('Hoja 3'!$A$2:$AD$628, ROW(K620)-5, MATCH(K$2,'Hoja 3'!$A$1:$AD$1, 0))</f>
        <v>CERRADA</v>
      </c>
      <c r="L620" s="32" t="str">
        <f t="array" ref="L620">INDEX('Hoja 3'!$A$2:$AD$628, ROW(L620)-5, MATCH(L$2,'Hoja 3'!$A$1:$AD$1, 0))</f>
        <v>CERRADA</v>
      </c>
      <c r="M620" s="32" t="str">
        <f t="array" ref="M620">INDEX('Hoja 3'!$A$2:$AD$628, ROW(M620)-5, MATCH(M$2,'Hoja 3'!$A$1:$AD$1, 0))</f>
        <v>Medicamentos</v>
      </c>
      <c r="N620" s="28"/>
      <c r="O620" s="28"/>
      <c r="P620" s="28"/>
      <c r="Q620" s="42"/>
      <c r="R620" s="42"/>
      <c r="S620" s="42"/>
      <c r="T620" s="28"/>
      <c r="U620" s="28"/>
      <c r="V620" s="24" t="str">
        <f t="shared" si="17"/>
        <v/>
      </c>
      <c r="W620" s="24" t="str">
        <f t="shared" si="15"/>
        <v>0 días 00h 00m</v>
      </c>
      <c r="X620" s="36">
        <f t="shared" si="18"/>
        <v>0</v>
      </c>
      <c r="Y620" s="36" t="str">
        <f t="shared" si="19"/>
        <v>✅</v>
      </c>
      <c r="Z620" s="26" t="str">
        <f t="shared" si="20"/>
        <v>✅</v>
      </c>
      <c r="AA620" s="27" t="str">
        <f t="shared" si="21"/>
        <v>⏰ Enviado a tiempo</v>
      </c>
      <c r="AB620" s="28"/>
      <c r="AC620" s="29"/>
      <c r="AD620" s="29"/>
      <c r="AE620" s="29"/>
    </row>
    <row r="621" spans="1:31" ht="13.8">
      <c r="A621" s="12" t="str">
        <f t="shared" si="16"/>
        <v>6762836MUÑOZ RUBIO PACO MERCEDES</v>
      </c>
      <c r="B621" s="30" t="s">
        <v>27</v>
      </c>
      <c r="C621" s="38">
        <f t="array" ref="C621">INDEX('Hoja 3'!$A$2:$AD$628, ROW(C621)-5, MATCH(C$2,'Hoja 3'!$A$1:$AD$1, 0))</f>
        <v>6762836</v>
      </c>
      <c r="D621" s="38" t="str">
        <f t="array" ref="D621">INDEX('Hoja 3'!$A$2:$AD$628, ROW(D621)-5, MATCH(D$2,'Hoja 3'!$A$1:$AD$1, 0))</f>
        <v>MUÑOZ RUBIO PACO MERCEDES</v>
      </c>
      <c r="E621" s="38">
        <f t="array" ref="E621">INDEX('Hoja 3'!$A$2:$AD$628, ROW(E621)-5, MATCH(E$2,'Hoja 3'!$A$1:$AD$1, 0))</f>
        <v>0</v>
      </c>
      <c r="F621" s="38" t="str">
        <f t="array" ref="F621">INDEX('Hoja 3'!$A$2:$AD$628, ROW(F621)-5, MATCH(F$2,'Hoja 3'!$A$1:$AD$1, 0))</f>
        <v>NO ASIGNACIÓN DE CITA</v>
      </c>
      <c r="G621" s="39">
        <f t="array" ref="G621">INDEX('Hoja 3'!$A$2:$AD$628, ROW(G621)-5, MATCH(G$2,'Hoja 3'!$A$1:$AD$1, 0))</f>
        <v>45898</v>
      </c>
      <c r="H621" s="38" t="str">
        <f t="array" ref="H621">INDEX('Hoja 3'!$A$2:$AD$628, ROW(H621)-5, MATCH(H$2,'Hoja 3'!$A$1:$AD$1, 0))</f>
        <v>Estimados buenos días, 
 Respecto al caso del Sr. Paco Mercedes Muñoz Rubio (DNI 6762836), le informamos lo siguiente:
 El paciente cuenta con dos números de contacto y dos direcciones registradas. La dirección que inicialmente figuraba en el sistema Everest correspondía al domicilio de su hija, ya que en su momento el propio paciente solicitó la modificación. Sin embargo, actualmente ya se cuenta con la dirección actualizada.
 Nuestro equipo se comunicó directamente con el Sr. Muñoz Rubio para validar y actualizar sus datos de contacto, quedando registrada la dirección correcta. Asimismo, se coordinó con él la visita domiciliaria para la toma de muestras de laboratorio programada para el día 02/09/2025.
 Quedamos atentos a cualquier consulta adicional y le confirmaremos oportunamente sobre el seguimiento del caso.
 Saludos cordiales,</v>
      </c>
      <c r="I621" s="39">
        <f t="array" ref="I621">INDEX('Hoja 3'!$A$2:$AD$628, ROW(I621)-5, MATCH(I$2,'Hoja 3'!$A$1:$AD$1, 0))</f>
        <v>45901</v>
      </c>
      <c r="J621" s="32"/>
      <c r="K621" s="32" t="str">
        <f t="array" ref="K621">INDEX('Hoja 3'!$A$2:$AD$628, ROW(K621)-5, MATCH(K$2,'Hoja 3'!$A$1:$AD$1, 0))</f>
        <v>CERRADA</v>
      </c>
      <c r="L621" s="32" t="str">
        <f t="array" ref="L621">INDEX('Hoja 3'!$A$2:$AD$628, ROW(L621)-5, MATCH(L$2,'Hoja 3'!$A$1:$AD$1, 0))</f>
        <v>CERRADA</v>
      </c>
      <c r="M621" s="32" t="str">
        <f t="array" ref="M621">INDEX('Hoja 3'!$A$2:$AD$628, ROW(M621)-5, MATCH(M$2,'Hoja 3'!$A$1:$AD$1, 0))</f>
        <v>Acceso</v>
      </c>
      <c r="N621" s="28"/>
      <c r="O621" s="28"/>
      <c r="P621" s="28"/>
      <c r="Q621" s="42"/>
      <c r="R621" s="42"/>
      <c r="S621" s="42"/>
      <c r="T621" s="28"/>
      <c r="U621" s="28"/>
      <c r="V621" s="24" t="str">
        <f t="shared" si="17"/>
        <v/>
      </c>
      <c r="W621" s="24" t="str">
        <f t="shared" si="15"/>
        <v>3 días 00h 00m</v>
      </c>
      <c r="X621" s="25">
        <f t="shared" si="18"/>
        <v>3</v>
      </c>
      <c r="Y621" s="25" t="str">
        <f t="shared" si="19"/>
        <v>✅</v>
      </c>
      <c r="Z621" s="26" t="str">
        <f t="shared" si="20"/>
        <v>✅</v>
      </c>
      <c r="AA621" s="27" t="str">
        <f t="shared" si="21"/>
        <v>📩 Enviado tarde</v>
      </c>
      <c r="AB621" s="28"/>
      <c r="AC621" s="29"/>
      <c r="AD621" s="29"/>
      <c r="AE621" s="29"/>
    </row>
    <row r="622" spans="1:31" ht="13.8">
      <c r="A622" s="12" t="str">
        <f t="shared" si="16"/>
        <v>7756092ERNESTO BENITES ALVAREZ</v>
      </c>
      <c r="B622" s="30" t="s">
        <v>27</v>
      </c>
      <c r="C622" s="38">
        <f t="array" ref="C622">INDEX('Hoja 3'!$A$2:$AD$628, ROW(C622)-5, MATCH(C$2,'Hoja 3'!$A$1:$AD$1, 0))</f>
        <v>7756092</v>
      </c>
      <c r="D622" s="38" t="str">
        <f t="array" ref="D622">INDEX('Hoja 3'!$A$2:$AD$628, ROW(D622)-5, MATCH(D$2,'Hoja 3'!$A$1:$AD$1, 0))</f>
        <v>ERNESTO BENITES ALVAREZ</v>
      </c>
      <c r="E622" s="38">
        <f t="array" ref="E622">INDEX('Hoja 3'!$A$2:$AD$628, ROW(E622)-5, MATCH(E$2,'Hoja 3'!$A$1:$AD$1, 0))</f>
        <v>0</v>
      </c>
      <c r="F622" s="38" t="str">
        <f t="array" ref="F622">INDEX('Hoja 3'!$A$2:$AD$628, ROW(F622)-5, MATCH(F$2,'Hoja 3'!$A$1:$AD$1, 0))</f>
        <v>NO AUTORIZACION DE MEDICAMENTOS</v>
      </c>
      <c r="G622" s="39">
        <f t="array" ref="G622">INDEX('Hoja 3'!$A$2:$AD$628, ROW(G622)-5, MATCH(G$2,'Hoja 3'!$A$1:$AD$1, 0))</f>
        <v>45902</v>
      </c>
      <c r="H622" s="38">
        <f t="array" ref="H622">INDEX('Hoja 3'!$A$2:$AD$628, ROW(H622)-5, MATCH(H$2,'Hoja 3'!$A$1:$AD$1, 0))</f>
        <v>0</v>
      </c>
      <c r="I622" s="39">
        <f t="array" ref="I622">INDEX('Hoja 3'!$A$2:$AD$628, ROW(I622)-5, MATCH(I$2,'Hoja 3'!$A$1:$AD$1, 0))</f>
        <v>45911</v>
      </c>
      <c r="J622" s="32"/>
      <c r="K622" s="32" t="str">
        <f t="array" ref="K622">INDEX('Hoja 3'!$A$2:$AD$628, ROW(K622)-5, MATCH(K$2,'Hoja 3'!$A$1:$AD$1, 0))</f>
        <v>ACTIVA</v>
      </c>
      <c r="L622" s="32" t="str">
        <f t="array" ref="L622">INDEX('Hoja 3'!$A$2:$AD$628, ROW(L622)-5, MATCH(L$2,'Hoja 3'!$A$1:$AD$1, 0))</f>
        <v>ACTIVA</v>
      </c>
      <c r="M622" s="32" t="str">
        <f t="array" ref="M622">INDEX('Hoja 3'!$A$2:$AD$628, ROW(M622)-5, MATCH(M$2,'Hoja 3'!$A$1:$AD$1, 0))</f>
        <v>#N/D</v>
      </c>
      <c r="N622" s="28"/>
      <c r="O622" s="28"/>
      <c r="P622" s="28"/>
      <c r="Q622" s="42"/>
      <c r="R622" s="42"/>
      <c r="S622" s="42"/>
      <c r="T622" s="28"/>
      <c r="U622" s="28"/>
      <c r="V622" s="24" t="str">
        <f t="shared" si="17"/>
        <v/>
      </c>
      <c r="W622" s="24" t="str">
        <f t="shared" si="15"/>
        <v>9 días 00h 00m</v>
      </c>
      <c r="X622" s="36">
        <f t="shared" si="18"/>
        <v>9</v>
      </c>
      <c r="Y622" s="36" t="str">
        <f t="shared" si="19"/>
        <v>🟡</v>
      </c>
      <c r="Z622" s="26" t="str">
        <f t="shared" si="20"/>
        <v>🟡</v>
      </c>
      <c r="AA622" s="27" t="str">
        <f t="shared" si="21"/>
        <v>📩 Enviado tarde</v>
      </c>
      <c r="AB622" s="28"/>
      <c r="AC622" s="29"/>
      <c r="AD622" s="29"/>
      <c r="AE622" s="29"/>
    </row>
    <row r="623" spans="1:31" ht="13.8">
      <c r="A623" s="12" t="str">
        <f t="shared" si="16"/>
        <v>6927900MARIA TERESA RODRIGUEZ GIL DE VARGAS</v>
      </c>
      <c r="B623" s="30" t="s">
        <v>27</v>
      </c>
      <c r="C623" s="38">
        <f t="array" ref="C623">INDEX('Hoja 3'!$A$2:$AD$628, ROW(C623)-5, MATCH(C$2,'Hoja 3'!$A$1:$AD$1, 0))</f>
        <v>6927900</v>
      </c>
      <c r="D623" s="38" t="str">
        <f t="array" ref="D623">INDEX('Hoja 3'!$A$2:$AD$628, ROW(D623)-5, MATCH(D$2,'Hoja 3'!$A$1:$AD$1, 0))</f>
        <v>MARIA TERESA RODRIGUEZ GIL DE VARGAS</v>
      </c>
      <c r="E623" s="38">
        <f t="array" ref="E623">INDEX('Hoja 3'!$A$2:$AD$628, ROW(E623)-5, MATCH(E$2,'Hoja 3'!$A$1:$AD$1, 0))</f>
        <v>987835314</v>
      </c>
      <c r="F623" s="38" t="str">
        <f t="array" ref="F623">INDEX('Hoja 3'!$A$2:$AD$628, ROW(F623)-5, MATCH(F$2,'Hoja 3'!$A$1:$AD$1, 0))</f>
        <v>NO ASIGNACIÓN DE CITA</v>
      </c>
      <c r="G623" s="39">
        <f t="array" ref="G623">INDEX('Hoja 3'!$A$2:$AD$628, ROW(G623)-5, MATCH(G$2,'Hoja 3'!$A$1:$AD$1, 0))</f>
        <v>45903</v>
      </c>
      <c r="H623" s="38">
        <f t="array" ref="H623">INDEX('Hoja 3'!$A$2:$AD$628, ROW(H623)-5, MATCH(H$2,'Hoja 3'!$A$1:$AD$1, 0))</f>
        <v>0</v>
      </c>
      <c r="I623" s="39">
        <f t="array" ref="I623">INDEX('Hoja 3'!$A$2:$AD$628, ROW(I623)-5, MATCH(I$2,'Hoja 3'!$A$1:$AD$1, 0))</f>
        <v>45911</v>
      </c>
      <c r="J623" s="32"/>
      <c r="K623" s="32" t="str">
        <f t="array" ref="K623">INDEX('Hoja 3'!$A$2:$AD$628, ROW(K623)-5, MATCH(K$2,'Hoja 3'!$A$1:$AD$1, 0))</f>
        <v>ACTIVA</v>
      </c>
      <c r="L623" s="32" t="str">
        <f t="array" ref="L623">INDEX('Hoja 3'!$A$2:$AD$628, ROW(L623)-5, MATCH(L$2,'Hoja 3'!$A$1:$AD$1, 0))</f>
        <v>ACTIVA</v>
      </c>
      <c r="M623" s="32" t="str">
        <f t="array" ref="M623">INDEX('Hoja 3'!$A$2:$AD$628, ROW(M623)-5, MATCH(M$2,'Hoja 3'!$A$1:$AD$1, 0))</f>
        <v>Acceso</v>
      </c>
      <c r="N623" s="28"/>
      <c r="O623" s="28"/>
      <c r="P623" s="28"/>
      <c r="Q623" s="42"/>
      <c r="R623" s="42"/>
      <c r="S623" s="42"/>
      <c r="T623" s="28"/>
      <c r="U623" s="28"/>
      <c r="V623" s="24" t="str">
        <f t="shared" si="17"/>
        <v/>
      </c>
      <c r="W623" s="24" t="str">
        <f t="shared" si="15"/>
        <v>8 días 00h 00m</v>
      </c>
      <c r="X623" s="25">
        <f t="shared" si="18"/>
        <v>8</v>
      </c>
      <c r="Y623" s="25" t="str">
        <f t="shared" si="19"/>
        <v>🟡</v>
      </c>
      <c r="Z623" s="26" t="str">
        <f t="shared" si="20"/>
        <v>🟡</v>
      </c>
      <c r="AA623" s="27" t="str">
        <f t="shared" si="21"/>
        <v>📩 Enviado tarde</v>
      </c>
      <c r="AB623" s="28"/>
      <c r="AC623" s="29"/>
      <c r="AD623" s="29"/>
      <c r="AE623" s="29"/>
    </row>
    <row r="624" spans="1:31" ht="13.8">
      <c r="A624" s="12" t="str">
        <f t="shared" si="16"/>
        <v>72306819Mileny Sheryl Acuña Vento</v>
      </c>
      <c r="B624" s="30" t="s">
        <v>27</v>
      </c>
      <c r="C624" s="38">
        <f t="array" ref="C624">INDEX('Hoja 3'!$A$2:$AD$628, ROW(C624)-5, MATCH(C$2,'Hoja 3'!$A$1:$AD$1, 0))</f>
        <v>72306819</v>
      </c>
      <c r="D624" s="38" t="str">
        <f t="array" ref="D624">INDEX('Hoja 3'!$A$2:$AD$628, ROW(D624)-5, MATCH(D$2,'Hoja 3'!$A$1:$AD$1, 0))</f>
        <v>Mileny Sheryl Acuña Vento</v>
      </c>
      <c r="E624" s="38">
        <f t="array" ref="E624">INDEX('Hoja 3'!$A$2:$AD$628, ROW(E624)-5, MATCH(E$2,'Hoja 3'!$A$1:$AD$1, 0))</f>
        <v>0</v>
      </c>
      <c r="F624" s="38" t="str">
        <f t="array" ref="F624">INDEX('Hoja 3'!$A$2:$AD$628, ROW(F624)-5, MATCH(F$2,'Hoja 3'!$A$1:$AD$1, 0))</f>
        <v>NO ASIGNACIÓN DE CITA</v>
      </c>
      <c r="G624" s="39">
        <f t="array" ref="G624">INDEX('Hoja 3'!$A$2:$AD$628, ROW(G624)-5, MATCH(G$2,'Hoja 3'!$A$1:$AD$1, 0))</f>
        <v>45898</v>
      </c>
      <c r="H624" s="38">
        <f t="array" ref="H624">INDEX('Hoja 3'!$A$2:$AD$628, ROW(H624)-5, MATCH(H$2,'Hoja 3'!$A$1:$AD$1, 0))</f>
        <v>0</v>
      </c>
      <c r="I624" s="39">
        <f t="array" ref="I624">INDEX('Hoja 3'!$A$2:$AD$628, ROW(I624)-5, MATCH(I$2,'Hoja 3'!$A$1:$AD$1, 0))</f>
        <v>45911</v>
      </c>
      <c r="J624" s="32"/>
      <c r="K624" s="32" t="str">
        <f t="array" ref="K624">INDEX('Hoja 3'!$A$2:$AD$628, ROW(K624)-5, MATCH(K$2,'Hoja 3'!$A$1:$AD$1, 0))</f>
        <v>ACTIVA</v>
      </c>
      <c r="L624" s="32" t="str">
        <f t="array" ref="L624">INDEX('Hoja 3'!$A$2:$AD$628, ROW(L624)-5, MATCH(L$2,'Hoja 3'!$A$1:$AD$1, 0))</f>
        <v>ACTIVA</v>
      </c>
      <c r="M624" s="32" t="str">
        <f t="array" ref="M624">INDEX('Hoja 3'!$A$2:$AD$628, ROW(M624)-5, MATCH(M$2,'Hoja 3'!$A$1:$AD$1, 0))</f>
        <v>Acceso</v>
      </c>
      <c r="N624" s="28"/>
      <c r="O624" s="28"/>
      <c r="P624" s="28"/>
      <c r="Q624" s="42"/>
      <c r="R624" s="42"/>
      <c r="S624" s="42"/>
      <c r="T624" s="28"/>
      <c r="U624" s="28"/>
      <c r="V624" s="24" t="str">
        <f t="shared" si="17"/>
        <v/>
      </c>
      <c r="W624" s="24" t="str">
        <f t="shared" si="15"/>
        <v>13 días 00h 00m</v>
      </c>
      <c r="X624" s="36">
        <f t="shared" si="18"/>
        <v>13</v>
      </c>
      <c r="Y624" s="36" t="str">
        <f t="shared" si="19"/>
        <v>🟡</v>
      </c>
      <c r="Z624" s="26" t="str">
        <f t="shared" si="20"/>
        <v>🟡</v>
      </c>
      <c r="AA624" s="27" t="str">
        <f t="shared" si="21"/>
        <v>📩 Enviado tarde</v>
      </c>
      <c r="AB624" s="28"/>
      <c r="AC624" s="29"/>
      <c r="AD624" s="29"/>
      <c r="AE624" s="29"/>
    </row>
    <row r="625" spans="1:31" ht="13.8">
      <c r="A625" s="12" t="str">
        <f t="shared" si="16"/>
        <v>40716465Luis Enrique Vargas Rodriguez</v>
      </c>
      <c r="B625" s="30" t="s">
        <v>27</v>
      </c>
      <c r="C625" s="38">
        <f t="array" ref="C625">INDEX('Hoja 3'!$A$2:$AD$628, ROW(C625)-5, MATCH(C$2,'Hoja 3'!$A$1:$AD$1, 0))</f>
        <v>40716465</v>
      </c>
      <c r="D625" s="38" t="str">
        <f t="array" ref="D625">INDEX('Hoja 3'!$A$2:$AD$628, ROW(D625)-5, MATCH(D$2,'Hoja 3'!$A$1:$AD$1, 0))</f>
        <v>Luis Enrique Vargas Rodriguez</v>
      </c>
      <c r="E625" s="38">
        <f t="array" ref="E625">INDEX('Hoja 3'!$A$2:$AD$628, ROW(E625)-5, MATCH(E$2,'Hoja 3'!$A$1:$AD$1, 0))</f>
        <v>0</v>
      </c>
      <c r="F625" s="38" t="str">
        <f t="array" ref="F625">INDEX('Hoja 3'!$A$2:$AD$628, ROW(F625)-5, MATCH(F$2,'Hoja 3'!$A$1:$AD$1, 0))</f>
        <v>NO ATENCIÓN DE CITA PROGRAMADA</v>
      </c>
      <c r="G625" s="39">
        <f t="array" ref="G625">INDEX('Hoja 3'!$A$2:$AD$628, ROW(G625)-5, MATCH(G$2,'Hoja 3'!$A$1:$AD$1, 0))</f>
        <v>45898</v>
      </c>
      <c r="H625" s="38">
        <f t="array" ref="H625">INDEX('Hoja 3'!$A$2:$AD$628, ROW(H625)-5, MATCH(H$2,'Hoja 3'!$A$1:$AD$1, 0))</f>
        <v>0</v>
      </c>
      <c r="I625" s="39">
        <f t="array" ref="I625">INDEX('Hoja 3'!$A$2:$AD$628, ROW(I625)-5, MATCH(I$2,'Hoja 3'!$A$1:$AD$1, 0))</f>
        <v>45911</v>
      </c>
      <c r="J625" s="32"/>
      <c r="K625" s="32" t="str">
        <f t="array" ref="K625">INDEX('Hoja 3'!$A$2:$AD$628, ROW(K625)-5, MATCH(K$2,'Hoja 3'!$A$1:$AD$1, 0))</f>
        <v>ACTIVA</v>
      </c>
      <c r="L625" s="32" t="str">
        <f t="array" ref="L625">INDEX('Hoja 3'!$A$2:$AD$628, ROW(L625)-5, MATCH(L$2,'Hoja 3'!$A$1:$AD$1, 0))</f>
        <v>ACTIVA</v>
      </c>
      <c r="M625" s="32" t="str">
        <f t="array" ref="M625">INDEX('Hoja 3'!$A$2:$AD$628, ROW(M625)-5, MATCH(M$2,'Hoja 3'!$A$1:$AD$1, 0))</f>
        <v>Acceso</v>
      </c>
      <c r="N625" s="28"/>
      <c r="O625" s="28"/>
      <c r="P625" s="28"/>
      <c r="Q625" s="42"/>
      <c r="R625" s="42"/>
      <c r="S625" s="42"/>
      <c r="T625" s="28"/>
      <c r="U625" s="28"/>
      <c r="V625" s="24" t="str">
        <f t="shared" si="17"/>
        <v/>
      </c>
      <c r="W625" s="24" t="str">
        <f t="shared" si="15"/>
        <v>13 días 00h 00m</v>
      </c>
      <c r="X625" s="25">
        <f t="shared" si="18"/>
        <v>13</v>
      </c>
      <c r="Y625" s="25" t="str">
        <f t="shared" si="19"/>
        <v>🟡</v>
      </c>
      <c r="Z625" s="26" t="str">
        <f t="shared" si="20"/>
        <v>🟡</v>
      </c>
      <c r="AA625" s="27" t="str">
        <f t="shared" si="21"/>
        <v>📩 Enviado tarde</v>
      </c>
      <c r="AB625" s="28"/>
      <c r="AC625" s="29"/>
      <c r="AD625" s="29"/>
      <c r="AE625" s="29"/>
    </row>
    <row r="626" spans="1:31" ht="13.8">
      <c r="A626" s="12" t="str">
        <f t="shared" si="16"/>
        <v>46840554ELLIS ORTIZ MARJORIE GRETTEL</v>
      </c>
      <c r="B626" s="30" t="s">
        <v>27</v>
      </c>
      <c r="C626" s="38">
        <f t="array" ref="C626">INDEX('Hoja 3'!$A$2:$AD$628, ROW(C626)-5, MATCH(C$2,'Hoja 3'!$A$1:$AD$1, 0))</f>
        <v>46840554</v>
      </c>
      <c r="D626" s="38" t="str">
        <f t="array" ref="D626">INDEX('Hoja 3'!$A$2:$AD$628, ROW(D626)-5, MATCH(D$2,'Hoja 3'!$A$1:$AD$1, 0))</f>
        <v>ELLIS ORTIZ MARJORIE GRETTEL</v>
      </c>
      <c r="E626" s="38">
        <f t="array" ref="E626">INDEX('Hoja 3'!$A$2:$AD$628, ROW(E626)-5, MATCH(E$2,'Hoja 3'!$A$1:$AD$1, 0))</f>
        <v>0</v>
      </c>
      <c r="F626" s="38" t="str">
        <f t="array" ref="F626">INDEX('Hoja 3'!$A$2:$AD$628, ROW(F626)-5, MATCH(F$2,'Hoja 3'!$A$1:$AD$1, 0))</f>
        <v>NO ASIGNACIÓN DE CITA</v>
      </c>
      <c r="G626" s="39">
        <f t="array" ref="G626">INDEX('Hoja 3'!$A$2:$AD$628, ROW(G626)-5, MATCH(G$2,'Hoja 3'!$A$1:$AD$1, 0))</f>
        <v>45909</v>
      </c>
      <c r="H626" s="38" t="str">
        <f t="array" ref="H626">INDEX('Hoja 3'!$A$2:$AD$628, ROW(H626)-5, MATCH(H$2,'Hoja 3'!$A$1:$AD$1, 0))</f>
        <v>Estimados, buen día.
 Con relación al caso de la asegurada ELLIS ORTIZ MARJORIE GRETTEL (DNI 46840554), se informa lo siguiente:
 La última atención se realizó el 08/07/2025.
 Para el control del mes siguiente se intentó coordinar, sin embargo, la paciente no contestó las llamadas, aun así, la cita fue programada.
 Actualmente, ya se ha gestionado y programado la próxima atención para el 10/09/2025 a las 15:00 hrs con su médico tratante, el Dr. Siura.
 Cabe precisar que se continúa con la gestión correspondiente al programa; no obstante, en algunos casos la falta de coordinación con el paciente genera los inconvenientes que se han visualizado.
 Saludos cordiales,</v>
      </c>
      <c r="I626" s="39">
        <f t="array" ref="I626">INDEX('Hoja 3'!$A$2:$AD$628, ROW(I626)-5, MATCH(I$2,'Hoja 3'!$A$1:$AD$1, 0))</f>
        <v>45909</v>
      </c>
      <c r="J626" s="32"/>
      <c r="K626" s="32" t="str">
        <f t="array" ref="K626">INDEX('Hoja 3'!$A$2:$AD$628, ROW(K626)-5, MATCH(K$2,'Hoja 3'!$A$1:$AD$1, 0))</f>
        <v>CERRADA</v>
      </c>
      <c r="L626" s="32" t="str">
        <f t="array" ref="L626">INDEX('Hoja 3'!$A$2:$AD$628, ROW(L626)-5, MATCH(L$2,'Hoja 3'!$A$1:$AD$1, 0))</f>
        <v>CERRADA</v>
      </c>
      <c r="M626" s="32" t="str">
        <f t="array" ref="M626">INDEX('Hoja 3'!$A$2:$AD$628, ROW(M626)-5, MATCH(M$2,'Hoja 3'!$A$1:$AD$1, 0))</f>
        <v>Acceso</v>
      </c>
      <c r="N626" s="28"/>
      <c r="O626" s="28"/>
      <c r="P626" s="28"/>
      <c r="Q626" s="42"/>
      <c r="R626" s="42"/>
      <c r="S626" s="42"/>
      <c r="T626" s="28"/>
      <c r="U626" s="28"/>
      <c r="V626" s="24" t="str">
        <f t="shared" si="17"/>
        <v/>
      </c>
      <c r="W626" s="24" t="str">
        <f t="shared" si="15"/>
        <v>0 días 00h 00m</v>
      </c>
      <c r="X626" s="36">
        <f t="shared" si="18"/>
        <v>0</v>
      </c>
      <c r="Y626" s="36" t="str">
        <f t="shared" si="19"/>
        <v>✅</v>
      </c>
      <c r="Z626" s="26" t="str">
        <f t="shared" si="20"/>
        <v>✅</v>
      </c>
      <c r="AA626" s="27" t="str">
        <f t="shared" si="21"/>
        <v>⏰ Enviado a tiempo</v>
      </c>
      <c r="AB626" s="28"/>
      <c r="AC626" s="29"/>
      <c r="AD626" s="29"/>
      <c r="AE626" s="29"/>
    </row>
    <row r="627" spans="1:31" ht="13.8">
      <c r="A627" s="12" t="str">
        <f t="shared" si="16"/>
        <v>7731756Laura Laserna</v>
      </c>
      <c r="B627" s="30" t="s">
        <v>27</v>
      </c>
      <c r="C627" s="38">
        <f t="array" ref="C627">INDEX('Hoja 3'!$A$2:$AD$628, ROW(C627)-5, MATCH(C$2,'Hoja 3'!$A$1:$AD$1, 0))</f>
        <v>7731756</v>
      </c>
      <c r="D627" s="38" t="str">
        <f t="array" ref="D627">INDEX('Hoja 3'!$A$2:$AD$628, ROW(D627)-5, MATCH(D$2,'Hoja 3'!$A$1:$AD$1, 0))</f>
        <v>Laura Laserna</v>
      </c>
      <c r="E627" s="38">
        <f t="array" ref="E627">INDEX('Hoja 3'!$A$2:$AD$628, ROW(E627)-5, MATCH(E$2,'Hoja 3'!$A$1:$AD$1, 0))</f>
        <v>0</v>
      </c>
      <c r="F627" s="38" t="str">
        <f t="array" ref="F627">INDEX('Hoja 3'!$A$2:$AD$628, ROW(F627)-5, MATCH(F$2,'Hoja 3'!$A$1:$AD$1, 0))</f>
        <v>DEMORA EN LA ENTREGA DE MEDICAMENTOS</v>
      </c>
      <c r="G627" s="39">
        <f t="array" ref="G627">INDEX('Hoja 3'!$A$2:$AD$628, ROW(G627)-5, MATCH(G$2,'Hoja 3'!$A$1:$AD$1, 0))</f>
        <v>45908</v>
      </c>
      <c r="H627" s="38">
        <f t="array" ref="H627">INDEX('Hoja 3'!$A$2:$AD$628, ROW(H627)-5, MATCH(H$2,'Hoja 3'!$A$1:$AD$1, 0))</f>
        <v>0</v>
      </c>
      <c r="I627" s="39">
        <f t="array" ref="I627">INDEX('Hoja 3'!$A$2:$AD$628, ROW(I627)-5, MATCH(I$2,'Hoja 3'!$A$1:$AD$1, 0))</f>
        <v>45911</v>
      </c>
      <c r="J627" s="32"/>
      <c r="K627" s="32" t="str">
        <f t="array" ref="K627">INDEX('Hoja 3'!$A$2:$AD$628, ROW(K627)-5, MATCH(K$2,'Hoja 3'!$A$1:$AD$1, 0))</f>
        <v>ACTIVA</v>
      </c>
      <c r="L627" s="32" t="str">
        <f t="array" ref="L627">INDEX('Hoja 3'!$A$2:$AD$628, ROW(L627)-5, MATCH(L$2,'Hoja 3'!$A$1:$AD$1, 0))</f>
        <v>ACTIVA</v>
      </c>
      <c r="M627" s="32" t="str">
        <f t="array" ref="M627">INDEX('Hoja 3'!$A$2:$AD$628, ROW(M627)-5, MATCH(M$2,'Hoja 3'!$A$1:$AD$1, 0))</f>
        <v>Medicamentos</v>
      </c>
      <c r="N627" s="28"/>
      <c r="O627" s="28"/>
      <c r="P627" s="28"/>
      <c r="Q627" s="42"/>
      <c r="R627" s="42"/>
      <c r="S627" s="42"/>
      <c r="T627" s="28"/>
      <c r="U627" s="28"/>
      <c r="V627" s="24" t="str">
        <f t="shared" si="17"/>
        <v/>
      </c>
      <c r="W627" s="24" t="str">
        <f t="shared" si="15"/>
        <v>3 días 00h 00m</v>
      </c>
      <c r="X627" s="25">
        <f t="shared" si="18"/>
        <v>3</v>
      </c>
      <c r="Y627" s="25" t="str">
        <f t="shared" si="19"/>
        <v>🟡</v>
      </c>
      <c r="Z627" s="26" t="str">
        <f t="shared" si="20"/>
        <v>🟡</v>
      </c>
      <c r="AA627" s="27" t="str">
        <f t="shared" si="21"/>
        <v>📩 Enviado tarde</v>
      </c>
      <c r="AB627" s="28"/>
      <c r="AC627" s="29"/>
      <c r="AD627" s="29"/>
      <c r="AE627" s="29"/>
    </row>
    <row r="628" spans="1:31" ht="13.8">
      <c r="A628" s="12" t="str">
        <f t="shared" si="16"/>
        <v>10001118Ivan Ernesto Palacios Rodriguez</v>
      </c>
      <c r="B628" s="30" t="s">
        <v>27</v>
      </c>
      <c r="C628" s="38">
        <f t="array" ref="C628">INDEX('Hoja 3'!$A$2:$AD$628, ROW(C628)-5, MATCH(C$2,'Hoja 3'!$A$1:$AD$1, 0))</f>
        <v>10001118</v>
      </c>
      <c r="D628" s="38" t="str">
        <f t="array" ref="D628">INDEX('Hoja 3'!$A$2:$AD$628, ROW(D628)-5, MATCH(D$2,'Hoja 3'!$A$1:$AD$1, 0))</f>
        <v>Ivan Ernesto Palacios Rodriguez</v>
      </c>
      <c r="E628" s="38">
        <f t="array" ref="E628">INDEX('Hoja 3'!$A$2:$AD$628, ROW(E628)-5, MATCH(E$2,'Hoja 3'!$A$1:$AD$1, 0))</f>
        <v>0</v>
      </c>
      <c r="F628" s="38" t="str">
        <f t="array" ref="F628">INDEX('Hoja 3'!$A$2:$AD$628, ROW(F628)-5, MATCH(F$2,'Hoja 3'!$A$1:$AD$1, 0))</f>
        <v>DEMORA EN LA ENTREGA DE RESULTADOS</v>
      </c>
      <c r="G628" s="39">
        <f t="array" ref="G628">INDEX('Hoja 3'!$A$2:$AD$628, ROW(G628)-5, MATCH(G$2,'Hoja 3'!$A$1:$AD$1, 0))</f>
        <v>45910</v>
      </c>
      <c r="H628" s="38">
        <f t="array" ref="H628">INDEX('Hoja 3'!$A$2:$AD$628, ROW(H628)-5, MATCH(H$2,'Hoja 3'!$A$1:$AD$1, 0))</f>
        <v>0</v>
      </c>
      <c r="I628" s="39">
        <f t="array" ref="I628">INDEX('Hoja 3'!$A$2:$AD$628, ROW(I628)-5, MATCH(I$2,'Hoja 3'!$A$1:$AD$1, 0))</f>
        <v>45911</v>
      </c>
      <c r="J628" s="32"/>
      <c r="K628" s="32" t="str">
        <f t="array" ref="K628">INDEX('Hoja 3'!$A$2:$AD$628, ROW(K628)-5, MATCH(K$2,'Hoja 3'!$A$1:$AD$1, 0))</f>
        <v>ACTIVA</v>
      </c>
      <c r="L628" s="32" t="str">
        <f t="array" ref="L628">INDEX('Hoja 3'!$A$2:$AD$628, ROW(L628)-5, MATCH(L$2,'Hoja 3'!$A$1:$AD$1, 0))</f>
        <v>ACTIVA</v>
      </c>
      <c r="M628" s="32" t="str">
        <f t="array" ref="M628">INDEX('Hoja 3'!$A$2:$AD$628, ROW(M628)-5, MATCH(M$2,'Hoja 3'!$A$1:$AD$1, 0))</f>
        <v>Demora en atencion</v>
      </c>
      <c r="N628" s="28"/>
      <c r="O628" s="28"/>
      <c r="P628" s="28"/>
      <c r="Q628" s="42"/>
      <c r="R628" s="42"/>
      <c r="S628" s="42"/>
      <c r="T628" s="28"/>
      <c r="U628" s="28"/>
      <c r="V628" s="24" t="str">
        <f t="shared" si="17"/>
        <v/>
      </c>
      <c r="W628" s="24" t="str">
        <f t="shared" si="15"/>
        <v>1 días 00h 00m</v>
      </c>
      <c r="X628" s="36">
        <f t="shared" si="18"/>
        <v>1</v>
      </c>
      <c r="Y628" s="36" t="str">
        <f t="shared" si="19"/>
        <v>🟡</v>
      </c>
      <c r="Z628" s="26" t="str">
        <f t="shared" si="20"/>
        <v>🟡</v>
      </c>
      <c r="AA628" s="27" t="str">
        <f t="shared" si="21"/>
        <v>📩 Enviado tarde</v>
      </c>
      <c r="AB628" s="28"/>
      <c r="AC628" s="29"/>
      <c r="AD628" s="29"/>
      <c r="AE628" s="29"/>
    </row>
    <row r="629" spans="1:31" ht="13.8">
      <c r="A629" s="12" t="str">
        <f t="shared" si="16"/>
        <v>8102629MARIA EMILIA ESPINOZA GOMEZ</v>
      </c>
      <c r="B629" s="30" t="s">
        <v>27</v>
      </c>
      <c r="C629" s="38">
        <f t="array" ref="C629">INDEX('Hoja 3'!$A$2:$AD$628, ROW(C629)-5, MATCH(C$2,'Hoja 3'!$A$1:$AD$1, 0))</f>
        <v>8102629</v>
      </c>
      <c r="D629" s="38" t="str">
        <f t="array" ref="D629">INDEX('Hoja 3'!$A$2:$AD$628, ROW(D629)-5, MATCH(D$2,'Hoja 3'!$A$1:$AD$1, 0))</f>
        <v>MARIA EMILIA ESPINOZA GOMEZ</v>
      </c>
      <c r="E629" s="38">
        <f t="array" ref="E629">INDEX('Hoja 3'!$A$2:$AD$628, ROW(E629)-5, MATCH(E$2,'Hoja 3'!$A$1:$AD$1, 0))</f>
        <v>0</v>
      </c>
      <c r="F629" s="38" t="str">
        <f t="array" ref="F629">INDEX('Hoja 3'!$A$2:$AD$628, ROW(F629)-5, MATCH(F$2,'Hoja 3'!$A$1:$AD$1, 0))</f>
        <v>PROBLEMAS DE COMUNICACIÓN</v>
      </c>
      <c r="G629" s="39">
        <f t="array" ref="G629">INDEX('Hoja 3'!$A$2:$AD$628, ROW(G629)-5, MATCH(G$2,'Hoja 3'!$A$1:$AD$1, 0))</f>
        <v>45910</v>
      </c>
      <c r="H629" s="38" t="str">
        <f t="array" ref="H629">INDEX('Hoja 3'!$A$2:$AD$628, ROW(H629)-5, MATCH(H$2,'Hoja 3'!$A$1:$AD$1, 0))</f>
        <v>Buenas tardes estimados
 nos logramos comunicar con paciente y se le brindo el siguiente horario
 10/09 Dr Antonio Moncada 19:15pm, paciente conforme 
 saludos</v>
      </c>
      <c r="I629" s="39">
        <f t="array" ref="I629">INDEX('Hoja 3'!$A$2:$AD$628, ROW(I629)-5, MATCH(I$2,'Hoja 3'!$A$1:$AD$1, 0))</f>
        <v>45910</v>
      </c>
      <c r="J629" s="32"/>
      <c r="K629" s="32" t="str">
        <f t="array" ref="K629">INDEX('Hoja 3'!$A$2:$AD$628, ROW(K629)-5, MATCH(K$2,'Hoja 3'!$A$1:$AD$1, 0))</f>
        <v>CERRADA</v>
      </c>
      <c r="L629" s="32" t="str">
        <f t="array" ref="L629">INDEX('Hoja 3'!$A$2:$AD$628, ROW(L629)-5, MATCH(L$2,'Hoja 3'!$A$1:$AD$1, 0))</f>
        <v>CERRADA</v>
      </c>
      <c r="M629" s="32" t="str">
        <f t="array" ref="M629">INDEX('Hoja 3'!$A$2:$AD$628, ROW(M629)-5, MATCH(M$2,'Hoja 3'!$A$1:$AD$1, 0))</f>
        <v>Fallas TICS</v>
      </c>
      <c r="N629" s="28"/>
      <c r="O629" s="28"/>
      <c r="P629" s="28"/>
      <c r="Q629" s="42"/>
      <c r="R629" s="42"/>
      <c r="S629" s="42"/>
      <c r="T629" s="28"/>
      <c r="U629" s="28"/>
      <c r="V629" s="24" t="str">
        <f t="shared" si="17"/>
        <v/>
      </c>
      <c r="W629" s="24" t="str">
        <f t="shared" si="15"/>
        <v>0 días 00h 00m</v>
      </c>
      <c r="X629" s="25">
        <f t="shared" si="18"/>
        <v>0</v>
      </c>
      <c r="Y629" s="25" t="str">
        <f t="shared" si="19"/>
        <v>✅</v>
      </c>
      <c r="Z629" s="26" t="str">
        <f t="shared" si="20"/>
        <v>✅</v>
      </c>
      <c r="AA629" s="27" t="str">
        <f t="shared" si="21"/>
        <v>⏰ Enviado a tiempo</v>
      </c>
      <c r="AB629" s="28"/>
      <c r="AC629" s="29"/>
      <c r="AD629" s="29"/>
      <c r="AE629" s="29"/>
    </row>
    <row r="630" spans="1:31" ht="13.8">
      <c r="A630" s="12" t="str">
        <f t="shared" si="16"/>
        <v>8715362GIULIANA MARLENE NOVOA REYES DE VERA</v>
      </c>
      <c r="B630" s="30" t="s">
        <v>27</v>
      </c>
      <c r="C630" s="38">
        <f t="array" ref="C630">INDEX('Hoja 3'!$A$2:$AD$628, ROW(C630)-5, MATCH(C$2,'Hoja 3'!$A$1:$AD$1, 0))</f>
        <v>8715362</v>
      </c>
      <c r="D630" s="38" t="str">
        <f t="array" ref="D630">INDEX('Hoja 3'!$A$2:$AD$628, ROW(D630)-5, MATCH(D$2,'Hoja 3'!$A$1:$AD$1, 0))</f>
        <v>GIULIANA MARLENE NOVOA REYES DE VERA</v>
      </c>
      <c r="E630" s="38">
        <f t="array" ref="E630">INDEX('Hoja 3'!$A$2:$AD$628, ROW(E630)-5, MATCH(E$2,'Hoja 3'!$A$1:$AD$1, 0))</f>
        <v>0</v>
      </c>
      <c r="F630" s="38" t="str">
        <f t="array" ref="F630">INDEX('Hoja 3'!$A$2:$AD$628, ROW(F630)-5, MATCH(F$2,'Hoja 3'!$A$1:$AD$1, 0))</f>
        <v>NO ASIGNACIÓN DE CITA</v>
      </c>
      <c r="G630" s="39">
        <f t="array" ref="G630">INDEX('Hoja 3'!$A$2:$AD$628, ROW(G630)-5, MATCH(G$2,'Hoja 3'!$A$1:$AD$1, 0))</f>
        <v>45909</v>
      </c>
      <c r="H630" s="38" t="str">
        <f t="array" ref="H630">INDEX('Hoja 3'!$A$2:$AD$628, ROW(H630)-5, MATCH(H$2,'Hoja 3'!$A$1:$AD$1, 0))</f>
        <v>Buenas tardes, estimada:
 Con respecto al caso de la paciente Novoa, debido a una confusión de coordinación interna se le brindó una información incorrecta a la paciente. Ante ello, nos pusimos en contacto, coordinando una cita para la Sra. Novoa con la Dra. Vigo, de la especialidad de Medicina Física y Rehabilitación, para el día jueves en el turno de la mañana, en un horario de 10:00 a.m.
 Se le informó a la Sra. Novoa que el copago de la consulta es de S/ 35.00. La Sra. Novoa confirmó y agradeció la coordinación.
 Es todo en cuanto tengo que informar.</v>
      </c>
      <c r="I630" s="39">
        <f t="array" ref="I630">INDEX('Hoja 3'!$A$2:$AD$628, ROW(I630)-5, MATCH(I$2,'Hoja 3'!$A$1:$AD$1, 0))</f>
        <v>45909</v>
      </c>
      <c r="J630" s="32"/>
      <c r="K630" s="32" t="str">
        <f t="array" ref="K630">INDEX('Hoja 3'!$A$2:$AD$628, ROW(K630)-5, MATCH(K$2,'Hoja 3'!$A$1:$AD$1, 0))</f>
        <v>CERRADA</v>
      </c>
      <c r="L630" s="32" t="str">
        <f t="array" ref="L630">INDEX('Hoja 3'!$A$2:$AD$628, ROW(L630)-5, MATCH(L$2,'Hoja 3'!$A$1:$AD$1, 0))</f>
        <v>CERRADA</v>
      </c>
      <c r="M630" s="32" t="str">
        <f t="array" ref="M630">INDEX('Hoja 3'!$A$2:$AD$628, ROW(M630)-5, MATCH(M$2,'Hoja 3'!$A$1:$AD$1, 0))</f>
        <v>Acceso</v>
      </c>
      <c r="N630" s="28"/>
      <c r="O630" s="28"/>
      <c r="P630" s="28"/>
      <c r="Q630" s="42"/>
      <c r="R630" s="42"/>
      <c r="S630" s="42"/>
      <c r="T630" s="28"/>
      <c r="U630" s="28"/>
      <c r="V630" s="24" t="str">
        <f t="shared" si="17"/>
        <v/>
      </c>
      <c r="W630" s="24" t="str">
        <f t="shared" si="15"/>
        <v>0 días 00h 00m</v>
      </c>
      <c r="X630" s="36">
        <f t="shared" si="18"/>
        <v>0</v>
      </c>
      <c r="Y630" s="36" t="str">
        <f t="shared" si="19"/>
        <v>✅</v>
      </c>
      <c r="Z630" s="26" t="str">
        <f t="shared" si="20"/>
        <v>✅</v>
      </c>
      <c r="AA630" s="27" t="str">
        <f t="shared" si="21"/>
        <v>⏰ Enviado a tiempo</v>
      </c>
      <c r="AB630" s="28"/>
      <c r="AC630" s="29"/>
      <c r="AD630" s="29"/>
      <c r="AE630" s="29"/>
    </row>
    <row r="631" spans="1:31" ht="13.8">
      <c r="A631" s="12" t="str">
        <f t="shared" si="16"/>
        <v>8160074LORENA ALFARO BERROCAL</v>
      </c>
      <c r="B631" s="30" t="s">
        <v>27</v>
      </c>
      <c r="C631" s="38">
        <f t="array" ref="C631">INDEX('Hoja 3'!$A$2:$AD$628, ROW(C631)-5, MATCH(C$2,'Hoja 3'!$A$1:$AD$1, 0))</f>
        <v>8160074</v>
      </c>
      <c r="D631" s="38" t="str">
        <f t="array" ref="D631">INDEX('Hoja 3'!$A$2:$AD$628, ROW(D631)-5, MATCH(D$2,'Hoja 3'!$A$1:$AD$1, 0))</f>
        <v>LORENA ALFARO BERROCAL</v>
      </c>
      <c r="E631" s="38">
        <f t="array" ref="E631">INDEX('Hoja 3'!$A$2:$AD$628, ROW(E631)-5, MATCH(E$2,'Hoja 3'!$A$1:$AD$1, 0))</f>
        <v>0</v>
      </c>
      <c r="F631" s="38">
        <f t="array" ref="F631">INDEX('Hoja 3'!$A$2:$AD$628, ROW(F631)-5, MATCH(F$2,'Hoja 3'!$A$1:$AD$1, 0))</f>
        <v>0</v>
      </c>
      <c r="G631" s="39">
        <f t="array" ref="G631">INDEX('Hoja 3'!$A$2:$AD$628, ROW(G631)-5, MATCH(G$2,'Hoja 3'!$A$1:$AD$1, 0))</f>
        <v>45911</v>
      </c>
      <c r="H631" s="38">
        <f t="array" ref="H631">INDEX('Hoja 3'!$A$2:$AD$628, ROW(H631)-5, MATCH(H$2,'Hoja 3'!$A$1:$AD$1, 0))</f>
        <v>0</v>
      </c>
      <c r="I631" s="39">
        <f t="array" ref="I631">INDEX('Hoja 3'!$A$2:$AD$628, ROW(I631)-5, MATCH(I$2,'Hoja 3'!$A$1:$AD$1, 0))</f>
        <v>45911</v>
      </c>
      <c r="J631" s="32"/>
      <c r="K631" s="32" t="str">
        <f t="array" ref="K631">INDEX('Hoja 3'!$A$2:$AD$628, ROW(K631)-5, MATCH(K$2,'Hoja 3'!$A$1:$AD$1, 0))</f>
        <v>ACTIVA</v>
      </c>
      <c r="L631" s="32" t="str">
        <f t="array" ref="L631">INDEX('Hoja 3'!$A$2:$AD$628, ROW(L631)-5, MATCH(L$2,'Hoja 3'!$A$1:$AD$1, 0))</f>
        <v>ACTIVA</v>
      </c>
      <c r="M631" s="32" t="str">
        <f t="array" ref="M631">INDEX('Hoja 3'!$A$2:$AD$628, ROW(M631)-5, MATCH(M$2,'Hoja 3'!$A$1:$AD$1, 0))</f>
        <v>#N/D</v>
      </c>
      <c r="N631" s="28"/>
      <c r="O631" s="28"/>
      <c r="P631" s="28"/>
      <c r="Q631" s="42"/>
      <c r="R631" s="42"/>
      <c r="S631" s="42"/>
      <c r="T631" s="28"/>
      <c r="U631" s="28"/>
      <c r="V631" s="24" t="str">
        <f t="shared" si="17"/>
        <v/>
      </c>
      <c r="W631" s="24" t="str">
        <f t="shared" si="15"/>
        <v>0 días 00h 00m</v>
      </c>
      <c r="X631" s="25">
        <f t="shared" si="18"/>
        <v>0</v>
      </c>
      <c r="Y631" s="25" t="str">
        <f t="shared" si="19"/>
        <v>🟡</v>
      </c>
      <c r="Z631" s="26" t="str">
        <f t="shared" si="20"/>
        <v>🟡</v>
      </c>
      <c r="AA631" s="27" t="str">
        <f t="shared" si="21"/>
        <v>⏰ Enviado a tiempo</v>
      </c>
      <c r="AB631" s="28"/>
      <c r="AC631" s="29"/>
      <c r="AD631" s="29"/>
      <c r="AE631" s="29"/>
    </row>
    <row r="632" spans="1:31" ht="13.8">
      <c r="A632" s="12" t="str">
        <f t="shared" si="16"/>
        <v>8743921YOLANDA MOSCOL AREVALO</v>
      </c>
      <c r="B632" s="30" t="s">
        <v>27</v>
      </c>
      <c r="C632" s="38">
        <f t="array" ref="C632">INDEX('Hoja 3'!$A$2:$AD$628, ROW(C632)-5, MATCH(C$2,'Hoja 3'!$A$1:$AD$1, 0))</f>
        <v>8743921</v>
      </c>
      <c r="D632" s="38" t="str">
        <f t="array" ref="D632">INDEX('Hoja 3'!$A$2:$AD$628, ROW(D632)-5, MATCH(D$2,'Hoja 3'!$A$1:$AD$1, 0))</f>
        <v>YOLANDA MOSCOL AREVALO</v>
      </c>
      <c r="E632" s="38">
        <f t="array" ref="E632">INDEX('Hoja 3'!$A$2:$AD$628, ROW(E632)-5, MATCH(E$2,'Hoja 3'!$A$1:$AD$1, 0))</f>
        <v>0</v>
      </c>
      <c r="F632" s="38">
        <f t="array" ref="F632">INDEX('Hoja 3'!$A$2:$AD$628, ROW(F632)-5, MATCH(F$2,'Hoja 3'!$A$1:$AD$1, 0))</f>
        <v>0</v>
      </c>
      <c r="G632" s="39">
        <f t="array" ref="G632">INDEX('Hoja 3'!$A$2:$AD$628, ROW(G632)-5, MATCH(G$2,'Hoja 3'!$A$1:$AD$1, 0))</f>
        <v>45911</v>
      </c>
      <c r="H632" s="38">
        <f t="array" ref="H632">INDEX('Hoja 3'!$A$2:$AD$628, ROW(H632)-5, MATCH(H$2,'Hoja 3'!$A$1:$AD$1, 0))</f>
        <v>0</v>
      </c>
      <c r="I632" s="39">
        <f t="array" ref="I632">INDEX('Hoja 3'!$A$2:$AD$628, ROW(I632)-5, MATCH(I$2,'Hoja 3'!$A$1:$AD$1, 0))</f>
        <v>45911</v>
      </c>
      <c r="J632" s="32"/>
      <c r="K632" s="32" t="str">
        <f t="array" ref="K632">INDEX('Hoja 3'!$A$2:$AD$628, ROW(K632)-5, MATCH(K$2,'Hoja 3'!$A$1:$AD$1, 0))</f>
        <v>ACTIVA</v>
      </c>
      <c r="L632" s="32" t="str">
        <f t="array" ref="L632">INDEX('Hoja 3'!$A$2:$AD$628, ROW(L632)-5, MATCH(L$2,'Hoja 3'!$A$1:$AD$1, 0))</f>
        <v>ACTIVA</v>
      </c>
      <c r="M632" s="32" t="str">
        <f t="array" ref="M632">INDEX('Hoja 3'!$A$2:$AD$628, ROW(M632)-5, MATCH(M$2,'Hoja 3'!$A$1:$AD$1, 0))</f>
        <v>#N/D</v>
      </c>
      <c r="N632" s="28"/>
      <c r="O632" s="28"/>
      <c r="P632" s="28"/>
      <c r="Q632" s="42"/>
      <c r="R632" s="42"/>
      <c r="S632" s="42"/>
      <c r="T632" s="28"/>
      <c r="U632" s="28"/>
      <c r="V632" s="24" t="str">
        <f t="shared" si="17"/>
        <v/>
      </c>
      <c r="W632" s="24" t="str">
        <f t="shared" si="15"/>
        <v>0 días 00h 00m</v>
      </c>
      <c r="X632" s="36">
        <f t="shared" si="18"/>
        <v>0</v>
      </c>
      <c r="Y632" s="36" t="str">
        <f t="shared" si="19"/>
        <v>🟡</v>
      </c>
      <c r="Z632" s="26" t="str">
        <f t="shared" si="20"/>
        <v>🟡</v>
      </c>
      <c r="AA632" s="27" t="str">
        <f t="shared" si="21"/>
        <v>⏰ Enviado a tiempo</v>
      </c>
      <c r="AB632" s="28"/>
      <c r="AC632" s="29"/>
      <c r="AD632" s="29"/>
      <c r="AE632" s="29"/>
    </row>
    <row r="633" spans="1:31" ht="13.8">
      <c r="A633" s="12" t="e">
        <f t="shared" si="16"/>
        <v>#REF!</v>
      </c>
      <c r="B633" s="30" t="s">
        <v>27</v>
      </c>
      <c r="C633" s="38" t="e">
        <f t="array" ref="C633">INDEX('Hoja 3'!$A$2:$AD$628, ROW(C633)-5, MATCH(C$2,'Hoja 3'!$A$1:$AD$1, 0))</f>
        <v>#REF!</v>
      </c>
      <c r="D633" s="38" t="e">
        <f t="array" ref="D633">INDEX('Hoja 3'!$A$2:$AD$628, ROW(D633)-5, MATCH(D$2,'Hoja 3'!$A$1:$AD$1, 0))</f>
        <v>#REF!</v>
      </c>
      <c r="E633" s="38" t="e">
        <f t="array" ref="E633">INDEX('Hoja 3'!$A$2:$AD$628, ROW(E633)-5, MATCH(E$2,'Hoja 3'!$A$1:$AD$1, 0))</f>
        <v>#REF!</v>
      </c>
      <c r="F633" s="38" t="e">
        <f t="array" ref="F633">INDEX('Hoja 3'!$A$2:$AD$628, ROW(F633)-5, MATCH(F$2,'Hoja 3'!$A$1:$AD$1, 0))</f>
        <v>#REF!</v>
      </c>
      <c r="G633" s="39" t="e">
        <f t="array" ref="G633">INDEX('Hoja 3'!$A$2:$AD$628, ROW(G633)-5, MATCH(G$2,'Hoja 3'!$A$1:$AD$1, 0))</f>
        <v>#REF!</v>
      </c>
      <c r="H633" s="38" t="e">
        <f t="array" ref="H633">INDEX('Hoja 3'!$A$2:$AD$628, ROW(H633)-5, MATCH(H$2,'Hoja 3'!$A$1:$AD$1, 0))</f>
        <v>#REF!</v>
      </c>
      <c r="I633" s="39" t="e">
        <f t="array" ref="I633">INDEX('Hoja 3'!$A$2:$AD$628, ROW(I633)-5, MATCH(I$2,'Hoja 3'!$A$1:$AD$1, 0))</f>
        <v>#REF!</v>
      </c>
      <c r="J633" s="32"/>
      <c r="K633" s="32" t="e">
        <f t="array" ref="K633">INDEX('Hoja 3'!$A$2:$AD$628, ROW(K633)-5, MATCH(K$2,'Hoja 3'!$A$1:$AD$1, 0))</f>
        <v>#REF!</v>
      </c>
      <c r="L633" s="32" t="e">
        <f t="array" ref="L633">INDEX('Hoja 3'!$A$2:$AD$628, ROW(L633)-5, MATCH(L$2,'Hoja 3'!$A$1:$AD$1, 0))</f>
        <v>#REF!</v>
      </c>
      <c r="M633" s="32" t="e">
        <f t="array" ref="M633">INDEX('Hoja 3'!$A$2:$AD$628, ROW(M633)-5, MATCH(M$2,'Hoja 3'!$A$1:$AD$1, 0))</f>
        <v>#REF!</v>
      </c>
      <c r="N633" s="28"/>
      <c r="O633" s="28"/>
      <c r="P633" s="28"/>
      <c r="Q633" s="42"/>
      <c r="R633" s="42"/>
      <c r="S633" s="42"/>
      <c r="T633" s="28"/>
      <c r="U633" s="28"/>
      <c r="V633" s="24" t="str">
        <f t="shared" si="17"/>
        <v/>
      </c>
      <c r="W633" s="24" t="e">
        <f t="shared" si="15"/>
        <v>#REF!</v>
      </c>
      <c r="X633" s="25" t="e">
        <f t="shared" si="18"/>
        <v>#REF!</v>
      </c>
      <c r="Y633" s="25" t="e">
        <f t="shared" si="19"/>
        <v>#REF!</v>
      </c>
      <c r="Z633" s="26" t="e">
        <f t="shared" si="20"/>
        <v>#REF!</v>
      </c>
      <c r="AA633" s="27" t="e">
        <f t="shared" si="21"/>
        <v>#REF!</v>
      </c>
      <c r="AB633" s="28"/>
      <c r="AC633" s="29"/>
      <c r="AD633" s="29"/>
      <c r="AE633" s="29"/>
    </row>
    <row r="634" spans="1:31" ht="13.8">
      <c r="A634" s="12" t="str">
        <f t="shared" si="16"/>
        <v>6237563AIKO KANASHIRO GIBO</v>
      </c>
      <c r="B634" s="44" t="s">
        <v>27</v>
      </c>
      <c r="C634" s="45">
        <v>6237563</v>
      </c>
      <c r="D634" s="44" t="s">
        <v>47</v>
      </c>
      <c r="E634" s="44">
        <v>982559192</v>
      </c>
      <c r="F634" s="44" t="s">
        <v>48</v>
      </c>
      <c r="G634" s="46">
        <v>45918</v>
      </c>
      <c r="H634" s="44" t="s">
        <v>49</v>
      </c>
      <c r="I634" s="46">
        <v>45918</v>
      </c>
      <c r="J634" s="46">
        <v>45918</v>
      </c>
      <c r="K634" s="44" t="s">
        <v>35</v>
      </c>
      <c r="L634" s="44" t="s">
        <v>35</v>
      </c>
      <c r="M634" s="44" t="s">
        <v>50</v>
      </c>
      <c r="N634" s="44" t="s">
        <v>31</v>
      </c>
      <c r="O634" s="44" t="s">
        <v>37</v>
      </c>
      <c r="P634" s="47"/>
      <c r="Q634" s="48"/>
      <c r="R634" s="48">
        <v>0.68611111111111112</v>
      </c>
      <c r="S634" s="48">
        <v>0.70208333333333328</v>
      </c>
      <c r="T634" s="49"/>
      <c r="U634" s="49"/>
      <c r="V634" s="50"/>
      <c r="W634" s="50" t="str">
        <f t="shared" si="15"/>
        <v>0 días 00h 23m</v>
      </c>
      <c r="X634" s="36">
        <f t="shared" si="18"/>
        <v>0</v>
      </c>
      <c r="Y634" s="51" t="str">
        <f t="shared" si="19"/>
        <v>✅</v>
      </c>
      <c r="Z634" s="52" t="str">
        <f t="shared" si="20"/>
        <v>✅</v>
      </c>
      <c r="AA634" s="53" t="str">
        <f t="shared" si="21"/>
        <v>⏰ Enviado a tiempo</v>
      </c>
      <c r="AB634" s="49"/>
      <c r="AC634" s="11"/>
    </row>
    <row r="635" spans="1:31" ht="13.8">
      <c r="A635" s="54"/>
      <c r="B635" s="55"/>
      <c r="C635" s="55"/>
      <c r="D635" s="55"/>
      <c r="E635" s="55"/>
      <c r="F635" s="55"/>
      <c r="G635" s="55"/>
      <c r="H635" s="55"/>
      <c r="I635" s="56"/>
      <c r="J635" s="56"/>
      <c r="K635" s="56"/>
      <c r="L635" s="56"/>
      <c r="M635" s="56"/>
      <c r="N635" s="49"/>
      <c r="O635" s="49"/>
      <c r="P635" s="49"/>
      <c r="Q635" s="57"/>
      <c r="R635" s="57"/>
      <c r="S635" s="57"/>
      <c r="T635" s="49"/>
      <c r="U635" s="49"/>
      <c r="V635" s="50" t="str">
        <f>IF(ISBLANK(J635),"",DATEDIF(G635,J635,"y") &amp; " años " &amp; DATEDIF(G635,J635,"ym") &amp; " meses " &amp; DATEDIF(G635,J635,"md") &amp; " días")</f>
        <v/>
      </c>
      <c r="W635" s="50" t="str">
        <f t="shared" si="15"/>
        <v/>
      </c>
      <c r="X635" s="58"/>
      <c r="Y635" s="59" t="str">
        <f t="shared" si="19"/>
        <v/>
      </c>
      <c r="Z635" s="52" t="str">
        <f t="shared" si="20"/>
        <v/>
      </c>
      <c r="AA635" s="53"/>
      <c r="AB635" s="49"/>
      <c r="AC635" s="11"/>
    </row>
    <row r="636" spans="1:31" ht="13.8">
      <c r="A636" s="54"/>
      <c r="B636" s="55"/>
      <c r="C636" s="55"/>
      <c r="D636" s="55"/>
      <c r="E636" s="55"/>
      <c r="F636" s="55"/>
      <c r="G636" s="55"/>
      <c r="H636" s="55"/>
      <c r="I636" s="56"/>
      <c r="J636" s="56"/>
      <c r="K636" s="56"/>
      <c r="L636" s="56"/>
      <c r="M636" s="56"/>
      <c r="N636" s="11"/>
      <c r="O636" s="11"/>
      <c r="P636" s="11"/>
      <c r="Q636" s="60"/>
      <c r="R636" s="60"/>
      <c r="S636" s="60"/>
      <c r="T636" s="11"/>
      <c r="U636" s="11"/>
      <c r="V636" s="60"/>
      <c r="W636" s="60"/>
      <c r="X636" s="61"/>
      <c r="Y636" s="62"/>
      <c r="Z636" s="11"/>
      <c r="AA636" s="11"/>
      <c r="AB636" s="11"/>
      <c r="AC636" s="11"/>
    </row>
    <row r="637" spans="1:31" ht="13.8">
      <c r="A637" s="54"/>
      <c r="B637" s="55"/>
      <c r="C637" s="55"/>
      <c r="D637" s="55"/>
      <c r="E637" s="55"/>
      <c r="F637" s="55"/>
      <c r="G637" s="55"/>
      <c r="H637" s="55"/>
      <c r="I637" s="56"/>
      <c r="J637" s="56"/>
      <c r="K637" s="56"/>
      <c r="L637" s="56"/>
      <c r="M637" s="56"/>
      <c r="N637" s="11"/>
      <c r="O637" s="11"/>
      <c r="P637" s="11"/>
      <c r="Q637" s="60"/>
      <c r="R637" s="60"/>
      <c r="S637" s="60"/>
      <c r="T637" s="11"/>
      <c r="U637" s="11"/>
      <c r="V637" s="60"/>
      <c r="W637" s="60"/>
      <c r="X637" s="63"/>
      <c r="Y637" s="64"/>
      <c r="Z637" s="11"/>
      <c r="AA637" s="11"/>
      <c r="AB637" s="11"/>
      <c r="AC637" s="11"/>
    </row>
    <row r="638" spans="1:31" ht="13.8">
      <c r="A638" s="54"/>
      <c r="B638" s="55"/>
      <c r="C638" s="55"/>
      <c r="D638" s="55"/>
      <c r="E638" s="55"/>
      <c r="F638" s="55"/>
      <c r="G638" s="55"/>
      <c r="H638" s="55"/>
      <c r="I638" s="56"/>
      <c r="J638" s="56"/>
      <c r="K638" s="56"/>
      <c r="L638" s="56"/>
      <c r="M638" s="56"/>
      <c r="N638" s="11"/>
      <c r="O638" s="11"/>
      <c r="P638" s="11"/>
      <c r="Q638" s="60"/>
      <c r="R638" s="60"/>
      <c r="S638" s="60"/>
      <c r="T638" s="11"/>
      <c r="U638" s="11"/>
      <c r="V638" s="60"/>
      <c r="W638" s="60"/>
      <c r="X638" s="61"/>
      <c r="Y638" s="62"/>
      <c r="Z638" s="11"/>
      <c r="AA638" s="11"/>
      <c r="AB638" s="11"/>
      <c r="AC638" s="11"/>
    </row>
    <row r="639" spans="1:31" ht="13.8">
      <c r="A639" s="54"/>
      <c r="B639" s="55"/>
      <c r="C639" s="55"/>
      <c r="D639" s="55"/>
      <c r="E639" s="55"/>
      <c r="F639" s="55"/>
      <c r="G639" s="55"/>
      <c r="H639" s="55"/>
      <c r="I639" s="56"/>
      <c r="J639" s="56"/>
      <c r="K639" s="56"/>
      <c r="L639" s="56"/>
      <c r="M639" s="56"/>
      <c r="N639" s="11"/>
      <c r="O639" s="11"/>
      <c r="P639" s="11"/>
      <c r="Q639" s="60"/>
      <c r="R639" s="60"/>
      <c r="S639" s="60"/>
      <c r="T639" s="11"/>
      <c r="U639" s="11"/>
      <c r="V639" s="60"/>
      <c r="W639" s="60"/>
      <c r="X639" s="63"/>
      <c r="Y639" s="64"/>
      <c r="Z639" s="11"/>
      <c r="AA639" s="11"/>
      <c r="AB639" s="11"/>
      <c r="AC639" s="11"/>
    </row>
    <row r="640" spans="1:31" ht="13.8">
      <c r="A640" s="54"/>
      <c r="B640" s="55"/>
      <c r="C640" s="55"/>
      <c r="D640" s="55"/>
      <c r="E640" s="55"/>
      <c r="F640" s="55"/>
      <c r="G640" s="55"/>
      <c r="H640" s="55"/>
      <c r="I640" s="56"/>
      <c r="J640" s="56"/>
      <c r="K640" s="56"/>
      <c r="L640" s="56"/>
      <c r="M640" s="56"/>
      <c r="N640" s="11"/>
      <c r="O640" s="11"/>
      <c r="P640" s="11"/>
      <c r="Q640" s="60"/>
      <c r="R640" s="60"/>
      <c r="S640" s="60"/>
      <c r="T640" s="11"/>
      <c r="U640" s="11"/>
      <c r="V640" s="60"/>
      <c r="W640" s="60"/>
      <c r="X640" s="61"/>
      <c r="Y640" s="62"/>
      <c r="Z640" s="11"/>
      <c r="AA640" s="11"/>
      <c r="AB640" s="11"/>
      <c r="AC640" s="11"/>
    </row>
    <row r="641" spans="1:29" ht="13.8">
      <c r="A641" s="54"/>
      <c r="B641" s="55"/>
      <c r="C641" s="55"/>
      <c r="D641" s="55"/>
      <c r="E641" s="55"/>
      <c r="F641" s="55"/>
      <c r="G641" s="55"/>
      <c r="H641" s="55"/>
      <c r="I641" s="56"/>
      <c r="J641" s="56"/>
      <c r="K641" s="56"/>
      <c r="L641" s="56"/>
      <c r="M641" s="56"/>
      <c r="N641" s="11"/>
      <c r="O641" s="11"/>
      <c r="P641" s="11"/>
      <c r="Q641" s="60"/>
      <c r="R641" s="60"/>
      <c r="S641" s="60"/>
      <c r="T641" s="11"/>
      <c r="U641" s="11"/>
      <c r="V641" s="60"/>
      <c r="W641" s="60"/>
      <c r="X641" s="63"/>
      <c r="Y641" s="64"/>
      <c r="Z641" s="11"/>
      <c r="AA641" s="11"/>
      <c r="AB641" s="11"/>
      <c r="AC641" s="11"/>
    </row>
    <row r="642" spans="1:29" ht="13.8">
      <c r="A642" s="54"/>
      <c r="B642" s="55"/>
      <c r="C642" s="55"/>
      <c r="D642" s="55"/>
      <c r="E642" s="55"/>
      <c r="F642" s="55"/>
      <c r="G642" s="55"/>
      <c r="H642" s="55"/>
      <c r="I642" s="56"/>
      <c r="J642" s="56"/>
      <c r="K642" s="56"/>
      <c r="L642" s="56"/>
      <c r="M642" s="56"/>
      <c r="N642" s="11"/>
      <c r="O642" s="11"/>
      <c r="P642" s="11"/>
      <c r="Q642" s="60"/>
      <c r="R642" s="60"/>
      <c r="S642" s="60"/>
      <c r="T642" s="11"/>
      <c r="U642" s="11"/>
      <c r="V642" s="60"/>
      <c r="W642" s="60"/>
      <c r="X642" s="61"/>
      <c r="Y642" s="62"/>
      <c r="Z642" s="11"/>
      <c r="AA642" s="11"/>
      <c r="AB642" s="11"/>
      <c r="AC642" s="11"/>
    </row>
    <row r="643" spans="1:29" ht="13.8">
      <c r="A643" s="54"/>
      <c r="B643" s="55"/>
      <c r="C643" s="55"/>
      <c r="D643" s="55"/>
      <c r="E643" s="55"/>
      <c r="F643" s="55"/>
      <c r="G643" s="55"/>
      <c r="H643" s="55"/>
      <c r="I643" s="56"/>
      <c r="J643" s="56"/>
      <c r="K643" s="56"/>
      <c r="L643" s="56"/>
      <c r="M643" s="56"/>
      <c r="N643" s="11"/>
      <c r="O643" s="11"/>
      <c r="P643" s="11"/>
      <c r="Q643" s="60"/>
      <c r="R643" s="60"/>
      <c r="S643" s="60"/>
      <c r="T643" s="11"/>
      <c r="U643" s="11"/>
      <c r="V643" s="60"/>
      <c r="W643" s="60"/>
      <c r="X643" s="63"/>
      <c r="Y643" s="64"/>
      <c r="Z643" s="11"/>
      <c r="AA643" s="11"/>
      <c r="AB643" s="11"/>
      <c r="AC643" s="11"/>
    </row>
    <row r="644" spans="1:29" ht="13.8">
      <c r="A644" s="54"/>
      <c r="B644" s="55"/>
      <c r="C644" s="55"/>
      <c r="D644" s="55"/>
      <c r="E644" s="55"/>
      <c r="F644" s="55"/>
      <c r="G644" s="55"/>
      <c r="H644" s="55"/>
      <c r="I644" s="56"/>
      <c r="J644" s="56"/>
      <c r="K644" s="56"/>
      <c r="L644" s="56"/>
      <c r="M644" s="56"/>
      <c r="N644" s="11"/>
      <c r="O644" s="11"/>
      <c r="P644" s="11"/>
      <c r="Q644" s="60"/>
      <c r="R644" s="60"/>
      <c r="S644" s="60"/>
      <c r="T644" s="11"/>
      <c r="U644" s="11"/>
      <c r="V644" s="60"/>
      <c r="W644" s="60"/>
      <c r="X644" s="61"/>
      <c r="Y644" s="62"/>
      <c r="Z644" s="11"/>
      <c r="AA644" s="11"/>
      <c r="AB644" s="11"/>
      <c r="AC644" s="11"/>
    </row>
    <row r="645" spans="1:29" ht="13.8">
      <c r="A645" s="54"/>
      <c r="B645" s="55"/>
      <c r="C645" s="55"/>
      <c r="D645" s="55"/>
      <c r="E645" s="55"/>
      <c r="F645" s="55"/>
      <c r="G645" s="55"/>
      <c r="H645" s="55"/>
      <c r="I645" s="56"/>
      <c r="J645" s="56"/>
      <c r="K645" s="56"/>
      <c r="L645" s="56"/>
      <c r="M645" s="56"/>
      <c r="N645" s="11"/>
      <c r="O645" s="11"/>
      <c r="P645" s="11"/>
      <c r="Q645" s="60"/>
      <c r="R645" s="60"/>
      <c r="S645" s="60"/>
      <c r="T645" s="11"/>
      <c r="U645" s="11"/>
      <c r="V645" s="60"/>
      <c r="W645" s="60"/>
      <c r="X645" s="63"/>
      <c r="Y645" s="64"/>
      <c r="Z645" s="11"/>
      <c r="AA645" s="11"/>
      <c r="AB645" s="11"/>
      <c r="AC645" s="11"/>
    </row>
    <row r="646" spans="1:29" ht="13.8">
      <c r="A646" s="54"/>
      <c r="B646" s="55"/>
      <c r="C646" s="55"/>
      <c r="D646" s="55"/>
      <c r="E646" s="55"/>
      <c r="F646" s="55"/>
      <c r="G646" s="55"/>
      <c r="H646" s="55"/>
      <c r="I646" s="56"/>
      <c r="J646" s="56"/>
      <c r="K646" s="56"/>
      <c r="L646" s="56"/>
      <c r="M646" s="56"/>
      <c r="N646" s="11"/>
      <c r="O646" s="11"/>
      <c r="P646" s="11"/>
      <c r="Q646" s="60"/>
      <c r="R646" s="60"/>
      <c r="S646" s="60"/>
      <c r="T646" s="11"/>
      <c r="U646" s="11"/>
      <c r="V646" s="60"/>
      <c r="W646" s="60"/>
      <c r="X646" s="61"/>
      <c r="Y646" s="62"/>
      <c r="Z646" s="11"/>
      <c r="AA646" s="11"/>
      <c r="AB646" s="11"/>
      <c r="AC646" s="11"/>
    </row>
    <row r="647" spans="1:29" ht="13.8">
      <c r="A647" s="54"/>
      <c r="B647" s="55"/>
      <c r="C647" s="55"/>
      <c r="D647" s="55"/>
      <c r="E647" s="55"/>
      <c r="F647" s="55"/>
      <c r="G647" s="55"/>
      <c r="H647" s="55"/>
      <c r="I647" s="56"/>
      <c r="J647" s="56"/>
      <c r="K647" s="56"/>
      <c r="L647" s="56"/>
      <c r="M647" s="56"/>
      <c r="N647" s="11"/>
      <c r="O647" s="11"/>
      <c r="P647" s="11"/>
      <c r="Q647" s="60"/>
      <c r="R647" s="60"/>
      <c r="S647" s="60"/>
      <c r="T647" s="11"/>
      <c r="U647" s="11"/>
      <c r="V647" s="60"/>
      <c r="W647" s="60"/>
      <c r="X647" s="63"/>
      <c r="Y647" s="64"/>
      <c r="Z647" s="11"/>
      <c r="AA647" s="11"/>
      <c r="AB647" s="11"/>
      <c r="AC647" s="11"/>
    </row>
    <row r="648" spans="1:29" ht="13.8">
      <c r="A648" s="54"/>
      <c r="B648" s="55"/>
      <c r="C648" s="55"/>
      <c r="D648" s="55"/>
      <c r="E648" s="55"/>
      <c r="F648" s="55"/>
      <c r="G648" s="55"/>
      <c r="H648" s="55"/>
      <c r="I648" s="56"/>
      <c r="J648" s="56"/>
      <c r="K648" s="56"/>
      <c r="L648" s="56"/>
      <c r="M648" s="56"/>
      <c r="N648" s="11"/>
      <c r="O648" s="11"/>
      <c r="P648" s="11"/>
      <c r="Q648" s="60"/>
      <c r="R648" s="60"/>
      <c r="S648" s="60"/>
      <c r="T648" s="11"/>
      <c r="U648" s="11"/>
      <c r="V648" s="60"/>
      <c r="W648" s="60"/>
      <c r="X648" s="61"/>
      <c r="Y648" s="62"/>
      <c r="Z648" s="11"/>
      <c r="AA648" s="11"/>
      <c r="AB648" s="11"/>
      <c r="AC648" s="11"/>
    </row>
    <row r="649" spans="1:29" ht="13.8">
      <c r="A649" s="54"/>
      <c r="B649" s="55"/>
      <c r="C649" s="55"/>
      <c r="D649" s="55"/>
      <c r="E649" s="55"/>
      <c r="F649" s="55"/>
      <c r="G649" s="55"/>
      <c r="H649" s="55"/>
      <c r="I649" s="56"/>
      <c r="J649" s="56"/>
      <c r="K649" s="56"/>
      <c r="L649" s="56"/>
      <c r="M649" s="56"/>
      <c r="N649" s="11"/>
      <c r="O649" s="11"/>
      <c r="P649" s="11"/>
      <c r="Q649" s="60"/>
      <c r="R649" s="60"/>
      <c r="S649" s="60"/>
      <c r="T649" s="11"/>
      <c r="U649" s="11"/>
      <c r="V649" s="60"/>
      <c r="W649" s="60"/>
      <c r="X649" s="63"/>
      <c r="Y649" s="64"/>
      <c r="Z649" s="11"/>
      <c r="AA649" s="11"/>
      <c r="AB649" s="11"/>
      <c r="AC649" s="11"/>
    </row>
    <row r="650" spans="1:29" ht="13.8">
      <c r="A650" s="54"/>
      <c r="B650" s="55"/>
      <c r="C650" s="55"/>
      <c r="D650" s="55"/>
      <c r="E650" s="55"/>
      <c r="F650" s="55"/>
      <c r="G650" s="55"/>
      <c r="H650" s="55"/>
      <c r="I650" s="56"/>
      <c r="J650" s="56"/>
      <c r="K650" s="56"/>
      <c r="L650" s="56"/>
      <c r="M650" s="56"/>
      <c r="N650" s="11"/>
      <c r="O650" s="11"/>
      <c r="P650" s="11"/>
      <c r="Q650" s="60"/>
      <c r="R650" s="60"/>
      <c r="S650" s="60"/>
      <c r="T650" s="11"/>
      <c r="U650" s="11"/>
      <c r="V650" s="60"/>
      <c r="W650" s="60"/>
      <c r="X650" s="61"/>
      <c r="Y650" s="62"/>
      <c r="Z650" s="11"/>
      <c r="AA650" s="11"/>
      <c r="AB650" s="11"/>
      <c r="AC650" s="11"/>
    </row>
    <row r="651" spans="1:29" ht="13.8">
      <c r="A651" s="54"/>
      <c r="B651" s="55"/>
      <c r="C651" s="55"/>
      <c r="D651" s="55"/>
      <c r="E651" s="55"/>
      <c r="F651" s="55"/>
      <c r="G651" s="55"/>
      <c r="H651" s="55"/>
      <c r="I651" s="56"/>
      <c r="J651" s="56"/>
      <c r="K651" s="56"/>
      <c r="L651" s="56"/>
      <c r="M651" s="56"/>
      <c r="N651" s="11"/>
      <c r="O651" s="11"/>
      <c r="P651" s="11"/>
      <c r="Q651" s="60"/>
      <c r="R651" s="60"/>
      <c r="S651" s="60"/>
      <c r="T651" s="11"/>
      <c r="U651" s="11"/>
      <c r="V651" s="60"/>
      <c r="W651" s="60"/>
      <c r="X651" s="63"/>
      <c r="Y651" s="64"/>
      <c r="Z651" s="11"/>
      <c r="AA651" s="11"/>
      <c r="AB651" s="11"/>
      <c r="AC651" s="11"/>
    </row>
    <row r="652" spans="1:29" ht="13.8">
      <c r="A652" s="54"/>
      <c r="B652" s="55"/>
      <c r="C652" s="55"/>
      <c r="D652" s="55"/>
      <c r="E652" s="55"/>
      <c r="F652" s="55"/>
      <c r="G652" s="55"/>
      <c r="H652" s="55"/>
      <c r="I652" s="56"/>
      <c r="J652" s="56"/>
      <c r="K652" s="56"/>
      <c r="L652" s="56"/>
      <c r="M652" s="56"/>
      <c r="N652" s="11"/>
      <c r="O652" s="11"/>
      <c r="P652" s="11"/>
      <c r="Q652" s="60"/>
      <c r="R652" s="60"/>
      <c r="S652" s="60"/>
      <c r="T652" s="11"/>
      <c r="U652" s="11"/>
      <c r="V652" s="60"/>
      <c r="W652" s="60"/>
      <c r="X652" s="61"/>
      <c r="Y652" s="62"/>
      <c r="Z652" s="11"/>
      <c r="AA652" s="11"/>
      <c r="AB652" s="11"/>
      <c r="AC652" s="11"/>
    </row>
    <row r="653" spans="1:29" ht="13.8">
      <c r="A653" s="54"/>
      <c r="B653" s="55"/>
      <c r="C653" s="55"/>
      <c r="D653" s="55"/>
      <c r="E653" s="55"/>
      <c r="F653" s="55"/>
      <c r="G653" s="55"/>
      <c r="H653" s="55"/>
      <c r="I653" s="56"/>
      <c r="J653" s="56"/>
      <c r="K653" s="56"/>
      <c r="L653" s="56"/>
      <c r="M653" s="56"/>
      <c r="N653" s="11"/>
      <c r="O653" s="11"/>
      <c r="P653" s="11"/>
      <c r="Q653" s="60"/>
      <c r="R653" s="60"/>
      <c r="S653" s="60"/>
      <c r="T653" s="11"/>
      <c r="U653" s="11"/>
      <c r="V653" s="60"/>
      <c r="W653" s="60"/>
      <c r="X653" s="63"/>
      <c r="Y653" s="64"/>
      <c r="Z653" s="11"/>
      <c r="AA653" s="11"/>
      <c r="AB653" s="11"/>
      <c r="AC653" s="11"/>
    </row>
    <row r="654" spans="1:29" ht="13.8">
      <c r="A654" s="54"/>
      <c r="B654" s="55"/>
      <c r="C654" s="55"/>
      <c r="D654" s="55"/>
      <c r="E654" s="55"/>
      <c r="F654" s="55"/>
      <c r="G654" s="55"/>
      <c r="H654" s="55"/>
      <c r="I654" s="56"/>
      <c r="J654" s="56"/>
      <c r="K654" s="56"/>
      <c r="L654" s="56"/>
      <c r="M654" s="56"/>
      <c r="N654" s="11"/>
      <c r="O654" s="11"/>
      <c r="P654" s="11"/>
      <c r="Q654" s="60"/>
      <c r="R654" s="60"/>
      <c r="S654" s="60"/>
      <c r="T654" s="11"/>
      <c r="U654" s="11"/>
      <c r="V654" s="60"/>
      <c r="W654" s="60"/>
      <c r="X654" s="61"/>
      <c r="Y654" s="62"/>
      <c r="Z654" s="11"/>
      <c r="AA654" s="11"/>
      <c r="AB654" s="11"/>
      <c r="AC654" s="11"/>
    </row>
    <row r="655" spans="1:29" ht="13.8">
      <c r="A655" s="54"/>
      <c r="B655" s="55"/>
      <c r="C655" s="55"/>
      <c r="D655" s="55"/>
      <c r="E655" s="55"/>
      <c r="F655" s="55"/>
      <c r="G655" s="55"/>
      <c r="H655" s="55"/>
      <c r="I655" s="56"/>
      <c r="J655" s="56"/>
      <c r="K655" s="56"/>
      <c r="L655" s="56"/>
      <c r="M655" s="56"/>
      <c r="N655" s="11"/>
      <c r="O655" s="11"/>
      <c r="P655" s="11"/>
      <c r="Q655" s="60"/>
      <c r="R655" s="60"/>
      <c r="S655" s="60"/>
      <c r="T655" s="11"/>
      <c r="U655" s="11"/>
      <c r="V655" s="60"/>
      <c r="W655" s="60"/>
      <c r="X655" s="63"/>
      <c r="Y655" s="64"/>
      <c r="Z655" s="11"/>
      <c r="AA655" s="11"/>
      <c r="AB655" s="11"/>
      <c r="AC655" s="11"/>
    </row>
    <row r="656" spans="1:29" ht="13.8">
      <c r="A656" s="54"/>
      <c r="B656" s="55"/>
      <c r="C656" s="55"/>
      <c r="D656" s="55"/>
      <c r="E656" s="55"/>
      <c r="F656" s="55"/>
      <c r="G656" s="55"/>
      <c r="H656" s="55"/>
      <c r="I656" s="56"/>
      <c r="J656" s="56"/>
      <c r="K656" s="56"/>
      <c r="L656" s="56"/>
      <c r="M656" s="56"/>
      <c r="N656" s="11"/>
      <c r="O656" s="11"/>
      <c r="P656" s="11"/>
      <c r="Q656" s="60"/>
      <c r="R656" s="60"/>
      <c r="S656" s="60"/>
      <c r="T656" s="11"/>
      <c r="U656" s="11"/>
      <c r="V656" s="60"/>
      <c r="W656" s="60"/>
      <c r="X656" s="61"/>
      <c r="Y656" s="62"/>
      <c r="Z656" s="11"/>
      <c r="AA656" s="11"/>
      <c r="AB656" s="11"/>
      <c r="AC656" s="11"/>
    </row>
    <row r="657" spans="1:29" ht="13.8">
      <c r="A657" s="54"/>
      <c r="B657" s="55"/>
      <c r="C657" s="55"/>
      <c r="D657" s="55"/>
      <c r="E657" s="55"/>
      <c r="F657" s="55"/>
      <c r="G657" s="55"/>
      <c r="H657" s="55"/>
      <c r="I657" s="56"/>
      <c r="J657" s="56"/>
      <c r="K657" s="56"/>
      <c r="L657" s="56"/>
      <c r="M657" s="56"/>
      <c r="N657" s="11"/>
      <c r="O657" s="11"/>
      <c r="P657" s="11"/>
      <c r="Q657" s="60"/>
      <c r="R657" s="60"/>
      <c r="S657" s="60"/>
      <c r="T657" s="11"/>
      <c r="U657" s="11"/>
      <c r="V657" s="60"/>
      <c r="W657" s="60"/>
      <c r="X657" s="63"/>
      <c r="Y657" s="64"/>
      <c r="Z657" s="11"/>
      <c r="AA657" s="11"/>
      <c r="AB657" s="11"/>
      <c r="AC657" s="11"/>
    </row>
    <row r="658" spans="1:29" ht="13.8">
      <c r="A658" s="54"/>
      <c r="B658" s="55"/>
      <c r="C658" s="55"/>
      <c r="D658" s="55"/>
      <c r="E658" s="55"/>
      <c r="F658" s="55"/>
      <c r="G658" s="55"/>
      <c r="H658" s="55"/>
      <c r="I658" s="56"/>
      <c r="J658" s="56"/>
      <c r="K658" s="56"/>
      <c r="L658" s="56"/>
      <c r="M658" s="56"/>
      <c r="N658" s="11"/>
      <c r="O658" s="11"/>
      <c r="P658" s="11"/>
      <c r="Q658" s="60"/>
      <c r="R658" s="60"/>
      <c r="S658" s="60"/>
      <c r="T658" s="11"/>
      <c r="U658" s="11"/>
      <c r="V658" s="60"/>
      <c r="W658" s="60"/>
      <c r="X658" s="61"/>
      <c r="Y658" s="62"/>
      <c r="Z658" s="11"/>
      <c r="AA658" s="11"/>
      <c r="AB658" s="11"/>
      <c r="AC658" s="11"/>
    </row>
    <row r="659" spans="1:29" ht="13.8">
      <c r="A659" s="54"/>
      <c r="B659" s="55"/>
      <c r="C659" s="55"/>
      <c r="D659" s="55"/>
      <c r="E659" s="55"/>
      <c r="F659" s="55"/>
      <c r="G659" s="55"/>
      <c r="H659" s="55"/>
      <c r="I659" s="56"/>
      <c r="J659" s="56"/>
      <c r="K659" s="56"/>
      <c r="L659" s="56"/>
      <c r="M659" s="56"/>
      <c r="N659" s="11"/>
      <c r="O659" s="11"/>
      <c r="P659" s="11"/>
      <c r="Q659" s="60"/>
      <c r="R659" s="60"/>
      <c r="S659" s="60"/>
      <c r="T659" s="11"/>
      <c r="U659" s="11"/>
      <c r="V659" s="60"/>
      <c r="W659" s="60"/>
      <c r="X659" s="63"/>
      <c r="Y659" s="64"/>
      <c r="Z659" s="11"/>
      <c r="AA659" s="11"/>
      <c r="AB659" s="11"/>
      <c r="AC659" s="11"/>
    </row>
    <row r="660" spans="1:29" ht="13.8">
      <c r="A660" s="54"/>
      <c r="B660" s="55"/>
      <c r="C660" s="55"/>
      <c r="D660" s="55"/>
      <c r="E660" s="55"/>
      <c r="F660" s="55"/>
      <c r="G660" s="55"/>
      <c r="H660" s="55"/>
      <c r="I660" s="56"/>
      <c r="J660" s="56"/>
      <c r="K660" s="56"/>
      <c r="L660" s="56"/>
      <c r="M660" s="56"/>
      <c r="N660" s="11"/>
      <c r="O660" s="11"/>
      <c r="P660" s="11"/>
      <c r="Q660" s="60"/>
      <c r="R660" s="60"/>
      <c r="S660" s="60"/>
      <c r="T660" s="11"/>
      <c r="U660" s="11"/>
      <c r="V660" s="60"/>
      <c r="W660" s="60"/>
      <c r="X660" s="61"/>
      <c r="Y660" s="62"/>
      <c r="Z660" s="11"/>
      <c r="AA660" s="11"/>
      <c r="AB660" s="11"/>
      <c r="AC660" s="11"/>
    </row>
    <row r="661" spans="1:29" ht="13.8">
      <c r="A661" s="54"/>
      <c r="B661" s="55"/>
      <c r="C661" s="55"/>
      <c r="D661" s="55"/>
      <c r="E661" s="55"/>
      <c r="F661" s="55"/>
      <c r="G661" s="55"/>
      <c r="H661" s="55"/>
      <c r="I661" s="56"/>
      <c r="J661" s="56"/>
      <c r="K661" s="56"/>
      <c r="L661" s="56"/>
      <c r="M661" s="56"/>
      <c r="N661" s="11"/>
      <c r="O661" s="11"/>
      <c r="P661" s="11"/>
      <c r="Q661" s="60"/>
      <c r="R661" s="60"/>
      <c r="S661" s="60"/>
      <c r="T661" s="11"/>
      <c r="U661" s="11"/>
      <c r="V661" s="60"/>
      <c r="W661" s="60"/>
      <c r="X661" s="63"/>
      <c r="Y661" s="64"/>
      <c r="Z661" s="11"/>
      <c r="AA661" s="11"/>
      <c r="AB661" s="11"/>
      <c r="AC661" s="11"/>
    </row>
    <row r="662" spans="1:29" ht="13.8">
      <c r="A662" s="54"/>
      <c r="B662" s="55"/>
      <c r="C662" s="55"/>
      <c r="D662" s="55"/>
      <c r="E662" s="55"/>
      <c r="F662" s="55"/>
      <c r="G662" s="55"/>
      <c r="H662" s="55"/>
      <c r="I662" s="56"/>
      <c r="J662" s="56"/>
      <c r="K662" s="56"/>
      <c r="L662" s="56"/>
      <c r="M662" s="56"/>
      <c r="N662" s="11"/>
      <c r="O662" s="11"/>
      <c r="P662" s="11"/>
      <c r="Q662" s="60"/>
      <c r="R662" s="60"/>
      <c r="S662" s="60"/>
      <c r="T662" s="11"/>
      <c r="U662" s="11"/>
      <c r="V662" s="60"/>
      <c r="W662" s="60"/>
      <c r="X662" s="61"/>
      <c r="Y662" s="62"/>
      <c r="Z662" s="11"/>
      <c r="AA662" s="11"/>
      <c r="AB662" s="11"/>
      <c r="AC662" s="11"/>
    </row>
    <row r="663" spans="1:29" ht="13.8">
      <c r="A663" s="54"/>
      <c r="B663" s="55"/>
      <c r="C663" s="55"/>
      <c r="D663" s="55"/>
      <c r="E663" s="55"/>
      <c r="F663" s="55"/>
      <c r="G663" s="55"/>
      <c r="H663" s="55"/>
      <c r="I663" s="56"/>
      <c r="J663" s="56"/>
      <c r="K663" s="56"/>
      <c r="L663" s="56"/>
      <c r="M663" s="56"/>
      <c r="N663" s="11"/>
      <c r="O663" s="11"/>
      <c r="P663" s="11"/>
      <c r="Q663" s="60"/>
      <c r="R663" s="60"/>
      <c r="S663" s="60"/>
      <c r="T663" s="11"/>
      <c r="U663" s="11"/>
      <c r="V663" s="60"/>
      <c r="W663" s="60"/>
      <c r="X663" s="63"/>
      <c r="Y663" s="64"/>
      <c r="Z663" s="11"/>
      <c r="AA663" s="11"/>
      <c r="AB663" s="11"/>
      <c r="AC663" s="11"/>
    </row>
    <row r="664" spans="1:29" ht="13.8">
      <c r="A664" s="54"/>
      <c r="B664" s="55"/>
      <c r="C664" s="55"/>
      <c r="D664" s="55"/>
      <c r="E664" s="55"/>
      <c r="F664" s="55"/>
      <c r="G664" s="55"/>
      <c r="H664" s="55"/>
      <c r="I664" s="56"/>
      <c r="J664" s="56"/>
      <c r="K664" s="56"/>
      <c r="L664" s="56"/>
      <c r="M664" s="56"/>
      <c r="N664" s="11"/>
      <c r="O664" s="11"/>
      <c r="P664" s="11"/>
      <c r="Q664" s="60"/>
      <c r="R664" s="60"/>
      <c r="S664" s="60"/>
      <c r="T664" s="11"/>
      <c r="U664" s="11"/>
      <c r="V664" s="60"/>
      <c r="W664" s="60"/>
      <c r="X664" s="61"/>
      <c r="Y664" s="62"/>
      <c r="Z664" s="11"/>
      <c r="AA664" s="11"/>
      <c r="AB664" s="11"/>
      <c r="AC664" s="11"/>
    </row>
    <row r="665" spans="1:29" ht="13.8">
      <c r="A665" s="54"/>
      <c r="B665" s="55"/>
      <c r="C665" s="55"/>
      <c r="D665" s="55"/>
      <c r="E665" s="55"/>
      <c r="F665" s="55"/>
      <c r="G665" s="55"/>
      <c r="H665" s="55"/>
      <c r="I665" s="56"/>
      <c r="J665" s="56"/>
      <c r="K665" s="56"/>
      <c r="L665" s="56"/>
      <c r="M665" s="56"/>
      <c r="N665" s="11"/>
      <c r="O665" s="11"/>
      <c r="P665" s="11"/>
      <c r="Q665" s="60"/>
      <c r="R665" s="60"/>
      <c r="S665" s="60"/>
      <c r="T665" s="11"/>
      <c r="U665" s="11"/>
      <c r="V665" s="60"/>
      <c r="W665" s="60"/>
      <c r="X665" s="63"/>
      <c r="Y665" s="64"/>
      <c r="Z665" s="11"/>
      <c r="AA665" s="11"/>
      <c r="AB665" s="11"/>
      <c r="AC665" s="11"/>
    </row>
    <row r="666" spans="1:29" ht="13.8">
      <c r="A666" s="54"/>
      <c r="B666" s="55"/>
      <c r="C666" s="55"/>
      <c r="D666" s="55"/>
      <c r="E666" s="55"/>
      <c r="F666" s="55"/>
      <c r="G666" s="55"/>
      <c r="H666" s="55"/>
      <c r="I666" s="56"/>
      <c r="J666" s="56"/>
      <c r="K666" s="56"/>
      <c r="L666" s="56"/>
      <c r="M666" s="56"/>
      <c r="N666" s="11"/>
      <c r="O666" s="11"/>
      <c r="P666" s="11"/>
      <c r="Q666" s="60"/>
      <c r="R666" s="60"/>
      <c r="S666" s="60"/>
      <c r="T666" s="11"/>
      <c r="U666" s="11"/>
      <c r="V666" s="60"/>
      <c r="W666" s="60"/>
      <c r="X666" s="61"/>
      <c r="Y666" s="62"/>
      <c r="Z666" s="11"/>
      <c r="AA666" s="11"/>
      <c r="AB666" s="11"/>
      <c r="AC666" s="11"/>
    </row>
    <row r="667" spans="1:29" ht="13.8">
      <c r="A667" s="54"/>
      <c r="B667" s="55"/>
      <c r="C667" s="55"/>
      <c r="D667" s="55"/>
      <c r="E667" s="55"/>
      <c r="F667" s="55"/>
      <c r="G667" s="55"/>
      <c r="H667" s="55"/>
      <c r="I667" s="56"/>
      <c r="J667" s="56"/>
      <c r="K667" s="56"/>
      <c r="L667" s="56"/>
      <c r="M667" s="56"/>
      <c r="N667" s="11"/>
      <c r="O667" s="11"/>
      <c r="P667" s="11"/>
      <c r="Q667" s="60"/>
      <c r="R667" s="60"/>
      <c r="S667" s="60"/>
      <c r="T667" s="11"/>
      <c r="U667" s="11"/>
      <c r="V667" s="60"/>
      <c r="W667" s="60"/>
      <c r="X667" s="63"/>
      <c r="Y667" s="64"/>
      <c r="Z667" s="11"/>
      <c r="AA667" s="11"/>
      <c r="AB667" s="11"/>
      <c r="AC667" s="11"/>
    </row>
    <row r="668" spans="1:29" ht="13.8">
      <c r="A668" s="54"/>
      <c r="B668" s="55"/>
      <c r="C668" s="55"/>
      <c r="D668" s="55"/>
      <c r="E668" s="55"/>
      <c r="F668" s="55"/>
      <c r="G668" s="55"/>
      <c r="H668" s="55"/>
      <c r="I668" s="56"/>
      <c r="J668" s="56"/>
      <c r="K668" s="56"/>
      <c r="L668" s="56"/>
      <c r="M668" s="56"/>
      <c r="N668" s="11"/>
      <c r="O668" s="11"/>
      <c r="P668" s="11"/>
      <c r="Q668" s="60"/>
      <c r="R668" s="60"/>
      <c r="S668" s="60"/>
      <c r="T668" s="11"/>
      <c r="U668" s="11"/>
      <c r="V668" s="60"/>
      <c r="W668" s="60"/>
      <c r="X668" s="61"/>
      <c r="Y668" s="62"/>
      <c r="Z668" s="11"/>
      <c r="AA668" s="11"/>
      <c r="AB668" s="11"/>
      <c r="AC668" s="11"/>
    </row>
    <row r="669" spans="1:29" ht="13.8">
      <c r="A669" s="54"/>
      <c r="B669" s="55"/>
      <c r="C669" s="55"/>
      <c r="D669" s="55"/>
      <c r="E669" s="55"/>
      <c r="F669" s="55"/>
      <c r="G669" s="55"/>
      <c r="H669" s="55"/>
      <c r="I669" s="56"/>
      <c r="J669" s="56"/>
      <c r="K669" s="56"/>
      <c r="L669" s="56"/>
      <c r="M669" s="56"/>
      <c r="N669" s="11"/>
      <c r="O669" s="11"/>
      <c r="P669" s="11"/>
      <c r="Q669" s="60"/>
      <c r="R669" s="60"/>
      <c r="S669" s="60"/>
      <c r="T669" s="11"/>
      <c r="U669" s="11"/>
      <c r="V669" s="60"/>
      <c r="W669" s="60"/>
      <c r="X669" s="63"/>
      <c r="Y669" s="64"/>
      <c r="Z669" s="11"/>
      <c r="AA669" s="11"/>
      <c r="AB669" s="11"/>
      <c r="AC669" s="11"/>
    </row>
    <row r="670" spans="1:29" ht="13.8">
      <c r="A670" s="54"/>
      <c r="B670" s="55"/>
      <c r="C670" s="55"/>
      <c r="D670" s="55"/>
      <c r="E670" s="55"/>
      <c r="F670" s="55"/>
      <c r="G670" s="55"/>
      <c r="H670" s="55"/>
      <c r="I670" s="56"/>
      <c r="J670" s="56"/>
      <c r="K670" s="56"/>
      <c r="L670" s="56"/>
      <c r="M670" s="56"/>
      <c r="N670" s="11"/>
      <c r="O670" s="11"/>
      <c r="P670" s="11"/>
      <c r="Q670" s="60"/>
      <c r="R670" s="60"/>
      <c r="S670" s="60"/>
      <c r="T670" s="11"/>
      <c r="U670" s="11"/>
      <c r="V670" s="60"/>
      <c r="W670" s="60"/>
      <c r="X670" s="61"/>
      <c r="Y670" s="62"/>
      <c r="Z670" s="11"/>
      <c r="AA670" s="11"/>
      <c r="AB670" s="11"/>
      <c r="AC670" s="11"/>
    </row>
    <row r="671" spans="1:29" ht="13.8">
      <c r="A671" s="54"/>
      <c r="B671" s="55"/>
      <c r="C671" s="55"/>
      <c r="D671" s="55"/>
      <c r="E671" s="55"/>
      <c r="F671" s="55"/>
      <c r="G671" s="55"/>
      <c r="H671" s="55"/>
      <c r="I671" s="56"/>
      <c r="J671" s="56"/>
      <c r="K671" s="56"/>
      <c r="L671" s="56"/>
      <c r="M671" s="56"/>
      <c r="N671" s="11"/>
      <c r="O671" s="11"/>
      <c r="P671" s="11"/>
      <c r="Q671" s="60"/>
      <c r="R671" s="60"/>
      <c r="S671" s="60"/>
      <c r="T671" s="11"/>
      <c r="U671" s="11"/>
      <c r="V671" s="60"/>
      <c r="W671" s="60"/>
      <c r="X671" s="63"/>
      <c r="Y671" s="64"/>
      <c r="Z671" s="11"/>
      <c r="AA671" s="11"/>
      <c r="AB671" s="11"/>
      <c r="AC671" s="11"/>
    </row>
    <row r="672" spans="1:29" ht="13.8">
      <c r="A672" s="54"/>
      <c r="B672" s="55"/>
      <c r="C672" s="55"/>
      <c r="D672" s="55"/>
      <c r="E672" s="55"/>
      <c r="F672" s="55"/>
      <c r="G672" s="55"/>
      <c r="H672" s="55"/>
      <c r="I672" s="56"/>
      <c r="J672" s="56"/>
      <c r="K672" s="56"/>
      <c r="L672" s="56"/>
      <c r="M672" s="56"/>
      <c r="N672" s="11"/>
      <c r="O672" s="11"/>
      <c r="P672" s="11"/>
      <c r="Q672" s="60"/>
      <c r="R672" s="60"/>
      <c r="S672" s="60"/>
      <c r="T672" s="11"/>
      <c r="U672" s="11"/>
      <c r="V672" s="60"/>
      <c r="W672" s="60"/>
      <c r="X672" s="61"/>
      <c r="Y672" s="62"/>
      <c r="Z672" s="11"/>
      <c r="AA672" s="11"/>
      <c r="AB672" s="11"/>
      <c r="AC672" s="11"/>
    </row>
    <row r="673" spans="1:29" ht="13.8">
      <c r="A673" s="54"/>
      <c r="B673" s="55"/>
      <c r="C673" s="55"/>
      <c r="D673" s="55"/>
      <c r="E673" s="55"/>
      <c r="F673" s="55"/>
      <c r="G673" s="55"/>
      <c r="H673" s="55"/>
      <c r="I673" s="56"/>
      <c r="J673" s="56"/>
      <c r="K673" s="56"/>
      <c r="L673" s="56"/>
      <c r="M673" s="56"/>
      <c r="N673" s="11"/>
      <c r="O673" s="11"/>
      <c r="P673" s="11"/>
      <c r="Q673" s="60"/>
      <c r="R673" s="60"/>
      <c r="S673" s="60"/>
      <c r="T673" s="11"/>
      <c r="U673" s="11"/>
      <c r="V673" s="60"/>
      <c r="W673" s="60"/>
      <c r="X673" s="63"/>
      <c r="Y673" s="64"/>
      <c r="Z673" s="11"/>
      <c r="AA673" s="11"/>
      <c r="AB673" s="11"/>
      <c r="AC673" s="11"/>
    </row>
    <row r="674" spans="1:29" ht="13.8">
      <c r="A674" s="54"/>
      <c r="B674" s="55"/>
      <c r="C674" s="55"/>
      <c r="D674" s="55"/>
      <c r="E674" s="55"/>
      <c r="F674" s="55"/>
      <c r="G674" s="55"/>
      <c r="H674" s="55"/>
      <c r="I674" s="56"/>
      <c r="J674" s="56"/>
      <c r="K674" s="56"/>
      <c r="L674" s="56"/>
      <c r="M674" s="56"/>
      <c r="N674" s="11"/>
      <c r="O674" s="11"/>
      <c r="P674" s="11"/>
      <c r="Q674" s="60"/>
      <c r="R674" s="60"/>
      <c r="S674" s="60"/>
      <c r="T674" s="11"/>
      <c r="U674" s="11"/>
      <c r="V674" s="60"/>
      <c r="W674" s="60"/>
      <c r="X674" s="61"/>
      <c r="Y674" s="62"/>
      <c r="Z674" s="11"/>
      <c r="AA674" s="11"/>
      <c r="AB674" s="11"/>
      <c r="AC674" s="11"/>
    </row>
    <row r="675" spans="1:29" ht="13.8">
      <c r="A675" s="54"/>
      <c r="B675" s="55"/>
      <c r="C675" s="55"/>
      <c r="D675" s="55"/>
      <c r="E675" s="55"/>
      <c r="F675" s="55"/>
      <c r="G675" s="55"/>
      <c r="H675" s="55"/>
      <c r="I675" s="56"/>
      <c r="J675" s="56"/>
      <c r="K675" s="56"/>
      <c r="L675" s="56"/>
      <c r="M675" s="56"/>
      <c r="N675" s="11"/>
      <c r="O675" s="11"/>
      <c r="P675" s="11"/>
      <c r="Q675" s="60"/>
      <c r="R675" s="60"/>
      <c r="S675" s="60"/>
      <c r="T675" s="11"/>
      <c r="U675" s="11"/>
      <c r="V675" s="60"/>
      <c r="W675" s="60"/>
      <c r="X675" s="63"/>
      <c r="Y675" s="64"/>
      <c r="Z675" s="11"/>
      <c r="AA675" s="11"/>
      <c r="AB675" s="11"/>
      <c r="AC675" s="11"/>
    </row>
    <row r="676" spans="1:29" ht="13.8">
      <c r="A676" s="54"/>
      <c r="B676" s="55"/>
      <c r="C676" s="55"/>
      <c r="D676" s="55"/>
      <c r="E676" s="55"/>
      <c r="F676" s="55"/>
      <c r="G676" s="55"/>
      <c r="H676" s="55"/>
      <c r="I676" s="56"/>
      <c r="J676" s="56"/>
      <c r="K676" s="56"/>
      <c r="L676" s="56"/>
      <c r="M676" s="56"/>
      <c r="N676" s="11"/>
      <c r="O676" s="11"/>
      <c r="P676" s="11"/>
      <c r="Q676" s="60"/>
      <c r="R676" s="60"/>
      <c r="S676" s="60"/>
      <c r="T676" s="11"/>
      <c r="U676" s="11"/>
      <c r="V676" s="60"/>
      <c r="W676" s="60"/>
      <c r="X676" s="61"/>
      <c r="Y676" s="62"/>
      <c r="Z676" s="11"/>
      <c r="AA676" s="11"/>
      <c r="AB676" s="11"/>
      <c r="AC676" s="11"/>
    </row>
    <row r="677" spans="1:29" ht="13.8">
      <c r="A677" s="54"/>
      <c r="B677" s="55"/>
      <c r="C677" s="55"/>
      <c r="D677" s="55"/>
      <c r="E677" s="55"/>
      <c r="F677" s="55"/>
      <c r="G677" s="55"/>
      <c r="H677" s="55"/>
      <c r="I677" s="56"/>
      <c r="J677" s="56"/>
      <c r="K677" s="56"/>
      <c r="L677" s="56"/>
      <c r="M677" s="56"/>
      <c r="N677" s="11"/>
      <c r="O677" s="11"/>
      <c r="P677" s="11"/>
      <c r="Q677" s="60"/>
      <c r="R677" s="60"/>
      <c r="S677" s="60"/>
      <c r="T677" s="11"/>
      <c r="U677" s="11"/>
      <c r="V677" s="60"/>
      <c r="W677" s="60"/>
      <c r="X677" s="63"/>
      <c r="Y677" s="64"/>
      <c r="Z677" s="11"/>
      <c r="AA677" s="11"/>
      <c r="AB677" s="11"/>
      <c r="AC677" s="11"/>
    </row>
    <row r="678" spans="1:29" ht="13.8">
      <c r="A678" s="54"/>
      <c r="B678" s="55"/>
      <c r="C678" s="55"/>
      <c r="D678" s="55"/>
      <c r="E678" s="55"/>
      <c r="F678" s="55"/>
      <c r="G678" s="55"/>
      <c r="H678" s="55"/>
      <c r="I678" s="56"/>
      <c r="J678" s="56"/>
      <c r="K678" s="56"/>
      <c r="L678" s="56"/>
      <c r="M678" s="56"/>
      <c r="N678" s="11"/>
      <c r="O678" s="11"/>
      <c r="P678" s="11"/>
      <c r="Q678" s="60"/>
      <c r="R678" s="60"/>
      <c r="S678" s="60"/>
      <c r="T678" s="11"/>
      <c r="U678" s="11"/>
      <c r="V678" s="60"/>
      <c r="W678" s="60"/>
      <c r="X678" s="61"/>
      <c r="Y678" s="62"/>
      <c r="Z678" s="11"/>
      <c r="AA678" s="11"/>
      <c r="AB678" s="11"/>
      <c r="AC678" s="11"/>
    </row>
    <row r="679" spans="1:29" ht="13.8">
      <c r="A679" s="54"/>
      <c r="B679" s="55"/>
      <c r="C679" s="55"/>
      <c r="D679" s="55"/>
      <c r="E679" s="55"/>
      <c r="F679" s="55"/>
      <c r="G679" s="55"/>
      <c r="H679" s="55"/>
      <c r="I679" s="56"/>
      <c r="J679" s="56"/>
      <c r="K679" s="56"/>
      <c r="L679" s="56"/>
      <c r="M679" s="56"/>
      <c r="N679" s="11"/>
      <c r="O679" s="11"/>
      <c r="P679" s="11"/>
      <c r="Q679" s="60"/>
      <c r="R679" s="60"/>
      <c r="S679" s="60"/>
      <c r="T679" s="11"/>
      <c r="U679" s="11"/>
      <c r="V679" s="60"/>
      <c r="W679" s="60"/>
      <c r="X679" s="63"/>
      <c r="Y679" s="64"/>
      <c r="Z679" s="11"/>
      <c r="AA679" s="11"/>
      <c r="AB679" s="11"/>
      <c r="AC679" s="11"/>
    </row>
    <row r="680" spans="1:29" ht="13.8">
      <c r="A680" s="54"/>
      <c r="B680" s="55"/>
      <c r="C680" s="55"/>
      <c r="D680" s="55"/>
      <c r="E680" s="55"/>
      <c r="F680" s="55"/>
      <c r="G680" s="55"/>
      <c r="H680" s="55"/>
      <c r="I680" s="56"/>
      <c r="J680" s="56"/>
      <c r="K680" s="56"/>
      <c r="L680" s="56"/>
      <c r="M680" s="56"/>
      <c r="N680" s="11"/>
      <c r="O680" s="11"/>
      <c r="P680" s="11"/>
      <c r="Q680" s="60"/>
      <c r="R680" s="60"/>
      <c r="S680" s="60"/>
      <c r="T680" s="11"/>
      <c r="U680" s="11"/>
      <c r="V680" s="60"/>
      <c r="W680" s="60"/>
      <c r="X680" s="61"/>
      <c r="Y680" s="62"/>
      <c r="Z680" s="11"/>
      <c r="AA680" s="11"/>
      <c r="AB680" s="11"/>
      <c r="AC680" s="11"/>
    </row>
    <row r="681" spans="1:29" ht="13.8">
      <c r="A681" s="54"/>
      <c r="B681" s="55"/>
      <c r="C681" s="55"/>
      <c r="D681" s="55"/>
      <c r="E681" s="55"/>
      <c r="F681" s="55"/>
      <c r="G681" s="55"/>
      <c r="H681" s="55"/>
      <c r="I681" s="56"/>
      <c r="J681" s="56"/>
      <c r="K681" s="56"/>
      <c r="L681" s="56"/>
      <c r="M681" s="56"/>
      <c r="N681" s="11"/>
      <c r="O681" s="11"/>
      <c r="P681" s="11"/>
      <c r="Q681" s="60"/>
      <c r="R681" s="60"/>
      <c r="S681" s="60"/>
      <c r="T681" s="11"/>
      <c r="U681" s="11"/>
      <c r="V681" s="60"/>
      <c r="W681" s="60"/>
      <c r="X681" s="63"/>
      <c r="Y681" s="64"/>
      <c r="Z681" s="11"/>
      <c r="AA681" s="11"/>
      <c r="AB681" s="11"/>
      <c r="AC681" s="11"/>
    </row>
    <row r="682" spans="1:29" ht="13.8">
      <c r="A682" s="54"/>
      <c r="B682" s="55"/>
      <c r="C682" s="55"/>
      <c r="D682" s="55"/>
      <c r="E682" s="55"/>
      <c r="F682" s="55"/>
      <c r="G682" s="55"/>
      <c r="H682" s="55"/>
      <c r="I682" s="56"/>
      <c r="J682" s="56"/>
      <c r="K682" s="56"/>
      <c r="L682" s="56"/>
      <c r="M682" s="56"/>
      <c r="N682" s="11"/>
      <c r="O682" s="11"/>
      <c r="P682" s="11"/>
      <c r="Q682" s="60"/>
      <c r="R682" s="60"/>
      <c r="S682" s="60"/>
      <c r="T682" s="11"/>
      <c r="U682" s="11"/>
      <c r="V682" s="60"/>
      <c r="W682" s="60"/>
      <c r="X682" s="61"/>
      <c r="Y682" s="62"/>
      <c r="Z682" s="11"/>
      <c r="AA682" s="11"/>
      <c r="AB682" s="11"/>
      <c r="AC682" s="11"/>
    </row>
    <row r="683" spans="1:29" ht="13.8">
      <c r="A683" s="54"/>
      <c r="B683" s="55"/>
      <c r="C683" s="55"/>
      <c r="D683" s="55"/>
      <c r="E683" s="55"/>
      <c r="F683" s="55"/>
      <c r="G683" s="55"/>
      <c r="H683" s="55"/>
      <c r="I683" s="56"/>
      <c r="J683" s="56"/>
      <c r="K683" s="56"/>
      <c r="L683" s="56"/>
      <c r="M683" s="56"/>
      <c r="N683" s="11"/>
      <c r="O683" s="11"/>
      <c r="P683" s="11"/>
      <c r="Q683" s="60"/>
      <c r="R683" s="60"/>
      <c r="S683" s="60"/>
      <c r="T683" s="11"/>
      <c r="U683" s="11"/>
      <c r="V683" s="60"/>
      <c r="W683" s="60"/>
      <c r="X683" s="63"/>
      <c r="Y683" s="64"/>
      <c r="Z683" s="11"/>
      <c r="AA683" s="11"/>
      <c r="AB683" s="11"/>
      <c r="AC683" s="11"/>
    </row>
    <row r="684" spans="1:29" ht="13.8">
      <c r="A684" s="54"/>
      <c r="B684" s="55"/>
      <c r="C684" s="55"/>
      <c r="D684" s="55"/>
      <c r="E684" s="55"/>
      <c r="F684" s="55"/>
      <c r="G684" s="55"/>
      <c r="H684" s="55"/>
      <c r="I684" s="56"/>
      <c r="J684" s="56"/>
      <c r="K684" s="56"/>
      <c r="L684" s="56"/>
      <c r="M684" s="56"/>
      <c r="N684" s="11"/>
      <c r="O684" s="11"/>
      <c r="P684" s="11"/>
      <c r="Q684" s="60"/>
      <c r="R684" s="60"/>
      <c r="S684" s="60"/>
      <c r="T684" s="11"/>
      <c r="U684" s="11"/>
      <c r="V684" s="60"/>
      <c r="W684" s="60"/>
      <c r="X684" s="61"/>
      <c r="Y684" s="62"/>
      <c r="Z684" s="11"/>
      <c r="AA684" s="11"/>
      <c r="AB684" s="11"/>
      <c r="AC684" s="11"/>
    </row>
    <row r="685" spans="1:29" ht="13.8">
      <c r="A685" s="54"/>
      <c r="B685" s="55"/>
      <c r="C685" s="55"/>
      <c r="D685" s="55"/>
      <c r="E685" s="55"/>
      <c r="F685" s="55"/>
      <c r="G685" s="55"/>
      <c r="H685" s="55"/>
      <c r="I685" s="56"/>
      <c r="J685" s="56"/>
      <c r="K685" s="56"/>
      <c r="L685" s="56"/>
      <c r="M685" s="56"/>
      <c r="N685" s="11"/>
      <c r="O685" s="11"/>
      <c r="P685" s="11"/>
      <c r="Q685" s="60"/>
      <c r="R685" s="60"/>
      <c r="S685" s="60"/>
      <c r="T685" s="11"/>
      <c r="U685" s="11"/>
      <c r="V685" s="60"/>
      <c r="W685" s="60"/>
      <c r="X685" s="63"/>
      <c r="Y685" s="64"/>
      <c r="Z685" s="11"/>
      <c r="AA685" s="11"/>
      <c r="AB685" s="11"/>
      <c r="AC685" s="11"/>
    </row>
    <row r="686" spans="1:29" ht="13.8">
      <c r="A686" s="54"/>
      <c r="B686" s="55"/>
      <c r="C686" s="55"/>
      <c r="D686" s="55"/>
      <c r="E686" s="55"/>
      <c r="F686" s="55"/>
      <c r="G686" s="55"/>
      <c r="H686" s="55"/>
      <c r="I686" s="56"/>
      <c r="J686" s="56"/>
      <c r="K686" s="56"/>
      <c r="L686" s="56"/>
      <c r="M686" s="56"/>
      <c r="N686" s="11"/>
      <c r="O686" s="11"/>
      <c r="P686" s="11"/>
      <c r="Q686" s="60"/>
      <c r="R686" s="60"/>
      <c r="S686" s="60"/>
      <c r="T686" s="11"/>
      <c r="U686" s="11"/>
      <c r="V686" s="60"/>
      <c r="W686" s="60"/>
      <c r="X686" s="61"/>
      <c r="Y686" s="62"/>
      <c r="Z686" s="11"/>
      <c r="AA686" s="11"/>
      <c r="AB686" s="11"/>
      <c r="AC686" s="11"/>
    </row>
    <row r="687" spans="1:29" ht="13.8">
      <c r="A687" s="54"/>
      <c r="B687" s="55"/>
      <c r="C687" s="55"/>
      <c r="D687" s="55"/>
      <c r="E687" s="55"/>
      <c r="F687" s="55"/>
      <c r="G687" s="55"/>
      <c r="H687" s="55"/>
      <c r="I687" s="56"/>
      <c r="J687" s="56"/>
      <c r="K687" s="56"/>
      <c r="L687" s="56"/>
      <c r="M687" s="56"/>
      <c r="N687" s="11"/>
      <c r="O687" s="11"/>
      <c r="P687" s="11"/>
      <c r="Q687" s="60"/>
      <c r="R687" s="60"/>
      <c r="S687" s="60"/>
      <c r="T687" s="11"/>
      <c r="U687" s="11"/>
      <c r="V687" s="60"/>
      <c r="W687" s="60"/>
      <c r="X687" s="63"/>
      <c r="Y687" s="64"/>
      <c r="Z687" s="11"/>
      <c r="AA687" s="11"/>
      <c r="AB687" s="11"/>
      <c r="AC687" s="11"/>
    </row>
    <row r="688" spans="1:29" ht="13.8">
      <c r="A688" s="54"/>
      <c r="B688" s="55"/>
      <c r="C688" s="55"/>
      <c r="D688" s="55"/>
      <c r="E688" s="55"/>
      <c r="F688" s="55"/>
      <c r="G688" s="55"/>
      <c r="H688" s="55"/>
      <c r="I688" s="56"/>
      <c r="J688" s="56"/>
      <c r="K688" s="56"/>
      <c r="L688" s="56"/>
      <c r="M688" s="56"/>
      <c r="N688" s="11"/>
      <c r="O688" s="11"/>
      <c r="P688" s="11"/>
      <c r="Q688" s="60"/>
      <c r="R688" s="60"/>
      <c r="S688" s="60"/>
      <c r="T688" s="11"/>
      <c r="U688" s="11"/>
      <c r="V688" s="60"/>
      <c r="W688" s="60"/>
      <c r="X688" s="61"/>
      <c r="Y688" s="62"/>
      <c r="Z688" s="11"/>
      <c r="AA688" s="11"/>
      <c r="AB688" s="11"/>
      <c r="AC688" s="11"/>
    </row>
    <row r="689" spans="1:29" ht="13.8">
      <c r="A689" s="54"/>
      <c r="B689" s="55"/>
      <c r="C689" s="55"/>
      <c r="D689" s="55"/>
      <c r="E689" s="55"/>
      <c r="F689" s="55"/>
      <c r="G689" s="55"/>
      <c r="H689" s="55"/>
      <c r="I689" s="56"/>
      <c r="J689" s="56"/>
      <c r="K689" s="56"/>
      <c r="L689" s="56"/>
      <c r="M689" s="56"/>
      <c r="N689" s="11"/>
      <c r="O689" s="11"/>
      <c r="P689" s="11"/>
      <c r="Q689" s="60"/>
      <c r="R689" s="60"/>
      <c r="S689" s="60"/>
      <c r="T689" s="11"/>
      <c r="U689" s="11"/>
      <c r="V689" s="60"/>
      <c r="W689" s="60"/>
      <c r="X689" s="63"/>
      <c r="Y689" s="64"/>
      <c r="Z689" s="11"/>
      <c r="AA689" s="11"/>
      <c r="AB689" s="11"/>
      <c r="AC689" s="11"/>
    </row>
    <row r="690" spans="1:29" ht="13.8">
      <c r="A690" s="54"/>
      <c r="B690" s="55"/>
      <c r="C690" s="55"/>
      <c r="D690" s="55"/>
      <c r="E690" s="55"/>
      <c r="F690" s="55"/>
      <c r="G690" s="55"/>
      <c r="H690" s="55"/>
      <c r="I690" s="56"/>
      <c r="J690" s="56"/>
      <c r="K690" s="56"/>
      <c r="L690" s="56"/>
      <c r="M690" s="56"/>
      <c r="N690" s="11"/>
      <c r="O690" s="11"/>
      <c r="P690" s="11"/>
      <c r="Q690" s="60"/>
      <c r="R690" s="60"/>
      <c r="S690" s="60"/>
      <c r="T690" s="11"/>
      <c r="U690" s="11"/>
      <c r="V690" s="60"/>
      <c r="W690" s="60"/>
      <c r="X690" s="61"/>
      <c r="Y690" s="62"/>
      <c r="Z690" s="11"/>
      <c r="AA690" s="11"/>
      <c r="AB690" s="11"/>
      <c r="AC690" s="11"/>
    </row>
    <row r="691" spans="1:29" ht="13.8">
      <c r="A691" s="54"/>
      <c r="B691" s="55"/>
      <c r="C691" s="55"/>
      <c r="D691" s="55"/>
      <c r="E691" s="55"/>
      <c r="F691" s="55"/>
      <c r="G691" s="55"/>
      <c r="H691" s="55"/>
      <c r="I691" s="56"/>
      <c r="J691" s="56"/>
      <c r="K691" s="56"/>
      <c r="L691" s="56"/>
      <c r="M691" s="56"/>
      <c r="N691" s="11"/>
      <c r="O691" s="11"/>
      <c r="P691" s="11"/>
      <c r="Q691" s="60"/>
      <c r="R691" s="60"/>
      <c r="S691" s="60"/>
      <c r="T691" s="11"/>
      <c r="U691" s="11"/>
      <c r="V691" s="60"/>
      <c r="W691" s="60"/>
      <c r="X691" s="63"/>
      <c r="Y691" s="64"/>
      <c r="Z691" s="11"/>
      <c r="AA691" s="11"/>
      <c r="AB691" s="11"/>
      <c r="AC691" s="11"/>
    </row>
    <row r="692" spans="1:29" ht="13.8">
      <c r="A692" s="54"/>
      <c r="B692" s="55"/>
      <c r="C692" s="55"/>
      <c r="D692" s="55"/>
      <c r="E692" s="55"/>
      <c r="F692" s="55"/>
      <c r="G692" s="55"/>
      <c r="H692" s="55"/>
      <c r="I692" s="56"/>
      <c r="J692" s="56"/>
      <c r="K692" s="56"/>
      <c r="L692" s="56"/>
      <c r="M692" s="56"/>
      <c r="N692" s="11"/>
      <c r="O692" s="11"/>
      <c r="P692" s="11"/>
      <c r="Q692" s="60"/>
      <c r="R692" s="60"/>
      <c r="S692" s="60"/>
      <c r="T692" s="11"/>
      <c r="U692" s="11"/>
      <c r="V692" s="60"/>
      <c r="W692" s="60"/>
      <c r="X692" s="61"/>
      <c r="Y692" s="62"/>
      <c r="Z692" s="11"/>
      <c r="AA692" s="11"/>
      <c r="AB692" s="11"/>
      <c r="AC692" s="11"/>
    </row>
    <row r="693" spans="1:29" ht="13.8">
      <c r="A693" s="54"/>
      <c r="B693" s="55"/>
      <c r="C693" s="55"/>
      <c r="D693" s="55"/>
      <c r="E693" s="55"/>
      <c r="F693" s="55"/>
      <c r="G693" s="55"/>
      <c r="H693" s="55"/>
      <c r="I693" s="56"/>
      <c r="J693" s="56"/>
      <c r="K693" s="56"/>
      <c r="L693" s="56"/>
      <c r="M693" s="56"/>
      <c r="N693" s="11"/>
      <c r="O693" s="11"/>
      <c r="P693" s="11"/>
      <c r="Q693" s="60"/>
      <c r="R693" s="60"/>
      <c r="S693" s="60"/>
      <c r="T693" s="11"/>
      <c r="U693" s="11"/>
      <c r="V693" s="60"/>
      <c r="W693" s="60"/>
      <c r="X693" s="63"/>
      <c r="Y693" s="64"/>
      <c r="Z693" s="11"/>
      <c r="AA693" s="11"/>
      <c r="AB693" s="11"/>
      <c r="AC693" s="11"/>
    </row>
    <row r="694" spans="1:29" ht="13.8">
      <c r="A694" s="54"/>
      <c r="B694" s="55"/>
      <c r="C694" s="55"/>
      <c r="D694" s="55"/>
      <c r="E694" s="55"/>
      <c r="F694" s="55"/>
      <c r="G694" s="55"/>
      <c r="H694" s="55"/>
      <c r="I694" s="56"/>
      <c r="J694" s="56"/>
      <c r="K694" s="56"/>
      <c r="L694" s="56"/>
      <c r="M694" s="56"/>
      <c r="N694" s="11"/>
      <c r="O694" s="11"/>
      <c r="P694" s="11"/>
      <c r="Q694" s="60"/>
      <c r="R694" s="60"/>
      <c r="S694" s="60"/>
      <c r="T694" s="11"/>
      <c r="U694" s="11"/>
      <c r="V694" s="60"/>
      <c r="W694" s="60"/>
      <c r="X694" s="61"/>
      <c r="Y694" s="62"/>
      <c r="Z694" s="11"/>
      <c r="AA694" s="11"/>
      <c r="AB694" s="11"/>
      <c r="AC694" s="11"/>
    </row>
    <row r="695" spans="1:29" ht="13.8">
      <c r="A695" s="54"/>
      <c r="B695" s="55"/>
      <c r="C695" s="55"/>
      <c r="D695" s="55"/>
      <c r="E695" s="55"/>
      <c r="F695" s="55"/>
      <c r="G695" s="55"/>
      <c r="H695" s="55"/>
      <c r="I695" s="56"/>
      <c r="J695" s="56"/>
      <c r="K695" s="56"/>
      <c r="L695" s="56"/>
      <c r="M695" s="56"/>
      <c r="N695" s="11"/>
      <c r="O695" s="11"/>
      <c r="P695" s="11"/>
      <c r="Q695" s="60"/>
      <c r="R695" s="60"/>
      <c r="S695" s="60"/>
      <c r="T695" s="11"/>
      <c r="U695" s="11"/>
      <c r="V695" s="60"/>
      <c r="W695" s="60"/>
      <c r="X695" s="63"/>
      <c r="Y695" s="64"/>
      <c r="Z695" s="11"/>
      <c r="AA695" s="11"/>
      <c r="AB695" s="11"/>
      <c r="AC695" s="11"/>
    </row>
    <row r="696" spans="1:29" ht="13.8">
      <c r="A696" s="54"/>
      <c r="B696" s="55"/>
      <c r="C696" s="55"/>
      <c r="D696" s="55"/>
      <c r="E696" s="55"/>
      <c r="F696" s="55"/>
      <c r="G696" s="55"/>
      <c r="H696" s="55"/>
      <c r="I696" s="56"/>
      <c r="J696" s="56"/>
      <c r="K696" s="56"/>
      <c r="L696" s="56"/>
      <c r="M696" s="56"/>
      <c r="N696" s="11"/>
      <c r="O696" s="11"/>
      <c r="P696" s="11"/>
      <c r="Q696" s="60"/>
      <c r="R696" s="60"/>
      <c r="S696" s="60"/>
      <c r="T696" s="11"/>
      <c r="U696" s="11"/>
      <c r="V696" s="60"/>
      <c r="W696" s="60"/>
      <c r="X696" s="61"/>
      <c r="Y696" s="62"/>
      <c r="Z696" s="11"/>
      <c r="AA696" s="11"/>
      <c r="AB696" s="11"/>
      <c r="AC696" s="11"/>
    </row>
    <row r="697" spans="1:29" ht="13.8">
      <c r="A697" s="54"/>
      <c r="B697" s="55"/>
      <c r="C697" s="55"/>
      <c r="D697" s="55"/>
      <c r="E697" s="55"/>
      <c r="F697" s="55"/>
      <c r="G697" s="55"/>
      <c r="H697" s="55"/>
      <c r="I697" s="56"/>
      <c r="J697" s="56"/>
      <c r="K697" s="56"/>
      <c r="L697" s="56"/>
      <c r="M697" s="56"/>
      <c r="N697" s="11"/>
      <c r="O697" s="11"/>
      <c r="P697" s="11"/>
      <c r="Q697" s="60"/>
      <c r="R697" s="60"/>
      <c r="S697" s="60"/>
      <c r="T697" s="11"/>
      <c r="U697" s="11"/>
      <c r="V697" s="60"/>
      <c r="W697" s="60"/>
      <c r="X697" s="63"/>
      <c r="Y697" s="64"/>
      <c r="Z697" s="11"/>
      <c r="AA697" s="11"/>
      <c r="AB697" s="11"/>
      <c r="AC697" s="11"/>
    </row>
    <row r="698" spans="1:29" ht="13.8">
      <c r="A698" s="54"/>
      <c r="B698" s="55"/>
      <c r="C698" s="55"/>
      <c r="D698" s="55"/>
      <c r="E698" s="55"/>
      <c r="F698" s="55"/>
      <c r="G698" s="55"/>
      <c r="H698" s="55"/>
      <c r="I698" s="56"/>
      <c r="J698" s="56"/>
      <c r="K698" s="56"/>
      <c r="L698" s="56"/>
      <c r="M698" s="56"/>
      <c r="N698" s="11"/>
      <c r="O698" s="11"/>
      <c r="P698" s="11"/>
      <c r="Q698" s="60"/>
      <c r="R698" s="60"/>
      <c r="S698" s="60"/>
      <c r="T698" s="11"/>
      <c r="U698" s="11"/>
      <c r="V698" s="60"/>
      <c r="W698" s="60"/>
      <c r="X698" s="61"/>
      <c r="Y698" s="62"/>
      <c r="Z698" s="11"/>
      <c r="AA698" s="11"/>
      <c r="AB698" s="11"/>
      <c r="AC698" s="11"/>
    </row>
    <row r="699" spans="1:29" ht="13.8">
      <c r="A699" s="54"/>
      <c r="B699" s="55"/>
      <c r="C699" s="55"/>
      <c r="D699" s="55"/>
      <c r="E699" s="55"/>
      <c r="F699" s="55"/>
      <c r="G699" s="55"/>
      <c r="H699" s="55"/>
      <c r="I699" s="56"/>
      <c r="J699" s="56"/>
      <c r="K699" s="56"/>
      <c r="L699" s="56"/>
      <c r="M699" s="56"/>
      <c r="N699" s="11"/>
      <c r="O699" s="11"/>
      <c r="P699" s="11"/>
      <c r="Q699" s="60"/>
      <c r="R699" s="60"/>
      <c r="S699" s="60"/>
      <c r="T699" s="11"/>
      <c r="U699" s="11"/>
      <c r="V699" s="60"/>
      <c r="W699" s="60"/>
      <c r="X699" s="63"/>
      <c r="Y699" s="64"/>
      <c r="Z699" s="11"/>
      <c r="AA699" s="11"/>
      <c r="AB699" s="11"/>
      <c r="AC699" s="11"/>
    </row>
    <row r="700" spans="1:29" ht="13.8">
      <c r="A700" s="54"/>
      <c r="B700" s="55"/>
      <c r="C700" s="55"/>
      <c r="D700" s="55"/>
      <c r="E700" s="55"/>
      <c r="F700" s="55"/>
      <c r="G700" s="55"/>
      <c r="H700" s="55"/>
      <c r="I700" s="56"/>
      <c r="J700" s="56"/>
      <c r="K700" s="56"/>
      <c r="L700" s="56"/>
      <c r="M700" s="56"/>
      <c r="N700" s="11"/>
      <c r="O700" s="11"/>
      <c r="P700" s="11"/>
      <c r="Q700" s="60"/>
      <c r="R700" s="60"/>
      <c r="S700" s="60"/>
      <c r="T700" s="11"/>
      <c r="U700" s="11"/>
      <c r="V700" s="60"/>
      <c r="W700" s="60"/>
      <c r="X700" s="61"/>
      <c r="Y700" s="62"/>
      <c r="Z700" s="11"/>
      <c r="AA700" s="11"/>
      <c r="AB700" s="11"/>
      <c r="AC700" s="11"/>
    </row>
    <row r="701" spans="1:29" ht="13.8">
      <c r="A701" s="54"/>
      <c r="B701" s="55"/>
      <c r="C701" s="55"/>
      <c r="D701" s="55"/>
      <c r="E701" s="55"/>
      <c r="F701" s="55"/>
      <c r="G701" s="55"/>
      <c r="H701" s="55"/>
      <c r="I701" s="56"/>
      <c r="J701" s="56"/>
      <c r="K701" s="56"/>
      <c r="L701" s="56"/>
      <c r="M701" s="56"/>
      <c r="N701" s="11"/>
      <c r="O701" s="11"/>
      <c r="P701" s="11"/>
      <c r="Q701" s="60"/>
      <c r="R701" s="60"/>
      <c r="S701" s="60"/>
      <c r="T701" s="11"/>
      <c r="U701" s="11"/>
      <c r="V701" s="60"/>
      <c r="W701" s="60"/>
      <c r="X701" s="63"/>
      <c r="Y701" s="64"/>
      <c r="Z701" s="11"/>
      <c r="AA701" s="11"/>
      <c r="AB701" s="11"/>
      <c r="AC701" s="11"/>
    </row>
    <row r="702" spans="1:29" ht="13.8">
      <c r="A702" s="54"/>
      <c r="B702" s="55"/>
      <c r="C702" s="55"/>
      <c r="D702" s="55"/>
      <c r="E702" s="55"/>
      <c r="F702" s="55"/>
      <c r="G702" s="55"/>
      <c r="H702" s="55"/>
      <c r="I702" s="56"/>
      <c r="J702" s="56"/>
      <c r="K702" s="56"/>
      <c r="L702" s="56"/>
      <c r="M702" s="56"/>
      <c r="N702" s="11"/>
      <c r="O702" s="11"/>
      <c r="P702" s="11"/>
      <c r="Q702" s="60"/>
      <c r="R702" s="60"/>
      <c r="S702" s="60"/>
      <c r="T702" s="11"/>
      <c r="U702" s="11"/>
      <c r="V702" s="60"/>
      <c r="W702" s="60"/>
      <c r="X702" s="61"/>
      <c r="Y702" s="62"/>
      <c r="Z702" s="11"/>
      <c r="AA702" s="11"/>
      <c r="AB702" s="11"/>
      <c r="AC702" s="11"/>
    </row>
    <row r="703" spans="1:29" ht="13.8">
      <c r="A703" s="54"/>
      <c r="B703" s="55"/>
      <c r="C703" s="55"/>
      <c r="D703" s="55"/>
      <c r="E703" s="55"/>
      <c r="F703" s="55"/>
      <c r="G703" s="55"/>
      <c r="H703" s="55"/>
      <c r="I703" s="56"/>
      <c r="J703" s="56"/>
      <c r="K703" s="56"/>
      <c r="L703" s="56"/>
      <c r="M703" s="56"/>
      <c r="N703" s="11"/>
      <c r="O703" s="11"/>
      <c r="P703" s="11"/>
      <c r="Q703" s="60"/>
      <c r="R703" s="60"/>
      <c r="S703" s="60"/>
      <c r="T703" s="11"/>
      <c r="U703" s="11"/>
      <c r="V703" s="60"/>
      <c r="W703" s="60"/>
      <c r="X703" s="63"/>
      <c r="Y703" s="64"/>
      <c r="Z703" s="11"/>
      <c r="AA703" s="11"/>
      <c r="AB703" s="11"/>
      <c r="AC703" s="11"/>
    </row>
    <row r="704" spans="1:29" ht="13.8">
      <c r="A704" s="54"/>
      <c r="B704" s="55"/>
      <c r="C704" s="55"/>
      <c r="D704" s="55"/>
      <c r="E704" s="55"/>
      <c r="F704" s="55"/>
      <c r="G704" s="55"/>
      <c r="H704" s="55"/>
      <c r="I704" s="56"/>
      <c r="J704" s="56"/>
      <c r="K704" s="56"/>
      <c r="L704" s="56"/>
      <c r="M704" s="56"/>
      <c r="N704" s="11"/>
      <c r="O704" s="11"/>
      <c r="P704" s="11"/>
      <c r="Q704" s="60"/>
      <c r="R704" s="60"/>
      <c r="S704" s="60"/>
      <c r="T704" s="11"/>
      <c r="U704" s="11"/>
      <c r="V704" s="60"/>
      <c r="W704" s="60"/>
      <c r="X704" s="61"/>
      <c r="Y704" s="62"/>
      <c r="Z704" s="11"/>
      <c r="AA704" s="11"/>
      <c r="AB704" s="11"/>
      <c r="AC704" s="11"/>
    </row>
    <row r="705" spans="1:29" ht="13.2">
      <c r="A705" s="11"/>
      <c r="B705" s="11"/>
      <c r="C705" s="11"/>
      <c r="D705" s="11"/>
      <c r="E705" s="11"/>
      <c r="F705" s="11"/>
      <c r="G705" s="65"/>
      <c r="H705" s="11"/>
      <c r="I705" s="66"/>
      <c r="J705" s="67"/>
      <c r="K705" s="67"/>
      <c r="L705" s="67"/>
      <c r="M705" s="67"/>
      <c r="N705" s="11"/>
      <c r="O705" s="11"/>
      <c r="P705" s="11"/>
      <c r="Q705" s="60"/>
      <c r="R705" s="60"/>
      <c r="S705" s="60"/>
      <c r="T705" s="11"/>
      <c r="U705" s="11"/>
      <c r="V705" s="60"/>
      <c r="W705" s="60"/>
      <c r="X705" s="63"/>
      <c r="Y705" s="64"/>
      <c r="Z705" s="11"/>
      <c r="AA705" s="11"/>
      <c r="AB705" s="11"/>
      <c r="AC705" s="11"/>
    </row>
    <row r="706" spans="1:29" ht="13.2">
      <c r="A706" s="11"/>
      <c r="B706" s="11"/>
      <c r="C706" s="11"/>
      <c r="D706" s="11"/>
      <c r="E706" s="11"/>
      <c r="F706" s="11"/>
      <c r="G706" s="65"/>
      <c r="H706" s="11"/>
      <c r="I706" s="66"/>
      <c r="J706" s="67"/>
      <c r="K706" s="67"/>
      <c r="L706" s="67"/>
      <c r="M706" s="67"/>
      <c r="N706" s="11"/>
      <c r="O706" s="11"/>
      <c r="P706" s="11"/>
      <c r="Q706" s="60"/>
      <c r="R706" s="60"/>
      <c r="S706" s="60"/>
      <c r="T706" s="11"/>
      <c r="U706" s="11"/>
      <c r="V706" s="60"/>
      <c r="W706" s="60"/>
      <c r="X706" s="61"/>
      <c r="Y706" s="62"/>
      <c r="Z706" s="11"/>
      <c r="AA706" s="11"/>
      <c r="AB706" s="11"/>
      <c r="AC706" s="11"/>
    </row>
    <row r="707" spans="1:29" ht="13.2">
      <c r="A707" s="11"/>
      <c r="B707" s="11"/>
      <c r="C707" s="11"/>
      <c r="D707" s="11"/>
      <c r="E707" s="11"/>
      <c r="F707" s="11"/>
      <c r="G707" s="65"/>
      <c r="H707" s="11"/>
      <c r="I707" s="66"/>
      <c r="J707" s="67"/>
      <c r="K707" s="67"/>
      <c r="L707" s="67"/>
      <c r="M707" s="67"/>
      <c r="N707" s="11"/>
      <c r="O707" s="11"/>
      <c r="P707" s="11"/>
      <c r="Q707" s="60"/>
      <c r="R707" s="60"/>
      <c r="S707" s="60"/>
      <c r="T707" s="11"/>
      <c r="U707" s="11"/>
      <c r="V707" s="60"/>
      <c r="W707" s="60"/>
      <c r="X707" s="63"/>
      <c r="Y707" s="64"/>
      <c r="Z707" s="11"/>
      <c r="AA707" s="11"/>
      <c r="AB707" s="11"/>
      <c r="AC707" s="11"/>
    </row>
    <row r="708" spans="1:29" ht="13.2">
      <c r="A708" s="11"/>
      <c r="B708" s="11"/>
      <c r="C708" s="11"/>
      <c r="D708" s="11"/>
      <c r="E708" s="11"/>
      <c r="F708" s="11"/>
      <c r="G708" s="65"/>
      <c r="H708" s="11"/>
      <c r="I708" s="66"/>
      <c r="J708" s="67"/>
      <c r="K708" s="67"/>
      <c r="L708" s="67"/>
      <c r="M708" s="67"/>
      <c r="N708" s="11"/>
      <c r="O708" s="11"/>
      <c r="P708" s="11"/>
      <c r="Q708" s="60"/>
      <c r="R708" s="60"/>
      <c r="S708" s="60"/>
      <c r="T708" s="11"/>
      <c r="U708" s="11"/>
      <c r="V708" s="60"/>
      <c r="W708" s="60"/>
      <c r="X708" s="61"/>
      <c r="Y708" s="62"/>
      <c r="Z708" s="11"/>
      <c r="AA708" s="11"/>
      <c r="AB708" s="11"/>
      <c r="AC708" s="11"/>
    </row>
    <row r="709" spans="1:29" ht="13.2">
      <c r="A709" s="11"/>
      <c r="B709" s="11"/>
      <c r="C709" s="11"/>
      <c r="D709" s="11"/>
      <c r="E709" s="11"/>
      <c r="F709" s="11"/>
      <c r="G709" s="65"/>
      <c r="H709" s="11"/>
      <c r="I709" s="66"/>
      <c r="J709" s="67"/>
      <c r="K709" s="67"/>
      <c r="L709" s="67"/>
      <c r="M709" s="67"/>
      <c r="N709" s="11"/>
      <c r="O709" s="11"/>
      <c r="P709" s="11"/>
      <c r="Q709" s="60"/>
      <c r="R709" s="60"/>
      <c r="S709" s="60"/>
      <c r="T709" s="11"/>
      <c r="U709" s="11"/>
      <c r="V709" s="60"/>
      <c r="W709" s="60"/>
      <c r="X709" s="63"/>
      <c r="Y709" s="64"/>
      <c r="Z709" s="11"/>
      <c r="AA709" s="11"/>
      <c r="AB709" s="11"/>
      <c r="AC709" s="11"/>
    </row>
    <row r="710" spans="1:29" ht="13.2">
      <c r="A710" s="11"/>
      <c r="B710" s="11"/>
      <c r="C710" s="11"/>
      <c r="D710" s="11"/>
      <c r="E710" s="11"/>
      <c r="F710" s="11"/>
      <c r="G710" s="65"/>
      <c r="H710" s="11"/>
      <c r="I710" s="66"/>
      <c r="J710" s="67"/>
      <c r="K710" s="67"/>
      <c r="L710" s="67"/>
      <c r="M710" s="67"/>
      <c r="N710" s="11"/>
      <c r="O710" s="11"/>
      <c r="P710" s="11"/>
      <c r="Q710" s="60"/>
      <c r="R710" s="60"/>
      <c r="S710" s="60"/>
      <c r="T710" s="11"/>
      <c r="U710" s="11"/>
      <c r="V710" s="60"/>
      <c r="W710" s="60"/>
      <c r="X710" s="61"/>
      <c r="Y710" s="62"/>
      <c r="Z710" s="11"/>
      <c r="AA710" s="11"/>
      <c r="AB710" s="11"/>
      <c r="AC710" s="11"/>
    </row>
    <row r="711" spans="1:29" ht="13.2">
      <c r="A711" s="11"/>
      <c r="B711" s="11"/>
      <c r="C711" s="11"/>
      <c r="D711" s="11"/>
      <c r="E711" s="11"/>
      <c r="F711" s="11"/>
      <c r="G711" s="65"/>
      <c r="H711" s="11"/>
      <c r="I711" s="66"/>
      <c r="J711" s="67"/>
      <c r="K711" s="67"/>
      <c r="L711" s="67"/>
      <c r="M711" s="67"/>
      <c r="N711" s="11"/>
      <c r="O711" s="11"/>
      <c r="P711" s="11"/>
      <c r="Q711" s="60"/>
      <c r="R711" s="60"/>
      <c r="S711" s="60"/>
      <c r="T711" s="11"/>
      <c r="U711" s="11"/>
      <c r="V711" s="60"/>
      <c r="W711" s="60"/>
      <c r="X711" s="63"/>
      <c r="Y711" s="64"/>
      <c r="Z711" s="11"/>
      <c r="AA711" s="11"/>
      <c r="AB711" s="11"/>
      <c r="AC711" s="11"/>
    </row>
    <row r="712" spans="1:29" ht="13.2">
      <c r="A712" s="11"/>
      <c r="B712" s="11"/>
      <c r="C712" s="11"/>
      <c r="D712" s="11"/>
      <c r="E712" s="11"/>
      <c r="F712" s="11"/>
      <c r="G712" s="65"/>
      <c r="H712" s="11"/>
      <c r="I712" s="66"/>
      <c r="J712" s="67"/>
      <c r="K712" s="67"/>
      <c r="L712" s="67"/>
      <c r="M712" s="67"/>
      <c r="N712" s="11"/>
      <c r="O712" s="11"/>
      <c r="P712" s="11"/>
      <c r="Q712" s="60"/>
      <c r="R712" s="60"/>
      <c r="S712" s="60"/>
      <c r="T712" s="11"/>
      <c r="U712" s="11"/>
      <c r="V712" s="60"/>
      <c r="W712" s="60"/>
      <c r="X712" s="61"/>
      <c r="Y712" s="62"/>
      <c r="Z712" s="11"/>
      <c r="AA712" s="11"/>
      <c r="AB712" s="11"/>
      <c r="AC712" s="11"/>
    </row>
    <row r="713" spans="1:29" ht="13.2">
      <c r="A713" s="11"/>
      <c r="B713" s="11"/>
      <c r="C713" s="11"/>
      <c r="D713" s="11"/>
      <c r="E713" s="11"/>
      <c r="F713" s="11"/>
      <c r="G713" s="65"/>
      <c r="H713" s="11"/>
      <c r="I713" s="66"/>
      <c r="J713" s="67"/>
      <c r="K713" s="67"/>
      <c r="L713" s="67"/>
      <c r="M713" s="67"/>
      <c r="N713" s="11"/>
      <c r="O713" s="11"/>
      <c r="P713" s="11"/>
      <c r="Q713" s="60"/>
      <c r="R713" s="60"/>
      <c r="S713" s="60"/>
      <c r="T713" s="11"/>
      <c r="U713" s="11"/>
      <c r="V713" s="60"/>
      <c r="W713" s="60"/>
      <c r="X713" s="63"/>
      <c r="Y713" s="64"/>
      <c r="Z713" s="11"/>
      <c r="AA713" s="11"/>
      <c r="AB713" s="11"/>
      <c r="AC713" s="11"/>
    </row>
    <row r="714" spans="1:29" ht="13.2">
      <c r="A714" s="11"/>
      <c r="B714" s="11"/>
      <c r="C714" s="11"/>
      <c r="D714" s="11"/>
      <c r="E714" s="11"/>
      <c r="F714" s="11"/>
      <c r="G714" s="65"/>
      <c r="H714" s="11"/>
      <c r="I714" s="66"/>
      <c r="J714" s="67"/>
      <c r="K714" s="67"/>
      <c r="L714" s="67"/>
      <c r="M714" s="67"/>
      <c r="N714" s="11"/>
      <c r="O714" s="11"/>
      <c r="P714" s="11"/>
      <c r="Q714" s="60"/>
      <c r="R714" s="60"/>
      <c r="S714" s="60"/>
      <c r="T714" s="11"/>
      <c r="U714" s="11"/>
      <c r="V714" s="60"/>
      <c r="W714" s="60"/>
      <c r="X714" s="61"/>
      <c r="Y714" s="62"/>
      <c r="Z714" s="11"/>
      <c r="AA714" s="11"/>
      <c r="AB714" s="11"/>
      <c r="AC714" s="11"/>
    </row>
    <row r="715" spans="1:29" ht="13.2">
      <c r="A715" s="11"/>
      <c r="B715" s="11"/>
      <c r="C715" s="11"/>
      <c r="D715" s="11"/>
      <c r="E715" s="11"/>
      <c r="F715" s="11"/>
      <c r="G715" s="65"/>
      <c r="H715" s="11"/>
      <c r="I715" s="66"/>
      <c r="J715" s="67"/>
      <c r="K715" s="67"/>
      <c r="L715" s="67"/>
      <c r="M715" s="67"/>
      <c r="N715" s="11"/>
      <c r="O715" s="11"/>
      <c r="P715" s="11"/>
      <c r="Q715" s="60"/>
      <c r="R715" s="60"/>
      <c r="S715" s="60"/>
      <c r="T715" s="11"/>
      <c r="U715" s="11"/>
      <c r="V715" s="60"/>
      <c r="W715" s="60"/>
      <c r="X715" s="63"/>
      <c r="Y715" s="64"/>
      <c r="Z715" s="11"/>
      <c r="AA715" s="11"/>
      <c r="AB715" s="11"/>
      <c r="AC715" s="11"/>
    </row>
    <row r="716" spans="1:29" ht="13.2">
      <c r="A716" s="11"/>
      <c r="B716" s="11"/>
      <c r="C716" s="11"/>
      <c r="D716" s="11"/>
      <c r="E716" s="11"/>
      <c r="F716" s="11"/>
      <c r="G716" s="65"/>
      <c r="H716" s="11"/>
      <c r="I716" s="66"/>
      <c r="J716" s="67"/>
      <c r="K716" s="67"/>
      <c r="L716" s="67"/>
      <c r="M716" s="67"/>
      <c r="N716" s="11"/>
      <c r="O716" s="11"/>
      <c r="P716" s="11"/>
      <c r="Q716" s="60"/>
      <c r="R716" s="60"/>
      <c r="S716" s="60"/>
      <c r="T716" s="11"/>
      <c r="U716" s="11"/>
      <c r="V716" s="60"/>
      <c r="W716" s="60"/>
      <c r="X716" s="61"/>
      <c r="Y716" s="62"/>
      <c r="Z716" s="11"/>
      <c r="AA716" s="11"/>
      <c r="AB716" s="11"/>
      <c r="AC716" s="11"/>
    </row>
    <row r="717" spans="1:29" ht="13.2">
      <c r="A717" s="11"/>
      <c r="B717" s="11"/>
      <c r="C717" s="11"/>
      <c r="D717" s="11"/>
      <c r="E717" s="11"/>
      <c r="F717" s="11"/>
      <c r="G717" s="65"/>
      <c r="H717" s="11"/>
      <c r="I717" s="66"/>
      <c r="J717" s="67"/>
      <c r="K717" s="67"/>
      <c r="L717" s="67"/>
      <c r="M717" s="67"/>
      <c r="N717" s="11"/>
      <c r="O717" s="11"/>
      <c r="P717" s="11"/>
      <c r="Q717" s="60"/>
      <c r="R717" s="60"/>
      <c r="S717" s="60"/>
      <c r="T717" s="11"/>
      <c r="U717" s="11"/>
      <c r="V717" s="60"/>
      <c r="W717" s="60"/>
      <c r="X717" s="63"/>
      <c r="Y717" s="64"/>
      <c r="Z717" s="11"/>
      <c r="AA717" s="11"/>
      <c r="AB717" s="11"/>
      <c r="AC717" s="11"/>
    </row>
    <row r="718" spans="1:29" ht="13.2">
      <c r="A718" s="11"/>
      <c r="B718" s="11"/>
      <c r="C718" s="11"/>
      <c r="D718" s="11"/>
      <c r="E718" s="11"/>
      <c r="F718" s="11"/>
      <c r="G718" s="65"/>
      <c r="H718" s="11"/>
      <c r="I718" s="66"/>
      <c r="J718" s="67"/>
      <c r="K718" s="67"/>
      <c r="L718" s="67"/>
      <c r="M718" s="67"/>
      <c r="N718" s="11"/>
      <c r="O718" s="11"/>
      <c r="P718" s="11"/>
      <c r="Q718" s="60"/>
      <c r="R718" s="60"/>
      <c r="S718" s="60"/>
      <c r="T718" s="11"/>
      <c r="U718" s="11"/>
      <c r="V718" s="60"/>
      <c r="W718" s="60"/>
      <c r="X718" s="61"/>
      <c r="Y718" s="62"/>
      <c r="Z718" s="11"/>
      <c r="AA718" s="11"/>
      <c r="AB718" s="11"/>
      <c r="AC718" s="11"/>
    </row>
    <row r="719" spans="1:29" ht="13.2">
      <c r="A719" s="11"/>
      <c r="B719" s="11"/>
      <c r="C719" s="11"/>
      <c r="D719" s="11"/>
      <c r="E719" s="11"/>
      <c r="F719" s="11"/>
      <c r="G719" s="65"/>
      <c r="H719" s="11"/>
      <c r="I719" s="66"/>
      <c r="J719" s="67"/>
      <c r="K719" s="67"/>
      <c r="L719" s="67"/>
      <c r="M719" s="67"/>
      <c r="N719" s="11"/>
      <c r="O719" s="11"/>
      <c r="P719" s="11"/>
      <c r="Q719" s="60"/>
      <c r="R719" s="60"/>
      <c r="S719" s="60"/>
      <c r="T719" s="11"/>
      <c r="U719" s="11"/>
      <c r="V719" s="60"/>
      <c r="W719" s="60"/>
      <c r="X719" s="63"/>
      <c r="Y719" s="64"/>
      <c r="Z719" s="11"/>
      <c r="AA719" s="11"/>
      <c r="AB719" s="11"/>
      <c r="AC719" s="11"/>
    </row>
    <row r="720" spans="1:29" ht="13.2">
      <c r="A720" s="11"/>
      <c r="B720" s="11"/>
      <c r="C720" s="11"/>
      <c r="D720" s="11"/>
      <c r="E720" s="11"/>
      <c r="F720" s="11"/>
      <c r="G720" s="65"/>
      <c r="H720" s="11"/>
      <c r="I720" s="66"/>
      <c r="J720" s="67"/>
      <c r="K720" s="67"/>
      <c r="L720" s="67"/>
      <c r="M720" s="67"/>
      <c r="N720" s="11"/>
      <c r="O720" s="11"/>
      <c r="P720" s="11"/>
      <c r="Q720" s="60"/>
      <c r="R720" s="60"/>
      <c r="S720" s="60"/>
      <c r="T720" s="11"/>
      <c r="U720" s="11"/>
      <c r="V720" s="60"/>
      <c r="W720" s="60"/>
      <c r="X720" s="61"/>
      <c r="Y720" s="62"/>
      <c r="Z720" s="11"/>
      <c r="AA720" s="11"/>
      <c r="AB720" s="11"/>
      <c r="AC720" s="11"/>
    </row>
    <row r="721" spans="1:29" ht="13.2">
      <c r="A721" s="11"/>
      <c r="B721" s="11"/>
      <c r="C721" s="11"/>
      <c r="D721" s="11"/>
      <c r="E721" s="11"/>
      <c r="F721" s="11"/>
      <c r="G721" s="65"/>
      <c r="H721" s="11"/>
      <c r="I721" s="66"/>
      <c r="J721" s="67"/>
      <c r="K721" s="67"/>
      <c r="L721" s="67"/>
      <c r="M721" s="67"/>
      <c r="N721" s="11"/>
      <c r="O721" s="11"/>
      <c r="P721" s="11"/>
      <c r="Q721" s="60"/>
      <c r="R721" s="60"/>
      <c r="S721" s="60"/>
      <c r="T721" s="11"/>
      <c r="U721" s="11"/>
      <c r="V721" s="60"/>
      <c r="W721" s="60"/>
      <c r="X721" s="63"/>
      <c r="Y721" s="64"/>
      <c r="Z721" s="11"/>
      <c r="AA721" s="11"/>
      <c r="AB721" s="11"/>
      <c r="AC721" s="11"/>
    </row>
    <row r="722" spans="1:29" ht="13.2">
      <c r="A722" s="11"/>
      <c r="B722" s="11"/>
      <c r="C722" s="11"/>
      <c r="D722" s="11"/>
      <c r="E722" s="11"/>
      <c r="F722" s="11"/>
      <c r="G722" s="65"/>
      <c r="H722" s="11"/>
      <c r="I722" s="66"/>
      <c r="J722" s="67"/>
      <c r="K722" s="67"/>
      <c r="L722" s="67"/>
      <c r="M722" s="67"/>
      <c r="N722" s="11"/>
      <c r="O722" s="11"/>
      <c r="P722" s="11"/>
      <c r="Q722" s="60"/>
      <c r="R722" s="60"/>
      <c r="S722" s="60"/>
      <c r="T722" s="11"/>
      <c r="U722" s="11"/>
      <c r="V722" s="60"/>
      <c r="W722" s="60"/>
      <c r="X722" s="61"/>
      <c r="Y722" s="62"/>
      <c r="Z722" s="11"/>
      <c r="AA722" s="11"/>
      <c r="AB722" s="11"/>
      <c r="AC722" s="11"/>
    </row>
    <row r="723" spans="1:29" ht="13.2">
      <c r="A723" s="11"/>
      <c r="B723" s="11"/>
      <c r="C723" s="11"/>
      <c r="D723" s="11"/>
      <c r="E723" s="11"/>
      <c r="F723" s="11"/>
      <c r="G723" s="65"/>
      <c r="H723" s="11"/>
      <c r="I723" s="66"/>
      <c r="J723" s="67"/>
      <c r="K723" s="67"/>
      <c r="L723" s="67"/>
      <c r="M723" s="67"/>
      <c r="N723" s="11"/>
      <c r="O723" s="11"/>
      <c r="P723" s="11"/>
      <c r="Q723" s="60"/>
      <c r="R723" s="60"/>
      <c r="S723" s="60"/>
      <c r="T723" s="11"/>
      <c r="U723" s="11"/>
      <c r="V723" s="60"/>
      <c r="W723" s="60"/>
      <c r="X723" s="63"/>
      <c r="Y723" s="64"/>
      <c r="Z723" s="11"/>
      <c r="AA723" s="11"/>
      <c r="AB723" s="11"/>
      <c r="AC723" s="11"/>
    </row>
    <row r="724" spans="1:29" ht="13.2">
      <c r="A724" s="11"/>
      <c r="B724" s="11"/>
      <c r="C724" s="11"/>
      <c r="D724" s="11"/>
      <c r="E724" s="11"/>
      <c r="F724" s="11"/>
      <c r="G724" s="65"/>
      <c r="H724" s="11"/>
      <c r="I724" s="66"/>
      <c r="J724" s="67"/>
      <c r="K724" s="67"/>
      <c r="L724" s="67"/>
      <c r="M724" s="67"/>
      <c r="N724" s="11"/>
      <c r="O724" s="11"/>
      <c r="P724" s="11"/>
      <c r="Q724" s="60"/>
      <c r="R724" s="60"/>
      <c r="S724" s="60"/>
      <c r="T724" s="11"/>
      <c r="U724" s="11"/>
      <c r="V724" s="60"/>
      <c r="W724" s="60"/>
      <c r="X724" s="61"/>
      <c r="Y724" s="62"/>
      <c r="Z724" s="11"/>
      <c r="AA724" s="11"/>
      <c r="AB724" s="11"/>
      <c r="AC724" s="11"/>
    </row>
    <row r="725" spans="1:29" ht="13.2">
      <c r="A725" s="11"/>
      <c r="B725" s="11"/>
      <c r="C725" s="11"/>
      <c r="D725" s="11"/>
      <c r="E725" s="11"/>
      <c r="F725" s="11"/>
      <c r="G725" s="65"/>
      <c r="H725" s="11"/>
      <c r="I725" s="66"/>
      <c r="J725" s="67"/>
      <c r="K725" s="67"/>
      <c r="L725" s="67"/>
      <c r="M725" s="67"/>
      <c r="N725" s="11"/>
      <c r="O725" s="11"/>
      <c r="P725" s="11"/>
      <c r="Q725" s="60"/>
      <c r="R725" s="60"/>
      <c r="S725" s="60"/>
      <c r="T725" s="11"/>
      <c r="U725" s="11"/>
      <c r="V725" s="60"/>
      <c r="W725" s="60"/>
      <c r="X725" s="63"/>
      <c r="Y725" s="64"/>
      <c r="Z725" s="11"/>
      <c r="AA725" s="11"/>
      <c r="AB725" s="11"/>
      <c r="AC725" s="11"/>
    </row>
    <row r="726" spans="1:29" ht="13.2">
      <c r="A726" s="11"/>
      <c r="B726" s="11"/>
      <c r="C726" s="11"/>
      <c r="D726" s="11"/>
      <c r="E726" s="11"/>
      <c r="F726" s="11"/>
      <c r="G726" s="65"/>
      <c r="H726" s="11"/>
      <c r="I726" s="66"/>
      <c r="J726" s="67"/>
      <c r="K726" s="67"/>
      <c r="L726" s="67"/>
      <c r="M726" s="67"/>
      <c r="N726" s="11"/>
      <c r="O726" s="11"/>
      <c r="P726" s="11"/>
      <c r="Q726" s="60"/>
      <c r="R726" s="60"/>
      <c r="S726" s="60"/>
      <c r="T726" s="11"/>
      <c r="U726" s="11"/>
      <c r="V726" s="60"/>
      <c r="W726" s="60"/>
      <c r="X726" s="61"/>
      <c r="Y726" s="62"/>
      <c r="Z726" s="11"/>
      <c r="AA726" s="11"/>
      <c r="AB726" s="11"/>
      <c r="AC726" s="11"/>
    </row>
    <row r="727" spans="1:29" ht="13.2">
      <c r="A727" s="11"/>
      <c r="B727" s="11"/>
      <c r="C727" s="11"/>
      <c r="D727" s="11"/>
      <c r="E727" s="11"/>
      <c r="F727" s="11"/>
      <c r="G727" s="65"/>
      <c r="H727" s="11"/>
      <c r="I727" s="66"/>
      <c r="J727" s="67"/>
      <c r="K727" s="67"/>
      <c r="L727" s="67"/>
      <c r="M727" s="67"/>
      <c r="N727" s="11"/>
      <c r="O727" s="11"/>
      <c r="P727" s="11"/>
      <c r="Q727" s="60"/>
      <c r="R727" s="60"/>
      <c r="S727" s="60"/>
      <c r="T727" s="11"/>
      <c r="U727" s="11"/>
      <c r="V727" s="60"/>
      <c r="W727" s="60"/>
      <c r="X727" s="63"/>
      <c r="Y727" s="64"/>
      <c r="Z727" s="11"/>
      <c r="AA727" s="11"/>
      <c r="AB727" s="11"/>
      <c r="AC727" s="11"/>
    </row>
    <row r="728" spans="1:29" ht="13.2">
      <c r="A728" s="11"/>
      <c r="B728" s="11"/>
      <c r="C728" s="11"/>
      <c r="D728" s="11"/>
      <c r="E728" s="11"/>
      <c r="F728" s="11"/>
      <c r="G728" s="65"/>
      <c r="H728" s="11"/>
      <c r="I728" s="66"/>
      <c r="J728" s="67"/>
      <c r="K728" s="67"/>
      <c r="L728" s="67"/>
      <c r="M728" s="67"/>
      <c r="N728" s="11"/>
      <c r="O728" s="11"/>
      <c r="P728" s="11"/>
      <c r="Q728" s="60"/>
      <c r="R728" s="60"/>
      <c r="S728" s="60"/>
      <c r="T728" s="11"/>
      <c r="U728" s="11"/>
      <c r="V728" s="60"/>
      <c r="W728" s="60"/>
      <c r="X728" s="61"/>
      <c r="Y728" s="62"/>
      <c r="Z728" s="11"/>
      <c r="AA728" s="11"/>
      <c r="AB728" s="11"/>
      <c r="AC728" s="11"/>
    </row>
    <row r="729" spans="1:29" ht="13.2">
      <c r="A729" s="11"/>
      <c r="B729" s="11"/>
      <c r="C729" s="11"/>
      <c r="D729" s="11"/>
      <c r="E729" s="11"/>
      <c r="F729" s="11"/>
      <c r="G729" s="65"/>
      <c r="H729" s="11"/>
      <c r="I729" s="66"/>
      <c r="J729" s="67"/>
      <c r="K729" s="67"/>
      <c r="L729" s="67"/>
      <c r="M729" s="67"/>
      <c r="N729" s="11"/>
      <c r="O729" s="11"/>
      <c r="P729" s="11"/>
      <c r="Q729" s="60"/>
      <c r="R729" s="60"/>
      <c r="S729" s="60"/>
      <c r="T729" s="11"/>
      <c r="U729" s="11"/>
      <c r="V729" s="60"/>
      <c r="W729" s="60"/>
      <c r="X729" s="63"/>
      <c r="Y729" s="64"/>
      <c r="Z729" s="11"/>
      <c r="AA729" s="11"/>
      <c r="AB729" s="11"/>
      <c r="AC729" s="11"/>
    </row>
    <row r="730" spans="1:29" ht="13.2">
      <c r="A730" s="11"/>
      <c r="B730" s="11"/>
      <c r="C730" s="11"/>
      <c r="D730" s="11"/>
      <c r="E730" s="11"/>
      <c r="F730" s="11"/>
      <c r="G730" s="65"/>
      <c r="H730" s="11"/>
      <c r="I730" s="66"/>
      <c r="J730" s="67"/>
      <c r="K730" s="67"/>
      <c r="L730" s="67"/>
      <c r="M730" s="67"/>
      <c r="N730" s="11"/>
      <c r="O730" s="11"/>
      <c r="P730" s="11"/>
      <c r="Q730" s="60"/>
      <c r="R730" s="60"/>
      <c r="S730" s="60"/>
      <c r="T730" s="11"/>
      <c r="U730" s="11"/>
      <c r="V730" s="60"/>
      <c r="W730" s="60"/>
      <c r="X730" s="61"/>
      <c r="Y730" s="62"/>
      <c r="Z730" s="11"/>
      <c r="AA730" s="11"/>
      <c r="AB730" s="11"/>
      <c r="AC730" s="11"/>
    </row>
    <row r="731" spans="1:29" ht="13.2">
      <c r="A731" s="11"/>
      <c r="B731" s="11"/>
      <c r="C731" s="11"/>
      <c r="D731" s="11"/>
      <c r="E731" s="11"/>
      <c r="F731" s="11"/>
      <c r="G731" s="65"/>
      <c r="H731" s="11"/>
      <c r="I731" s="66"/>
      <c r="J731" s="67"/>
      <c r="K731" s="67"/>
      <c r="L731" s="67"/>
      <c r="M731" s="67"/>
      <c r="N731" s="11"/>
      <c r="O731" s="11"/>
      <c r="P731" s="11"/>
      <c r="Q731" s="60"/>
      <c r="R731" s="60"/>
      <c r="S731" s="60"/>
      <c r="T731" s="11"/>
      <c r="U731" s="11"/>
      <c r="V731" s="60"/>
      <c r="W731" s="60"/>
      <c r="X731" s="63"/>
      <c r="Y731" s="64"/>
      <c r="Z731" s="11"/>
      <c r="AA731" s="11"/>
      <c r="AB731" s="11"/>
      <c r="AC731" s="11"/>
    </row>
    <row r="732" spans="1:29" ht="13.2">
      <c r="A732" s="11"/>
      <c r="B732" s="11"/>
      <c r="C732" s="11"/>
      <c r="D732" s="11"/>
      <c r="E732" s="11"/>
      <c r="F732" s="11"/>
      <c r="G732" s="65"/>
      <c r="H732" s="11"/>
      <c r="I732" s="66"/>
      <c r="J732" s="67"/>
      <c r="K732" s="67"/>
      <c r="L732" s="67"/>
      <c r="M732" s="67"/>
      <c r="N732" s="11"/>
      <c r="O732" s="11"/>
      <c r="P732" s="11"/>
      <c r="Q732" s="60"/>
      <c r="R732" s="60"/>
      <c r="S732" s="60"/>
      <c r="T732" s="11"/>
      <c r="U732" s="11"/>
      <c r="V732" s="60"/>
      <c r="W732" s="60"/>
      <c r="X732" s="61"/>
      <c r="Y732" s="62"/>
      <c r="Z732" s="11"/>
      <c r="AA732" s="11"/>
      <c r="AB732" s="11"/>
      <c r="AC732" s="11"/>
    </row>
    <row r="733" spans="1:29" ht="13.2">
      <c r="A733" s="11"/>
      <c r="B733" s="11"/>
      <c r="C733" s="11"/>
      <c r="D733" s="11"/>
      <c r="E733" s="11"/>
      <c r="F733" s="11"/>
      <c r="G733" s="65"/>
      <c r="H733" s="11"/>
      <c r="I733" s="66"/>
      <c r="J733" s="67"/>
      <c r="K733" s="67"/>
      <c r="L733" s="67"/>
      <c r="M733" s="67"/>
      <c r="N733" s="11"/>
      <c r="O733" s="11"/>
      <c r="P733" s="11"/>
      <c r="Q733" s="60"/>
      <c r="R733" s="60"/>
      <c r="S733" s="60"/>
      <c r="T733" s="11"/>
      <c r="U733" s="11"/>
      <c r="V733" s="60"/>
      <c r="W733" s="60"/>
      <c r="X733" s="63"/>
      <c r="Y733" s="64"/>
      <c r="Z733" s="11"/>
      <c r="AA733" s="11"/>
      <c r="AB733" s="11"/>
      <c r="AC733" s="11"/>
    </row>
    <row r="734" spans="1:29" ht="13.2">
      <c r="A734" s="11"/>
      <c r="B734" s="11"/>
      <c r="C734" s="11"/>
      <c r="D734" s="11"/>
      <c r="E734" s="11"/>
      <c r="F734" s="11"/>
      <c r="G734" s="65"/>
      <c r="H734" s="11"/>
      <c r="I734" s="66"/>
      <c r="J734" s="67"/>
      <c r="K734" s="67"/>
      <c r="L734" s="67"/>
      <c r="M734" s="67"/>
      <c r="N734" s="11"/>
      <c r="O734" s="11"/>
      <c r="P734" s="11"/>
      <c r="Q734" s="60"/>
      <c r="R734" s="60"/>
      <c r="S734" s="60"/>
      <c r="T734" s="11"/>
      <c r="U734" s="11"/>
      <c r="V734" s="60"/>
      <c r="W734" s="60"/>
      <c r="X734" s="61"/>
      <c r="Y734" s="62"/>
      <c r="Z734" s="11"/>
      <c r="AA734" s="11"/>
      <c r="AB734" s="11"/>
      <c r="AC734" s="11"/>
    </row>
    <row r="735" spans="1:29" ht="13.2">
      <c r="A735" s="11"/>
      <c r="B735" s="11"/>
      <c r="C735" s="11"/>
      <c r="D735" s="11"/>
      <c r="E735" s="11"/>
      <c r="F735" s="11"/>
      <c r="G735" s="65"/>
      <c r="H735" s="11"/>
      <c r="I735" s="66"/>
      <c r="J735" s="67"/>
      <c r="K735" s="67"/>
      <c r="L735" s="67"/>
      <c r="M735" s="67"/>
      <c r="N735" s="11"/>
      <c r="O735" s="11"/>
      <c r="P735" s="11"/>
      <c r="Q735" s="60"/>
      <c r="R735" s="60"/>
      <c r="S735" s="60"/>
      <c r="T735" s="11"/>
      <c r="U735" s="11"/>
      <c r="V735" s="60"/>
      <c r="W735" s="60"/>
      <c r="X735" s="63"/>
      <c r="Y735" s="64"/>
      <c r="Z735" s="11"/>
      <c r="AA735" s="11"/>
      <c r="AB735" s="11"/>
      <c r="AC735" s="11"/>
    </row>
    <row r="736" spans="1:29" ht="13.2">
      <c r="A736" s="11"/>
      <c r="B736" s="11"/>
      <c r="C736" s="11"/>
      <c r="D736" s="11"/>
      <c r="E736" s="11"/>
      <c r="F736" s="11"/>
      <c r="G736" s="65"/>
      <c r="H736" s="11"/>
      <c r="I736" s="66"/>
      <c r="J736" s="67"/>
      <c r="K736" s="67"/>
      <c r="L736" s="67"/>
      <c r="M736" s="67"/>
      <c r="N736" s="11"/>
      <c r="O736" s="11"/>
      <c r="P736" s="11"/>
      <c r="Q736" s="60"/>
      <c r="R736" s="60"/>
      <c r="S736" s="60"/>
      <c r="T736" s="11"/>
      <c r="U736" s="11"/>
      <c r="V736" s="60"/>
      <c r="W736" s="60"/>
      <c r="X736" s="61"/>
      <c r="Y736" s="62"/>
      <c r="Z736" s="11"/>
      <c r="AA736" s="11"/>
      <c r="AB736" s="11"/>
      <c r="AC736" s="11"/>
    </row>
    <row r="737" spans="1:29" ht="13.2">
      <c r="A737" s="11"/>
      <c r="B737" s="11"/>
      <c r="C737" s="11"/>
      <c r="D737" s="11"/>
      <c r="E737" s="11"/>
      <c r="F737" s="11"/>
      <c r="G737" s="65"/>
      <c r="H737" s="11"/>
      <c r="I737" s="66"/>
      <c r="J737" s="67"/>
      <c r="K737" s="67"/>
      <c r="L737" s="67"/>
      <c r="M737" s="67"/>
      <c r="N737" s="11"/>
      <c r="O737" s="11"/>
      <c r="P737" s="11"/>
      <c r="Q737" s="60"/>
      <c r="R737" s="60"/>
      <c r="S737" s="60"/>
      <c r="T737" s="11"/>
      <c r="U737" s="11"/>
      <c r="V737" s="60"/>
      <c r="W737" s="60"/>
      <c r="X737" s="63"/>
      <c r="Y737" s="64"/>
      <c r="Z737" s="11"/>
      <c r="AA737" s="11"/>
      <c r="AB737" s="11"/>
      <c r="AC737" s="11"/>
    </row>
    <row r="738" spans="1:29" ht="13.2">
      <c r="A738" s="11"/>
      <c r="B738" s="11"/>
      <c r="C738" s="11"/>
      <c r="D738" s="11"/>
      <c r="E738" s="11"/>
      <c r="F738" s="11"/>
      <c r="G738" s="65"/>
      <c r="H738" s="11"/>
      <c r="I738" s="66"/>
      <c r="J738" s="67"/>
      <c r="K738" s="67"/>
      <c r="L738" s="67"/>
      <c r="M738" s="67"/>
      <c r="N738" s="11"/>
      <c r="O738" s="11"/>
      <c r="P738" s="11"/>
      <c r="Q738" s="60"/>
      <c r="R738" s="60"/>
      <c r="S738" s="60"/>
      <c r="T738" s="11"/>
      <c r="U738" s="11"/>
      <c r="V738" s="60"/>
      <c r="W738" s="60"/>
      <c r="X738" s="61"/>
      <c r="Y738" s="62"/>
      <c r="Z738" s="11"/>
      <c r="AA738" s="11"/>
      <c r="AB738" s="11"/>
      <c r="AC738" s="11"/>
    </row>
    <row r="739" spans="1:29" ht="13.2">
      <c r="A739" s="11"/>
      <c r="B739" s="11"/>
      <c r="C739" s="11"/>
      <c r="D739" s="11"/>
      <c r="E739" s="11"/>
      <c r="F739" s="11"/>
      <c r="G739" s="65"/>
      <c r="H739" s="11"/>
      <c r="I739" s="66"/>
      <c r="J739" s="67"/>
      <c r="K739" s="67"/>
      <c r="L739" s="67"/>
      <c r="M739" s="67"/>
      <c r="N739" s="11"/>
      <c r="O739" s="11"/>
      <c r="P739" s="11"/>
      <c r="Q739" s="60"/>
      <c r="R739" s="60"/>
      <c r="S739" s="60"/>
      <c r="T739" s="11"/>
      <c r="U739" s="11"/>
      <c r="V739" s="60"/>
      <c r="W739" s="60"/>
      <c r="X739" s="63"/>
      <c r="Y739" s="64"/>
      <c r="Z739" s="11"/>
      <c r="AA739" s="11"/>
      <c r="AB739" s="11"/>
      <c r="AC739" s="11"/>
    </row>
    <row r="740" spans="1:29" ht="13.2">
      <c r="A740" s="11"/>
      <c r="B740" s="11"/>
      <c r="C740" s="11"/>
      <c r="D740" s="11"/>
      <c r="E740" s="11"/>
      <c r="F740" s="11"/>
      <c r="G740" s="65"/>
      <c r="H740" s="11"/>
      <c r="I740" s="66"/>
      <c r="J740" s="67"/>
      <c r="K740" s="67"/>
      <c r="L740" s="67"/>
      <c r="M740" s="67"/>
      <c r="N740" s="11"/>
      <c r="O740" s="11"/>
      <c r="P740" s="11"/>
      <c r="Q740" s="60"/>
      <c r="R740" s="60"/>
      <c r="S740" s="60"/>
      <c r="T740" s="11"/>
      <c r="U740" s="11"/>
      <c r="V740" s="60"/>
      <c r="W740" s="60"/>
      <c r="X740" s="61"/>
      <c r="Y740" s="62"/>
      <c r="Z740" s="11"/>
      <c r="AA740" s="11"/>
      <c r="AB740" s="11"/>
      <c r="AC740" s="11"/>
    </row>
    <row r="741" spans="1:29" ht="13.2">
      <c r="A741" s="11"/>
      <c r="B741" s="11"/>
      <c r="C741" s="11"/>
      <c r="D741" s="11"/>
      <c r="E741" s="11"/>
      <c r="F741" s="11"/>
      <c r="G741" s="65"/>
      <c r="H741" s="11"/>
      <c r="I741" s="66"/>
      <c r="J741" s="67"/>
      <c r="K741" s="67"/>
      <c r="L741" s="67"/>
      <c r="M741" s="67"/>
      <c r="N741" s="11"/>
      <c r="O741" s="11"/>
      <c r="P741" s="11"/>
      <c r="Q741" s="60"/>
      <c r="R741" s="60"/>
      <c r="S741" s="60"/>
      <c r="T741" s="11"/>
      <c r="U741" s="11"/>
      <c r="V741" s="60"/>
      <c r="W741" s="60"/>
      <c r="X741" s="63"/>
      <c r="Y741" s="64"/>
      <c r="Z741" s="11"/>
      <c r="AA741" s="11"/>
      <c r="AB741" s="11"/>
      <c r="AC741" s="11"/>
    </row>
    <row r="742" spans="1:29" ht="13.2">
      <c r="A742" s="11"/>
      <c r="B742" s="11"/>
      <c r="C742" s="11"/>
      <c r="D742" s="11"/>
      <c r="E742" s="11"/>
      <c r="F742" s="11"/>
      <c r="G742" s="65"/>
      <c r="H742" s="11"/>
      <c r="I742" s="66"/>
      <c r="J742" s="67"/>
      <c r="K742" s="67"/>
      <c r="L742" s="67"/>
      <c r="M742" s="67"/>
      <c r="N742" s="11"/>
      <c r="O742" s="11"/>
      <c r="P742" s="11"/>
      <c r="Q742" s="60"/>
      <c r="R742" s="60"/>
      <c r="S742" s="60"/>
      <c r="T742" s="11"/>
      <c r="U742" s="11"/>
      <c r="V742" s="60"/>
      <c r="W742" s="60"/>
      <c r="X742" s="61"/>
      <c r="Y742" s="62"/>
      <c r="Z742" s="11"/>
      <c r="AA742" s="11"/>
      <c r="AB742" s="11"/>
      <c r="AC742" s="11"/>
    </row>
    <row r="743" spans="1:29" ht="13.2">
      <c r="A743" s="11"/>
      <c r="B743" s="11"/>
      <c r="C743" s="11"/>
      <c r="D743" s="11"/>
      <c r="E743" s="11"/>
      <c r="F743" s="11"/>
      <c r="G743" s="65"/>
      <c r="H743" s="11"/>
      <c r="I743" s="66"/>
      <c r="J743" s="67"/>
      <c r="K743" s="67"/>
      <c r="L743" s="67"/>
      <c r="M743" s="67"/>
      <c r="N743" s="11"/>
      <c r="O743" s="11"/>
      <c r="P743" s="11"/>
      <c r="Q743" s="60"/>
      <c r="R743" s="60"/>
      <c r="S743" s="60"/>
      <c r="T743" s="11"/>
      <c r="U743" s="11"/>
      <c r="V743" s="60"/>
      <c r="W743" s="60"/>
      <c r="X743" s="63"/>
      <c r="Y743" s="64"/>
      <c r="Z743" s="11"/>
      <c r="AA743" s="11"/>
      <c r="AB743" s="11"/>
      <c r="AC743" s="11"/>
    </row>
    <row r="744" spans="1:29" ht="13.2">
      <c r="A744" s="11"/>
      <c r="B744" s="11"/>
      <c r="C744" s="11"/>
      <c r="D744" s="11"/>
      <c r="E744" s="11"/>
      <c r="F744" s="11"/>
      <c r="G744" s="65"/>
      <c r="H744" s="11"/>
      <c r="I744" s="66"/>
      <c r="J744" s="67"/>
      <c r="K744" s="67"/>
      <c r="L744" s="67"/>
      <c r="M744" s="67"/>
      <c r="N744" s="11"/>
      <c r="O744" s="11"/>
      <c r="P744" s="11"/>
      <c r="Q744" s="60"/>
      <c r="R744" s="60"/>
      <c r="S744" s="60"/>
      <c r="T744" s="11"/>
      <c r="U744" s="11"/>
      <c r="V744" s="60"/>
      <c r="W744" s="60"/>
      <c r="X744" s="61"/>
      <c r="Y744" s="62"/>
      <c r="Z744" s="11"/>
      <c r="AA744" s="11"/>
      <c r="AB744" s="11"/>
      <c r="AC744" s="11"/>
    </row>
    <row r="745" spans="1:29" ht="13.2">
      <c r="A745" s="11"/>
      <c r="B745" s="11"/>
      <c r="C745" s="11"/>
      <c r="D745" s="11"/>
      <c r="E745" s="11"/>
      <c r="F745" s="11"/>
      <c r="G745" s="65"/>
      <c r="H745" s="11"/>
      <c r="I745" s="66"/>
      <c r="J745" s="67"/>
      <c r="K745" s="67"/>
      <c r="L745" s="67"/>
      <c r="M745" s="67"/>
      <c r="N745" s="11"/>
      <c r="O745" s="11"/>
      <c r="P745" s="11"/>
      <c r="Q745" s="60"/>
      <c r="R745" s="60"/>
      <c r="S745" s="60"/>
      <c r="T745" s="11"/>
      <c r="U745" s="11"/>
      <c r="V745" s="60"/>
      <c r="W745" s="60"/>
      <c r="X745" s="63"/>
      <c r="Y745" s="64"/>
      <c r="Z745" s="11"/>
      <c r="AA745" s="11"/>
      <c r="AB745" s="11"/>
      <c r="AC745" s="11"/>
    </row>
    <row r="746" spans="1:29" ht="13.2">
      <c r="A746" s="11"/>
      <c r="B746" s="11"/>
      <c r="C746" s="11"/>
      <c r="D746" s="11"/>
      <c r="E746" s="11"/>
      <c r="F746" s="11"/>
      <c r="G746" s="65"/>
      <c r="H746" s="11"/>
      <c r="I746" s="66"/>
      <c r="J746" s="67"/>
      <c r="K746" s="67"/>
      <c r="L746" s="67"/>
      <c r="M746" s="67"/>
      <c r="N746" s="11"/>
      <c r="O746" s="11"/>
      <c r="P746" s="11"/>
      <c r="Q746" s="60"/>
      <c r="R746" s="60"/>
      <c r="S746" s="60"/>
      <c r="T746" s="11"/>
      <c r="U746" s="11"/>
      <c r="V746" s="60"/>
      <c r="W746" s="60"/>
      <c r="X746" s="61"/>
      <c r="Y746" s="62"/>
      <c r="Z746" s="11"/>
      <c r="AA746" s="11"/>
      <c r="AB746" s="11"/>
      <c r="AC746" s="11"/>
    </row>
    <row r="747" spans="1:29" ht="13.2">
      <c r="A747" s="11"/>
      <c r="B747" s="11"/>
      <c r="C747" s="11"/>
      <c r="D747" s="11"/>
      <c r="E747" s="11"/>
      <c r="F747" s="11"/>
      <c r="G747" s="65"/>
      <c r="H747" s="11"/>
      <c r="I747" s="66"/>
      <c r="J747" s="67"/>
      <c r="K747" s="67"/>
      <c r="L747" s="67"/>
      <c r="M747" s="67"/>
      <c r="N747" s="11"/>
      <c r="O747" s="11"/>
      <c r="P747" s="11"/>
      <c r="Q747" s="60"/>
      <c r="R747" s="60"/>
      <c r="S747" s="60"/>
      <c r="T747" s="11"/>
      <c r="U747" s="11"/>
      <c r="V747" s="60"/>
      <c r="W747" s="60"/>
      <c r="X747" s="63"/>
      <c r="Y747" s="64"/>
      <c r="Z747" s="11"/>
      <c r="AA747" s="11"/>
      <c r="AB747" s="11"/>
      <c r="AC747" s="11"/>
    </row>
    <row r="748" spans="1:29" ht="13.2">
      <c r="A748" s="11"/>
      <c r="B748" s="11"/>
      <c r="C748" s="11"/>
      <c r="D748" s="11"/>
      <c r="E748" s="11"/>
      <c r="F748" s="11"/>
      <c r="G748" s="65"/>
      <c r="H748" s="11"/>
      <c r="I748" s="66"/>
      <c r="J748" s="67"/>
      <c r="K748" s="67"/>
      <c r="L748" s="67"/>
      <c r="M748" s="67"/>
      <c r="N748" s="11"/>
      <c r="O748" s="11"/>
      <c r="P748" s="11"/>
      <c r="Q748" s="60"/>
      <c r="R748" s="60"/>
      <c r="S748" s="60"/>
      <c r="T748" s="11"/>
      <c r="U748" s="11"/>
      <c r="V748" s="60"/>
      <c r="W748" s="60"/>
      <c r="X748" s="61"/>
      <c r="Y748" s="62"/>
      <c r="Z748" s="11"/>
      <c r="AA748" s="11"/>
      <c r="AB748" s="11"/>
      <c r="AC748" s="11"/>
    </row>
    <row r="749" spans="1:29" ht="13.2">
      <c r="A749" s="11"/>
      <c r="B749" s="11"/>
      <c r="C749" s="11"/>
      <c r="D749" s="11"/>
      <c r="E749" s="11"/>
      <c r="F749" s="11"/>
      <c r="G749" s="65"/>
      <c r="H749" s="11"/>
      <c r="I749" s="66"/>
      <c r="J749" s="67"/>
      <c r="K749" s="67"/>
      <c r="L749" s="67"/>
      <c r="M749" s="67"/>
      <c r="N749" s="11"/>
      <c r="O749" s="11"/>
      <c r="P749" s="11"/>
      <c r="Q749" s="60"/>
      <c r="R749" s="60"/>
      <c r="S749" s="60"/>
      <c r="T749" s="11"/>
      <c r="U749" s="11"/>
      <c r="V749" s="60"/>
      <c r="W749" s="60"/>
      <c r="X749" s="63"/>
      <c r="Y749" s="64"/>
      <c r="Z749" s="11"/>
      <c r="AA749" s="11"/>
      <c r="AB749" s="11"/>
      <c r="AC749" s="11"/>
    </row>
    <row r="750" spans="1:29" ht="13.2">
      <c r="A750" s="11"/>
      <c r="B750" s="11"/>
      <c r="C750" s="11"/>
      <c r="D750" s="11"/>
      <c r="E750" s="11"/>
      <c r="F750" s="11"/>
      <c r="G750" s="65"/>
      <c r="H750" s="11"/>
      <c r="I750" s="66"/>
      <c r="J750" s="67"/>
      <c r="K750" s="67"/>
      <c r="L750" s="67"/>
      <c r="M750" s="67"/>
      <c r="N750" s="11"/>
      <c r="O750" s="11"/>
      <c r="P750" s="11"/>
      <c r="Q750" s="60"/>
      <c r="R750" s="60"/>
      <c r="S750" s="60"/>
      <c r="T750" s="11"/>
      <c r="U750" s="11"/>
      <c r="V750" s="60"/>
      <c r="W750" s="60"/>
      <c r="X750" s="61"/>
      <c r="Y750" s="62"/>
      <c r="Z750" s="11"/>
      <c r="AA750" s="11"/>
      <c r="AB750" s="11"/>
      <c r="AC750" s="11"/>
    </row>
    <row r="751" spans="1:29" ht="13.2">
      <c r="A751" s="11"/>
      <c r="B751" s="11"/>
      <c r="C751" s="11"/>
      <c r="D751" s="11"/>
      <c r="E751" s="11"/>
      <c r="F751" s="11"/>
      <c r="G751" s="65"/>
      <c r="H751" s="11"/>
      <c r="I751" s="66"/>
      <c r="J751" s="67"/>
      <c r="K751" s="67"/>
      <c r="L751" s="67"/>
      <c r="M751" s="67"/>
      <c r="N751" s="11"/>
      <c r="O751" s="11"/>
      <c r="P751" s="11"/>
      <c r="Q751" s="60"/>
      <c r="R751" s="60"/>
      <c r="S751" s="60"/>
      <c r="T751" s="11"/>
      <c r="U751" s="11"/>
      <c r="V751" s="60"/>
      <c r="W751" s="60"/>
      <c r="X751" s="63"/>
      <c r="Y751" s="64"/>
      <c r="Z751" s="11"/>
      <c r="AA751" s="11"/>
      <c r="AB751" s="11"/>
      <c r="AC751" s="11"/>
    </row>
    <row r="752" spans="1:29" ht="13.2">
      <c r="A752" s="11"/>
      <c r="B752" s="11"/>
      <c r="C752" s="11"/>
      <c r="D752" s="11"/>
      <c r="E752" s="11"/>
      <c r="F752" s="11"/>
      <c r="G752" s="65"/>
      <c r="H752" s="11"/>
      <c r="I752" s="66"/>
      <c r="J752" s="67"/>
      <c r="K752" s="67"/>
      <c r="L752" s="67"/>
      <c r="M752" s="67"/>
      <c r="N752" s="11"/>
      <c r="O752" s="11"/>
      <c r="P752" s="11"/>
      <c r="Q752" s="60"/>
      <c r="R752" s="60"/>
      <c r="S752" s="60"/>
      <c r="T752" s="11"/>
      <c r="U752" s="11"/>
      <c r="V752" s="60"/>
      <c r="W752" s="60"/>
      <c r="X752" s="61"/>
      <c r="Y752" s="62"/>
      <c r="Z752" s="11"/>
      <c r="AA752" s="11"/>
      <c r="AB752" s="11"/>
      <c r="AC752" s="11"/>
    </row>
    <row r="753" spans="1:29" ht="13.2">
      <c r="A753" s="11"/>
      <c r="B753" s="11"/>
      <c r="C753" s="11"/>
      <c r="D753" s="11"/>
      <c r="E753" s="11"/>
      <c r="F753" s="11"/>
      <c r="G753" s="65"/>
      <c r="H753" s="11"/>
      <c r="I753" s="66"/>
      <c r="J753" s="67"/>
      <c r="K753" s="67"/>
      <c r="L753" s="67"/>
      <c r="M753" s="67"/>
      <c r="N753" s="11"/>
      <c r="O753" s="11"/>
      <c r="P753" s="11"/>
      <c r="Q753" s="60"/>
      <c r="R753" s="60"/>
      <c r="S753" s="60"/>
      <c r="T753" s="11"/>
      <c r="U753" s="11"/>
      <c r="V753" s="60"/>
      <c r="W753" s="60"/>
      <c r="X753" s="63"/>
      <c r="Y753" s="64"/>
      <c r="Z753" s="11"/>
      <c r="AA753" s="11"/>
      <c r="AB753" s="11"/>
      <c r="AC753" s="11"/>
    </row>
    <row r="754" spans="1:29" ht="13.2">
      <c r="A754" s="11"/>
      <c r="B754" s="11"/>
      <c r="C754" s="11"/>
      <c r="D754" s="11"/>
      <c r="E754" s="11"/>
      <c r="F754" s="11"/>
      <c r="G754" s="65"/>
      <c r="H754" s="11"/>
      <c r="I754" s="66"/>
      <c r="J754" s="67"/>
      <c r="K754" s="67"/>
      <c r="L754" s="67"/>
      <c r="M754" s="67"/>
      <c r="N754" s="11"/>
      <c r="O754" s="11"/>
      <c r="P754" s="11"/>
      <c r="Q754" s="60"/>
      <c r="R754" s="60"/>
      <c r="S754" s="60"/>
      <c r="T754" s="11"/>
      <c r="U754" s="11"/>
      <c r="V754" s="60"/>
      <c r="W754" s="60"/>
      <c r="X754" s="61"/>
      <c r="Y754" s="62"/>
      <c r="Z754" s="11"/>
      <c r="AA754" s="11"/>
      <c r="AB754" s="11"/>
      <c r="AC754" s="11"/>
    </row>
    <row r="755" spans="1:29" ht="13.2">
      <c r="A755" s="11"/>
      <c r="B755" s="11"/>
      <c r="C755" s="11"/>
      <c r="D755" s="11"/>
      <c r="E755" s="11"/>
      <c r="F755" s="11"/>
      <c r="G755" s="65"/>
      <c r="H755" s="11"/>
      <c r="I755" s="66"/>
      <c r="J755" s="67"/>
      <c r="K755" s="67"/>
      <c r="L755" s="67"/>
      <c r="M755" s="67"/>
      <c r="N755" s="11"/>
      <c r="O755" s="11"/>
      <c r="P755" s="11"/>
      <c r="Q755" s="60"/>
      <c r="R755" s="60"/>
      <c r="S755" s="60"/>
      <c r="T755" s="11"/>
      <c r="U755" s="11"/>
      <c r="V755" s="60"/>
      <c r="W755" s="60"/>
      <c r="X755" s="63"/>
      <c r="Y755" s="64"/>
      <c r="Z755" s="11"/>
      <c r="AA755" s="11"/>
      <c r="AB755" s="11"/>
      <c r="AC755" s="11"/>
    </row>
    <row r="756" spans="1:29" ht="13.2">
      <c r="A756" s="11"/>
      <c r="B756" s="11"/>
      <c r="C756" s="11"/>
      <c r="D756" s="11"/>
      <c r="E756" s="11"/>
      <c r="F756" s="11"/>
      <c r="G756" s="65"/>
      <c r="H756" s="11"/>
      <c r="I756" s="66"/>
      <c r="J756" s="67"/>
      <c r="K756" s="67"/>
      <c r="L756" s="67"/>
      <c r="M756" s="67"/>
      <c r="N756" s="11"/>
      <c r="O756" s="11"/>
      <c r="P756" s="11"/>
      <c r="Q756" s="60"/>
      <c r="R756" s="60"/>
      <c r="S756" s="60"/>
      <c r="T756" s="11"/>
      <c r="U756" s="11"/>
      <c r="V756" s="60"/>
      <c r="W756" s="60"/>
      <c r="X756" s="61"/>
      <c r="Y756" s="62"/>
      <c r="Z756" s="11"/>
      <c r="AA756" s="11"/>
      <c r="AB756" s="11"/>
      <c r="AC756" s="11"/>
    </row>
    <row r="757" spans="1:29" ht="13.2">
      <c r="A757" s="11"/>
      <c r="B757" s="11"/>
      <c r="C757" s="11"/>
      <c r="D757" s="11"/>
      <c r="E757" s="11"/>
      <c r="F757" s="11"/>
      <c r="G757" s="65"/>
      <c r="H757" s="11"/>
      <c r="I757" s="66"/>
      <c r="J757" s="67"/>
      <c r="K757" s="67"/>
      <c r="L757" s="67"/>
      <c r="M757" s="67"/>
      <c r="N757" s="11"/>
      <c r="O757" s="11"/>
      <c r="P757" s="11"/>
      <c r="Q757" s="60"/>
      <c r="R757" s="60"/>
      <c r="S757" s="60"/>
      <c r="T757" s="11"/>
      <c r="U757" s="11"/>
      <c r="V757" s="60"/>
      <c r="W757" s="60"/>
      <c r="X757" s="63"/>
      <c r="Y757" s="64"/>
      <c r="Z757" s="11"/>
      <c r="AA757" s="11"/>
      <c r="AB757" s="11"/>
      <c r="AC757" s="11"/>
    </row>
    <row r="758" spans="1:29" ht="13.2">
      <c r="A758" s="11"/>
      <c r="B758" s="11"/>
      <c r="C758" s="11"/>
      <c r="D758" s="11"/>
      <c r="E758" s="11"/>
      <c r="F758" s="11"/>
      <c r="G758" s="65"/>
      <c r="H758" s="11"/>
      <c r="I758" s="66"/>
      <c r="J758" s="67"/>
      <c r="K758" s="67"/>
      <c r="L758" s="67"/>
      <c r="M758" s="67"/>
      <c r="N758" s="11"/>
      <c r="O758" s="11"/>
      <c r="P758" s="11"/>
      <c r="Q758" s="60"/>
      <c r="R758" s="60"/>
      <c r="S758" s="60"/>
      <c r="T758" s="11"/>
      <c r="U758" s="11"/>
      <c r="V758" s="60"/>
      <c r="W758" s="60"/>
      <c r="X758" s="61"/>
      <c r="Y758" s="62"/>
      <c r="Z758" s="11"/>
      <c r="AA758" s="11"/>
      <c r="AB758" s="11"/>
      <c r="AC758" s="11"/>
    </row>
    <row r="759" spans="1:29" ht="13.2">
      <c r="A759" s="11"/>
      <c r="B759" s="11"/>
      <c r="C759" s="11"/>
      <c r="D759" s="11"/>
      <c r="E759" s="11"/>
      <c r="F759" s="11"/>
      <c r="G759" s="65"/>
      <c r="H759" s="11"/>
      <c r="I759" s="66"/>
      <c r="J759" s="67"/>
      <c r="K759" s="67"/>
      <c r="L759" s="67"/>
      <c r="M759" s="67"/>
      <c r="N759" s="11"/>
      <c r="O759" s="11"/>
      <c r="P759" s="11"/>
      <c r="Q759" s="60"/>
      <c r="R759" s="60"/>
      <c r="S759" s="60"/>
      <c r="T759" s="11"/>
      <c r="U759" s="11"/>
      <c r="V759" s="60"/>
      <c r="W759" s="60"/>
      <c r="X759" s="63"/>
      <c r="Y759" s="64"/>
      <c r="Z759" s="11"/>
      <c r="AA759" s="11"/>
      <c r="AB759" s="11"/>
      <c r="AC759" s="11"/>
    </row>
    <row r="760" spans="1:29" ht="13.2">
      <c r="A760" s="11"/>
      <c r="B760" s="11"/>
      <c r="C760" s="11"/>
      <c r="D760" s="11"/>
      <c r="E760" s="11"/>
      <c r="F760" s="11"/>
      <c r="G760" s="65"/>
      <c r="H760" s="11"/>
      <c r="I760" s="66"/>
      <c r="J760" s="67"/>
      <c r="K760" s="67"/>
      <c r="L760" s="67"/>
      <c r="M760" s="67"/>
      <c r="N760" s="11"/>
      <c r="O760" s="11"/>
      <c r="P760" s="11"/>
      <c r="Q760" s="60"/>
      <c r="R760" s="60"/>
      <c r="S760" s="60"/>
      <c r="T760" s="11"/>
      <c r="U760" s="11"/>
      <c r="V760" s="60"/>
      <c r="W760" s="60"/>
      <c r="X760" s="61"/>
      <c r="Y760" s="62"/>
      <c r="Z760" s="11"/>
      <c r="AA760" s="11"/>
      <c r="AB760" s="11"/>
      <c r="AC760" s="11"/>
    </row>
    <row r="761" spans="1:29" ht="13.2">
      <c r="A761" s="11"/>
      <c r="B761" s="11"/>
      <c r="C761" s="11"/>
      <c r="D761" s="11"/>
      <c r="E761" s="11"/>
      <c r="F761" s="11"/>
      <c r="G761" s="65"/>
      <c r="H761" s="11"/>
      <c r="I761" s="66"/>
      <c r="J761" s="67"/>
      <c r="K761" s="67"/>
      <c r="L761" s="67"/>
      <c r="M761" s="67"/>
      <c r="N761" s="11"/>
      <c r="O761" s="11"/>
      <c r="P761" s="11"/>
      <c r="Q761" s="60"/>
      <c r="R761" s="60"/>
      <c r="S761" s="60"/>
      <c r="T761" s="11"/>
      <c r="U761" s="11"/>
      <c r="V761" s="60"/>
      <c r="W761" s="60"/>
      <c r="X761" s="63"/>
      <c r="Y761" s="64"/>
      <c r="Z761" s="11"/>
      <c r="AA761" s="11"/>
      <c r="AB761" s="11"/>
      <c r="AC761" s="11"/>
    </row>
    <row r="762" spans="1:29" ht="13.2">
      <c r="A762" s="11"/>
      <c r="B762" s="11"/>
      <c r="C762" s="11"/>
      <c r="D762" s="11"/>
      <c r="E762" s="11"/>
      <c r="F762" s="11"/>
      <c r="G762" s="65"/>
      <c r="H762" s="11"/>
      <c r="I762" s="66"/>
      <c r="J762" s="67"/>
      <c r="K762" s="67"/>
      <c r="L762" s="67"/>
      <c r="M762" s="67"/>
      <c r="N762" s="11"/>
      <c r="O762" s="11"/>
      <c r="P762" s="11"/>
      <c r="Q762" s="60"/>
      <c r="R762" s="60"/>
      <c r="S762" s="60"/>
      <c r="T762" s="11"/>
      <c r="U762" s="11"/>
      <c r="V762" s="60"/>
      <c r="W762" s="60"/>
      <c r="X762" s="61"/>
      <c r="Y762" s="62"/>
      <c r="Z762" s="11"/>
      <c r="AA762" s="11"/>
      <c r="AB762" s="11"/>
      <c r="AC762" s="11"/>
    </row>
    <row r="763" spans="1:29" ht="13.2">
      <c r="A763" s="11"/>
      <c r="B763" s="11"/>
      <c r="C763" s="11"/>
      <c r="D763" s="11"/>
      <c r="E763" s="11"/>
      <c r="F763" s="11"/>
      <c r="G763" s="65"/>
      <c r="H763" s="11"/>
      <c r="I763" s="66"/>
      <c r="J763" s="67"/>
      <c r="K763" s="67"/>
      <c r="L763" s="67"/>
      <c r="M763" s="67"/>
      <c r="N763" s="11"/>
      <c r="O763" s="11"/>
      <c r="P763" s="11"/>
      <c r="Q763" s="60"/>
      <c r="R763" s="60"/>
      <c r="S763" s="60"/>
      <c r="T763" s="11"/>
      <c r="U763" s="11"/>
      <c r="V763" s="60"/>
      <c r="W763" s="60"/>
      <c r="X763" s="63"/>
      <c r="Y763" s="64"/>
      <c r="Z763" s="11"/>
      <c r="AA763" s="11"/>
      <c r="AB763" s="11"/>
      <c r="AC763" s="11"/>
    </row>
    <row r="764" spans="1:29" ht="13.2">
      <c r="A764" s="11"/>
      <c r="B764" s="11"/>
      <c r="C764" s="11"/>
      <c r="D764" s="11"/>
      <c r="E764" s="11"/>
      <c r="F764" s="11"/>
      <c r="G764" s="65"/>
      <c r="H764" s="11"/>
      <c r="I764" s="66"/>
      <c r="J764" s="67"/>
      <c r="K764" s="67"/>
      <c r="L764" s="67"/>
      <c r="M764" s="67"/>
      <c r="N764" s="11"/>
      <c r="O764" s="11"/>
      <c r="P764" s="11"/>
      <c r="Q764" s="60"/>
      <c r="R764" s="60"/>
      <c r="S764" s="60"/>
      <c r="T764" s="11"/>
      <c r="U764" s="11"/>
      <c r="V764" s="60"/>
      <c r="W764" s="60"/>
      <c r="X764" s="61"/>
      <c r="Y764" s="62"/>
      <c r="Z764" s="11"/>
      <c r="AA764" s="11"/>
      <c r="AB764" s="11"/>
      <c r="AC764" s="11"/>
    </row>
    <row r="765" spans="1:29" ht="13.2">
      <c r="A765" s="11"/>
      <c r="B765" s="11"/>
      <c r="C765" s="11"/>
      <c r="D765" s="11"/>
      <c r="E765" s="11"/>
      <c r="F765" s="11"/>
      <c r="G765" s="65"/>
      <c r="H765" s="11"/>
      <c r="I765" s="66"/>
      <c r="J765" s="67"/>
      <c r="K765" s="67"/>
      <c r="L765" s="67"/>
      <c r="M765" s="67"/>
      <c r="N765" s="11"/>
      <c r="O765" s="11"/>
      <c r="P765" s="11"/>
      <c r="Q765" s="60"/>
      <c r="R765" s="60"/>
      <c r="S765" s="60"/>
      <c r="T765" s="11"/>
      <c r="U765" s="11"/>
      <c r="V765" s="60"/>
      <c r="W765" s="60"/>
      <c r="X765" s="63"/>
      <c r="Y765" s="64"/>
      <c r="Z765" s="11"/>
      <c r="AA765" s="11"/>
      <c r="AB765" s="11"/>
      <c r="AC765" s="11"/>
    </row>
    <row r="766" spans="1:29" ht="13.2">
      <c r="A766" s="11"/>
      <c r="B766" s="11"/>
      <c r="C766" s="11"/>
      <c r="D766" s="11"/>
      <c r="E766" s="11"/>
      <c r="F766" s="11"/>
      <c r="G766" s="65"/>
      <c r="H766" s="11"/>
      <c r="I766" s="66"/>
      <c r="J766" s="67"/>
      <c r="K766" s="67"/>
      <c r="L766" s="67"/>
      <c r="M766" s="67"/>
      <c r="N766" s="11"/>
      <c r="O766" s="11"/>
      <c r="P766" s="11"/>
      <c r="Q766" s="60"/>
      <c r="R766" s="60"/>
      <c r="S766" s="60"/>
      <c r="T766" s="11"/>
      <c r="U766" s="11"/>
      <c r="V766" s="60"/>
      <c r="W766" s="60"/>
      <c r="X766" s="61"/>
      <c r="Y766" s="62"/>
      <c r="Z766" s="11"/>
      <c r="AA766" s="11"/>
      <c r="AB766" s="11"/>
      <c r="AC766" s="11"/>
    </row>
    <row r="767" spans="1:29" ht="13.2">
      <c r="A767" s="11"/>
      <c r="B767" s="11"/>
      <c r="C767" s="11"/>
      <c r="D767" s="11"/>
      <c r="E767" s="11"/>
      <c r="F767" s="11"/>
      <c r="G767" s="65"/>
      <c r="H767" s="11"/>
      <c r="I767" s="66"/>
      <c r="J767" s="67"/>
      <c r="K767" s="67"/>
      <c r="L767" s="67"/>
      <c r="M767" s="67"/>
      <c r="N767" s="11"/>
      <c r="O767" s="11"/>
      <c r="P767" s="11"/>
      <c r="Q767" s="60"/>
      <c r="R767" s="60"/>
      <c r="S767" s="60"/>
      <c r="T767" s="11"/>
      <c r="U767" s="11"/>
      <c r="V767" s="60"/>
      <c r="W767" s="60"/>
      <c r="X767" s="63"/>
      <c r="Y767" s="64"/>
      <c r="Z767" s="11"/>
      <c r="AA767" s="11"/>
      <c r="AB767" s="11"/>
      <c r="AC767" s="11"/>
    </row>
    <row r="768" spans="1:29" ht="13.2">
      <c r="A768" s="11"/>
      <c r="B768" s="11"/>
      <c r="C768" s="11"/>
      <c r="D768" s="11"/>
      <c r="E768" s="11"/>
      <c r="F768" s="11"/>
      <c r="G768" s="65"/>
      <c r="H768" s="11"/>
      <c r="I768" s="66"/>
      <c r="J768" s="67"/>
      <c r="K768" s="67"/>
      <c r="L768" s="67"/>
      <c r="M768" s="67"/>
      <c r="N768" s="11"/>
      <c r="O768" s="11"/>
      <c r="P768" s="11"/>
      <c r="Q768" s="60"/>
      <c r="R768" s="60"/>
      <c r="S768" s="60"/>
      <c r="T768" s="11"/>
      <c r="U768" s="11"/>
      <c r="V768" s="60"/>
      <c r="W768" s="60"/>
      <c r="X768" s="61"/>
      <c r="Y768" s="62"/>
      <c r="Z768" s="11"/>
      <c r="AA768" s="11"/>
      <c r="AB768" s="11"/>
      <c r="AC768" s="11"/>
    </row>
    <row r="769" spans="1:29" ht="13.2">
      <c r="A769" s="11"/>
      <c r="B769" s="11"/>
      <c r="C769" s="11"/>
      <c r="D769" s="11"/>
      <c r="E769" s="11"/>
      <c r="F769" s="11"/>
      <c r="G769" s="65"/>
      <c r="H769" s="11"/>
      <c r="I769" s="66"/>
      <c r="J769" s="67"/>
      <c r="K769" s="67"/>
      <c r="L769" s="67"/>
      <c r="M769" s="67"/>
      <c r="N769" s="11"/>
      <c r="O769" s="11"/>
      <c r="P769" s="11"/>
      <c r="Q769" s="60"/>
      <c r="R769" s="60"/>
      <c r="S769" s="60"/>
      <c r="T769" s="11"/>
      <c r="U769" s="11"/>
      <c r="V769" s="60"/>
      <c r="W769" s="60"/>
      <c r="X769" s="63"/>
      <c r="Y769" s="64"/>
      <c r="Z769" s="11"/>
      <c r="AA769" s="11"/>
      <c r="AB769" s="11"/>
      <c r="AC769" s="11"/>
    </row>
    <row r="770" spans="1:29" ht="13.2">
      <c r="A770" s="11"/>
      <c r="B770" s="11"/>
      <c r="C770" s="11"/>
      <c r="D770" s="11"/>
      <c r="E770" s="11"/>
      <c r="F770" s="11"/>
      <c r="G770" s="65"/>
      <c r="H770" s="11"/>
      <c r="I770" s="66"/>
      <c r="J770" s="67"/>
      <c r="K770" s="67"/>
      <c r="L770" s="67"/>
      <c r="M770" s="67"/>
      <c r="N770" s="11"/>
      <c r="O770" s="11"/>
      <c r="P770" s="11"/>
      <c r="Q770" s="60"/>
      <c r="R770" s="60"/>
      <c r="S770" s="60"/>
      <c r="T770" s="11"/>
      <c r="U770" s="11"/>
      <c r="V770" s="60"/>
      <c r="W770" s="60"/>
      <c r="X770" s="61"/>
      <c r="Y770" s="62"/>
      <c r="Z770" s="11"/>
      <c r="AA770" s="11"/>
      <c r="AB770" s="11"/>
      <c r="AC770" s="11"/>
    </row>
    <row r="771" spans="1:29" ht="13.2">
      <c r="A771" s="11"/>
      <c r="B771" s="11"/>
      <c r="C771" s="11"/>
      <c r="D771" s="11"/>
      <c r="E771" s="11"/>
      <c r="F771" s="11"/>
      <c r="G771" s="65"/>
      <c r="H771" s="11"/>
      <c r="I771" s="66"/>
      <c r="J771" s="67"/>
      <c r="K771" s="67"/>
      <c r="L771" s="67"/>
      <c r="M771" s="67"/>
      <c r="N771" s="11"/>
      <c r="O771" s="11"/>
      <c r="P771" s="11"/>
      <c r="Q771" s="60"/>
      <c r="R771" s="60"/>
      <c r="S771" s="60"/>
      <c r="T771" s="11"/>
      <c r="U771" s="11"/>
      <c r="V771" s="60"/>
      <c r="W771" s="60"/>
      <c r="X771" s="63"/>
      <c r="Y771" s="64"/>
      <c r="Z771" s="11"/>
      <c r="AA771" s="11"/>
      <c r="AB771" s="11"/>
      <c r="AC771" s="11"/>
    </row>
    <row r="772" spans="1:29" ht="13.2">
      <c r="A772" s="11"/>
      <c r="B772" s="11"/>
      <c r="C772" s="11"/>
      <c r="D772" s="11"/>
      <c r="E772" s="11"/>
      <c r="F772" s="11"/>
      <c r="G772" s="65"/>
      <c r="H772" s="11"/>
      <c r="I772" s="66"/>
      <c r="J772" s="67"/>
      <c r="K772" s="67"/>
      <c r="L772" s="67"/>
      <c r="M772" s="67"/>
      <c r="N772" s="11"/>
      <c r="O772" s="11"/>
      <c r="P772" s="11"/>
      <c r="Q772" s="60"/>
      <c r="R772" s="60"/>
      <c r="S772" s="60"/>
      <c r="T772" s="11"/>
      <c r="U772" s="11"/>
      <c r="V772" s="60"/>
      <c r="W772" s="60"/>
      <c r="X772" s="61"/>
      <c r="Y772" s="62"/>
      <c r="Z772" s="11"/>
      <c r="AA772" s="11"/>
      <c r="AB772" s="11"/>
      <c r="AC772" s="11"/>
    </row>
    <row r="773" spans="1:29" ht="13.2">
      <c r="A773" s="11"/>
      <c r="B773" s="11"/>
      <c r="C773" s="11"/>
      <c r="D773" s="11"/>
      <c r="E773" s="11"/>
      <c r="F773" s="11"/>
      <c r="G773" s="65"/>
      <c r="H773" s="11"/>
      <c r="I773" s="66"/>
      <c r="J773" s="67"/>
      <c r="K773" s="67"/>
      <c r="L773" s="67"/>
      <c r="M773" s="67"/>
      <c r="N773" s="11"/>
      <c r="O773" s="11"/>
      <c r="P773" s="11"/>
      <c r="Q773" s="60"/>
      <c r="R773" s="60"/>
      <c r="S773" s="60"/>
      <c r="T773" s="11"/>
      <c r="U773" s="11"/>
      <c r="V773" s="60"/>
      <c r="W773" s="60"/>
      <c r="X773" s="63"/>
      <c r="Y773" s="64"/>
      <c r="Z773" s="11"/>
      <c r="AA773" s="11"/>
      <c r="AB773" s="11"/>
      <c r="AC773" s="11"/>
    </row>
    <row r="774" spans="1:29" ht="13.2">
      <c r="A774" s="11"/>
      <c r="B774" s="11"/>
      <c r="C774" s="11"/>
      <c r="D774" s="11"/>
      <c r="E774" s="11"/>
      <c r="F774" s="11"/>
      <c r="G774" s="65"/>
      <c r="H774" s="11"/>
      <c r="I774" s="66"/>
      <c r="J774" s="67"/>
      <c r="K774" s="67"/>
      <c r="L774" s="67"/>
      <c r="M774" s="67"/>
      <c r="N774" s="11"/>
      <c r="O774" s="11"/>
      <c r="P774" s="11"/>
      <c r="Q774" s="60"/>
      <c r="R774" s="60"/>
      <c r="S774" s="60"/>
      <c r="T774" s="11"/>
      <c r="U774" s="11"/>
      <c r="V774" s="60"/>
      <c r="W774" s="60"/>
      <c r="X774" s="61"/>
      <c r="Y774" s="62"/>
      <c r="Z774" s="11"/>
      <c r="AA774" s="11"/>
      <c r="AB774" s="11"/>
      <c r="AC774" s="11"/>
    </row>
    <row r="775" spans="1:29" ht="13.2">
      <c r="A775" s="11"/>
      <c r="B775" s="11"/>
      <c r="C775" s="11"/>
      <c r="D775" s="11"/>
      <c r="E775" s="11"/>
      <c r="F775" s="11"/>
      <c r="G775" s="65"/>
      <c r="H775" s="11"/>
      <c r="I775" s="66"/>
      <c r="J775" s="67"/>
      <c r="K775" s="67"/>
      <c r="L775" s="67"/>
      <c r="M775" s="67"/>
      <c r="N775" s="11"/>
      <c r="O775" s="11"/>
      <c r="P775" s="11"/>
      <c r="Q775" s="60"/>
      <c r="R775" s="60"/>
      <c r="S775" s="60"/>
      <c r="T775" s="11"/>
      <c r="U775" s="11"/>
      <c r="V775" s="60"/>
      <c r="W775" s="60"/>
      <c r="X775" s="63"/>
      <c r="Y775" s="64"/>
      <c r="Z775" s="11"/>
      <c r="AA775" s="11"/>
      <c r="AB775" s="11"/>
      <c r="AC775" s="11"/>
    </row>
    <row r="776" spans="1:29" ht="13.2">
      <c r="A776" s="11"/>
      <c r="B776" s="11"/>
      <c r="C776" s="11"/>
      <c r="D776" s="11"/>
      <c r="E776" s="11"/>
      <c r="F776" s="11"/>
      <c r="G776" s="65"/>
      <c r="H776" s="11"/>
      <c r="I776" s="66"/>
      <c r="J776" s="67"/>
      <c r="K776" s="67"/>
      <c r="L776" s="67"/>
      <c r="M776" s="67"/>
      <c r="N776" s="11"/>
      <c r="O776" s="11"/>
      <c r="P776" s="11"/>
      <c r="Q776" s="60"/>
      <c r="R776" s="60"/>
      <c r="S776" s="60"/>
      <c r="T776" s="11"/>
      <c r="U776" s="11"/>
      <c r="V776" s="60"/>
      <c r="W776" s="60"/>
      <c r="X776" s="61"/>
      <c r="Y776" s="62"/>
      <c r="Z776" s="11"/>
      <c r="AA776" s="11"/>
      <c r="AB776" s="11"/>
      <c r="AC776" s="11"/>
    </row>
    <row r="777" spans="1:29" ht="13.2">
      <c r="A777" s="11"/>
      <c r="B777" s="11"/>
      <c r="C777" s="11"/>
      <c r="D777" s="11"/>
      <c r="E777" s="11"/>
      <c r="F777" s="11"/>
      <c r="G777" s="65"/>
      <c r="H777" s="11"/>
      <c r="I777" s="66"/>
      <c r="J777" s="67"/>
      <c r="K777" s="67"/>
      <c r="L777" s="67"/>
      <c r="M777" s="67"/>
      <c r="N777" s="11"/>
      <c r="O777" s="11"/>
      <c r="P777" s="11"/>
      <c r="Q777" s="60"/>
      <c r="R777" s="60"/>
      <c r="S777" s="60"/>
      <c r="T777" s="11"/>
      <c r="U777" s="11"/>
      <c r="V777" s="60"/>
      <c r="W777" s="60"/>
      <c r="X777" s="63"/>
      <c r="Y777" s="64"/>
      <c r="Z777" s="11"/>
      <c r="AA777" s="11"/>
      <c r="AB777" s="11"/>
      <c r="AC777" s="11"/>
    </row>
    <row r="778" spans="1:29" ht="13.2">
      <c r="A778" s="11"/>
      <c r="B778" s="11"/>
      <c r="C778" s="11"/>
      <c r="D778" s="11"/>
      <c r="E778" s="11"/>
      <c r="F778" s="11"/>
      <c r="G778" s="65"/>
      <c r="H778" s="11"/>
      <c r="I778" s="66"/>
      <c r="J778" s="67"/>
      <c r="K778" s="67"/>
      <c r="L778" s="67"/>
      <c r="M778" s="67"/>
      <c r="N778" s="11"/>
      <c r="O778" s="11"/>
      <c r="P778" s="11"/>
      <c r="Q778" s="60"/>
      <c r="R778" s="60"/>
      <c r="S778" s="60"/>
      <c r="T778" s="11"/>
      <c r="U778" s="11"/>
      <c r="V778" s="60"/>
      <c r="W778" s="60"/>
      <c r="X778" s="61"/>
      <c r="Y778" s="62"/>
      <c r="Z778" s="11"/>
      <c r="AA778" s="11"/>
      <c r="AB778" s="11"/>
      <c r="AC778" s="11"/>
    </row>
    <row r="779" spans="1:29" ht="13.2">
      <c r="A779" s="11"/>
      <c r="B779" s="11"/>
      <c r="C779" s="11"/>
      <c r="D779" s="11"/>
      <c r="E779" s="11"/>
      <c r="F779" s="11"/>
      <c r="G779" s="65"/>
      <c r="H779" s="11"/>
      <c r="I779" s="66"/>
      <c r="J779" s="67"/>
      <c r="K779" s="67"/>
      <c r="L779" s="67"/>
      <c r="M779" s="67"/>
      <c r="N779" s="11"/>
      <c r="O779" s="11"/>
      <c r="P779" s="11"/>
      <c r="Q779" s="60"/>
      <c r="R779" s="60"/>
      <c r="S779" s="60"/>
      <c r="T779" s="11"/>
      <c r="U779" s="11"/>
      <c r="V779" s="60"/>
      <c r="W779" s="60"/>
      <c r="X779" s="63"/>
      <c r="Y779" s="64"/>
      <c r="Z779" s="11"/>
      <c r="AA779" s="11"/>
      <c r="AB779" s="11"/>
      <c r="AC779" s="11"/>
    </row>
    <row r="780" spans="1:29" ht="13.2">
      <c r="A780" s="11"/>
      <c r="B780" s="11"/>
      <c r="C780" s="11"/>
      <c r="D780" s="11"/>
      <c r="E780" s="11"/>
      <c r="F780" s="11"/>
      <c r="G780" s="65"/>
      <c r="H780" s="11"/>
      <c r="I780" s="66"/>
      <c r="J780" s="67"/>
      <c r="K780" s="67"/>
      <c r="L780" s="67"/>
      <c r="M780" s="67"/>
      <c r="N780" s="11"/>
      <c r="O780" s="11"/>
      <c r="P780" s="11"/>
      <c r="Q780" s="60"/>
      <c r="R780" s="60"/>
      <c r="S780" s="60"/>
      <c r="T780" s="11"/>
      <c r="U780" s="11"/>
      <c r="V780" s="60"/>
      <c r="W780" s="60"/>
      <c r="X780" s="61"/>
      <c r="Y780" s="62"/>
      <c r="Z780" s="11"/>
      <c r="AA780" s="11"/>
      <c r="AB780" s="11"/>
      <c r="AC780" s="11"/>
    </row>
    <row r="781" spans="1:29" ht="13.2">
      <c r="A781" s="11"/>
      <c r="B781" s="11"/>
      <c r="C781" s="11"/>
      <c r="D781" s="11"/>
      <c r="E781" s="11"/>
      <c r="F781" s="11"/>
      <c r="G781" s="65"/>
      <c r="H781" s="11"/>
      <c r="I781" s="66"/>
      <c r="J781" s="67"/>
      <c r="K781" s="67"/>
      <c r="L781" s="67"/>
      <c r="M781" s="67"/>
      <c r="N781" s="11"/>
      <c r="O781" s="11"/>
      <c r="P781" s="11"/>
      <c r="Q781" s="60"/>
      <c r="R781" s="60"/>
      <c r="S781" s="60"/>
      <c r="T781" s="11"/>
      <c r="U781" s="11"/>
      <c r="V781" s="60"/>
      <c r="W781" s="60"/>
      <c r="X781" s="63"/>
      <c r="Y781" s="64"/>
      <c r="Z781" s="11"/>
      <c r="AA781" s="11"/>
      <c r="AB781" s="11"/>
      <c r="AC781" s="11"/>
    </row>
    <row r="782" spans="1:29" ht="13.2">
      <c r="A782" s="11"/>
      <c r="B782" s="11"/>
      <c r="C782" s="11"/>
      <c r="D782" s="11"/>
      <c r="E782" s="11"/>
      <c r="F782" s="11"/>
      <c r="G782" s="65"/>
      <c r="H782" s="11"/>
      <c r="I782" s="66"/>
      <c r="J782" s="67"/>
      <c r="K782" s="67"/>
      <c r="L782" s="67"/>
      <c r="M782" s="67"/>
      <c r="N782" s="11"/>
      <c r="O782" s="11"/>
      <c r="P782" s="11"/>
      <c r="Q782" s="60"/>
      <c r="R782" s="60"/>
      <c r="S782" s="60"/>
      <c r="T782" s="11"/>
      <c r="U782" s="11"/>
      <c r="V782" s="60"/>
      <c r="W782" s="60"/>
      <c r="X782" s="61"/>
      <c r="Y782" s="62"/>
      <c r="Z782" s="11"/>
      <c r="AA782" s="11"/>
      <c r="AB782" s="11"/>
      <c r="AC782" s="11"/>
    </row>
    <row r="783" spans="1:29" ht="13.2">
      <c r="A783" s="11"/>
      <c r="B783" s="11"/>
      <c r="C783" s="11"/>
      <c r="D783" s="11"/>
      <c r="E783" s="11"/>
      <c r="F783" s="11"/>
      <c r="G783" s="65"/>
      <c r="H783" s="11"/>
      <c r="I783" s="66"/>
      <c r="J783" s="67"/>
      <c r="K783" s="67"/>
      <c r="L783" s="67"/>
      <c r="M783" s="67"/>
      <c r="N783" s="11"/>
      <c r="O783" s="11"/>
      <c r="P783" s="11"/>
      <c r="Q783" s="60"/>
      <c r="R783" s="60"/>
      <c r="S783" s="60"/>
      <c r="T783" s="11"/>
      <c r="U783" s="11"/>
      <c r="V783" s="60"/>
      <c r="W783" s="60"/>
      <c r="X783" s="63"/>
      <c r="Y783" s="64"/>
      <c r="Z783" s="11"/>
      <c r="AA783" s="11"/>
      <c r="AB783" s="11"/>
      <c r="AC783" s="11"/>
    </row>
    <row r="784" spans="1:29" ht="13.2">
      <c r="A784" s="11"/>
      <c r="B784" s="11"/>
      <c r="C784" s="11"/>
      <c r="D784" s="11"/>
      <c r="E784" s="11"/>
      <c r="F784" s="11"/>
      <c r="G784" s="65"/>
      <c r="H784" s="11"/>
      <c r="I784" s="66"/>
      <c r="J784" s="67"/>
      <c r="K784" s="67"/>
      <c r="L784" s="67"/>
      <c r="M784" s="67"/>
      <c r="N784" s="11"/>
      <c r="O784" s="11"/>
      <c r="P784" s="11"/>
      <c r="Q784" s="60"/>
      <c r="R784" s="60"/>
      <c r="S784" s="60"/>
      <c r="T784" s="11"/>
      <c r="U784" s="11"/>
      <c r="V784" s="60"/>
      <c r="W784" s="60"/>
      <c r="X784" s="61"/>
      <c r="Y784" s="62"/>
      <c r="Z784" s="11"/>
      <c r="AA784" s="11"/>
      <c r="AB784" s="11"/>
      <c r="AC784" s="11"/>
    </row>
    <row r="785" spans="1:29" ht="13.2">
      <c r="A785" s="11"/>
      <c r="B785" s="11"/>
      <c r="C785" s="11"/>
      <c r="D785" s="11"/>
      <c r="E785" s="11"/>
      <c r="F785" s="11"/>
      <c r="G785" s="65"/>
      <c r="H785" s="11"/>
      <c r="I785" s="66"/>
      <c r="J785" s="67"/>
      <c r="K785" s="67"/>
      <c r="L785" s="67"/>
      <c r="M785" s="67"/>
      <c r="N785" s="11"/>
      <c r="O785" s="11"/>
      <c r="P785" s="11"/>
      <c r="Q785" s="60"/>
      <c r="R785" s="60"/>
      <c r="S785" s="60"/>
      <c r="T785" s="11"/>
      <c r="U785" s="11"/>
      <c r="V785" s="60"/>
      <c r="W785" s="60"/>
      <c r="X785" s="63"/>
      <c r="Y785" s="64"/>
      <c r="Z785" s="11"/>
      <c r="AA785" s="11"/>
      <c r="AB785" s="11"/>
      <c r="AC785" s="11"/>
    </row>
    <row r="786" spans="1:29" ht="13.2">
      <c r="A786" s="11"/>
      <c r="B786" s="11"/>
      <c r="C786" s="11"/>
      <c r="D786" s="11"/>
      <c r="E786" s="11"/>
      <c r="F786" s="11"/>
      <c r="G786" s="65"/>
      <c r="H786" s="11"/>
      <c r="I786" s="66"/>
      <c r="J786" s="67"/>
      <c r="K786" s="67"/>
      <c r="L786" s="67"/>
      <c r="M786" s="67"/>
      <c r="N786" s="11"/>
      <c r="O786" s="11"/>
      <c r="P786" s="11"/>
      <c r="Q786" s="60"/>
      <c r="R786" s="60"/>
      <c r="S786" s="60"/>
      <c r="T786" s="11"/>
      <c r="U786" s="11"/>
      <c r="V786" s="60"/>
      <c r="W786" s="60"/>
      <c r="X786" s="61"/>
      <c r="Y786" s="62"/>
      <c r="Z786" s="11"/>
      <c r="AA786" s="11"/>
      <c r="AB786" s="11"/>
      <c r="AC786" s="11"/>
    </row>
    <row r="787" spans="1:29" ht="13.2">
      <c r="A787" s="11"/>
      <c r="B787" s="11"/>
      <c r="C787" s="11"/>
      <c r="D787" s="11"/>
      <c r="E787" s="11"/>
      <c r="F787" s="11"/>
      <c r="G787" s="65"/>
      <c r="H787" s="11"/>
      <c r="I787" s="66"/>
      <c r="J787" s="67"/>
      <c r="K787" s="67"/>
      <c r="L787" s="67"/>
      <c r="M787" s="67"/>
      <c r="N787" s="11"/>
      <c r="O787" s="11"/>
      <c r="P787" s="11"/>
      <c r="Q787" s="60"/>
      <c r="R787" s="60"/>
      <c r="S787" s="60"/>
      <c r="T787" s="11"/>
      <c r="U787" s="11"/>
      <c r="V787" s="60"/>
      <c r="W787" s="60"/>
      <c r="X787" s="63"/>
      <c r="Y787" s="64"/>
      <c r="Z787" s="11"/>
      <c r="AA787" s="11"/>
      <c r="AB787" s="11"/>
      <c r="AC787" s="11"/>
    </row>
    <row r="788" spans="1:29" ht="13.2">
      <c r="A788" s="11"/>
      <c r="B788" s="11"/>
      <c r="C788" s="11"/>
      <c r="D788" s="11"/>
      <c r="E788" s="11"/>
      <c r="F788" s="11"/>
      <c r="G788" s="65"/>
      <c r="H788" s="11"/>
      <c r="I788" s="66"/>
      <c r="J788" s="67"/>
      <c r="K788" s="67"/>
      <c r="L788" s="67"/>
      <c r="M788" s="67"/>
      <c r="N788" s="11"/>
      <c r="O788" s="11"/>
      <c r="P788" s="11"/>
      <c r="Q788" s="60"/>
      <c r="R788" s="60"/>
      <c r="S788" s="60"/>
      <c r="T788" s="11"/>
      <c r="U788" s="11"/>
      <c r="V788" s="60"/>
      <c r="W788" s="60"/>
      <c r="X788" s="61"/>
      <c r="Y788" s="62"/>
      <c r="Z788" s="11"/>
      <c r="AA788" s="11"/>
      <c r="AB788" s="11"/>
      <c r="AC788" s="11"/>
    </row>
    <row r="789" spans="1:29" ht="13.2">
      <c r="A789" s="11"/>
      <c r="B789" s="11"/>
      <c r="C789" s="11"/>
      <c r="D789" s="11"/>
      <c r="E789" s="11"/>
      <c r="F789" s="11"/>
      <c r="G789" s="65"/>
      <c r="H789" s="11"/>
      <c r="I789" s="66"/>
      <c r="J789" s="67"/>
      <c r="K789" s="67"/>
      <c r="L789" s="67"/>
      <c r="M789" s="67"/>
      <c r="N789" s="11"/>
      <c r="O789" s="11"/>
      <c r="P789" s="11"/>
      <c r="Q789" s="60"/>
      <c r="R789" s="60"/>
      <c r="S789" s="60"/>
      <c r="T789" s="11"/>
      <c r="U789" s="11"/>
      <c r="V789" s="60"/>
      <c r="W789" s="60"/>
      <c r="X789" s="63"/>
      <c r="Y789" s="64"/>
      <c r="Z789" s="11"/>
      <c r="AA789" s="11"/>
      <c r="AB789" s="11"/>
      <c r="AC789" s="11"/>
    </row>
    <row r="790" spans="1:29" ht="13.2">
      <c r="A790" s="11"/>
      <c r="B790" s="11"/>
      <c r="C790" s="11"/>
      <c r="D790" s="11"/>
      <c r="E790" s="11"/>
      <c r="F790" s="11"/>
      <c r="G790" s="65"/>
      <c r="H790" s="11"/>
      <c r="I790" s="66"/>
      <c r="J790" s="67"/>
      <c r="K790" s="67"/>
      <c r="L790" s="67"/>
      <c r="M790" s="67"/>
      <c r="N790" s="11"/>
      <c r="O790" s="11"/>
      <c r="P790" s="11"/>
      <c r="Q790" s="60"/>
      <c r="R790" s="60"/>
      <c r="S790" s="60"/>
      <c r="T790" s="11"/>
      <c r="U790" s="11"/>
      <c r="V790" s="60"/>
      <c r="W790" s="60"/>
      <c r="X790" s="61"/>
      <c r="Y790" s="62"/>
      <c r="Z790" s="11"/>
      <c r="AA790" s="11"/>
      <c r="AB790" s="11"/>
      <c r="AC790" s="11"/>
    </row>
    <row r="791" spans="1:29" ht="13.2">
      <c r="A791" s="11"/>
      <c r="B791" s="11"/>
      <c r="C791" s="11"/>
      <c r="D791" s="11"/>
      <c r="E791" s="11"/>
      <c r="F791" s="11"/>
      <c r="G791" s="65"/>
      <c r="H791" s="11"/>
      <c r="I791" s="66"/>
      <c r="J791" s="67"/>
      <c r="K791" s="67"/>
      <c r="L791" s="67"/>
      <c r="M791" s="67"/>
      <c r="N791" s="11"/>
      <c r="O791" s="11"/>
      <c r="P791" s="11"/>
      <c r="Q791" s="60"/>
      <c r="R791" s="60"/>
      <c r="S791" s="60"/>
      <c r="T791" s="11"/>
      <c r="U791" s="11"/>
      <c r="V791" s="60"/>
      <c r="W791" s="60"/>
      <c r="X791" s="63"/>
      <c r="Y791" s="64"/>
      <c r="Z791" s="11"/>
      <c r="AA791" s="11"/>
      <c r="AB791" s="11"/>
      <c r="AC791" s="11"/>
    </row>
    <row r="792" spans="1:29" ht="13.2">
      <c r="A792" s="11"/>
      <c r="B792" s="11"/>
      <c r="C792" s="11"/>
      <c r="D792" s="11"/>
      <c r="E792" s="11"/>
      <c r="F792" s="11"/>
      <c r="G792" s="65"/>
      <c r="H792" s="11"/>
      <c r="I792" s="66"/>
      <c r="J792" s="67"/>
      <c r="K792" s="67"/>
      <c r="L792" s="67"/>
      <c r="M792" s="67"/>
      <c r="N792" s="11"/>
      <c r="O792" s="11"/>
      <c r="P792" s="11"/>
      <c r="Q792" s="60"/>
      <c r="R792" s="60"/>
      <c r="S792" s="60"/>
      <c r="T792" s="11"/>
      <c r="U792" s="11"/>
      <c r="V792" s="60"/>
      <c r="W792" s="60"/>
      <c r="X792" s="61"/>
      <c r="Y792" s="62"/>
      <c r="Z792" s="11"/>
      <c r="AA792" s="11"/>
      <c r="AB792" s="11"/>
      <c r="AC792" s="11"/>
    </row>
    <row r="793" spans="1:29" ht="13.2">
      <c r="A793" s="11"/>
      <c r="B793" s="11"/>
      <c r="C793" s="11"/>
      <c r="D793" s="11"/>
      <c r="E793" s="11"/>
      <c r="F793" s="11"/>
      <c r="G793" s="65"/>
      <c r="H793" s="11"/>
      <c r="I793" s="66"/>
      <c r="J793" s="67"/>
      <c r="K793" s="67"/>
      <c r="L793" s="67"/>
      <c r="M793" s="67"/>
      <c r="N793" s="11"/>
      <c r="O793" s="11"/>
      <c r="P793" s="11"/>
      <c r="Q793" s="60"/>
      <c r="R793" s="60"/>
      <c r="S793" s="60"/>
      <c r="T793" s="11"/>
      <c r="U793" s="11"/>
      <c r="V793" s="60"/>
      <c r="W793" s="60"/>
      <c r="X793" s="63"/>
      <c r="Y793" s="64"/>
      <c r="Z793" s="11"/>
      <c r="AA793" s="11"/>
      <c r="AB793" s="11"/>
      <c r="AC793" s="11"/>
    </row>
    <row r="794" spans="1:29" ht="13.2">
      <c r="A794" s="11"/>
      <c r="B794" s="11"/>
      <c r="C794" s="11"/>
      <c r="D794" s="11"/>
      <c r="E794" s="11"/>
      <c r="F794" s="11"/>
      <c r="G794" s="65"/>
      <c r="H794" s="11"/>
      <c r="I794" s="66"/>
      <c r="J794" s="67"/>
      <c r="K794" s="67"/>
      <c r="L794" s="67"/>
      <c r="M794" s="67"/>
      <c r="N794" s="11"/>
      <c r="O794" s="11"/>
      <c r="P794" s="11"/>
      <c r="Q794" s="60"/>
      <c r="R794" s="60"/>
      <c r="S794" s="60"/>
      <c r="T794" s="11"/>
      <c r="U794" s="11"/>
      <c r="V794" s="60"/>
      <c r="W794" s="60"/>
      <c r="X794" s="61"/>
      <c r="Y794" s="62"/>
      <c r="Z794" s="11"/>
      <c r="AA794" s="11"/>
      <c r="AB794" s="11"/>
      <c r="AC794" s="11"/>
    </row>
    <row r="795" spans="1:29" ht="13.2">
      <c r="A795" s="11"/>
      <c r="B795" s="11"/>
      <c r="C795" s="11"/>
      <c r="D795" s="11"/>
      <c r="E795" s="11"/>
      <c r="F795" s="11"/>
      <c r="G795" s="65"/>
      <c r="H795" s="11"/>
      <c r="I795" s="66"/>
      <c r="J795" s="67"/>
      <c r="K795" s="67"/>
      <c r="L795" s="67"/>
      <c r="M795" s="67"/>
      <c r="N795" s="11"/>
      <c r="O795" s="11"/>
      <c r="P795" s="11"/>
      <c r="Q795" s="60"/>
      <c r="R795" s="60"/>
      <c r="S795" s="60"/>
      <c r="T795" s="11"/>
      <c r="U795" s="11"/>
      <c r="V795" s="60"/>
      <c r="W795" s="60"/>
      <c r="X795" s="63"/>
      <c r="Y795" s="64"/>
      <c r="Z795" s="11"/>
      <c r="AA795" s="11"/>
      <c r="AB795" s="11"/>
      <c r="AC795" s="11"/>
    </row>
    <row r="796" spans="1:29" ht="13.2">
      <c r="A796" s="11"/>
      <c r="B796" s="11"/>
      <c r="C796" s="11"/>
      <c r="D796" s="11"/>
      <c r="E796" s="11"/>
      <c r="F796" s="11"/>
      <c r="G796" s="65"/>
      <c r="H796" s="11"/>
      <c r="I796" s="66"/>
      <c r="J796" s="67"/>
      <c r="K796" s="67"/>
      <c r="L796" s="67"/>
      <c r="M796" s="67"/>
      <c r="N796" s="11"/>
      <c r="O796" s="11"/>
      <c r="P796" s="11"/>
      <c r="Q796" s="60"/>
      <c r="R796" s="60"/>
      <c r="S796" s="60"/>
      <c r="T796" s="11"/>
      <c r="U796" s="11"/>
      <c r="V796" s="60"/>
      <c r="W796" s="60"/>
      <c r="X796" s="61"/>
      <c r="Y796" s="62"/>
      <c r="Z796" s="11"/>
      <c r="AA796" s="11"/>
      <c r="AB796" s="11"/>
      <c r="AC796" s="11"/>
    </row>
    <row r="797" spans="1:29" ht="13.2">
      <c r="A797" s="11"/>
      <c r="B797" s="11"/>
      <c r="C797" s="11"/>
      <c r="D797" s="11"/>
      <c r="E797" s="11"/>
      <c r="F797" s="11"/>
      <c r="G797" s="65"/>
      <c r="H797" s="11"/>
      <c r="I797" s="66"/>
      <c r="J797" s="67"/>
      <c r="K797" s="67"/>
      <c r="L797" s="67"/>
      <c r="M797" s="67"/>
      <c r="N797" s="11"/>
      <c r="O797" s="11"/>
      <c r="P797" s="11"/>
      <c r="Q797" s="60"/>
      <c r="R797" s="60"/>
      <c r="S797" s="60"/>
      <c r="T797" s="11"/>
      <c r="U797" s="11"/>
      <c r="V797" s="60"/>
      <c r="W797" s="60"/>
      <c r="X797" s="63"/>
      <c r="Y797" s="64"/>
      <c r="Z797" s="11"/>
      <c r="AA797" s="11"/>
      <c r="AB797" s="11"/>
      <c r="AC797" s="11"/>
    </row>
    <row r="798" spans="1:29" ht="13.2">
      <c r="A798" s="11"/>
      <c r="B798" s="11"/>
      <c r="C798" s="11"/>
      <c r="D798" s="11"/>
      <c r="E798" s="11"/>
      <c r="F798" s="11"/>
      <c r="G798" s="65"/>
      <c r="H798" s="11"/>
      <c r="I798" s="66"/>
      <c r="J798" s="67"/>
      <c r="K798" s="67"/>
      <c r="L798" s="67"/>
      <c r="M798" s="67"/>
      <c r="N798" s="11"/>
      <c r="O798" s="11"/>
      <c r="P798" s="11"/>
      <c r="Q798" s="60"/>
      <c r="R798" s="60"/>
      <c r="S798" s="60"/>
      <c r="T798" s="11"/>
      <c r="U798" s="11"/>
      <c r="V798" s="60"/>
      <c r="W798" s="60"/>
      <c r="X798" s="61"/>
      <c r="Y798" s="62"/>
      <c r="Z798" s="11"/>
      <c r="AA798" s="11"/>
      <c r="AB798" s="11"/>
      <c r="AC798" s="11"/>
    </row>
    <row r="799" spans="1:29" ht="13.2">
      <c r="A799" s="11"/>
      <c r="B799" s="11"/>
      <c r="C799" s="11"/>
      <c r="D799" s="11"/>
      <c r="E799" s="11"/>
      <c r="F799" s="11"/>
      <c r="G799" s="65"/>
      <c r="H799" s="11"/>
      <c r="I799" s="66"/>
      <c r="J799" s="67"/>
      <c r="K799" s="67"/>
      <c r="L799" s="67"/>
      <c r="M799" s="67"/>
      <c r="N799" s="11"/>
      <c r="O799" s="11"/>
      <c r="P799" s="11"/>
      <c r="Q799" s="60"/>
      <c r="R799" s="60"/>
      <c r="S799" s="60"/>
      <c r="T799" s="11"/>
      <c r="U799" s="11"/>
      <c r="V799" s="60"/>
      <c r="W799" s="60"/>
      <c r="X799" s="63"/>
      <c r="Y799" s="64"/>
      <c r="Z799" s="11"/>
      <c r="AA799" s="11"/>
      <c r="AB799" s="11"/>
      <c r="AC799" s="11"/>
    </row>
    <row r="800" spans="1:29" ht="13.2">
      <c r="A800" s="11"/>
      <c r="B800" s="11"/>
      <c r="C800" s="11"/>
      <c r="D800" s="11"/>
      <c r="E800" s="11"/>
      <c r="F800" s="11"/>
      <c r="G800" s="65"/>
      <c r="H800" s="11"/>
      <c r="I800" s="66"/>
      <c r="J800" s="67"/>
      <c r="K800" s="67"/>
      <c r="L800" s="67"/>
      <c r="M800" s="67"/>
      <c r="N800" s="11"/>
      <c r="O800" s="11"/>
      <c r="P800" s="11"/>
      <c r="Q800" s="60"/>
      <c r="R800" s="60"/>
      <c r="S800" s="60"/>
      <c r="T800" s="11"/>
      <c r="U800" s="11"/>
      <c r="V800" s="60"/>
      <c r="W800" s="60"/>
      <c r="X800" s="61"/>
      <c r="Y800" s="62"/>
      <c r="Z800" s="11"/>
      <c r="AA800" s="11"/>
      <c r="AB800" s="11"/>
      <c r="AC800" s="11"/>
    </row>
    <row r="801" spans="1:29" ht="13.2">
      <c r="A801" s="11"/>
      <c r="B801" s="11"/>
      <c r="C801" s="11"/>
      <c r="D801" s="11"/>
      <c r="E801" s="11"/>
      <c r="F801" s="11"/>
      <c r="G801" s="65"/>
      <c r="H801" s="11"/>
      <c r="I801" s="66"/>
      <c r="J801" s="67"/>
      <c r="K801" s="67"/>
      <c r="L801" s="67"/>
      <c r="M801" s="67"/>
      <c r="N801" s="11"/>
      <c r="O801" s="11"/>
      <c r="P801" s="11"/>
      <c r="Q801" s="60"/>
      <c r="R801" s="60"/>
      <c r="S801" s="60"/>
      <c r="T801" s="11"/>
      <c r="U801" s="11"/>
      <c r="V801" s="60"/>
      <c r="W801" s="60"/>
      <c r="X801" s="63"/>
      <c r="Y801" s="64"/>
      <c r="Z801" s="11"/>
      <c r="AA801" s="11"/>
      <c r="AB801" s="11"/>
      <c r="AC801" s="11"/>
    </row>
    <row r="802" spans="1:29" ht="13.2">
      <c r="A802" s="11"/>
      <c r="B802" s="11"/>
      <c r="C802" s="11"/>
      <c r="D802" s="11"/>
      <c r="E802" s="11"/>
      <c r="F802" s="11"/>
      <c r="G802" s="65"/>
      <c r="H802" s="11"/>
      <c r="I802" s="66"/>
      <c r="J802" s="67"/>
      <c r="K802" s="67"/>
      <c r="L802" s="67"/>
      <c r="M802" s="67"/>
      <c r="N802" s="11"/>
      <c r="O802" s="11"/>
      <c r="P802" s="11"/>
      <c r="Q802" s="60"/>
      <c r="R802" s="60"/>
      <c r="S802" s="60"/>
      <c r="T802" s="11"/>
      <c r="U802" s="11"/>
      <c r="V802" s="60"/>
      <c r="W802" s="60"/>
      <c r="X802" s="61"/>
      <c r="Y802" s="62"/>
      <c r="Z802" s="11"/>
      <c r="AA802" s="11"/>
      <c r="AB802" s="11"/>
      <c r="AC802" s="11"/>
    </row>
    <row r="803" spans="1:29" ht="13.2">
      <c r="A803" s="11"/>
      <c r="B803" s="11"/>
      <c r="C803" s="11"/>
      <c r="D803" s="11"/>
      <c r="E803" s="11"/>
      <c r="F803" s="11"/>
      <c r="G803" s="65"/>
      <c r="H803" s="11"/>
      <c r="I803" s="66"/>
      <c r="J803" s="67"/>
      <c r="K803" s="67"/>
      <c r="L803" s="67"/>
      <c r="M803" s="67"/>
      <c r="N803" s="11"/>
      <c r="O803" s="11"/>
      <c r="P803" s="11"/>
      <c r="Q803" s="60"/>
      <c r="R803" s="60"/>
      <c r="S803" s="60"/>
      <c r="T803" s="11"/>
      <c r="U803" s="11"/>
      <c r="V803" s="60"/>
      <c r="W803" s="60"/>
      <c r="X803" s="63"/>
      <c r="Y803" s="64"/>
      <c r="Z803" s="11"/>
      <c r="AA803" s="11"/>
      <c r="AB803" s="11"/>
      <c r="AC803" s="11"/>
    </row>
    <row r="804" spans="1:29" ht="13.2">
      <c r="A804" s="11"/>
      <c r="B804" s="11"/>
      <c r="C804" s="11"/>
      <c r="D804" s="11"/>
      <c r="E804" s="11"/>
      <c r="F804" s="11"/>
      <c r="G804" s="65"/>
      <c r="H804" s="11"/>
      <c r="I804" s="66"/>
      <c r="J804" s="67"/>
      <c r="K804" s="67"/>
      <c r="L804" s="67"/>
      <c r="M804" s="67"/>
      <c r="N804" s="11"/>
      <c r="O804" s="11"/>
      <c r="P804" s="11"/>
      <c r="Q804" s="60"/>
      <c r="R804" s="60"/>
      <c r="S804" s="60"/>
      <c r="T804" s="11"/>
      <c r="U804" s="11"/>
      <c r="V804" s="60"/>
      <c r="W804" s="60"/>
      <c r="X804" s="61"/>
      <c r="Y804" s="62"/>
      <c r="Z804" s="11"/>
      <c r="AA804" s="11"/>
      <c r="AB804" s="11"/>
      <c r="AC804" s="11"/>
    </row>
    <row r="805" spans="1:29" ht="13.2">
      <c r="A805" s="11"/>
      <c r="B805" s="11"/>
      <c r="C805" s="11"/>
      <c r="D805" s="11"/>
      <c r="E805" s="11"/>
      <c r="F805" s="11"/>
      <c r="G805" s="65"/>
      <c r="H805" s="11"/>
      <c r="I805" s="66"/>
      <c r="J805" s="67"/>
      <c r="K805" s="67"/>
      <c r="L805" s="67"/>
      <c r="M805" s="67"/>
      <c r="N805" s="11"/>
      <c r="O805" s="11"/>
      <c r="P805" s="11"/>
      <c r="Q805" s="60"/>
      <c r="R805" s="60"/>
      <c r="S805" s="60"/>
      <c r="T805" s="11"/>
      <c r="U805" s="11"/>
      <c r="V805" s="60"/>
      <c r="W805" s="60"/>
      <c r="X805" s="63"/>
      <c r="Y805" s="64"/>
      <c r="Z805" s="11"/>
      <c r="AA805" s="11"/>
      <c r="AB805" s="11"/>
      <c r="AC805" s="11"/>
    </row>
    <row r="806" spans="1:29" ht="13.2">
      <c r="A806" s="11"/>
      <c r="B806" s="11"/>
      <c r="C806" s="11"/>
      <c r="D806" s="11"/>
      <c r="E806" s="11"/>
      <c r="F806" s="11"/>
      <c r="G806" s="65"/>
      <c r="H806" s="11"/>
      <c r="I806" s="66"/>
      <c r="J806" s="67"/>
      <c r="K806" s="67"/>
      <c r="L806" s="67"/>
      <c r="M806" s="67"/>
      <c r="N806" s="11"/>
      <c r="O806" s="11"/>
      <c r="P806" s="11"/>
      <c r="Q806" s="60"/>
      <c r="R806" s="60"/>
      <c r="S806" s="60"/>
      <c r="T806" s="11"/>
      <c r="U806" s="11"/>
      <c r="V806" s="60"/>
      <c r="W806" s="60"/>
      <c r="X806" s="61"/>
      <c r="Y806" s="62"/>
      <c r="Z806" s="11"/>
      <c r="AA806" s="11"/>
      <c r="AB806" s="11"/>
      <c r="AC806" s="11"/>
    </row>
    <row r="807" spans="1:29" ht="13.2">
      <c r="A807" s="11"/>
      <c r="B807" s="11"/>
      <c r="C807" s="11"/>
      <c r="D807" s="11"/>
      <c r="E807" s="11"/>
      <c r="F807" s="11"/>
      <c r="G807" s="65"/>
      <c r="H807" s="11"/>
      <c r="I807" s="66"/>
      <c r="J807" s="67"/>
      <c r="K807" s="67"/>
      <c r="L807" s="67"/>
      <c r="M807" s="67"/>
      <c r="N807" s="11"/>
      <c r="O807" s="11"/>
      <c r="P807" s="11"/>
      <c r="Q807" s="60"/>
      <c r="R807" s="60"/>
      <c r="S807" s="60"/>
      <c r="T807" s="11"/>
      <c r="U807" s="11"/>
      <c r="V807" s="60"/>
      <c r="W807" s="60"/>
      <c r="X807" s="63"/>
      <c r="Y807" s="64"/>
      <c r="Z807" s="11"/>
      <c r="AA807" s="11"/>
      <c r="AB807" s="11"/>
      <c r="AC807" s="11"/>
    </row>
    <row r="808" spans="1:29" ht="13.2">
      <c r="A808" s="11"/>
      <c r="B808" s="11"/>
      <c r="C808" s="11"/>
      <c r="D808" s="11"/>
      <c r="E808" s="11"/>
      <c r="F808" s="11"/>
      <c r="G808" s="65"/>
      <c r="H808" s="11"/>
      <c r="I808" s="66"/>
      <c r="J808" s="67"/>
      <c r="K808" s="67"/>
      <c r="L808" s="67"/>
      <c r="M808" s="67"/>
      <c r="N808" s="11"/>
      <c r="O808" s="11"/>
      <c r="P808" s="11"/>
      <c r="Q808" s="60"/>
      <c r="R808" s="60"/>
      <c r="S808" s="60"/>
      <c r="T808" s="11"/>
      <c r="U808" s="11"/>
      <c r="V808" s="60"/>
      <c r="W808" s="60"/>
      <c r="X808" s="61"/>
      <c r="Y808" s="62"/>
      <c r="Z808" s="11"/>
      <c r="AA808" s="11"/>
      <c r="AB808" s="11"/>
      <c r="AC808" s="11"/>
    </row>
    <row r="809" spans="1:29" ht="13.2">
      <c r="A809" s="11"/>
      <c r="B809" s="11"/>
      <c r="C809" s="11"/>
      <c r="D809" s="11"/>
      <c r="E809" s="11"/>
      <c r="F809" s="11"/>
      <c r="G809" s="65"/>
      <c r="H809" s="11"/>
      <c r="I809" s="66"/>
      <c r="J809" s="67"/>
      <c r="K809" s="67"/>
      <c r="L809" s="67"/>
      <c r="M809" s="67"/>
      <c r="N809" s="11"/>
      <c r="O809" s="11"/>
      <c r="P809" s="11"/>
      <c r="Q809" s="60"/>
      <c r="R809" s="60"/>
      <c r="S809" s="60"/>
      <c r="T809" s="11"/>
      <c r="U809" s="11"/>
      <c r="V809" s="60"/>
      <c r="W809" s="60"/>
      <c r="X809" s="63"/>
      <c r="Y809" s="64"/>
      <c r="Z809" s="11"/>
      <c r="AA809" s="11"/>
      <c r="AB809" s="11"/>
      <c r="AC809" s="11"/>
    </row>
    <row r="810" spans="1:29" ht="13.2">
      <c r="A810" s="11"/>
      <c r="B810" s="11"/>
      <c r="C810" s="11"/>
      <c r="D810" s="11"/>
      <c r="E810" s="11"/>
      <c r="F810" s="11"/>
      <c r="G810" s="65"/>
      <c r="H810" s="11"/>
      <c r="I810" s="66"/>
      <c r="J810" s="67"/>
      <c r="K810" s="67"/>
      <c r="L810" s="67"/>
      <c r="M810" s="67"/>
      <c r="N810" s="11"/>
      <c r="O810" s="11"/>
      <c r="P810" s="11"/>
      <c r="Q810" s="60"/>
      <c r="R810" s="60"/>
      <c r="S810" s="60"/>
      <c r="T810" s="11"/>
      <c r="U810" s="11"/>
      <c r="V810" s="60"/>
      <c r="W810" s="60"/>
      <c r="X810" s="61"/>
      <c r="Y810" s="62"/>
      <c r="Z810" s="11"/>
      <c r="AA810" s="11"/>
      <c r="AB810" s="11"/>
      <c r="AC810" s="11"/>
    </row>
    <row r="811" spans="1:29" ht="13.2">
      <c r="A811" s="11"/>
      <c r="B811" s="11"/>
      <c r="C811" s="11"/>
      <c r="D811" s="11"/>
      <c r="E811" s="11"/>
      <c r="F811" s="11"/>
      <c r="G811" s="65"/>
      <c r="H811" s="11"/>
      <c r="I811" s="66"/>
      <c r="J811" s="67"/>
      <c r="K811" s="67"/>
      <c r="L811" s="67"/>
      <c r="M811" s="67"/>
      <c r="N811" s="11"/>
      <c r="O811" s="11"/>
      <c r="P811" s="11"/>
      <c r="Q811" s="60"/>
      <c r="R811" s="60"/>
      <c r="S811" s="60"/>
      <c r="T811" s="11"/>
      <c r="U811" s="11"/>
      <c r="V811" s="60"/>
      <c r="W811" s="60"/>
      <c r="X811" s="63"/>
      <c r="Y811" s="64"/>
      <c r="Z811" s="11"/>
      <c r="AA811" s="11"/>
      <c r="AB811" s="11"/>
      <c r="AC811" s="11"/>
    </row>
    <row r="812" spans="1:29" ht="13.2">
      <c r="A812" s="11"/>
      <c r="B812" s="11"/>
      <c r="C812" s="11"/>
      <c r="D812" s="11"/>
      <c r="E812" s="11"/>
      <c r="F812" s="11"/>
      <c r="G812" s="65"/>
      <c r="H812" s="11"/>
      <c r="I812" s="66"/>
      <c r="J812" s="67"/>
      <c r="K812" s="67"/>
      <c r="L812" s="67"/>
      <c r="M812" s="67"/>
      <c r="N812" s="11"/>
      <c r="O812" s="11"/>
      <c r="P812" s="11"/>
      <c r="Q812" s="60"/>
      <c r="R812" s="60"/>
      <c r="S812" s="60"/>
      <c r="T812" s="11"/>
      <c r="U812" s="11"/>
      <c r="V812" s="60"/>
      <c r="W812" s="60"/>
      <c r="X812" s="61"/>
      <c r="Y812" s="62"/>
      <c r="Z812" s="11"/>
      <c r="AA812" s="11"/>
      <c r="AB812" s="11"/>
      <c r="AC812" s="11"/>
    </row>
    <row r="813" spans="1:29" ht="13.2">
      <c r="A813" s="11"/>
      <c r="B813" s="11"/>
      <c r="C813" s="11"/>
      <c r="D813" s="11"/>
      <c r="E813" s="11"/>
      <c r="F813" s="11"/>
      <c r="G813" s="65"/>
      <c r="H813" s="11"/>
      <c r="I813" s="66"/>
      <c r="J813" s="67"/>
      <c r="K813" s="67"/>
      <c r="L813" s="67"/>
      <c r="M813" s="67"/>
      <c r="N813" s="11"/>
      <c r="O813" s="11"/>
      <c r="P813" s="11"/>
      <c r="Q813" s="60"/>
      <c r="R813" s="60"/>
      <c r="S813" s="60"/>
      <c r="T813" s="11"/>
      <c r="U813" s="11"/>
      <c r="V813" s="60"/>
      <c r="W813" s="60"/>
      <c r="X813" s="63"/>
      <c r="Y813" s="64"/>
      <c r="Z813" s="11"/>
      <c r="AA813" s="11"/>
      <c r="AB813" s="11"/>
      <c r="AC813" s="11"/>
    </row>
    <row r="814" spans="1:29" ht="13.2">
      <c r="A814" s="11"/>
      <c r="B814" s="11"/>
      <c r="C814" s="11"/>
      <c r="D814" s="11"/>
      <c r="E814" s="11"/>
      <c r="F814" s="11"/>
      <c r="G814" s="65"/>
      <c r="H814" s="11"/>
      <c r="I814" s="66"/>
      <c r="J814" s="67"/>
      <c r="K814" s="67"/>
      <c r="L814" s="67"/>
      <c r="M814" s="67"/>
      <c r="N814" s="11"/>
      <c r="O814" s="11"/>
      <c r="P814" s="11"/>
      <c r="Q814" s="60"/>
      <c r="R814" s="60"/>
      <c r="S814" s="60"/>
      <c r="T814" s="11"/>
      <c r="U814" s="11"/>
      <c r="V814" s="60"/>
      <c r="W814" s="60"/>
      <c r="X814" s="61"/>
      <c r="Y814" s="62"/>
      <c r="Z814" s="11"/>
      <c r="AA814" s="11"/>
      <c r="AB814" s="11"/>
      <c r="AC814" s="11"/>
    </row>
    <row r="815" spans="1:29" ht="13.2">
      <c r="A815" s="11"/>
      <c r="B815" s="11"/>
      <c r="C815" s="11"/>
      <c r="D815" s="11"/>
      <c r="E815" s="11"/>
      <c r="F815" s="11"/>
      <c r="G815" s="65"/>
      <c r="H815" s="11"/>
      <c r="I815" s="66"/>
      <c r="J815" s="67"/>
      <c r="K815" s="67"/>
      <c r="L815" s="67"/>
      <c r="M815" s="67"/>
      <c r="N815" s="11"/>
      <c r="O815" s="11"/>
      <c r="P815" s="11"/>
      <c r="Q815" s="60"/>
      <c r="R815" s="60"/>
      <c r="S815" s="60"/>
      <c r="T815" s="11"/>
      <c r="U815" s="11"/>
      <c r="V815" s="60"/>
      <c r="W815" s="60"/>
      <c r="X815" s="63"/>
      <c r="Y815" s="64"/>
      <c r="Z815" s="11"/>
      <c r="AA815" s="11"/>
      <c r="AB815" s="11"/>
      <c r="AC815" s="11"/>
    </row>
    <row r="816" spans="1:29" ht="13.2">
      <c r="A816" s="11"/>
      <c r="B816" s="11"/>
      <c r="C816" s="11"/>
      <c r="D816" s="11"/>
      <c r="E816" s="11"/>
      <c r="F816" s="11"/>
      <c r="G816" s="65"/>
      <c r="H816" s="11"/>
      <c r="I816" s="66"/>
      <c r="J816" s="67"/>
      <c r="K816" s="67"/>
      <c r="L816" s="67"/>
      <c r="M816" s="67"/>
      <c r="N816" s="11"/>
      <c r="O816" s="11"/>
      <c r="P816" s="11"/>
      <c r="Q816" s="60"/>
      <c r="R816" s="60"/>
      <c r="S816" s="60"/>
      <c r="T816" s="11"/>
      <c r="U816" s="11"/>
      <c r="V816" s="60"/>
      <c r="W816" s="60"/>
      <c r="X816" s="61"/>
      <c r="Y816" s="62"/>
      <c r="Z816" s="11"/>
      <c r="AA816" s="11"/>
      <c r="AB816" s="11"/>
      <c r="AC816" s="11"/>
    </row>
    <row r="817" spans="1:29" ht="13.2">
      <c r="A817" s="11"/>
      <c r="B817" s="11"/>
      <c r="C817" s="11"/>
      <c r="D817" s="11"/>
      <c r="E817" s="11"/>
      <c r="F817" s="11"/>
      <c r="G817" s="65"/>
      <c r="H817" s="11"/>
      <c r="I817" s="66"/>
      <c r="J817" s="67"/>
      <c r="K817" s="67"/>
      <c r="L817" s="67"/>
      <c r="M817" s="67"/>
      <c r="N817" s="11"/>
      <c r="O817" s="11"/>
      <c r="P817" s="11"/>
      <c r="Q817" s="60"/>
      <c r="R817" s="60"/>
      <c r="S817" s="60"/>
      <c r="T817" s="11"/>
      <c r="U817" s="11"/>
      <c r="V817" s="60"/>
      <c r="W817" s="60"/>
      <c r="X817" s="63"/>
      <c r="Y817" s="64"/>
      <c r="Z817" s="11"/>
      <c r="AA817" s="11"/>
      <c r="AB817" s="11"/>
      <c r="AC817" s="11"/>
    </row>
    <row r="818" spans="1:29" ht="13.2">
      <c r="A818" s="11"/>
      <c r="B818" s="11"/>
      <c r="C818" s="11"/>
      <c r="D818" s="11"/>
      <c r="E818" s="11"/>
      <c r="F818" s="11"/>
      <c r="G818" s="65"/>
      <c r="H818" s="11"/>
      <c r="I818" s="66"/>
      <c r="J818" s="67"/>
      <c r="K818" s="67"/>
      <c r="L818" s="67"/>
      <c r="M818" s="67"/>
      <c r="N818" s="11"/>
      <c r="O818" s="11"/>
      <c r="P818" s="11"/>
      <c r="Q818" s="60"/>
      <c r="R818" s="60"/>
      <c r="S818" s="60"/>
      <c r="T818" s="11"/>
      <c r="U818" s="11"/>
      <c r="V818" s="60"/>
      <c r="W818" s="60"/>
      <c r="X818" s="61"/>
      <c r="Y818" s="62"/>
      <c r="Z818" s="11"/>
      <c r="AA818" s="11"/>
      <c r="AB818" s="11"/>
      <c r="AC818" s="11"/>
    </row>
    <row r="819" spans="1:29" ht="13.2">
      <c r="A819" s="11"/>
      <c r="B819" s="11"/>
      <c r="C819" s="11"/>
      <c r="D819" s="11"/>
      <c r="E819" s="11"/>
      <c r="F819" s="11"/>
      <c r="G819" s="65"/>
      <c r="H819" s="11"/>
      <c r="I819" s="66"/>
      <c r="J819" s="67"/>
      <c r="K819" s="67"/>
      <c r="L819" s="67"/>
      <c r="M819" s="67"/>
      <c r="N819" s="11"/>
      <c r="O819" s="11"/>
      <c r="P819" s="11"/>
      <c r="Q819" s="60"/>
      <c r="R819" s="60"/>
      <c r="S819" s="60"/>
      <c r="T819" s="11"/>
      <c r="U819" s="11"/>
      <c r="V819" s="60"/>
      <c r="W819" s="60"/>
      <c r="X819" s="63"/>
      <c r="Y819" s="64"/>
      <c r="Z819" s="11"/>
      <c r="AA819" s="11"/>
      <c r="AB819" s="11"/>
      <c r="AC819" s="11"/>
    </row>
    <row r="820" spans="1:29" ht="13.2">
      <c r="A820" s="11"/>
      <c r="B820" s="11"/>
      <c r="C820" s="11"/>
      <c r="D820" s="11"/>
      <c r="E820" s="11"/>
      <c r="F820" s="11"/>
      <c r="G820" s="65"/>
      <c r="H820" s="11"/>
      <c r="I820" s="66"/>
      <c r="J820" s="67"/>
      <c r="K820" s="67"/>
      <c r="L820" s="67"/>
      <c r="M820" s="67"/>
      <c r="N820" s="11"/>
      <c r="O820" s="11"/>
      <c r="P820" s="11"/>
      <c r="Q820" s="60"/>
      <c r="R820" s="60"/>
      <c r="S820" s="60"/>
      <c r="T820" s="11"/>
      <c r="U820" s="11"/>
      <c r="V820" s="60"/>
      <c r="W820" s="60"/>
      <c r="X820" s="61"/>
      <c r="Y820" s="62"/>
      <c r="Z820" s="11"/>
      <c r="AA820" s="11"/>
      <c r="AB820" s="11"/>
      <c r="AC820" s="11"/>
    </row>
    <row r="821" spans="1:29" ht="13.2">
      <c r="A821" s="11"/>
      <c r="B821" s="11"/>
      <c r="C821" s="11"/>
      <c r="D821" s="11"/>
      <c r="E821" s="11"/>
      <c r="F821" s="11"/>
      <c r="G821" s="65"/>
      <c r="H821" s="11"/>
      <c r="I821" s="66"/>
      <c r="J821" s="67"/>
      <c r="K821" s="67"/>
      <c r="L821" s="67"/>
      <c r="M821" s="67"/>
      <c r="N821" s="11"/>
      <c r="O821" s="11"/>
      <c r="P821" s="11"/>
      <c r="Q821" s="60"/>
      <c r="R821" s="60"/>
      <c r="S821" s="60"/>
      <c r="T821" s="11"/>
      <c r="U821" s="11"/>
      <c r="V821" s="60"/>
      <c r="W821" s="60"/>
      <c r="X821" s="63"/>
      <c r="Y821" s="64"/>
      <c r="Z821" s="11"/>
      <c r="AA821" s="11"/>
      <c r="AB821" s="11"/>
      <c r="AC821" s="11"/>
    </row>
    <row r="822" spans="1:29" ht="13.2">
      <c r="A822" s="11"/>
      <c r="B822" s="11"/>
      <c r="C822" s="11"/>
      <c r="D822" s="11"/>
      <c r="E822" s="11"/>
      <c r="F822" s="11"/>
      <c r="G822" s="65"/>
      <c r="H822" s="11"/>
      <c r="I822" s="66"/>
      <c r="J822" s="67"/>
      <c r="K822" s="67"/>
      <c r="L822" s="67"/>
      <c r="M822" s="67"/>
      <c r="N822" s="11"/>
      <c r="O822" s="11"/>
      <c r="P822" s="11"/>
      <c r="Q822" s="60"/>
      <c r="R822" s="60"/>
      <c r="S822" s="60"/>
      <c r="T822" s="11"/>
      <c r="U822" s="11"/>
      <c r="V822" s="60"/>
      <c r="W822" s="60"/>
      <c r="X822" s="61"/>
      <c r="Y822" s="62"/>
      <c r="Z822" s="11"/>
      <c r="AA822" s="11"/>
      <c r="AB822" s="11"/>
      <c r="AC822" s="11"/>
    </row>
    <row r="823" spans="1:29" ht="13.2">
      <c r="A823" s="11"/>
      <c r="B823" s="11"/>
      <c r="C823" s="11"/>
      <c r="D823" s="11"/>
      <c r="E823" s="11"/>
      <c r="F823" s="11"/>
      <c r="G823" s="65"/>
      <c r="H823" s="11"/>
      <c r="I823" s="66"/>
      <c r="J823" s="67"/>
      <c r="K823" s="67"/>
      <c r="L823" s="67"/>
      <c r="M823" s="67"/>
      <c r="N823" s="11"/>
      <c r="O823" s="11"/>
      <c r="P823" s="11"/>
      <c r="Q823" s="60"/>
      <c r="R823" s="60"/>
      <c r="S823" s="60"/>
      <c r="T823" s="11"/>
      <c r="U823" s="11"/>
      <c r="V823" s="60"/>
      <c r="W823" s="60"/>
      <c r="X823" s="63"/>
      <c r="Y823" s="64"/>
      <c r="Z823" s="11"/>
      <c r="AA823" s="11"/>
      <c r="AB823" s="11"/>
      <c r="AC823" s="11"/>
    </row>
    <row r="824" spans="1:29" ht="13.2">
      <c r="A824" s="11"/>
      <c r="B824" s="11"/>
      <c r="C824" s="11"/>
      <c r="D824" s="11"/>
      <c r="E824" s="11"/>
      <c r="F824" s="11"/>
      <c r="G824" s="65"/>
      <c r="H824" s="11"/>
      <c r="I824" s="66"/>
      <c r="J824" s="67"/>
      <c r="K824" s="67"/>
      <c r="L824" s="67"/>
      <c r="M824" s="67"/>
      <c r="N824" s="11"/>
      <c r="O824" s="11"/>
      <c r="P824" s="11"/>
      <c r="Q824" s="60"/>
      <c r="R824" s="60"/>
      <c r="S824" s="60"/>
      <c r="T824" s="11"/>
      <c r="U824" s="11"/>
      <c r="V824" s="60"/>
      <c r="W824" s="60"/>
      <c r="X824" s="61"/>
      <c r="Y824" s="62"/>
      <c r="Z824" s="11"/>
      <c r="AA824" s="11"/>
      <c r="AB824" s="11"/>
      <c r="AC824" s="11"/>
    </row>
    <row r="825" spans="1:29" ht="13.2">
      <c r="A825" s="11"/>
      <c r="B825" s="11"/>
      <c r="C825" s="11"/>
      <c r="D825" s="11"/>
      <c r="E825" s="11"/>
      <c r="F825" s="11"/>
      <c r="G825" s="65"/>
      <c r="H825" s="11"/>
      <c r="I825" s="66"/>
      <c r="J825" s="67"/>
      <c r="K825" s="67"/>
      <c r="L825" s="67"/>
      <c r="M825" s="67"/>
      <c r="N825" s="11"/>
      <c r="O825" s="11"/>
      <c r="P825" s="11"/>
      <c r="Q825" s="60"/>
      <c r="R825" s="60"/>
      <c r="S825" s="60"/>
      <c r="T825" s="11"/>
      <c r="U825" s="11"/>
      <c r="V825" s="60"/>
      <c r="W825" s="60"/>
      <c r="X825" s="63"/>
      <c r="Y825" s="64"/>
      <c r="Z825" s="11"/>
      <c r="AA825" s="11"/>
      <c r="AB825" s="11"/>
      <c r="AC825" s="11"/>
    </row>
    <row r="826" spans="1:29" ht="13.2">
      <c r="A826" s="11"/>
      <c r="B826" s="11"/>
      <c r="C826" s="11"/>
      <c r="D826" s="11"/>
      <c r="E826" s="11"/>
      <c r="F826" s="11"/>
      <c r="G826" s="65"/>
      <c r="H826" s="11"/>
      <c r="I826" s="66"/>
      <c r="J826" s="67"/>
      <c r="K826" s="67"/>
      <c r="L826" s="67"/>
      <c r="M826" s="67"/>
      <c r="N826" s="11"/>
      <c r="O826" s="11"/>
      <c r="P826" s="11"/>
      <c r="Q826" s="60"/>
      <c r="R826" s="60"/>
      <c r="S826" s="60"/>
      <c r="T826" s="11"/>
      <c r="U826" s="11"/>
      <c r="V826" s="60"/>
      <c r="W826" s="60"/>
      <c r="X826" s="61"/>
      <c r="Y826" s="62"/>
      <c r="Z826" s="11"/>
      <c r="AA826" s="11"/>
      <c r="AB826" s="11"/>
      <c r="AC826" s="11"/>
    </row>
    <row r="827" spans="1:29" ht="13.2">
      <c r="A827" s="11"/>
      <c r="B827" s="11"/>
      <c r="C827" s="11"/>
      <c r="D827" s="11"/>
      <c r="E827" s="11"/>
      <c r="F827" s="11"/>
      <c r="G827" s="65"/>
      <c r="H827" s="11"/>
      <c r="I827" s="66"/>
      <c r="J827" s="67"/>
      <c r="K827" s="67"/>
      <c r="L827" s="67"/>
      <c r="M827" s="67"/>
      <c r="N827" s="11"/>
      <c r="O827" s="11"/>
      <c r="P827" s="11"/>
      <c r="Q827" s="60"/>
      <c r="R827" s="60"/>
      <c r="S827" s="60"/>
      <c r="T827" s="11"/>
      <c r="U827" s="11"/>
      <c r="V827" s="60"/>
      <c r="W827" s="60"/>
      <c r="X827" s="63"/>
      <c r="Y827" s="64"/>
      <c r="Z827" s="11"/>
      <c r="AA827" s="11"/>
      <c r="AB827" s="11"/>
      <c r="AC827" s="11"/>
    </row>
    <row r="828" spans="1:29" ht="13.2">
      <c r="A828" s="11"/>
      <c r="B828" s="11"/>
      <c r="C828" s="11"/>
      <c r="D828" s="11"/>
      <c r="E828" s="11"/>
      <c r="F828" s="11"/>
      <c r="G828" s="65"/>
      <c r="H828" s="11"/>
      <c r="I828" s="66"/>
      <c r="J828" s="67"/>
      <c r="K828" s="67"/>
      <c r="L828" s="67"/>
      <c r="M828" s="67"/>
      <c r="N828" s="11"/>
      <c r="O828" s="11"/>
      <c r="P828" s="11"/>
      <c r="Q828" s="60"/>
      <c r="R828" s="60"/>
      <c r="S828" s="60"/>
      <c r="T828" s="11"/>
      <c r="U828" s="11"/>
      <c r="V828" s="60"/>
      <c r="W828" s="60"/>
      <c r="X828" s="61"/>
      <c r="Y828" s="62"/>
      <c r="Z828" s="11"/>
      <c r="AA828" s="11"/>
      <c r="AB828" s="11"/>
      <c r="AC828" s="11"/>
    </row>
    <row r="829" spans="1:29" ht="13.2">
      <c r="A829" s="11"/>
      <c r="B829" s="11"/>
      <c r="C829" s="11"/>
      <c r="D829" s="11"/>
      <c r="E829" s="11"/>
      <c r="F829" s="11"/>
      <c r="G829" s="65"/>
      <c r="H829" s="11"/>
      <c r="I829" s="66"/>
      <c r="J829" s="67"/>
      <c r="K829" s="67"/>
      <c r="L829" s="67"/>
      <c r="M829" s="67"/>
      <c r="N829" s="11"/>
      <c r="O829" s="11"/>
      <c r="P829" s="11"/>
      <c r="Q829" s="60"/>
      <c r="R829" s="60"/>
      <c r="S829" s="60"/>
      <c r="T829" s="11"/>
      <c r="U829" s="11"/>
      <c r="V829" s="60"/>
      <c r="W829" s="60"/>
      <c r="X829" s="63"/>
      <c r="Y829" s="64"/>
      <c r="Z829" s="11"/>
      <c r="AA829" s="11"/>
      <c r="AB829" s="11"/>
      <c r="AC829" s="11"/>
    </row>
    <row r="830" spans="1:29" ht="13.2">
      <c r="A830" s="11"/>
      <c r="B830" s="11"/>
      <c r="C830" s="11"/>
      <c r="D830" s="11"/>
      <c r="E830" s="11"/>
      <c r="F830" s="11"/>
      <c r="G830" s="65"/>
      <c r="H830" s="11"/>
      <c r="I830" s="66"/>
      <c r="J830" s="67"/>
      <c r="K830" s="67"/>
      <c r="L830" s="67"/>
      <c r="M830" s="67"/>
      <c r="N830" s="11"/>
      <c r="O830" s="11"/>
      <c r="P830" s="11"/>
      <c r="Q830" s="60"/>
      <c r="R830" s="60"/>
      <c r="S830" s="60"/>
      <c r="T830" s="11"/>
      <c r="U830" s="11"/>
      <c r="V830" s="60"/>
      <c r="W830" s="60"/>
      <c r="X830" s="61"/>
      <c r="Y830" s="62"/>
      <c r="Z830" s="11"/>
      <c r="AA830" s="11"/>
      <c r="AB830" s="11"/>
      <c r="AC830" s="11"/>
    </row>
    <row r="831" spans="1:29" ht="13.2">
      <c r="A831" s="11"/>
      <c r="B831" s="11"/>
      <c r="C831" s="11"/>
      <c r="D831" s="11"/>
      <c r="E831" s="11"/>
      <c r="F831" s="11"/>
      <c r="G831" s="65"/>
      <c r="H831" s="11"/>
      <c r="I831" s="66"/>
      <c r="J831" s="67"/>
      <c r="K831" s="67"/>
      <c r="L831" s="67"/>
      <c r="M831" s="67"/>
      <c r="N831" s="11"/>
      <c r="O831" s="11"/>
      <c r="P831" s="11"/>
      <c r="Q831" s="60"/>
      <c r="R831" s="60"/>
      <c r="S831" s="60"/>
      <c r="T831" s="11"/>
      <c r="U831" s="11"/>
      <c r="V831" s="60"/>
      <c r="W831" s="60"/>
      <c r="X831" s="63"/>
      <c r="Y831" s="64"/>
      <c r="Z831" s="11"/>
      <c r="AA831" s="11"/>
      <c r="AB831" s="11"/>
      <c r="AC831" s="11"/>
    </row>
    <row r="832" spans="1:29" ht="13.2">
      <c r="A832" s="11"/>
      <c r="B832" s="11"/>
      <c r="C832" s="11"/>
      <c r="D832" s="11"/>
      <c r="E832" s="11"/>
      <c r="F832" s="11"/>
      <c r="G832" s="65"/>
      <c r="H832" s="11"/>
      <c r="I832" s="66"/>
      <c r="J832" s="67"/>
      <c r="K832" s="67"/>
      <c r="L832" s="67"/>
      <c r="M832" s="67"/>
      <c r="N832" s="11"/>
      <c r="O832" s="11"/>
      <c r="P832" s="11"/>
      <c r="Q832" s="60"/>
      <c r="R832" s="60"/>
      <c r="S832" s="60"/>
      <c r="T832" s="11"/>
      <c r="U832" s="11"/>
      <c r="V832" s="60"/>
      <c r="W832" s="60"/>
      <c r="X832" s="61"/>
      <c r="Y832" s="62"/>
      <c r="Z832" s="11"/>
      <c r="AA832" s="11"/>
      <c r="AB832" s="11"/>
      <c r="AC832" s="11"/>
    </row>
    <row r="833" spans="1:29" ht="13.2">
      <c r="A833" s="11"/>
      <c r="B833" s="11"/>
      <c r="C833" s="11"/>
      <c r="D833" s="11"/>
      <c r="E833" s="11"/>
      <c r="F833" s="11"/>
      <c r="G833" s="65"/>
      <c r="H833" s="11"/>
      <c r="I833" s="66"/>
      <c r="J833" s="67"/>
      <c r="K833" s="67"/>
      <c r="L833" s="67"/>
      <c r="M833" s="67"/>
      <c r="N833" s="11"/>
      <c r="O833" s="11"/>
      <c r="P833" s="11"/>
      <c r="Q833" s="60"/>
      <c r="R833" s="60"/>
      <c r="S833" s="60"/>
      <c r="T833" s="11"/>
      <c r="U833" s="11"/>
      <c r="V833" s="60"/>
      <c r="W833" s="60"/>
      <c r="X833" s="63"/>
      <c r="Y833" s="64"/>
      <c r="Z833" s="11"/>
      <c r="AA833" s="11"/>
      <c r="AB833" s="11"/>
      <c r="AC833" s="11"/>
    </row>
    <row r="834" spans="1:29" ht="13.2">
      <c r="A834" s="11"/>
      <c r="B834" s="11"/>
      <c r="C834" s="11"/>
      <c r="D834" s="11"/>
      <c r="E834" s="11"/>
      <c r="F834" s="11"/>
      <c r="G834" s="65"/>
      <c r="H834" s="11"/>
      <c r="I834" s="66"/>
      <c r="J834" s="67"/>
      <c r="K834" s="67"/>
      <c r="L834" s="67"/>
      <c r="M834" s="67"/>
      <c r="N834" s="11"/>
      <c r="O834" s="11"/>
      <c r="P834" s="11"/>
      <c r="Q834" s="60"/>
      <c r="R834" s="60"/>
      <c r="S834" s="60"/>
      <c r="T834" s="11"/>
      <c r="U834" s="11"/>
      <c r="V834" s="60"/>
      <c r="W834" s="60"/>
      <c r="X834" s="61"/>
      <c r="Y834" s="62"/>
      <c r="Z834" s="11"/>
      <c r="AA834" s="11"/>
      <c r="AB834" s="11"/>
      <c r="AC834" s="11"/>
    </row>
    <row r="835" spans="1:29" ht="13.2">
      <c r="A835" s="11"/>
      <c r="B835" s="11"/>
      <c r="C835" s="11"/>
      <c r="D835" s="11"/>
      <c r="E835" s="11"/>
      <c r="F835" s="11"/>
      <c r="G835" s="65"/>
      <c r="H835" s="11"/>
      <c r="I835" s="66"/>
      <c r="J835" s="67"/>
      <c r="K835" s="67"/>
      <c r="L835" s="67"/>
      <c r="M835" s="67"/>
      <c r="N835" s="11"/>
      <c r="O835" s="11"/>
      <c r="P835" s="11"/>
      <c r="Q835" s="60"/>
      <c r="R835" s="60"/>
      <c r="S835" s="60"/>
      <c r="T835" s="11"/>
      <c r="U835" s="11"/>
      <c r="V835" s="60"/>
      <c r="W835" s="60"/>
      <c r="X835" s="63"/>
      <c r="Y835" s="64"/>
      <c r="Z835" s="11"/>
      <c r="AA835" s="11"/>
      <c r="AB835" s="11"/>
      <c r="AC835" s="11"/>
    </row>
    <row r="836" spans="1:29" ht="13.2">
      <c r="A836" s="11"/>
      <c r="B836" s="11"/>
      <c r="C836" s="11"/>
      <c r="D836" s="11"/>
      <c r="E836" s="11"/>
      <c r="F836" s="11"/>
      <c r="G836" s="65"/>
      <c r="H836" s="11"/>
      <c r="I836" s="66"/>
      <c r="J836" s="67"/>
      <c r="K836" s="67"/>
      <c r="L836" s="67"/>
      <c r="M836" s="67"/>
      <c r="N836" s="11"/>
      <c r="O836" s="11"/>
      <c r="P836" s="11"/>
      <c r="Q836" s="60"/>
      <c r="R836" s="60"/>
      <c r="S836" s="60"/>
      <c r="T836" s="11"/>
      <c r="U836" s="11"/>
      <c r="V836" s="60"/>
      <c r="W836" s="60"/>
      <c r="X836" s="61"/>
      <c r="Y836" s="62"/>
      <c r="Z836" s="11"/>
      <c r="AA836" s="11"/>
      <c r="AB836" s="11"/>
      <c r="AC836" s="11"/>
    </row>
    <row r="837" spans="1:29" ht="13.2">
      <c r="A837" s="11"/>
      <c r="B837" s="11"/>
      <c r="C837" s="11"/>
      <c r="D837" s="11"/>
      <c r="E837" s="11"/>
      <c r="F837" s="11"/>
      <c r="G837" s="65"/>
      <c r="H837" s="11"/>
      <c r="I837" s="66"/>
      <c r="J837" s="67"/>
      <c r="K837" s="67"/>
      <c r="L837" s="67"/>
      <c r="M837" s="67"/>
      <c r="N837" s="11"/>
      <c r="O837" s="11"/>
      <c r="P837" s="11"/>
      <c r="Q837" s="60"/>
      <c r="R837" s="60"/>
      <c r="S837" s="60"/>
      <c r="T837" s="11"/>
      <c r="U837" s="11"/>
      <c r="V837" s="60"/>
      <c r="W837" s="60"/>
      <c r="X837" s="63"/>
      <c r="Y837" s="64"/>
      <c r="Z837" s="11"/>
      <c r="AA837" s="11"/>
      <c r="AB837" s="11"/>
      <c r="AC837" s="11"/>
    </row>
    <row r="838" spans="1:29" ht="13.2">
      <c r="A838" s="11"/>
      <c r="B838" s="11"/>
      <c r="C838" s="11"/>
      <c r="D838" s="11"/>
      <c r="E838" s="11"/>
      <c r="F838" s="11"/>
      <c r="G838" s="65"/>
      <c r="H838" s="11"/>
      <c r="I838" s="66"/>
      <c r="J838" s="67"/>
      <c r="K838" s="67"/>
      <c r="L838" s="67"/>
      <c r="M838" s="67"/>
      <c r="N838" s="11"/>
      <c r="O838" s="11"/>
      <c r="P838" s="11"/>
      <c r="Q838" s="60"/>
      <c r="R838" s="60"/>
      <c r="S838" s="60"/>
      <c r="T838" s="11"/>
      <c r="U838" s="11"/>
      <c r="V838" s="60"/>
      <c r="W838" s="60"/>
      <c r="X838" s="61"/>
      <c r="Y838" s="62"/>
      <c r="Z838" s="11"/>
      <c r="AA838" s="11"/>
      <c r="AB838" s="11"/>
      <c r="AC838" s="11"/>
    </row>
    <row r="839" spans="1:29" ht="13.2">
      <c r="A839" s="11"/>
      <c r="B839" s="11"/>
      <c r="C839" s="11"/>
      <c r="D839" s="11"/>
      <c r="E839" s="11"/>
      <c r="F839" s="11"/>
      <c r="G839" s="65"/>
      <c r="H839" s="11"/>
      <c r="I839" s="66"/>
      <c r="J839" s="67"/>
      <c r="K839" s="67"/>
      <c r="L839" s="67"/>
      <c r="M839" s="67"/>
      <c r="N839" s="11"/>
      <c r="O839" s="11"/>
      <c r="P839" s="11"/>
      <c r="Q839" s="60"/>
      <c r="R839" s="60"/>
      <c r="S839" s="60"/>
      <c r="T839" s="11"/>
      <c r="U839" s="11"/>
      <c r="V839" s="60"/>
      <c r="W839" s="60"/>
      <c r="X839" s="63"/>
      <c r="Y839" s="64"/>
      <c r="Z839" s="11"/>
      <c r="AA839" s="11"/>
      <c r="AB839" s="11"/>
      <c r="AC839" s="11"/>
    </row>
    <row r="840" spans="1:29" ht="13.2">
      <c r="A840" s="11"/>
      <c r="B840" s="11"/>
      <c r="C840" s="11"/>
      <c r="D840" s="11"/>
      <c r="E840" s="11"/>
      <c r="F840" s="11"/>
      <c r="G840" s="65"/>
      <c r="H840" s="11"/>
      <c r="I840" s="66"/>
      <c r="J840" s="67"/>
      <c r="K840" s="67"/>
      <c r="L840" s="67"/>
      <c r="M840" s="67"/>
      <c r="N840" s="11"/>
      <c r="O840" s="11"/>
      <c r="P840" s="11"/>
      <c r="Q840" s="60"/>
      <c r="R840" s="60"/>
      <c r="S840" s="60"/>
      <c r="T840" s="11"/>
      <c r="U840" s="11"/>
      <c r="V840" s="60"/>
      <c r="W840" s="60"/>
      <c r="X840" s="61"/>
      <c r="Y840" s="62"/>
      <c r="Z840" s="11"/>
      <c r="AA840" s="11"/>
      <c r="AB840" s="11"/>
      <c r="AC840" s="11"/>
    </row>
    <row r="841" spans="1:29" ht="13.2">
      <c r="A841" s="11"/>
      <c r="B841" s="11"/>
      <c r="C841" s="11"/>
      <c r="D841" s="11"/>
      <c r="E841" s="11"/>
      <c r="F841" s="11"/>
      <c r="G841" s="65"/>
      <c r="H841" s="11"/>
      <c r="I841" s="66"/>
      <c r="J841" s="67"/>
      <c r="K841" s="67"/>
      <c r="L841" s="67"/>
      <c r="M841" s="67"/>
      <c r="N841" s="11"/>
      <c r="O841" s="11"/>
      <c r="P841" s="11"/>
      <c r="Q841" s="60"/>
      <c r="R841" s="60"/>
      <c r="S841" s="60"/>
      <c r="T841" s="11"/>
      <c r="U841" s="11"/>
      <c r="V841" s="60"/>
      <c r="W841" s="60"/>
      <c r="X841" s="63"/>
      <c r="Y841" s="64"/>
      <c r="Z841" s="11"/>
      <c r="AA841" s="11"/>
      <c r="AB841" s="11"/>
      <c r="AC841" s="11"/>
    </row>
    <row r="842" spans="1:29" ht="13.2">
      <c r="A842" s="11"/>
      <c r="B842" s="11"/>
      <c r="C842" s="11"/>
      <c r="D842" s="11"/>
      <c r="E842" s="11"/>
      <c r="F842" s="11"/>
      <c r="G842" s="65"/>
      <c r="H842" s="11"/>
      <c r="I842" s="66"/>
      <c r="J842" s="67"/>
      <c r="K842" s="67"/>
      <c r="L842" s="67"/>
      <c r="M842" s="67"/>
      <c r="N842" s="11"/>
      <c r="O842" s="11"/>
      <c r="P842" s="11"/>
      <c r="Q842" s="60"/>
      <c r="R842" s="60"/>
      <c r="S842" s="60"/>
      <c r="T842" s="11"/>
      <c r="U842" s="11"/>
      <c r="V842" s="60"/>
      <c r="W842" s="60"/>
      <c r="X842" s="61"/>
      <c r="Y842" s="62"/>
      <c r="Z842" s="11"/>
      <c r="AA842" s="11"/>
      <c r="AB842" s="11"/>
      <c r="AC842" s="11"/>
    </row>
    <row r="843" spans="1:29" ht="13.2">
      <c r="A843" s="11"/>
      <c r="B843" s="11"/>
      <c r="C843" s="11"/>
      <c r="D843" s="11"/>
      <c r="E843" s="11"/>
      <c r="F843" s="11"/>
      <c r="G843" s="65"/>
      <c r="H843" s="11"/>
      <c r="I843" s="66"/>
      <c r="J843" s="67"/>
      <c r="K843" s="67"/>
      <c r="L843" s="67"/>
      <c r="M843" s="67"/>
      <c r="N843" s="11"/>
      <c r="O843" s="11"/>
      <c r="P843" s="11"/>
      <c r="Q843" s="60"/>
      <c r="R843" s="60"/>
      <c r="S843" s="60"/>
      <c r="T843" s="11"/>
      <c r="U843" s="11"/>
      <c r="V843" s="60"/>
      <c r="W843" s="60"/>
      <c r="X843" s="63"/>
      <c r="Y843" s="64"/>
      <c r="Z843" s="11"/>
      <c r="AA843" s="11"/>
      <c r="AB843" s="11"/>
      <c r="AC843" s="11"/>
    </row>
    <row r="844" spans="1:29" ht="13.2">
      <c r="A844" s="11"/>
      <c r="B844" s="11"/>
      <c r="C844" s="11"/>
      <c r="D844" s="11"/>
      <c r="E844" s="11"/>
      <c r="F844" s="11"/>
      <c r="G844" s="65"/>
      <c r="H844" s="11"/>
      <c r="I844" s="66"/>
      <c r="J844" s="67"/>
      <c r="K844" s="67"/>
      <c r="L844" s="67"/>
      <c r="M844" s="67"/>
      <c r="N844" s="11"/>
      <c r="O844" s="11"/>
      <c r="P844" s="11"/>
      <c r="Q844" s="60"/>
      <c r="R844" s="60"/>
      <c r="S844" s="60"/>
      <c r="T844" s="11"/>
      <c r="U844" s="11"/>
      <c r="V844" s="60"/>
      <c r="W844" s="60"/>
      <c r="X844" s="61"/>
      <c r="Y844" s="62"/>
      <c r="Z844" s="11"/>
      <c r="AA844" s="11"/>
      <c r="AB844" s="11"/>
      <c r="AC844" s="11"/>
    </row>
    <row r="845" spans="1:29" ht="13.2">
      <c r="A845" s="11"/>
      <c r="B845" s="11"/>
      <c r="C845" s="11"/>
      <c r="D845" s="11"/>
      <c r="E845" s="11"/>
      <c r="F845" s="11"/>
      <c r="G845" s="65"/>
      <c r="H845" s="11"/>
      <c r="I845" s="66"/>
      <c r="J845" s="67"/>
      <c r="K845" s="67"/>
      <c r="L845" s="67"/>
      <c r="M845" s="67"/>
      <c r="N845" s="11"/>
      <c r="O845" s="11"/>
      <c r="P845" s="11"/>
      <c r="Q845" s="60"/>
      <c r="R845" s="60"/>
      <c r="S845" s="60"/>
      <c r="T845" s="11"/>
      <c r="U845" s="11"/>
      <c r="V845" s="60"/>
      <c r="W845" s="60"/>
      <c r="X845" s="63"/>
      <c r="Y845" s="64"/>
      <c r="Z845" s="11"/>
      <c r="AA845" s="11"/>
      <c r="AB845" s="11"/>
      <c r="AC845" s="11"/>
    </row>
    <row r="846" spans="1:29" ht="13.2">
      <c r="A846" s="11"/>
      <c r="B846" s="11"/>
      <c r="C846" s="11"/>
      <c r="D846" s="11"/>
      <c r="E846" s="11"/>
      <c r="F846" s="11"/>
      <c r="G846" s="65"/>
      <c r="H846" s="11"/>
      <c r="I846" s="66"/>
      <c r="J846" s="67"/>
      <c r="K846" s="67"/>
      <c r="L846" s="67"/>
      <c r="M846" s="67"/>
      <c r="N846" s="11"/>
      <c r="O846" s="11"/>
      <c r="P846" s="11"/>
      <c r="Q846" s="60"/>
      <c r="R846" s="60"/>
      <c r="S846" s="60"/>
      <c r="T846" s="11"/>
      <c r="U846" s="11"/>
      <c r="V846" s="60"/>
      <c r="W846" s="60"/>
      <c r="X846" s="61"/>
      <c r="Y846" s="62"/>
      <c r="Z846" s="11"/>
      <c r="AA846" s="11"/>
      <c r="AB846" s="11"/>
      <c r="AC846" s="11"/>
    </row>
    <row r="847" spans="1:29" ht="13.2">
      <c r="A847" s="11"/>
      <c r="B847" s="11"/>
      <c r="C847" s="11"/>
      <c r="D847" s="11"/>
      <c r="E847" s="11"/>
      <c r="F847" s="11"/>
      <c r="G847" s="65"/>
      <c r="H847" s="11"/>
      <c r="I847" s="66"/>
      <c r="J847" s="67"/>
      <c r="K847" s="67"/>
      <c r="L847" s="67"/>
      <c r="M847" s="67"/>
      <c r="N847" s="11"/>
      <c r="O847" s="11"/>
      <c r="P847" s="11"/>
      <c r="Q847" s="60"/>
      <c r="R847" s="60"/>
      <c r="S847" s="60"/>
      <c r="T847" s="11"/>
      <c r="U847" s="11"/>
      <c r="V847" s="60"/>
      <c r="W847" s="60"/>
      <c r="X847" s="63"/>
      <c r="Y847" s="64"/>
      <c r="Z847" s="11"/>
      <c r="AA847" s="11"/>
      <c r="AB847" s="11"/>
      <c r="AC847" s="11"/>
    </row>
    <row r="848" spans="1:29" ht="13.2">
      <c r="A848" s="11"/>
      <c r="B848" s="11"/>
      <c r="C848" s="11"/>
      <c r="D848" s="11"/>
      <c r="E848" s="11"/>
      <c r="F848" s="11"/>
      <c r="G848" s="65"/>
      <c r="H848" s="11"/>
      <c r="I848" s="66"/>
      <c r="J848" s="67"/>
      <c r="K848" s="67"/>
      <c r="L848" s="67"/>
      <c r="M848" s="67"/>
      <c r="N848" s="11"/>
      <c r="O848" s="11"/>
      <c r="P848" s="11"/>
      <c r="Q848" s="60"/>
      <c r="R848" s="60"/>
      <c r="S848" s="60"/>
      <c r="T848" s="11"/>
      <c r="U848" s="11"/>
      <c r="V848" s="60"/>
      <c r="W848" s="60"/>
      <c r="X848" s="61"/>
      <c r="Y848" s="62"/>
      <c r="Z848" s="11"/>
      <c r="AA848" s="11"/>
      <c r="AB848" s="11"/>
      <c r="AC848" s="11"/>
    </row>
    <row r="849" spans="1:29" ht="13.2">
      <c r="A849" s="11"/>
      <c r="B849" s="11"/>
      <c r="C849" s="11"/>
      <c r="D849" s="11"/>
      <c r="E849" s="11"/>
      <c r="F849" s="11"/>
      <c r="G849" s="65"/>
      <c r="H849" s="11"/>
      <c r="I849" s="66"/>
      <c r="J849" s="67"/>
      <c r="K849" s="67"/>
      <c r="L849" s="67"/>
      <c r="M849" s="67"/>
      <c r="N849" s="11"/>
      <c r="O849" s="11"/>
      <c r="P849" s="11"/>
      <c r="Q849" s="60"/>
      <c r="R849" s="60"/>
      <c r="S849" s="60"/>
      <c r="T849" s="11"/>
      <c r="U849" s="11"/>
      <c r="V849" s="60"/>
      <c r="W849" s="60"/>
      <c r="X849" s="63"/>
      <c r="Y849" s="64"/>
      <c r="Z849" s="11"/>
      <c r="AA849" s="11"/>
      <c r="AB849" s="11"/>
      <c r="AC849" s="11"/>
    </row>
    <row r="850" spans="1:29" ht="13.2">
      <c r="A850" s="11"/>
      <c r="B850" s="11"/>
      <c r="C850" s="11"/>
      <c r="D850" s="11"/>
      <c r="E850" s="11"/>
      <c r="F850" s="11"/>
      <c r="G850" s="65"/>
      <c r="H850" s="11"/>
      <c r="I850" s="66"/>
      <c r="J850" s="67"/>
      <c r="K850" s="67"/>
      <c r="L850" s="67"/>
      <c r="M850" s="67"/>
      <c r="N850" s="11"/>
      <c r="O850" s="11"/>
      <c r="P850" s="11"/>
      <c r="Q850" s="60"/>
      <c r="R850" s="60"/>
      <c r="S850" s="60"/>
      <c r="T850" s="11"/>
      <c r="U850" s="11"/>
      <c r="V850" s="60"/>
      <c r="W850" s="60"/>
      <c r="X850" s="61"/>
      <c r="Y850" s="62"/>
      <c r="Z850" s="11"/>
      <c r="AA850" s="11"/>
      <c r="AB850" s="11"/>
      <c r="AC850" s="11"/>
    </row>
    <row r="851" spans="1:29" ht="13.2">
      <c r="A851" s="11"/>
      <c r="B851" s="11"/>
      <c r="C851" s="11"/>
      <c r="D851" s="11"/>
      <c r="E851" s="11"/>
      <c r="F851" s="11"/>
      <c r="G851" s="65"/>
      <c r="H851" s="11"/>
      <c r="I851" s="66"/>
      <c r="J851" s="67"/>
      <c r="K851" s="67"/>
      <c r="L851" s="67"/>
      <c r="M851" s="67"/>
      <c r="N851" s="11"/>
      <c r="O851" s="11"/>
      <c r="P851" s="11"/>
      <c r="Q851" s="60"/>
      <c r="R851" s="60"/>
      <c r="S851" s="60"/>
      <c r="T851" s="11"/>
      <c r="U851" s="11"/>
      <c r="V851" s="60"/>
      <c r="W851" s="60"/>
      <c r="X851" s="63"/>
      <c r="Y851" s="64"/>
      <c r="Z851" s="11"/>
      <c r="AA851" s="11"/>
      <c r="AB851" s="11"/>
      <c r="AC851" s="11"/>
    </row>
    <row r="852" spans="1:29" ht="13.2">
      <c r="A852" s="11"/>
      <c r="B852" s="11"/>
      <c r="C852" s="11"/>
      <c r="D852" s="11"/>
      <c r="E852" s="11"/>
      <c r="F852" s="11"/>
      <c r="G852" s="65"/>
      <c r="H852" s="11"/>
      <c r="I852" s="66"/>
      <c r="J852" s="67"/>
      <c r="K852" s="67"/>
      <c r="L852" s="67"/>
      <c r="M852" s="67"/>
      <c r="N852" s="11"/>
      <c r="O852" s="11"/>
      <c r="P852" s="11"/>
      <c r="Q852" s="60"/>
      <c r="R852" s="60"/>
      <c r="S852" s="60"/>
      <c r="T852" s="11"/>
      <c r="U852" s="11"/>
      <c r="V852" s="60"/>
      <c r="W852" s="60"/>
      <c r="X852" s="61"/>
      <c r="Y852" s="62"/>
      <c r="Z852" s="11"/>
      <c r="AA852" s="11"/>
      <c r="AB852" s="11"/>
      <c r="AC852" s="11"/>
    </row>
    <row r="853" spans="1:29" ht="13.2">
      <c r="A853" s="11"/>
      <c r="B853" s="11"/>
      <c r="C853" s="11"/>
      <c r="D853" s="11"/>
      <c r="E853" s="11"/>
      <c r="F853" s="11"/>
      <c r="G853" s="65"/>
      <c r="H853" s="11"/>
      <c r="I853" s="66"/>
      <c r="J853" s="67"/>
      <c r="K853" s="67"/>
      <c r="L853" s="67"/>
      <c r="M853" s="67"/>
      <c r="N853" s="11"/>
      <c r="O853" s="11"/>
      <c r="P853" s="11"/>
      <c r="Q853" s="60"/>
      <c r="R853" s="60"/>
      <c r="S853" s="60"/>
      <c r="T853" s="11"/>
      <c r="U853" s="11"/>
      <c r="V853" s="60"/>
      <c r="W853" s="60"/>
      <c r="X853" s="63"/>
      <c r="Y853" s="64"/>
      <c r="Z853" s="11"/>
      <c r="AA853" s="11"/>
      <c r="AB853" s="11"/>
      <c r="AC853" s="11"/>
    </row>
    <row r="854" spans="1:29" ht="13.2">
      <c r="A854" s="11"/>
      <c r="B854" s="11"/>
      <c r="C854" s="11"/>
      <c r="D854" s="11"/>
      <c r="E854" s="11"/>
      <c r="F854" s="11"/>
      <c r="G854" s="65"/>
      <c r="H854" s="11"/>
      <c r="I854" s="66"/>
      <c r="J854" s="67"/>
      <c r="K854" s="67"/>
      <c r="L854" s="67"/>
      <c r="M854" s="67"/>
      <c r="N854" s="11"/>
      <c r="O854" s="11"/>
      <c r="P854" s="11"/>
      <c r="Q854" s="60"/>
      <c r="R854" s="60"/>
      <c r="S854" s="60"/>
      <c r="T854" s="11"/>
      <c r="U854" s="11"/>
      <c r="V854" s="60"/>
      <c r="W854" s="60"/>
      <c r="X854" s="61"/>
      <c r="Y854" s="62"/>
      <c r="Z854" s="11"/>
      <c r="AA854" s="11"/>
      <c r="AB854" s="11"/>
      <c r="AC854" s="11"/>
    </row>
    <row r="855" spans="1:29" ht="13.2">
      <c r="A855" s="11"/>
      <c r="B855" s="11"/>
      <c r="C855" s="11"/>
      <c r="D855" s="11"/>
      <c r="E855" s="11"/>
      <c r="F855" s="11"/>
      <c r="G855" s="65"/>
      <c r="H855" s="11"/>
      <c r="I855" s="66"/>
      <c r="J855" s="67"/>
      <c r="K855" s="67"/>
      <c r="L855" s="67"/>
      <c r="M855" s="67"/>
      <c r="N855" s="11"/>
      <c r="O855" s="11"/>
      <c r="P855" s="11"/>
      <c r="Q855" s="60"/>
      <c r="R855" s="60"/>
      <c r="S855" s="60"/>
      <c r="T855" s="11"/>
      <c r="U855" s="11"/>
      <c r="V855" s="60"/>
      <c r="W855" s="60"/>
      <c r="X855" s="63"/>
      <c r="Y855" s="64"/>
      <c r="Z855" s="11"/>
      <c r="AA855" s="11"/>
      <c r="AB855" s="11"/>
      <c r="AC855" s="11"/>
    </row>
    <row r="856" spans="1:29" ht="13.2">
      <c r="A856" s="11"/>
      <c r="B856" s="11"/>
      <c r="C856" s="11"/>
      <c r="D856" s="11"/>
      <c r="E856" s="11"/>
      <c r="F856" s="11"/>
      <c r="G856" s="65"/>
      <c r="H856" s="11"/>
      <c r="I856" s="66"/>
      <c r="J856" s="67"/>
      <c r="K856" s="67"/>
      <c r="L856" s="67"/>
      <c r="M856" s="67"/>
      <c r="N856" s="11"/>
      <c r="O856" s="11"/>
      <c r="P856" s="11"/>
      <c r="Q856" s="60"/>
      <c r="R856" s="60"/>
      <c r="S856" s="60"/>
      <c r="T856" s="11"/>
      <c r="U856" s="11"/>
      <c r="V856" s="60"/>
      <c r="W856" s="60"/>
      <c r="X856" s="61"/>
      <c r="Y856" s="62"/>
      <c r="Z856" s="11"/>
      <c r="AA856" s="11"/>
      <c r="AB856" s="11"/>
      <c r="AC856" s="11"/>
    </row>
    <row r="857" spans="1:29" ht="13.2">
      <c r="A857" s="11"/>
      <c r="B857" s="11"/>
      <c r="C857" s="11"/>
      <c r="D857" s="11"/>
      <c r="E857" s="11"/>
      <c r="F857" s="11"/>
      <c r="G857" s="65"/>
      <c r="H857" s="11"/>
      <c r="I857" s="66"/>
      <c r="J857" s="67"/>
      <c r="K857" s="67"/>
      <c r="L857" s="67"/>
      <c r="M857" s="67"/>
      <c r="N857" s="11"/>
      <c r="O857" s="11"/>
      <c r="P857" s="11"/>
      <c r="Q857" s="60"/>
      <c r="R857" s="60"/>
      <c r="S857" s="60"/>
      <c r="T857" s="11"/>
      <c r="U857" s="11"/>
      <c r="V857" s="60"/>
      <c r="W857" s="60"/>
      <c r="X857" s="63"/>
      <c r="Y857" s="64"/>
      <c r="Z857" s="11"/>
      <c r="AA857" s="11"/>
      <c r="AB857" s="11"/>
      <c r="AC857" s="11"/>
    </row>
    <row r="858" spans="1:29" ht="13.2">
      <c r="A858" s="11"/>
      <c r="B858" s="11"/>
      <c r="C858" s="11"/>
      <c r="D858" s="11"/>
      <c r="E858" s="11"/>
      <c r="F858" s="11"/>
      <c r="G858" s="65"/>
      <c r="H858" s="11"/>
      <c r="I858" s="66"/>
      <c r="J858" s="67"/>
      <c r="K858" s="67"/>
      <c r="L858" s="67"/>
      <c r="M858" s="67"/>
      <c r="N858" s="11"/>
      <c r="O858" s="11"/>
      <c r="P858" s="11"/>
      <c r="Q858" s="60"/>
      <c r="R858" s="60"/>
      <c r="S858" s="60"/>
      <c r="T858" s="11"/>
      <c r="U858" s="11"/>
      <c r="V858" s="60"/>
      <c r="W858" s="60"/>
      <c r="X858" s="61"/>
      <c r="Y858" s="62"/>
      <c r="Z858" s="11"/>
      <c r="AA858" s="11"/>
      <c r="AB858" s="11"/>
      <c r="AC858" s="11"/>
    </row>
    <row r="859" spans="1:29" ht="13.2">
      <c r="A859" s="11"/>
      <c r="B859" s="11"/>
      <c r="C859" s="11"/>
      <c r="D859" s="11"/>
      <c r="E859" s="11"/>
      <c r="F859" s="11"/>
      <c r="G859" s="65"/>
      <c r="H859" s="11"/>
      <c r="I859" s="66"/>
      <c r="J859" s="67"/>
      <c r="K859" s="67"/>
      <c r="L859" s="67"/>
      <c r="M859" s="67"/>
      <c r="N859" s="11"/>
      <c r="O859" s="11"/>
      <c r="P859" s="11"/>
      <c r="Q859" s="60"/>
      <c r="R859" s="60"/>
      <c r="S859" s="60"/>
      <c r="T859" s="11"/>
      <c r="U859" s="11"/>
      <c r="V859" s="60"/>
      <c r="W859" s="60"/>
      <c r="X859" s="63"/>
      <c r="Y859" s="64"/>
      <c r="Z859" s="11"/>
      <c r="AA859" s="11"/>
      <c r="AB859" s="11"/>
      <c r="AC859" s="11"/>
    </row>
    <row r="860" spans="1:29" ht="13.2">
      <c r="A860" s="11"/>
      <c r="B860" s="11"/>
      <c r="C860" s="11"/>
      <c r="D860" s="11"/>
      <c r="E860" s="11"/>
      <c r="F860" s="11"/>
      <c r="G860" s="65"/>
      <c r="H860" s="11"/>
      <c r="I860" s="66"/>
      <c r="J860" s="67"/>
      <c r="K860" s="67"/>
      <c r="L860" s="67"/>
      <c r="M860" s="67"/>
      <c r="N860" s="11"/>
      <c r="O860" s="11"/>
      <c r="P860" s="11"/>
      <c r="Q860" s="60"/>
      <c r="R860" s="60"/>
      <c r="S860" s="60"/>
      <c r="T860" s="11"/>
      <c r="U860" s="11"/>
      <c r="V860" s="60"/>
      <c r="W860" s="60"/>
      <c r="X860" s="61"/>
      <c r="Y860" s="62"/>
      <c r="Z860" s="11"/>
      <c r="AA860" s="11"/>
      <c r="AB860" s="11"/>
      <c r="AC860" s="11"/>
    </row>
    <row r="861" spans="1:29" ht="13.2">
      <c r="A861" s="11"/>
      <c r="B861" s="11"/>
      <c r="C861" s="11"/>
      <c r="D861" s="11"/>
      <c r="E861" s="11"/>
      <c r="F861" s="11"/>
      <c r="G861" s="65"/>
      <c r="H861" s="11"/>
      <c r="I861" s="66"/>
      <c r="J861" s="67"/>
      <c r="K861" s="67"/>
      <c r="L861" s="67"/>
      <c r="M861" s="67"/>
      <c r="N861" s="11"/>
      <c r="O861" s="11"/>
      <c r="P861" s="11"/>
      <c r="Q861" s="60"/>
      <c r="R861" s="60"/>
      <c r="S861" s="60"/>
      <c r="T861" s="11"/>
      <c r="U861" s="11"/>
      <c r="V861" s="60"/>
      <c r="W861" s="60"/>
      <c r="X861" s="63"/>
      <c r="Y861" s="64"/>
      <c r="Z861" s="11"/>
      <c r="AA861" s="11"/>
      <c r="AB861" s="11"/>
      <c r="AC861" s="11"/>
    </row>
    <row r="862" spans="1:29" ht="13.2">
      <c r="A862" s="11"/>
      <c r="B862" s="11"/>
      <c r="C862" s="11"/>
      <c r="D862" s="11"/>
      <c r="E862" s="11"/>
      <c r="F862" s="11"/>
      <c r="G862" s="65"/>
      <c r="H862" s="11"/>
      <c r="I862" s="66"/>
      <c r="J862" s="67"/>
      <c r="K862" s="67"/>
      <c r="L862" s="67"/>
      <c r="M862" s="67"/>
      <c r="N862" s="11"/>
      <c r="O862" s="11"/>
      <c r="P862" s="11"/>
      <c r="Q862" s="60"/>
      <c r="R862" s="60"/>
      <c r="S862" s="60"/>
      <c r="T862" s="11"/>
      <c r="U862" s="11"/>
      <c r="V862" s="60"/>
      <c r="W862" s="60"/>
      <c r="X862" s="61"/>
      <c r="Y862" s="62"/>
      <c r="Z862" s="11"/>
      <c r="AA862" s="11"/>
      <c r="AB862" s="11"/>
      <c r="AC862" s="11"/>
    </row>
    <row r="863" spans="1:29" ht="13.2">
      <c r="A863" s="11"/>
      <c r="B863" s="11"/>
      <c r="C863" s="11"/>
      <c r="D863" s="11"/>
      <c r="E863" s="11"/>
      <c r="F863" s="11"/>
      <c r="G863" s="65"/>
      <c r="H863" s="11"/>
      <c r="I863" s="66"/>
      <c r="J863" s="67"/>
      <c r="K863" s="67"/>
      <c r="L863" s="67"/>
      <c r="M863" s="67"/>
      <c r="N863" s="11"/>
      <c r="O863" s="11"/>
      <c r="P863" s="11"/>
      <c r="Q863" s="60"/>
      <c r="R863" s="60"/>
      <c r="S863" s="60"/>
      <c r="T863" s="11"/>
      <c r="U863" s="11"/>
      <c r="V863" s="60"/>
      <c r="W863" s="60"/>
      <c r="X863" s="63"/>
      <c r="Y863" s="64"/>
      <c r="Z863" s="11"/>
      <c r="AA863" s="11"/>
      <c r="AB863" s="11"/>
      <c r="AC863" s="11"/>
    </row>
    <row r="864" spans="1:29" ht="13.2">
      <c r="A864" s="11"/>
      <c r="B864" s="11"/>
      <c r="C864" s="11"/>
      <c r="D864" s="11"/>
      <c r="E864" s="11"/>
      <c r="F864" s="11"/>
      <c r="G864" s="65"/>
      <c r="H864" s="11"/>
      <c r="I864" s="66"/>
      <c r="J864" s="67"/>
      <c r="K864" s="67"/>
      <c r="L864" s="67"/>
      <c r="M864" s="67"/>
      <c r="N864" s="11"/>
      <c r="O864" s="11"/>
      <c r="P864" s="11"/>
      <c r="Q864" s="60"/>
      <c r="R864" s="60"/>
      <c r="S864" s="60"/>
      <c r="T864" s="11"/>
      <c r="U864" s="11"/>
      <c r="V864" s="60"/>
      <c r="W864" s="60"/>
      <c r="X864" s="61"/>
      <c r="Y864" s="62"/>
      <c r="Z864" s="11"/>
      <c r="AA864" s="11"/>
      <c r="AB864" s="11"/>
      <c r="AC864" s="11"/>
    </row>
    <row r="865" spans="1:29" ht="13.2">
      <c r="A865" s="11"/>
      <c r="B865" s="11"/>
      <c r="C865" s="11"/>
      <c r="D865" s="11"/>
      <c r="E865" s="11"/>
      <c r="F865" s="11"/>
      <c r="G865" s="65"/>
      <c r="H865" s="11"/>
      <c r="I865" s="66"/>
      <c r="J865" s="67"/>
      <c r="K865" s="67"/>
      <c r="L865" s="67"/>
      <c r="M865" s="67"/>
      <c r="N865" s="11"/>
      <c r="O865" s="11"/>
      <c r="P865" s="11"/>
      <c r="Q865" s="60"/>
      <c r="R865" s="60"/>
      <c r="S865" s="60"/>
      <c r="T865" s="11"/>
      <c r="U865" s="11"/>
      <c r="V865" s="60"/>
      <c r="W865" s="60"/>
      <c r="X865" s="63"/>
      <c r="Y865" s="64"/>
      <c r="Z865" s="11"/>
      <c r="AA865" s="11"/>
      <c r="AB865" s="11"/>
      <c r="AC865" s="11"/>
    </row>
    <row r="866" spans="1:29" ht="13.2">
      <c r="A866" s="11"/>
      <c r="B866" s="11"/>
      <c r="C866" s="11"/>
      <c r="D866" s="11"/>
      <c r="E866" s="11"/>
      <c r="F866" s="11"/>
      <c r="G866" s="65"/>
      <c r="H866" s="11"/>
      <c r="I866" s="66"/>
      <c r="J866" s="67"/>
      <c r="K866" s="67"/>
      <c r="L866" s="67"/>
      <c r="M866" s="67"/>
      <c r="N866" s="11"/>
      <c r="O866" s="11"/>
      <c r="P866" s="11"/>
      <c r="Q866" s="60"/>
      <c r="R866" s="60"/>
      <c r="S866" s="60"/>
      <c r="T866" s="11"/>
      <c r="U866" s="11"/>
      <c r="V866" s="60"/>
      <c r="W866" s="60"/>
      <c r="X866" s="61"/>
      <c r="Y866" s="62"/>
      <c r="Z866" s="11"/>
      <c r="AA866" s="11"/>
      <c r="AB866" s="11"/>
      <c r="AC866" s="11"/>
    </row>
    <row r="867" spans="1:29" ht="13.2">
      <c r="A867" s="11"/>
      <c r="B867" s="11"/>
      <c r="C867" s="11"/>
      <c r="D867" s="11"/>
      <c r="E867" s="11"/>
      <c r="F867" s="11"/>
      <c r="G867" s="65"/>
      <c r="H867" s="11"/>
      <c r="I867" s="66"/>
      <c r="J867" s="67"/>
      <c r="K867" s="67"/>
      <c r="L867" s="67"/>
      <c r="M867" s="67"/>
      <c r="N867" s="11"/>
      <c r="O867" s="11"/>
      <c r="P867" s="11"/>
      <c r="Q867" s="60"/>
      <c r="R867" s="60"/>
      <c r="S867" s="60"/>
      <c r="T867" s="11"/>
      <c r="U867" s="11"/>
      <c r="V867" s="60"/>
      <c r="W867" s="60"/>
      <c r="X867" s="63"/>
      <c r="Y867" s="64"/>
      <c r="Z867" s="11"/>
      <c r="AA867" s="11"/>
      <c r="AB867" s="11"/>
      <c r="AC867" s="11"/>
    </row>
    <row r="868" spans="1:29" ht="13.2">
      <c r="A868" s="11"/>
      <c r="B868" s="11"/>
      <c r="C868" s="11"/>
      <c r="D868" s="11"/>
      <c r="E868" s="11"/>
      <c r="F868" s="11"/>
      <c r="G868" s="65"/>
      <c r="H868" s="11"/>
      <c r="I868" s="66"/>
      <c r="J868" s="67"/>
      <c r="K868" s="67"/>
      <c r="L868" s="67"/>
      <c r="M868" s="67"/>
      <c r="N868" s="11"/>
      <c r="O868" s="11"/>
      <c r="P868" s="11"/>
      <c r="Q868" s="60"/>
      <c r="R868" s="60"/>
      <c r="S868" s="60"/>
      <c r="T868" s="11"/>
      <c r="U868" s="11"/>
      <c r="V868" s="60"/>
      <c r="W868" s="60"/>
      <c r="X868" s="61"/>
      <c r="Y868" s="62"/>
      <c r="Z868" s="11"/>
      <c r="AA868" s="11"/>
      <c r="AB868" s="11"/>
      <c r="AC868" s="11"/>
    </row>
    <row r="869" spans="1:29" ht="13.2">
      <c r="A869" s="11"/>
      <c r="B869" s="11"/>
      <c r="C869" s="11"/>
      <c r="D869" s="11"/>
      <c r="E869" s="11"/>
      <c r="F869" s="11"/>
      <c r="G869" s="65"/>
      <c r="H869" s="11"/>
      <c r="I869" s="66"/>
      <c r="J869" s="67"/>
      <c r="K869" s="67"/>
      <c r="L869" s="67"/>
      <c r="M869" s="67"/>
      <c r="N869" s="11"/>
      <c r="O869" s="11"/>
      <c r="P869" s="11"/>
      <c r="Q869" s="60"/>
      <c r="R869" s="60"/>
      <c r="S869" s="60"/>
      <c r="T869" s="11"/>
      <c r="U869" s="11"/>
      <c r="V869" s="60"/>
      <c r="W869" s="60"/>
      <c r="X869" s="63"/>
      <c r="Y869" s="64"/>
      <c r="Z869" s="11"/>
      <c r="AA869" s="11"/>
      <c r="AB869" s="11"/>
      <c r="AC869" s="11"/>
    </row>
    <row r="870" spans="1:29" ht="13.2">
      <c r="A870" s="11"/>
      <c r="B870" s="11"/>
      <c r="C870" s="11"/>
      <c r="D870" s="11"/>
      <c r="E870" s="11"/>
      <c r="F870" s="11"/>
      <c r="G870" s="65"/>
      <c r="H870" s="11"/>
      <c r="I870" s="66"/>
      <c r="J870" s="67"/>
      <c r="K870" s="67"/>
      <c r="L870" s="67"/>
      <c r="M870" s="67"/>
      <c r="N870" s="11"/>
      <c r="O870" s="11"/>
      <c r="P870" s="11"/>
      <c r="Q870" s="60"/>
      <c r="R870" s="60"/>
      <c r="S870" s="60"/>
      <c r="T870" s="11"/>
      <c r="U870" s="11"/>
      <c r="V870" s="60"/>
      <c r="W870" s="60"/>
      <c r="X870" s="61"/>
      <c r="Y870" s="62"/>
      <c r="Z870" s="11"/>
      <c r="AA870" s="11"/>
      <c r="AB870" s="11"/>
      <c r="AC870" s="11"/>
    </row>
    <row r="871" spans="1:29" ht="13.2">
      <c r="A871" s="11"/>
      <c r="B871" s="11"/>
      <c r="C871" s="11"/>
      <c r="D871" s="11"/>
      <c r="E871" s="11"/>
      <c r="F871" s="11"/>
      <c r="G871" s="65"/>
      <c r="H871" s="11"/>
      <c r="I871" s="66"/>
      <c r="J871" s="67"/>
      <c r="K871" s="67"/>
      <c r="L871" s="67"/>
      <c r="M871" s="67"/>
      <c r="N871" s="11"/>
      <c r="O871" s="11"/>
      <c r="P871" s="11"/>
      <c r="Q871" s="60"/>
      <c r="R871" s="60"/>
      <c r="S871" s="60"/>
      <c r="T871" s="11"/>
      <c r="U871" s="11"/>
      <c r="V871" s="60"/>
      <c r="W871" s="60"/>
      <c r="X871" s="63"/>
      <c r="Y871" s="64"/>
      <c r="Z871" s="11"/>
      <c r="AA871" s="11"/>
      <c r="AB871" s="11"/>
      <c r="AC871" s="11"/>
    </row>
    <row r="872" spans="1:29" ht="13.2">
      <c r="A872" s="11"/>
      <c r="B872" s="11"/>
      <c r="C872" s="11"/>
      <c r="D872" s="11"/>
      <c r="E872" s="11"/>
      <c r="F872" s="11"/>
      <c r="G872" s="65"/>
      <c r="H872" s="11"/>
      <c r="I872" s="66"/>
      <c r="J872" s="67"/>
      <c r="K872" s="67"/>
      <c r="L872" s="67"/>
      <c r="M872" s="67"/>
      <c r="N872" s="11"/>
      <c r="O872" s="11"/>
      <c r="P872" s="11"/>
      <c r="Q872" s="60"/>
      <c r="R872" s="60"/>
      <c r="S872" s="60"/>
      <c r="T872" s="11"/>
      <c r="U872" s="11"/>
      <c r="V872" s="60"/>
      <c r="W872" s="60"/>
      <c r="X872" s="61"/>
      <c r="Y872" s="62"/>
      <c r="Z872" s="11"/>
      <c r="AA872" s="11"/>
      <c r="AB872" s="11"/>
      <c r="AC872" s="11"/>
    </row>
    <row r="873" spans="1:29" ht="13.2">
      <c r="A873" s="11"/>
      <c r="B873" s="11"/>
      <c r="C873" s="11"/>
      <c r="D873" s="11"/>
      <c r="E873" s="11"/>
      <c r="F873" s="11"/>
      <c r="G873" s="65"/>
      <c r="H873" s="11"/>
      <c r="I873" s="66"/>
      <c r="J873" s="67"/>
      <c r="K873" s="67"/>
      <c r="L873" s="67"/>
      <c r="M873" s="67"/>
      <c r="N873" s="11"/>
      <c r="O873" s="11"/>
      <c r="P873" s="11"/>
      <c r="Q873" s="60"/>
      <c r="R873" s="60"/>
      <c r="S873" s="60"/>
      <c r="T873" s="11"/>
      <c r="U873" s="11"/>
      <c r="V873" s="60"/>
      <c r="W873" s="60"/>
      <c r="X873" s="63"/>
      <c r="Y873" s="64"/>
      <c r="Z873" s="11"/>
      <c r="AA873" s="11"/>
      <c r="AB873" s="11"/>
      <c r="AC873" s="11"/>
    </row>
    <row r="874" spans="1:29" ht="13.2">
      <c r="A874" s="11"/>
      <c r="B874" s="11"/>
      <c r="C874" s="11"/>
      <c r="D874" s="11"/>
      <c r="E874" s="11"/>
      <c r="F874" s="11"/>
      <c r="G874" s="65"/>
      <c r="H874" s="11"/>
      <c r="I874" s="66"/>
      <c r="J874" s="67"/>
      <c r="K874" s="67"/>
      <c r="L874" s="67"/>
      <c r="M874" s="67"/>
      <c r="N874" s="11"/>
      <c r="O874" s="11"/>
      <c r="P874" s="11"/>
      <c r="Q874" s="60"/>
      <c r="R874" s="60"/>
      <c r="S874" s="60"/>
      <c r="T874" s="11"/>
      <c r="U874" s="11"/>
      <c r="V874" s="60"/>
      <c r="W874" s="60"/>
      <c r="X874" s="61"/>
      <c r="Y874" s="62"/>
      <c r="Z874" s="11"/>
      <c r="AA874" s="11"/>
      <c r="AB874" s="11"/>
      <c r="AC874" s="11"/>
    </row>
    <row r="875" spans="1:29" ht="13.2">
      <c r="A875" s="11"/>
      <c r="B875" s="11"/>
      <c r="C875" s="11"/>
      <c r="D875" s="11"/>
      <c r="E875" s="11"/>
      <c r="F875" s="11"/>
      <c r="G875" s="65"/>
      <c r="H875" s="11"/>
      <c r="I875" s="66"/>
      <c r="J875" s="67"/>
      <c r="K875" s="67"/>
      <c r="L875" s="67"/>
      <c r="M875" s="67"/>
      <c r="N875" s="11"/>
      <c r="O875" s="11"/>
      <c r="P875" s="11"/>
      <c r="Q875" s="60"/>
      <c r="R875" s="60"/>
      <c r="S875" s="60"/>
      <c r="T875" s="11"/>
      <c r="U875" s="11"/>
      <c r="V875" s="60"/>
      <c r="W875" s="60"/>
      <c r="X875" s="63"/>
      <c r="Y875" s="64"/>
      <c r="Z875" s="11"/>
      <c r="AA875" s="11"/>
      <c r="AB875" s="11"/>
      <c r="AC875" s="11"/>
    </row>
    <row r="876" spans="1:29" ht="13.2">
      <c r="A876" s="11"/>
      <c r="B876" s="11"/>
      <c r="C876" s="11"/>
      <c r="D876" s="11"/>
      <c r="E876" s="11"/>
      <c r="F876" s="11"/>
      <c r="G876" s="65"/>
      <c r="H876" s="11"/>
      <c r="I876" s="66"/>
      <c r="J876" s="67"/>
      <c r="K876" s="67"/>
      <c r="L876" s="67"/>
      <c r="M876" s="67"/>
      <c r="N876" s="11"/>
      <c r="O876" s="11"/>
      <c r="P876" s="11"/>
      <c r="Q876" s="60"/>
      <c r="R876" s="60"/>
      <c r="S876" s="60"/>
      <c r="T876" s="11"/>
      <c r="U876" s="11"/>
      <c r="V876" s="60"/>
      <c r="W876" s="60"/>
      <c r="X876" s="61"/>
      <c r="Y876" s="62"/>
      <c r="Z876" s="11"/>
      <c r="AA876" s="11"/>
      <c r="AB876" s="11"/>
      <c r="AC876" s="11"/>
    </row>
    <row r="877" spans="1:29" ht="13.2">
      <c r="A877" s="11"/>
      <c r="B877" s="11"/>
      <c r="C877" s="11"/>
      <c r="D877" s="11"/>
      <c r="E877" s="11"/>
      <c r="F877" s="11"/>
      <c r="G877" s="65"/>
      <c r="H877" s="11"/>
      <c r="I877" s="66"/>
      <c r="J877" s="67"/>
      <c r="K877" s="67"/>
      <c r="L877" s="67"/>
      <c r="M877" s="67"/>
      <c r="N877" s="11"/>
      <c r="O877" s="11"/>
      <c r="P877" s="11"/>
      <c r="Q877" s="60"/>
      <c r="R877" s="60"/>
      <c r="S877" s="60"/>
      <c r="T877" s="11"/>
      <c r="U877" s="11"/>
      <c r="V877" s="60"/>
      <c r="W877" s="60"/>
      <c r="X877" s="63"/>
      <c r="Y877" s="64"/>
      <c r="Z877" s="11"/>
      <c r="AA877" s="11"/>
      <c r="AB877" s="11"/>
      <c r="AC877" s="11"/>
    </row>
    <row r="878" spans="1:29" ht="13.2">
      <c r="A878" s="11"/>
      <c r="B878" s="11"/>
      <c r="C878" s="11"/>
      <c r="D878" s="11"/>
      <c r="E878" s="11"/>
      <c r="F878" s="11"/>
      <c r="G878" s="65"/>
      <c r="H878" s="11"/>
      <c r="I878" s="66"/>
      <c r="J878" s="67"/>
      <c r="K878" s="67"/>
      <c r="L878" s="67"/>
      <c r="M878" s="67"/>
      <c r="N878" s="11"/>
      <c r="O878" s="11"/>
      <c r="P878" s="11"/>
      <c r="Q878" s="60"/>
      <c r="R878" s="60"/>
      <c r="S878" s="60"/>
      <c r="T878" s="11"/>
      <c r="U878" s="11"/>
      <c r="V878" s="60"/>
      <c r="W878" s="60"/>
      <c r="X878" s="61"/>
      <c r="Y878" s="62"/>
      <c r="Z878" s="11"/>
      <c r="AA878" s="11"/>
      <c r="AB878" s="11"/>
      <c r="AC878" s="11"/>
    </row>
    <row r="879" spans="1:29" ht="13.2">
      <c r="A879" s="11"/>
      <c r="B879" s="11"/>
      <c r="C879" s="11"/>
      <c r="D879" s="11"/>
      <c r="E879" s="11"/>
      <c r="F879" s="11"/>
      <c r="G879" s="65"/>
      <c r="H879" s="11"/>
      <c r="I879" s="66"/>
      <c r="J879" s="67"/>
      <c r="K879" s="67"/>
      <c r="L879" s="67"/>
      <c r="M879" s="67"/>
      <c r="N879" s="11"/>
      <c r="O879" s="11"/>
      <c r="P879" s="11"/>
      <c r="Q879" s="60"/>
      <c r="R879" s="60"/>
      <c r="S879" s="60"/>
      <c r="T879" s="11"/>
      <c r="U879" s="11"/>
      <c r="V879" s="60"/>
      <c r="W879" s="60"/>
      <c r="X879" s="63"/>
      <c r="Y879" s="64"/>
      <c r="Z879" s="11"/>
      <c r="AA879" s="11"/>
      <c r="AB879" s="11"/>
      <c r="AC879" s="11"/>
    </row>
    <row r="880" spans="1:29" ht="13.2">
      <c r="A880" s="11"/>
      <c r="B880" s="11"/>
      <c r="C880" s="11"/>
      <c r="D880" s="11"/>
      <c r="E880" s="11"/>
      <c r="F880" s="11"/>
      <c r="G880" s="65"/>
      <c r="H880" s="11"/>
      <c r="I880" s="66"/>
      <c r="J880" s="67"/>
      <c r="K880" s="67"/>
      <c r="L880" s="67"/>
      <c r="M880" s="67"/>
      <c r="N880" s="11"/>
      <c r="O880" s="11"/>
      <c r="P880" s="11"/>
      <c r="Q880" s="60"/>
      <c r="R880" s="60"/>
      <c r="S880" s="60"/>
      <c r="T880" s="11"/>
      <c r="U880" s="11"/>
      <c r="V880" s="60"/>
      <c r="W880" s="60"/>
      <c r="X880" s="61"/>
      <c r="Y880" s="62"/>
      <c r="Z880" s="11"/>
      <c r="AA880" s="11"/>
      <c r="AB880" s="11"/>
      <c r="AC880" s="11"/>
    </row>
    <row r="881" spans="1:29" ht="13.2">
      <c r="A881" s="11"/>
      <c r="B881" s="11"/>
      <c r="C881" s="11"/>
      <c r="D881" s="11"/>
      <c r="E881" s="11"/>
      <c r="F881" s="11"/>
      <c r="G881" s="65"/>
      <c r="H881" s="11"/>
      <c r="I881" s="66"/>
      <c r="J881" s="67"/>
      <c r="K881" s="67"/>
      <c r="L881" s="67"/>
      <c r="M881" s="67"/>
      <c r="N881" s="11"/>
      <c r="O881" s="11"/>
      <c r="P881" s="11"/>
      <c r="Q881" s="60"/>
      <c r="R881" s="60"/>
      <c r="S881" s="60"/>
      <c r="T881" s="11"/>
      <c r="U881" s="11"/>
      <c r="V881" s="60"/>
      <c r="W881" s="60"/>
      <c r="X881" s="63"/>
      <c r="Y881" s="64"/>
      <c r="Z881" s="11"/>
      <c r="AA881" s="11"/>
      <c r="AB881" s="11"/>
      <c r="AC881" s="11"/>
    </row>
    <row r="882" spans="1:29" ht="13.2">
      <c r="A882" s="11"/>
      <c r="B882" s="11"/>
      <c r="C882" s="11"/>
      <c r="D882" s="11"/>
      <c r="E882" s="11"/>
      <c r="F882" s="11"/>
      <c r="G882" s="65"/>
      <c r="H882" s="11"/>
      <c r="I882" s="66"/>
      <c r="J882" s="67"/>
      <c r="K882" s="67"/>
      <c r="L882" s="67"/>
      <c r="M882" s="67"/>
      <c r="N882" s="11"/>
      <c r="O882" s="11"/>
      <c r="P882" s="11"/>
      <c r="Q882" s="60"/>
      <c r="R882" s="60"/>
      <c r="S882" s="60"/>
      <c r="T882" s="11"/>
      <c r="U882" s="11"/>
      <c r="V882" s="60"/>
      <c r="W882" s="60"/>
      <c r="X882" s="61"/>
      <c r="Y882" s="62"/>
      <c r="Z882" s="11"/>
      <c r="AA882" s="11"/>
      <c r="AB882" s="11"/>
      <c r="AC882" s="11"/>
    </row>
    <row r="883" spans="1:29" ht="13.2">
      <c r="A883" s="11"/>
      <c r="B883" s="11"/>
      <c r="C883" s="11"/>
      <c r="D883" s="11"/>
      <c r="E883" s="11"/>
      <c r="F883" s="11"/>
      <c r="G883" s="65"/>
      <c r="H883" s="11"/>
      <c r="I883" s="66"/>
      <c r="J883" s="67"/>
      <c r="K883" s="67"/>
      <c r="L883" s="67"/>
      <c r="M883" s="67"/>
      <c r="N883" s="11"/>
      <c r="O883" s="11"/>
      <c r="P883" s="11"/>
      <c r="Q883" s="60"/>
      <c r="R883" s="60"/>
      <c r="S883" s="60"/>
      <c r="T883" s="11"/>
      <c r="U883" s="11"/>
      <c r="V883" s="60"/>
      <c r="W883" s="60"/>
      <c r="X883" s="63"/>
      <c r="Y883" s="64"/>
      <c r="Z883" s="11"/>
      <c r="AA883" s="11"/>
      <c r="AB883" s="11"/>
      <c r="AC883" s="11"/>
    </row>
    <row r="884" spans="1:29" ht="13.2">
      <c r="A884" s="11"/>
      <c r="B884" s="11"/>
      <c r="C884" s="11"/>
      <c r="D884" s="11"/>
      <c r="E884" s="11"/>
      <c r="F884" s="11"/>
      <c r="G884" s="65"/>
      <c r="H884" s="11"/>
      <c r="I884" s="66"/>
      <c r="J884" s="67"/>
      <c r="K884" s="67"/>
      <c r="L884" s="67"/>
      <c r="M884" s="67"/>
      <c r="N884" s="11"/>
      <c r="O884" s="11"/>
      <c r="P884" s="11"/>
      <c r="Q884" s="60"/>
      <c r="R884" s="60"/>
      <c r="S884" s="60"/>
      <c r="T884" s="11"/>
      <c r="U884" s="11"/>
      <c r="V884" s="60"/>
      <c r="W884" s="60"/>
      <c r="X884" s="61"/>
      <c r="Y884" s="62"/>
      <c r="Z884" s="11"/>
      <c r="AA884" s="11"/>
      <c r="AB884" s="11"/>
      <c r="AC884" s="11"/>
    </row>
    <row r="885" spans="1:29" ht="13.2">
      <c r="A885" s="11"/>
      <c r="B885" s="11"/>
      <c r="C885" s="11"/>
      <c r="D885" s="11"/>
      <c r="E885" s="11"/>
      <c r="F885" s="11"/>
      <c r="G885" s="65"/>
      <c r="H885" s="11"/>
      <c r="I885" s="66"/>
      <c r="J885" s="67"/>
      <c r="K885" s="67"/>
      <c r="L885" s="67"/>
      <c r="M885" s="67"/>
      <c r="N885" s="11"/>
      <c r="O885" s="11"/>
      <c r="P885" s="11"/>
      <c r="Q885" s="60"/>
      <c r="R885" s="60"/>
      <c r="S885" s="60"/>
      <c r="T885" s="11"/>
      <c r="U885" s="11"/>
      <c r="V885" s="60"/>
      <c r="W885" s="60"/>
      <c r="X885" s="63"/>
      <c r="Y885" s="64"/>
      <c r="Z885" s="11"/>
      <c r="AA885" s="11"/>
      <c r="AB885" s="11"/>
      <c r="AC885" s="11"/>
    </row>
    <row r="886" spans="1:29" ht="13.2">
      <c r="A886" s="11"/>
      <c r="B886" s="11"/>
      <c r="C886" s="11"/>
      <c r="D886" s="11"/>
      <c r="E886" s="11"/>
      <c r="F886" s="11"/>
      <c r="G886" s="65"/>
      <c r="H886" s="11"/>
      <c r="I886" s="66"/>
      <c r="J886" s="67"/>
      <c r="K886" s="67"/>
      <c r="L886" s="67"/>
      <c r="M886" s="67"/>
      <c r="N886" s="11"/>
      <c r="O886" s="11"/>
      <c r="P886" s="11"/>
      <c r="Q886" s="60"/>
      <c r="R886" s="60"/>
      <c r="S886" s="60"/>
      <c r="T886" s="11"/>
      <c r="U886" s="11"/>
      <c r="V886" s="60"/>
      <c r="W886" s="60"/>
      <c r="X886" s="61"/>
      <c r="Y886" s="62"/>
      <c r="Z886" s="11"/>
      <c r="AA886" s="11"/>
      <c r="AB886" s="11"/>
      <c r="AC886" s="11"/>
    </row>
    <row r="887" spans="1:29" ht="13.2">
      <c r="A887" s="11"/>
      <c r="B887" s="11"/>
      <c r="C887" s="11"/>
      <c r="D887" s="11"/>
      <c r="E887" s="11"/>
      <c r="F887" s="11"/>
      <c r="G887" s="65"/>
      <c r="H887" s="11"/>
      <c r="I887" s="66"/>
      <c r="J887" s="67"/>
      <c r="K887" s="67"/>
      <c r="L887" s="67"/>
      <c r="M887" s="67"/>
      <c r="N887" s="11"/>
      <c r="O887" s="11"/>
      <c r="P887" s="11"/>
      <c r="Q887" s="60"/>
      <c r="R887" s="60"/>
      <c r="S887" s="60"/>
      <c r="T887" s="11"/>
      <c r="U887" s="11"/>
      <c r="V887" s="60"/>
      <c r="W887" s="60"/>
      <c r="X887" s="63"/>
      <c r="Y887" s="64"/>
      <c r="Z887" s="11"/>
      <c r="AA887" s="11"/>
      <c r="AB887" s="11"/>
      <c r="AC887" s="11"/>
    </row>
    <row r="888" spans="1:29" ht="13.2">
      <c r="A888" s="11"/>
      <c r="B888" s="11"/>
      <c r="C888" s="11"/>
      <c r="D888" s="11"/>
      <c r="E888" s="11"/>
      <c r="F888" s="11"/>
      <c r="G888" s="65"/>
      <c r="H888" s="11"/>
      <c r="I888" s="66"/>
      <c r="J888" s="67"/>
      <c r="K888" s="67"/>
      <c r="L888" s="67"/>
      <c r="M888" s="67"/>
      <c r="N888" s="11"/>
      <c r="O888" s="11"/>
      <c r="P888" s="11"/>
      <c r="Q888" s="60"/>
      <c r="R888" s="60"/>
      <c r="S888" s="60"/>
      <c r="T888" s="11"/>
      <c r="U888" s="11"/>
      <c r="V888" s="60"/>
      <c r="W888" s="60"/>
      <c r="X888" s="61"/>
      <c r="Y888" s="62"/>
      <c r="Z888" s="11"/>
      <c r="AA888" s="11"/>
      <c r="AB888" s="11"/>
      <c r="AC888" s="11"/>
    </row>
    <row r="889" spans="1:29" ht="13.2">
      <c r="A889" s="11"/>
      <c r="B889" s="11"/>
      <c r="C889" s="11"/>
      <c r="D889" s="11"/>
      <c r="E889" s="11"/>
      <c r="F889" s="11"/>
      <c r="G889" s="65"/>
      <c r="H889" s="11"/>
      <c r="I889" s="66"/>
      <c r="J889" s="67"/>
      <c r="K889" s="67"/>
      <c r="L889" s="67"/>
      <c r="M889" s="67"/>
      <c r="N889" s="11"/>
      <c r="O889" s="11"/>
      <c r="P889" s="11"/>
      <c r="Q889" s="60"/>
      <c r="R889" s="60"/>
      <c r="S889" s="60"/>
      <c r="T889" s="11"/>
      <c r="U889" s="11"/>
      <c r="V889" s="60"/>
      <c r="W889" s="60"/>
      <c r="X889" s="63"/>
      <c r="Y889" s="64"/>
      <c r="Z889" s="11"/>
      <c r="AA889" s="11"/>
      <c r="AB889" s="11"/>
      <c r="AC889" s="11"/>
    </row>
    <row r="890" spans="1:29" ht="13.2">
      <c r="A890" s="11"/>
      <c r="B890" s="11"/>
      <c r="C890" s="11"/>
      <c r="D890" s="11"/>
      <c r="E890" s="11"/>
      <c r="F890" s="11"/>
      <c r="G890" s="65"/>
      <c r="H890" s="11"/>
      <c r="I890" s="66"/>
      <c r="J890" s="67"/>
      <c r="K890" s="67"/>
      <c r="L890" s="67"/>
      <c r="M890" s="67"/>
      <c r="N890" s="11"/>
      <c r="O890" s="11"/>
      <c r="P890" s="11"/>
      <c r="Q890" s="60"/>
      <c r="R890" s="60"/>
      <c r="S890" s="60"/>
      <c r="T890" s="11"/>
      <c r="U890" s="11"/>
      <c r="V890" s="60"/>
      <c r="W890" s="60"/>
      <c r="X890" s="61"/>
      <c r="Y890" s="62"/>
      <c r="Z890" s="11"/>
      <c r="AA890" s="11"/>
      <c r="AB890" s="11"/>
      <c r="AC890" s="11"/>
    </row>
    <row r="891" spans="1:29" ht="13.2">
      <c r="A891" s="11"/>
      <c r="B891" s="11"/>
      <c r="C891" s="11"/>
      <c r="D891" s="11"/>
      <c r="E891" s="11"/>
      <c r="F891" s="11"/>
      <c r="G891" s="65"/>
      <c r="H891" s="11"/>
      <c r="I891" s="66"/>
      <c r="J891" s="67"/>
      <c r="K891" s="67"/>
      <c r="L891" s="67"/>
      <c r="M891" s="67"/>
      <c r="N891" s="11"/>
      <c r="O891" s="11"/>
      <c r="P891" s="11"/>
      <c r="Q891" s="60"/>
      <c r="R891" s="60"/>
      <c r="S891" s="60"/>
      <c r="T891" s="11"/>
      <c r="U891" s="11"/>
      <c r="V891" s="60"/>
      <c r="W891" s="60"/>
      <c r="X891" s="63"/>
      <c r="Y891" s="64"/>
      <c r="Z891" s="11"/>
      <c r="AA891" s="11"/>
      <c r="AB891" s="11"/>
      <c r="AC891" s="11"/>
    </row>
    <row r="892" spans="1:29" ht="13.2">
      <c r="A892" s="11"/>
      <c r="B892" s="11"/>
      <c r="C892" s="11"/>
      <c r="D892" s="11"/>
      <c r="E892" s="11"/>
      <c r="F892" s="11"/>
      <c r="G892" s="65"/>
      <c r="H892" s="11"/>
      <c r="I892" s="66"/>
      <c r="J892" s="67"/>
      <c r="K892" s="67"/>
      <c r="L892" s="67"/>
      <c r="M892" s="67"/>
      <c r="N892" s="11"/>
      <c r="O892" s="11"/>
      <c r="P892" s="11"/>
      <c r="Q892" s="60"/>
      <c r="R892" s="60"/>
      <c r="S892" s="60"/>
      <c r="T892" s="11"/>
      <c r="U892" s="11"/>
      <c r="V892" s="60"/>
      <c r="W892" s="60"/>
      <c r="X892" s="61"/>
      <c r="Y892" s="62"/>
      <c r="Z892" s="11"/>
      <c r="AA892" s="11"/>
      <c r="AB892" s="11"/>
      <c r="AC892" s="11"/>
    </row>
    <row r="893" spans="1:29" ht="13.2">
      <c r="A893" s="11"/>
      <c r="B893" s="11"/>
      <c r="C893" s="11"/>
      <c r="D893" s="11"/>
      <c r="E893" s="11"/>
      <c r="F893" s="11"/>
      <c r="G893" s="65"/>
      <c r="H893" s="11"/>
      <c r="I893" s="66"/>
      <c r="J893" s="67"/>
      <c r="K893" s="67"/>
      <c r="L893" s="67"/>
      <c r="M893" s="67"/>
      <c r="N893" s="11"/>
      <c r="O893" s="11"/>
      <c r="P893" s="11"/>
      <c r="Q893" s="60"/>
      <c r="R893" s="60"/>
      <c r="S893" s="60"/>
      <c r="T893" s="11"/>
      <c r="U893" s="11"/>
      <c r="V893" s="60"/>
      <c r="W893" s="60"/>
      <c r="X893" s="63"/>
      <c r="Y893" s="64"/>
      <c r="Z893" s="11"/>
      <c r="AA893" s="11"/>
      <c r="AB893" s="11"/>
      <c r="AC893" s="11"/>
    </row>
    <row r="894" spans="1:29" ht="13.2">
      <c r="A894" s="11"/>
      <c r="B894" s="11"/>
      <c r="C894" s="11"/>
      <c r="D894" s="11"/>
      <c r="E894" s="11"/>
      <c r="F894" s="11"/>
      <c r="G894" s="65"/>
      <c r="H894" s="11"/>
      <c r="I894" s="66"/>
      <c r="J894" s="67"/>
      <c r="K894" s="67"/>
      <c r="L894" s="67"/>
      <c r="M894" s="67"/>
      <c r="N894" s="11"/>
      <c r="O894" s="11"/>
      <c r="P894" s="11"/>
      <c r="Q894" s="60"/>
      <c r="R894" s="60"/>
      <c r="S894" s="60"/>
      <c r="T894" s="11"/>
      <c r="U894" s="11"/>
      <c r="V894" s="60"/>
      <c r="W894" s="60"/>
      <c r="X894" s="61"/>
      <c r="Y894" s="62"/>
      <c r="Z894" s="11"/>
      <c r="AA894" s="11"/>
      <c r="AB894" s="11"/>
      <c r="AC894" s="11"/>
    </row>
    <row r="895" spans="1:29" ht="13.2">
      <c r="A895" s="11"/>
      <c r="B895" s="11"/>
      <c r="C895" s="11"/>
      <c r="D895" s="11"/>
      <c r="E895" s="11"/>
      <c r="F895" s="11"/>
      <c r="G895" s="65"/>
      <c r="H895" s="11"/>
      <c r="I895" s="66"/>
      <c r="J895" s="67"/>
      <c r="K895" s="67"/>
      <c r="L895" s="67"/>
      <c r="M895" s="67"/>
      <c r="N895" s="11"/>
      <c r="O895" s="11"/>
      <c r="P895" s="11"/>
      <c r="Q895" s="60"/>
      <c r="R895" s="60"/>
      <c r="S895" s="60"/>
      <c r="T895" s="11"/>
      <c r="U895" s="11"/>
      <c r="V895" s="60"/>
      <c r="W895" s="60"/>
      <c r="X895" s="63"/>
      <c r="Y895" s="64"/>
      <c r="Z895" s="11"/>
      <c r="AA895" s="11"/>
      <c r="AB895" s="11"/>
      <c r="AC895" s="11"/>
    </row>
    <row r="896" spans="1:29" ht="13.2">
      <c r="A896" s="11"/>
      <c r="B896" s="11"/>
      <c r="C896" s="11"/>
      <c r="D896" s="11"/>
      <c r="E896" s="11"/>
      <c r="F896" s="11"/>
      <c r="G896" s="65"/>
      <c r="H896" s="11"/>
      <c r="I896" s="66"/>
      <c r="J896" s="67"/>
      <c r="K896" s="67"/>
      <c r="L896" s="67"/>
      <c r="M896" s="67"/>
      <c r="N896" s="11"/>
      <c r="O896" s="11"/>
      <c r="P896" s="11"/>
      <c r="Q896" s="60"/>
      <c r="R896" s="60"/>
      <c r="S896" s="60"/>
      <c r="T896" s="11"/>
      <c r="U896" s="11"/>
      <c r="V896" s="60"/>
      <c r="W896" s="60"/>
      <c r="X896" s="61"/>
      <c r="Y896" s="62"/>
      <c r="Z896" s="11"/>
      <c r="AA896" s="11"/>
      <c r="AB896" s="11"/>
      <c r="AC896" s="11"/>
    </row>
    <row r="897" spans="1:29" ht="13.2">
      <c r="A897" s="11"/>
      <c r="B897" s="11"/>
      <c r="C897" s="11"/>
      <c r="D897" s="11"/>
      <c r="E897" s="11"/>
      <c r="F897" s="11"/>
      <c r="G897" s="65"/>
      <c r="H897" s="11"/>
      <c r="I897" s="66"/>
      <c r="J897" s="67"/>
      <c r="K897" s="67"/>
      <c r="L897" s="67"/>
      <c r="M897" s="67"/>
      <c r="N897" s="11"/>
      <c r="O897" s="11"/>
      <c r="P897" s="11"/>
      <c r="Q897" s="60"/>
      <c r="R897" s="60"/>
      <c r="S897" s="60"/>
      <c r="T897" s="11"/>
      <c r="U897" s="11"/>
      <c r="V897" s="60"/>
      <c r="W897" s="60"/>
      <c r="X897" s="63"/>
      <c r="Y897" s="64"/>
      <c r="Z897" s="11"/>
      <c r="AA897" s="11"/>
      <c r="AB897" s="11"/>
      <c r="AC897" s="11"/>
    </row>
    <row r="898" spans="1:29" ht="13.2">
      <c r="A898" s="11"/>
      <c r="B898" s="11"/>
      <c r="C898" s="11"/>
      <c r="D898" s="11"/>
      <c r="E898" s="11"/>
      <c r="F898" s="11"/>
      <c r="G898" s="65"/>
      <c r="H898" s="11"/>
      <c r="I898" s="66"/>
      <c r="J898" s="67"/>
      <c r="K898" s="67"/>
      <c r="L898" s="67"/>
      <c r="M898" s="67"/>
      <c r="N898" s="11"/>
      <c r="O898" s="11"/>
      <c r="P898" s="11"/>
      <c r="Q898" s="60"/>
      <c r="R898" s="60"/>
      <c r="S898" s="60"/>
      <c r="T898" s="11"/>
      <c r="U898" s="11"/>
      <c r="V898" s="60"/>
      <c r="W898" s="60"/>
      <c r="X898" s="61"/>
      <c r="Y898" s="62"/>
      <c r="Z898" s="11"/>
      <c r="AA898" s="11"/>
      <c r="AB898" s="11"/>
      <c r="AC898" s="11"/>
    </row>
    <row r="899" spans="1:29" ht="13.2">
      <c r="A899" s="11"/>
      <c r="B899" s="11"/>
      <c r="C899" s="11"/>
      <c r="D899" s="11"/>
      <c r="E899" s="11"/>
      <c r="F899" s="11"/>
      <c r="G899" s="65"/>
      <c r="H899" s="11"/>
      <c r="I899" s="66"/>
      <c r="J899" s="67"/>
      <c r="K899" s="67"/>
      <c r="L899" s="67"/>
      <c r="M899" s="67"/>
      <c r="N899" s="11"/>
      <c r="O899" s="11"/>
      <c r="P899" s="11"/>
      <c r="Q899" s="60"/>
      <c r="R899" s="60"/>
      <c r="S899" s="60"/>
      <c r="T899" s="11"/>
      <c r="U899" s="11"/>
      <c r="V899" s="60"/>
      <c r="W899" s="60"/>
      <c r="X899" s="63"/>
      <c r="Y899" s="64"/>
      <c r="Z899" s="11"/>
      <c r="AA899" s="11"/>
      <c r="AB899" s="11"/>
      <c r="AC899" s="11"/>
    </row>
    <row r="900" spans="1:29" ht="13.2">
      <c r="A900" s="11"/>
      <c r="B900" s="11"/>
      <c r="C900" s="11"/>
      <c r="D900" s="11"/>
      <c r="E900" s="11"/>
      <c r="F900" s="11"/>
      <c r="G900" s="65"/>
      <c r="H900" s="11"/>
      <c r="I900" s="66"/>
      <c r="J900" s="67"/>
      <c r="K900" s="67"/>
      <c r="L900" s="67"/>
      <c r="M900" s="67"/>
      <c r="N900" s="11"/>
      <c r="O900" s="11"/>
      <c r="P900" s="11"/>
      <c r="Q900" s="60"/>
      <c r="R900" s="60"/>
      <c r="S900" s="60"/>
      <c r="T900" s="11"/>
      <c r="U900" s="11"/>
      <c r="V900" s="60"/>
      <c r="W900" s="60"/>
      <c r="X900" s="61"/>
      <c r="Y900" s="62"/>
      <c r="Z900" s="11"/>
      <c r="AA900" s="11"/>
      <c r="AB900" s="11"/>
      <c r="AC900" s="11"/>
    </row>
    <row r="901" spans="1:29" ht="13.2">
      <c r="A901" s="11"/>
      <c r="B901" s="11"/>
      <c r="C901" s="11"/>
      <c r="D901" s="11"/>
      <c r="E901" s="11"/>
      <c r="F901" s="11"/>
      <c r="G901" s="65"/>
      <c r="H901" s="11"/>
      <c r="I901" s="66"/>
      <c r="J901" s="67"/>
      <c r="K901" s="67"/>
      <c r="L901" s="67"/>
      <c r="M901" s="67"/>
      <c r="N901" s="11"/>
      <c r="O901" s="11"/>
      <c r="P901" s="11"/>
      <c r="Q901" s="60"/>
      <c r="R901" s="60"/>
      <c r="S901" s="60"/>
      <c r="T901" s="11"/>
      <c r="U901" s="11"/>
      <c r="V901" s="60"/>
      <c r="W901" s="60"/>
      <c r="X901" s="63"/>
      <c r="Y901" s="64"/>
      <c r="Z901" s="11"/>
      <c r="AA901" s="11"/>
      <c r="AB901" s="11"/>
      <c r="AC901" s="11"/>
    </row>
    <row r="902" spans="1:29" ht="13.2">
      <c r="A902" s="11"/>
      <c r="B902" s="11"/>
      <c r="C902" s="11"/>
      <c r="D902" s="11"/>
      <c r="E902" s="11"/>
      <c r="F902" s="11"/>
      <c r="G902" s="65"/>
      <c r="H902" s="11"/>
      <c r="I902" s="66"/>
      <c r="J902" s="67"/>
      <c r="K902" s="67"/>
      <c r="L902" s="67"/>
      <c r="M902" s="67"/>
      <c r="N902" s="11"/>
      <c r="O902" s="11"/>
      <c r="P902" s="11"/>
      <c r="Q902" s="60"/>
      <c r="R902" s="60"/>
      <c r="S902" s="60"/>
      <c r="T902" s="11"/>
      <c r="U902" s="11"/>
      <c r="V902" s="60"/>
      <c r="W902" s="60"/>
      <c r="X902" s="61"/>
      <c r="Y902" s="62"/>
      <c r="Z902" s="11"/>
      <c r="AA902" s="11"/>
      <c r="AB902" s="11"/>
      <c r="AC902" s="11"/>
    </row>
    <row r="903" spans="1:29" ht="13.2">
      <c r="A903" s="11"/>
      <c r="B903" s="11"/>
      <c r="C903" s="11"/>
      <c r="D903" s="11"/>
      <c r="E903" s="11"/>
      <c r="F903" s="11"/>
      <c r="G903" s="65"/>
      <c r="H903" s="11"/>
      <c r="I903" s="66"/>
      <c r="J903" s="67"/>
      <c r="K903" s="67"/>
      <c r="L903" s="67"/>
      <c r="M903" s="67"/>
      <c r="N903" s="11"/>
      <c r="O903" s="11"/>
      <c r="P903" s="11"/>
      <c r="Q903" s="60"/>
      <c r="R903" s="60"/>
      <c r="S903" s="60"/>
      <c r="T903" s="11"/>
      <c r="U903" s="11"/>
      <c r="V903" s="60"/>
      <c r="W903" s="60"/>
      <c r="X903" s="63"/>
      <c r="Y903" s="64"/>
      <c r="Z903" s="11"/>
      <c r="AA903" s="11"/>
      <c r="AB903" s="11"/>
      <c r="AC903" s="11"/>
    </row>
    <row r="904" spans="1:29" ht="13.2">
      <c r="A904" s="11"/>
      <c r="B904" s="11"/>
      <c r="C904" s="11"/>
      <c r="D904" s="11"/>
      <c r="E904" s="11"/>
      <c r="F904" s="11"/>
      <c r="G904" s="65"/>
      <c r="H904" s="11"/>
      <c r="I904" s="66"/>
      <c r="J904" s="67"/>
      <c r="K904" s="67"/>
      <c r="L904" s="67"/>
      <c r="M904" s="67"/>
      <c r="N904" s="11"/>
      <c r="O904" s="11"/>
      <c r="P904" s="11"/>
      <c r="Q904" s="60"/>
      <c r="R904" s="60"/>
      <c r="S904" s="60"/>
      <c r="T904" s="11"/>
      <c r="U904" s="11"/>
      <c r="V904" s="60"/>
      <c r="W904" s="60"/>
      <c r="X904" s="61"/>
      <c r="Y904" s="62"/>
      <c r="Z904" s="11"/>
      <c r="AA904" s="11"/>
      <c r="AB904" s="11"/>
      <c r="AC904" s="11"/>
    </row>
    <row r="905" spans="1:29" ht="13.2">
      <c r="A905" s="11"/>
      <c r="B905" s="11"/>
      <c r="C905" s="11"/>
      <c r="D905" s="11"/>
      <c r="E905" s="11"/>
      <c r="F905" s="11"/>
      <c r="G905" s="65"/>
      <c r="H905" s="11"/>
      <c r="I905" s="66"/>
      <c r="J905" s="67"/>
      <c r="K905" s="67"/>
      <c r="L905" s="67"/>
      <c r="M905" s="67"/>
      <c r="N905" s="11"/>
      <c r="O905" s="11"/>
      <c r="P905" s="11"/>
      <c r="Q905" s="60"/>
      <c r="R905" s="60"/>
      <c r="S905" s="60"/>
      <c r="T905" s="11"/>
      <c r="U905" s="11"/>
      <c r="V905" s="60"/>
      <c r="W905" s="60"/>
      <c r="X905" s="63"/>
      <c r="Y905" s="64"/>
      <c r="Z905" s="11"/>
      <c r="AA905" s="11"/>
      <c r="AB905" s="11"/>
      <c r="AC905" s="11"/>
    </row>
    <row r="906" spans="1:29" ht="13.2">
      <c r="A906" s="11"/>
      <c r="B906" s="11"/>
      <c r="C906" s="11"/>
      <c r="D906" s="11"/>
      <c r="E906" s="11"/>
      <c r="F906" s="11"/>
      <c r="G906" s="65"/>
      <c r="H906" s="11"/>
      <c r="I906" s="66"/>
      <c r="J906" s="67"/>
      <c r="K906" s="67"/>
      <c r="L906" s="67"/>
      <c r="M906" s="67"/>
      <c r="N906" s="11"/>
      <c r="O906" s="11"/>
      <c r="P906" s="11"/>
      <c r="Q906" s="60"/>
      <c r="R906" s="60"/>
      <c r="S906" s="60"/>
      <c r="T906" s="11"/>
      <c r="U906" s="11"/>
      <c r="V906" s="60"/>
      <c r="W906" s="60"/>
      <c r="X906" s="61"/>
      <c r="Y906" s="62"/>
      <c r="Z906" s="11"/>
      <c r="AA906" s="11"/>
      <c r="AB906" s="11"/>
      <c r="AC906" s="11"/>
    </row>
    <row r="907" spans="1:29" ht="13.2">
      <c r="A907" s="11"/>
      <c r="B907" s="11"/>
      <c r="C907" s="11"/>
      <c r="D907" s="11"/>
      <c r="E907" s="11"/>
      <c r="F907" s="11"/>
      <c r="G907" s="65"/>
      <c r="H907" s="11"/>
      <c r="I907" s="66"/>
      <c r="J907" s="67"/>
      <c r="K907" s="67"/>
      <c r="L907" s="67"/>
      <c r="M907" s="67"/>
      <c r="N907" s="11"/>
      <c r="O907" s="11"/>
      <c r="P907" s="11"/>
      <c r="Q907" s="60"/>
      <c r="R907" s="60"/>
      <c r="S907" s="60"/>
      <c r="T907" s="11"/>
      <c r="U907" s="11"/>
      <c r="V907" s="60"/>
      <c r="W907" s="60"/>
      <c r="X907" s="63"/>
      <c r="Y907" s="64"/>
      <c r="Z907" s="11"/>
      <c r="AA907" s="11"/>
      <c r="AB907" s="11"/>
      <c r="AC907" s="11"/>
    </row>
    <row r="908" spans="1:29" ht="13.2">
      <c r="A908" s="11"/>
      <c r="B908" s="11"/>
      <c r="C908" s="11"/>
      <c r="D908" s="11"/>
      <c r="E908" s="11"/>
      <c r="F908" s="11"/>
      <c r="G908" s="65"/>
      <c r="H908" s="11"/>
      <c r="I908" s="66"/>
      <c r="J908" s="67"/>
      <c r="K908" s="67"/>
      <c r="L908" s="67"/>
      <c r="M908" s="67"/>
      <c r="N908" s="11"/>
      <c r="O908" s="11"/>
      <c r="P908" s="11"/>
      <c r="Q908" s="60"/>
      <c r="R908" s="60"/>
      <c r="S908" s="60"/>
      <c r="T908" s="11"/>
      <c r="U908" s="11"/>
      <c r="V908" s="60"/>
      <c r="W908" s="60"/>
      <c r="X908" s="61"/>
      <c r="Y908" s="62"/>
      <c r="Z908" s="11"/>
      <c r="AA908" s="11"/>
      <c r="AB908" s="11"/>
      <c r="AC908" s="11"/>
    </row>
    <row r="909" spans="1:29" ht="13.2">
      <c r="A909" s="11"/>
      <c r="B909" s="11"/>
      <c r="C909" s="11"/>
      <c r="D909" s="11"/>
      <c r="E909" s="11"/>
      <c r="F909" s="11"/>
      <c r="G909" s="65"/>
      <c r="H909" s="11"/>
      <c r="I909" s="66"/>
      <c r="J909" s="67"/>
      <c r="K909" s="67"/>
      <c r="L909" s="67"/>
      <c r="M909" s="67"/>
      <c r="N909" s="11"/>
      <c r="O909" s="11"/>
      <c r="P909" s="11"/>
      <c r="Q909" s="60"/>
      <c r="R909" s="60"/>
      <c r="S909" s="60"/>
      <c r="T909" s="11"/>
      <c r="U909" s="11"/>
      <c r="V909" s="60"/>
      <c r="W909" s="60"/>
      <c r="X909" s="63"/>
      <c r="Y909" s="64"/>
      <c r="Z909" s="11"/>
      <c r="AA909" s="11"/>
      <c r="AB909" s="11"/>
      <c r="AC909" s="11"/>
    </row>
    <row r="910" spans="1:29" ht="13.2">
      <c r="A910" s="11"/>
      <c r="B910" s="11"/>
      <c r="C910" s="11"/>
      <c r="D910" s="11"/>
      <c r="E910" s="11"/>
      <c r="F910" s="11"/>
      <c r="G910" s="65"/>
      <c r="H910" s="11"/>
      <c r="I910" s="66"/>
      <c r="J910" s="67"/>
      <c r="K910" s="67"/>
      <c r="L910" s="67"/>
      <c r="M910" s="67"/>
      <c r="N910" s="11"/>
      <c r="O910" s="11"/>
      <c r="P910" s="11"/>
      <c r="Q910" s="60"/>
      <c r="R910" s="60"/>
      <c r="S910" s="60"/>
      <c r="T910" s="11"/>
      <c r="U910" s="11"/>
      <c r="V910" s="60"/>
      <c r="W910" s="60"/>
      <c r="X910" s="61"/>
      <c r="Y910" s="62"/>
      <c r="Z910" s="11"/>
      <c r="AA910" s="11"/>
      <c r="AB910" s="11"/>
      <c r="AC910" s="11"/>
    </row>
    <row r="911" spans="1:29" ht="13.2">
      <c r="A911" s="11"/>
      <c r="B911" s="11"/>
      <c r="C911" s="11"/>
      <c r="D911" s="11"/>
      <c r="E911" s="11"/>
      <c r="F911" s="11"/>
      <c r="G911" s="65"/>
      <c r="H911" s="11"/>
      <c r="I911" s="66"/>
      <c r="J911" s="67"/>
      <c r="K911" s="67"/>
      <c r="L911" s="67"/>
      <c r="M911" s="67"/>
      <c r="N911" s="11"/>
      <c r="O911" s="11"/>
      <c r="P911" s="11"/>
      <c r="Q911" s="60"/>
      <c r="R911" s="60"/>
      <c r="S911" s="60"/>
      <c r="T911" s="11"/>
      <c r="U911" s="11"/>
      <c r="V911" s="60"/>
      <c r="W911" s="60"/>
      <c r="X911" s="63"/>
      <c r="Y911" s="64"/>
      <c r="Z911" s="11"/>
      <c r="AA911" s="11"/>
      <c r="AB911" s="11"/>
      <c r="AC911" s="11"/>
    </row>
    <row r="912" spans="1:29" ht="13.2">
      <c r="A912" s="11"/>
      <c r="B912" s="11"/>
      <c r="C912" s="11"/>
      <c r="D912" s="11"/>
      <c r="E912" s="11"/>
      <c r="F912" s="11"/>
      <c r="G912" s="65"/>
      <c r="H912" s="11"/>
      <c r="I912" s="66"/>
      <c r="J912" s="67"/>
      <c r="K912" s="67"/>
      <c r="L912" s="67"/>
      <c r="M912" s="67"/>
      <c r="N912" s="11"/>
      <c r="O912" s="11"/>
      <c r="P912" s="11"/>
      <c r="Q912" s="60"/>
      <c r="R912" s="60"/>
      <c r="S912" s="60"/>
      <c r="T912" s="11"/>
      <c r="U912" s="11"/>
      <c r="V912" s="60"/>
      <c r="W912" s="60"/>
      <c r="X912" s="61"/>
      <c r="Y912" s="62"/>
      <c r="Z912" s="11"/>
      <c r="AA912" s="11"/>
      <c r="AB912" s="11"/>
      <c r="AC912" s="11"/>
    </row>
    <row r="913" spans="1:29" ht="13.2">
      <c r="A913" s="11"/>
      <c r="B913" s="11"/>
      <c r="C913" s="11"/>
      <c r="D913" s="11"/>
      <c r="E913" s="11"/>
      <c r="F913" s="11"/>
      <c r="G913" s="65"/>
      <c r="H913" s="11"/>
      <c r="I913" s="66"/>
      <c r="J913" s="67"/>
      <c r="K913" s="67"/>
      <c r="L913" s="67"/>
      <c r="M913" s="67"/>
      <c r="N913" s="11"/>
      <c r="O913" s="11"/>
      <c r="P913" s="11"/>
      <c r="Q913" s="60"/>
      <c r="R913" s="60"/>
      <c r="S913" s="60"/>
      <c r="T913" s="11"/>
      <c r="U913" s="11"/>
      <c r="V913" s="60"/>
      <c r="W913" s="60"/>
      <c r="X913" s="63"/>
      <c r="Y913" s="64"/>
      <c r="Z913" s="11"/>
      <c r="AA913" s="11"/>
      <c r="AB913" s="11"/>
      <c r="AC913" s="11"/>
    </row>
    <row r="914" spans="1:29" ht="13.2">
      <c r="A914" s="11"/>
      <c r="B914" s="11"/>
      <c r="C914" s="11"/>
      <c r="D914" s="11"/>
      <c r="E914" s="11"/>
      <c r="F914" s="11"/>
      <c r="G914" s="65"/>
      <c r="H914" s="11"/>
      <c r="I914" s="66"/>
      <c r="J914" s="67"/>
      <c r="K914" s="67"/>
      <c r="L914" s="67"/>
      <c r="M914" s="67"/>
      <c r="N914" s="11"/>
      <c r="O914" s="11"/>
      <c r="P914" s="11"/>
      <c r="Q914" s="60"/>
      <c r="R914" s="60"/>
      <c r="S914" s="60"/>
      <c r="T914" s="11"/>
      <c r="U914" s="11"/>
      <c r="V914" s="60"/>
      <c r="W914" s="60"/>
      <c r="X914" s="61"/>
      <c r="Y914" s="62"/>
      <c r="Z914" s="11"/>
      <c r="AA914" s="11"/>
      <c r="AB914" s="11"/>
      <c r="AC914" s="11"/>
    </row>
    <row r="915" spans="1:29" ht="13.2">
      <c r="A915" s="11"/>
      <c r="B915" s="11"/>
      <c r="C915" s="11"/>
      <c r="D915" s="11"/>
      <c r="E915" s="11"/>
      <c r="F915" s="11"/>
      <c r="G915" s="65"/>
      <c r="H915" s="11"/>
      <c r="I915" s="66"/>
      <c r="J915" s="67"/>
      <c r="K915" s="67"/>
      <c r="L915" s="67"/>
      <c r="M915" s="67"/>
      <c r="N915" s="11"/>
      <c r="O915" s="11"/>
      <c r="P915" s="11"/>
      <c r="Q915" s="60"/>
      <c r="R915" s="60"/>
      <c r="S915" s="60"/>
      <c r="T915" s="11"/>
      <c r="U915" s="11"/>
      <c r="V915" s="60"/>
      <c r="W915" s="60"/>
      <c r="X915" s="63"/>
      <c r="Y915" s="64"/>
      <c r="Z915" s="11"/>
      <c r="AA915" s="11"/>
      <c r="AB915" s="11"/>
      <c r="AC915" s="11"/>
    </row>
    <row r="916" spans="1:29" ht="13.2">
      <c r="A916" s="11"/>
      <c r="B916" s="11"/>
      <c r="C916" s="11"/>
      <c r="D916" s="11"/>
      <c r="E916" s="11"/>
      <c r="F916" s="11"/>
      <c r="G916" s="65"/>
      <c r="H916" s="11"/>
      <c r="I916" s="66"/>
      <c r="J916" s="67"/>
      <c r="K916" s="67"/>
      <c r="L916" s="67"/>
      <c r="M916" s="67"/>
      <c r="N916" s="11"/>
      <c r="O916" s="11"/>
      <c r="P916" s="11"/>
      <c r="Q916" s="60"/>
      <c r="R916" s="60"/>
      <c r="S916" s="60"/>
      <c r="T916" s="11"/>
      <c r="U916" s="11"/>
      <c r="V916" s="60"/>
      <c r="W916" s="60"/>
      <c r="X916" s="61"/>
      <c r="Y916" s="62"/>
      <c r="Z916" s="11"/>
      <c r="AA916" s="11"/>
      <c r="AB916" s="11"/>
      <c r="AC916" s="11"/>
    </row>
    <row r="917" spans="1:29" ht="13.2">
      <c r="A917" s="11"/>
      <c r="B917" s="11"/>
      <c r="C917" s="11"/>
      <c r="D917" s="11"/>
      <c r="E917" s="11"/>
      <c r="F917" s="11"/>
      <c r="G917" s="65"/>
      <c r="H917" s="11"/>
      <c r="I917" s="66"/>
      <c r="J917" s="67"/>
      <c r="K917" s="67"/>
      <c r="L917" s="67"/>
      <c r="M917" s="67"/>
      <c r="N917" s="11"/>
      <c r="O917" s="11"/>
      <c r="P917" s="11"/>
      <c r="Q917" s="60"/>
      <c r="R917" s="60"/>
      <c r="S917" s="60"/>
      <c r="T917" s="11"/>
      <c r="U917" s="11"/>
      <c r="V917" s="60"/>
      <c r="W917" s="60"/>
      <c r="X917" s="63"/>
      <c r="Y917" s="64"/>
      <c r="Z917" s="11"/>
      <c r="AA917" s="11"/>
      <c r="AB917" s="11"/>
      <c r="AC917" s="11"/>
    </row>
    <row r="918" spans="1:29" ht="13.2">
      <c r="A918" s="11"/>
      <c r="B918" s="11"/>
      <c r="C918" s="11"/>
      <c r="D918" s="11"/>
      <c r="E918" s="11"/>
      <c r="F918" s="11"/>
      <c r="G918" s="65"/>
      <c r="H918" s="11"/>
      <c r="I918" s="66"/>
      <c r="J918" s="67"/>
      <c r="K918" s="67"/>
      <c r="L918" s="67"/>
      <c r="M918" s="67"/>
      <c r="N918" s="11"/>
      <c r="O918" s="11"/>
      <c r="P918" s="11"/>
      <c r="Q918" s="60"/>
      <c r="R918" s="60"/>
      <c r="S918" s="60"/>
      <c r="T918" s="11"/>
      <c r="U918" s="11"/>
      <c r="V918" s="60"/>
      <c r="W918" s="60"/>
      <c r="X918" s="61"/>
      <c r="Y918" s="62"/>
      <c r="Z918" s="11"/>
      <c r="AA918" s="11"/>
      <c r="AB918" s="11"/>
      <c r="AC918" s="11"/>
    </row>
    <row r="919" spans="1:29" ht="13.2">
      <c r="A919" s="11"/>
      <c r="B919" s="11"/>
      <c r="C919" s="11"/>
      <c r="D919" s="11"/>
      <c r="E919" s="11"/>
      <c r="F919" s="11"/>
      <c r="G919" s="65"/>
      <c r="H919" s="11"/>
      <c r="I919" s="66"/>
      <c r="J919" s="67"/>
      <c r="K919" s="67"/>
      <c r="L919" s="67"/>
      <c r="M919" s="67"/>
      <c r="N919" s="11"/>
      <c r="O919" s="11"/>
      <c r="P919" s="11"/>
      <c r="Q919" s="60"/>
      <c r="R919" s="60"/>
      <c r="S919" s="60"/>
      <c r="T919" s="11"/>
      <c r="U919" s="11"/>
      <c r="V919" s="60"/>
      <c r="W919" s="60"/>
      <c r="X919" s="63"/>
      <c r="Y919" s="64"/>
      <c r="Z919" s="11"/>
      <c r="AA919" s="11"/>
      <c r="AB919" s="11"/>
      <c r="AC919" s="11"/>
    </row>
    <row r="920" spans="1:29" ht="13.2">
      <c r="A920" s="11"/>
      <c r="B920" s="11"/>
      <c r="C920" s="11"/>
      <c r="D920" s="11"/>
      <c r="E920" s="11"/>
      <c r="F920" s="11"/>
      <c r="G920" s="65"/>
      <c r="H920" s="11"/>
      <c r="I920" s="66"/>
      <c r="J920" s="67"/>
      <c r="K920" s="67"/>
      <c r="L920" s="67"/>
      <c r="M920" s="67"/>
      <c r="N920" s="11"/>
      <c r="O920" s="11"/>
      <c r="P920" s="11"/>
      <c r="Q920" s="60"/>
      <c r="R920" s="60"/>
      <c r="S920" s="60"/>
      <c r="T920" s="11"/>
      <c r="U920" s="11"/>
      <c r="V920" s="60"/>
      <c r="W920" s="60"/>
      <c r="X920" s="61"/>
      <c r="Y920" s="62"/>
      <c r="Z920" s="11"/>
      <c r="AA920" s="11"/>
      <c r="AB920" s="11"/>
      <c r="AC920" s="11"/>
    </row>
    <row r="921" spans="1:29" ht="13.2">
      <c r="A921" s="11"/>
      <c r="B921" s="11"/>
      <c r="C921" s="11"/>
      <c r="D921" s="11"/>
      <c r="E921" s="11"/>
      <c r="F921" s="11"/>
      <c r="G921" s="65"/>
      <c r="H921" s="11"/>
      <c r="I921" s="66"/>
      <c r="J921" s="67"/>
      <c r="K921" s="67"/>
      <c r="L921" s="67"/>
      <c r="M921" s="67"/>
      <c r="N921" s="11"/>
      <c r="O921" s="11"/>
      <c r="P921" s="11"/>
      <c r="Q921" s="60"/>
      <c r="R921" s="60"/>
      <c r="S921" s="60"/>
      <c r="T921" s="11"/>
      <c r="U921" s="11"/>
      <c r="V921" s="60"/>
      <c r="W921" s="60"/>
      <c r="X921" s="63"/>
      <c r="Y921" s="64"/>
      <c r="Z921" s="11"/>
      <c r="AA921" s="11"/>
      <c r="AB921" s="11"/>
      <c r="AC921" s="11"/>
    </row>
    <row r="922" spans="1:29" ht="13.2">
      <c r="A922" s="11"/>
      <c r="B922" s="11"/>
      <c r="C922" s="11"/>
      <c r="D922" s="11"/>
      <c r="E922" s="11"/>
      <c r="F922" s="11"/>
      <c r="G922" s="65"/>
      <c r="H922" s="11"/>
      <c r="I922" s="66"/>
      <c r="J922" s="67"/>
      <c r="K922" s="67"/>
      <c r="L922" s="67"/>
      <c r="M922" s="67"/>
      <c r="N922" s="11"/>
      <c r="O922" s="11"/>
      <c r="P922" s="11"/>
      <c r="Q922" s="60"/>
      <c r="R922" s="60"/>
      <c r="S922" s="60"/>
      <c r="T922" s="11"/>
      <c r="U922" s="11"/>
      <c r="V922" s="60"/>
      <c r="W922" s="60"/>
      <c r="X922" s="61"/>
      <c r="Y922" s="62"/>
      <c r="Z922" s="11"/>
      <c r="AA922" s="11"/>
      <c r="AB922" s="11"/>
      <c r="AC922" s="11"/>
    </row>
    <row r="923" spans="1:29" ht="13.2">
      <c r="A923" s="11"/>
      <c r="B923" s="11"/>
      <c r="C923" s="11"/>
      <c r="D923" s="11"/>
      <c r="E923" s="11"/>
      <c r="F923" s="11"/>
      <c r="G923" s="65"/>
      <c r="H923" s="11"/>
      <c r="I923" s="66"/>
      <c r="J923" s="67"/>
      <c r="K923" s="67"/>
      <c r="L923" s="67"/>
      <c r="M923" s="67"/>
      <c r="N923" s="11"/>
      <c r="O923" s="11"/>
      <c r="P923" s="11"/>
      <c r="Q923" s="60"/>
      <c r="R923" s="60"/>
      <c r="S923" s="60"/>
      <c r="T923" s="11"/>
      <c r="U923" s="11"/>
      <c r="V923" s="60"/>
      <c r="W923" s="60"/>
      <c r="X923" s="63"/>
      <c r="Y923" s="64"/>
      <c r="Z923" s="11"/>
      <c r="AA923" s="11"/>
      <c r="AB923" s="11"/>
      <c r="AC923" s="11"/>
    </row>
    <row r="924" spans="1:29" ht="13.2">
      <c r="A924" s="11"/>
      <c r="B924" s="11"/>
      <c r="C924" s="11"/>
      <c r="D924" s="11"/>
      <c r="E924" s="11"/>
      <c r="F924" s="11"/>
      <c r="G924" s="65"/>
      <c r="H924" s="11"/>
      <c r="I924" s="66"/>
      <c r="J924" s="67"/>
      <c r="K924" s="67"/>
      <c r="L924" s="67"/>
      <c r="M924" s="67"/>
      <c r="N924" s="11"/>
      <c r="O924" s="11"/>
      <c r="P924" s="11"/>
      <c r="Q924" s="60"/>
      <c r="R924" s="60"/>
      <c r="S924" s="60"/>
      <c r="T924" s="11"/>
      <c r="U924" s="11"/>
      <c r="V924" s="60"/>
      <c r="W924" s="60"/>
      <c r="X924" s="61"/>
      <c r="Y924" s="62"/>
      <c r="Z924" s="11"/>
      <c r="AA924" s="11"/>
      <c r="AB924" s="11"/>
      <c r="AC924" s="11"/>
    </row>
    <row r="925" spans="1:29" ht="13.2">
      <c r="A925" s="11"/>
      <c r="B925" s="11"/>
      <c r="C925" s="11"/>
      <c r="D925" s="11"/>
      <c r="E925" s="11"/>
      <c r="F925" s="11"/>
      <c r="G925" s="65"/>
      <c r="H925" s="11"/>
      <c r="I925" s="66"/>
      <c r="J925" s="67"/>
      <c r="K925" s="67"/>
      <c r="L925" s="67"/>
      <c r="M925" s="67"/>
      <c r="N925" s="11"/>
      <c r="O925" s="11"/>
      <c r="P925" s="11"/>
      <c r="Q925" s="60"/>
      <c r="R925" s="60"/>
      <c r="S925" s="60"/>
      <c r="T925" s="11"/>
      <c r="U925" s="11"/>
      <c r="V925" s="60"/>
      <c r="W925" s="60"/>
      <c r="X925" s="63"/>
      <c r="Y925" s="64"/>
      <c r="Z925" s="11"/>
      <c r="AA925" s="11"/>
      <c r="AB925" s="11"/>
      <c r="AC925" s="11"/>
    </row>
    <row r="926" spans="1:29" ht="13.2">
      <c r="A926" s="11"/>
      <c r="B926" s="11"/>
      <c r="C926" s="11"/>
      <c r="D926" s="11"/>
      <c r="E926" s="11"/>
      <c r="F926" s="11"/>
      <c r="G926" s="65"/>
      <c r="H926" s="11"/>
      <c r="I926" s="66"/>
      <c r="J926" s="67"/>
      <c r="K926" s="67"/>
      <c r="L926" s="67"/>
      <c r="M926" s="67"/>
      <c r="N926" s="11"/>
      <c r="O926" s="11"/>
      <c r="P926" s="11"/>
      <c r="Q926" s="60"/>
      <c r="R926" s="60"/>
      <c r="S926" s="60"/>
      <c r="T926" s="11"/>
      <c r="U926" s="11"/>
      <c r="V926" s="60"/>
      <c r="W926" s="60"/>
      <c r="X926" s="61"/>
      <c r="Y926" s="62"/>
      <c r="Z926" s="11"/>
      <c r="AA926" s="11"/>
      <c r="AB926" s="11"/>
      <c r="AC926" s="11"/>
    </row>
    <row r="927" spans="1:29" ht="13.2">
      <c r="A927" s="11"/>
      <c r="B927" s="11"/>
      <c r="C927" s="11"/>
      <c r="D927" s="11"/>
      <c r="E927" s="11"/>
      <c r="F927" s="11"/>
      <c r="G927" s="65"/>
      <c r="H927" s="11"/>
      <c r="I927" s="66"/>
      <c r="J927" s="67"/>
      <c r="K927" s="67"/>
      <c r="L927" s="67"/>
      <c r="M927" s="67"/>
      <c r="N927" s="11"/>
      <c r="O927" s="11"/>
      <c r="P927" s="11"/>
      <c r="Q927" s="60"/>
      <c r="R927" s="60"/>
      <c r="S927" s="60"/>
      <c r="T927" s="11"/>
      <c r="U927" s="11"/>
      <c r="V927" s="60"/>
      <c r="W927" s="60"/>
      <c r="X927" s="63"/>
      <c r="Y927" s="64"/>
      <c r="Z927" s="11"/>
      <c r="AA927" s="11"/>
      <c r="AB927" s="11"/>
      <c r="AC927" s="11"/>
    </row>
    <row r="928" spans="1:29" ht="13.2">
      <c r="A928" s="11"/>
      <c r="B928" s="11"/>
      <c r="C928" s="11"/>
      <c r="D928" s="11"/>
      <c r="E928" s="11"/>
      <c r="F928" s="11"/>
      <c r="G928" s="65"/>
      <c r="H928" s="11"/>
      <c r="I928" s="66"/>
      <c r="J928" s="67"/>
      <c r="K928" s="67"/>
      <c r="L928" s="67"/>
      <c r="M928" s="67"/>
      <c r="N928" s="11"/>
      <c r="O928" s="11"/>
      <c r="P928" s="11"/>
      <c r="Q928" s="60"/>
      <c r="R928" s="60"/>
      <c r="S928" s="60"/>
      <c r="T928" s="11"/>
      <c r="U928" s="11"/>
      <c r="V928" s="60"/>
      <c r="W928" s="60"/>
      <c r="X928" s="61"/>
      <c r="Y928" s="62"/>
      <c r="Z928" s="11"/>
      <c r="AA928" s="11"/>
      <c r="AB928" s="11"/>
      <c r="AC928" s="11"/>
    </row>
    <row r="929" spans="1:29" ht="13.2">
      <c r="A929" s="11"/>
      <c r="B929" s="11"/>
      <c r="C929" s="11"/>
      <c r="D929" s="11"/>
      <c r="E929" s="11"/>
      <c r="F929" s="11"/>
      <c r="G929" s="65"/>
      <c r="H929" s="11"/>
      <c r="I929" s="66"/>
      <c r="J929" s="67"/>
      <c r="K929" s="67"/>
      <c r="L929" s="67"/>
      <c r="M929" s="67"/>
      <c r="N929" s="11"/>
      <c r="O929" s="11"/>
      <c r="P929" s="11"/>
      <c r="Q929" s="60"/>
      <c r="R929" s="60"/>
      <c r="S929" s="60"/>
      <c r="T929" s="11"/>
      <c r="U929" s="11"/>
      <c r="V929" s="60"/>
      <c r="W929" s="60"/>
      <c r="X929" s="63"/>
      <c r="Y929" s="64"/>
      <c r="Z929" s="11"/>
      <c r="AA929" s="11"/>
      <c r="AB929" s="11"/>
      <c r="AC929" s="11"/>
    </row>
    <row r="930" spans="1:29" ht="13.2">
      <c r="A930" s="11"/>
      <c r="B930" s="11"/>
      <c r="C930" s="11"/>
      <c r="D930" s="11"/>
      <c r="E930" s="11"/>
      <c r="F930" s="11"/>
      <c r="G930" s="65"/>
      <c r="H930" s="11"/>
      <c r="I930" s="66"/>
      <c r="J930" s="67"/>
      <c r="K930" s="67"/>
      <c r="L930" s="67"/>
      <c r="M930" s="67"/>
      <c r="N930" s="11"/>
      <c r="O930" s="11"/>
      <c r="P930" s="11"/>
      <c r="Q930" s="60"/>
      <c r="R930" s="60"/>
      <c r="S930" s="60"/>
      <c r="T930" s="11"/>
      <c r="U930" s="11"/>
      <c r="V930" s="60"/>
      <c r="W930" s="60"/>
      <c r="X930" s="61"/>
      <c r="Y930" s="62"/>
      <c r="Z930" s="11"/>
      <c r="AA930" s="11"/>
      <c r="AB930" s="11"/>
      <c r="AC930" s="11"/>
    </row>
    <row r="931" spans="1:29" ht="13.2">
      <c r="A931" s="11"/>
      <c r="B931" s="11"/>
      <c r="C931" s="11"/>
      <c r="D931" s="11"/>
      <c r="E931" s="11"/>
      <c r="F931" s="11"/>
      <c r="G931" s="65"/>
      <c r="H931" s="11"/>
      <c r="I931" s="66"/>
      <c r="J931" s="67"/>
      <c r="K931" s="67"/>
      <c r="L931" s="67"/>
      <c r="M931" s="67"/>
      <c r="N931" s="11"/>
      <c r="O931" s="11"/>
      <c r="P931" s="11"/>
      <c r="Q931" s="60"/>
      <c r="R931" s="60"/>
      <c r="S931" s="60"/>
      <c r="T931" s="11"/>
      <c r="U931" s="11"/>
      <c r="V931" s="60"/>
      <c r="W931" s="60"/>
      <c r="X931" s="63"/>
      <c r="Y931" s="64"/>
      <c r="Z931" s="11"/>
      <c r="AA931" s="11"/>
      <c r="AB931" s="11"/>
      <c r="AC931" s="11"/>
    </row>
    <row r="932" spans="1:29" ht="13.2">
      <c r="A932" s="11"/>
      <c r="B932" s="11"/>
      <c r="C932" s="11"/>
      <c r="D932" s="11"/>
      <c r="E932" s="11"/>
      <c r="F932" s="11"/>
      <c r="G932" s="65"/>
      <c r="H932" s="11"/>
      <c r="I932" s="66"/>
      <c r="J932" s="67"/>
      <c r="K932" s="67"/>
      <c r="L932" s="67"/>
      <c r="M932" s="67"/>
      <c r="N932" s="11"/>
      <c r="O932" s="11"/>
      <c r="P932" s="11"/>
      <c r="Q932" s="60"/>
      <c r="R932" s="60"/>
      <c r="S932" s="60"/>
      <c r="T932" s="11"/>
      <c r="U932" s="11"/>
      <c r="V932" s="60"/>
      <c r="W932" s="60"/>
      <c r="X932" s="61"/>
      <c r="Y932" s="62"/>
      <c r="Z932" s="11"/>
      <c r="AA932" s="11"/>
      <c r="AB932" s="11"/>
      <c r="AC932" s="11"/>
    </row>
    <row r="933" spans="1:29" ht="13.2">
      <c r="A933" s="11"/>
      <c r="B933" s="11"/>
      <c r="C933" s="11"/>
      <c r="D933" s="11"/>
      <c r="E933" s="11"/>
      <c r="F933" s="11"/>
      <c r="G933" s="65"/>
      <c r="H933" s="11"/>
      <c r="I933" s="66"/>
      <c r="J933" s="67"/>
      <c r="K933" s="67"/>
      <c r="L933" s="67"/>
      <c r="M933" s="67"/>
      <c r="N933" s="11"/>
      <c r="O933" s="11"/>
      <c r="P933" s="11"/>
      <c r="Q933" s="60"/>
      <c r="R933" s="60"/>
      <c r="S933" s="60"/>
      <c r="T933" s="11"/>
      <c r="U933" s="11"/>
      <c r="V933" s="60"/>
      <c r="W933" s="60"/>
      <c r="X933" s="63"/>
      <c r="Y933" s="64"/>
      <c r="Z933" s="11"/>
      <c r="AA933" s="11"/>
      <c r="AB933" s="11"/>
      <c r="AC933" s="11"/>
    </row>
    <row r="934" spans="1:29" ht="13.2">
      <c r="A934" s="11"/>
      <c r="B934" s="11"/>
      <c r="C934" s="11"/>
      <c r="D934" s="11"/>
      <c r="E934" s="11"/>
      <c r="F934" s="11"/>
      <c r="G934" s="65"/>
      <c r="H934" s="11"/>
      <c r="I934" s="66"/>
      <c r="J934" s="67"/>
      <c r="K934" s="67"/>
      <c r="L934" s="67"/>
      <c r="M934" s="67"/>
      <c r="N934" s="11"/>
      <c r="O934" s="11"/>
      <c r="P934" s="11"/>
      <c r="Q934" s="60"/>
      <c r="R934" s="60"/>
      <c r="S934" s="60"/>
      <c r="T934" s="11"/>
      <c r="U934" s="11"/>
      <c r="V934" s="60"/>
      <c r="W934" s="60"/>
      <c r="X934" s="61"/>
      <c r="Y934" s="62"/>
      <c r="Z934" s="11"/>
      <c r="AA934" s="11"/>
      <c r="AB934" s="11"/>
      <c r="AC934" s="11"/>
    </row>
    <row r="935" spans="1:29" ht="13.2">
      <c r="A935" s="11"/>
      <c r="B935" s="11"/>
      <c r="C935" s="11"/>
      <c r="D935" s="11"/>
      <c r="E935" s="11"/>
      <c r="F935" s="11"/>
      <c r="G935" s="65"/>
      <c r="H935" s="11"/>
      <c r="I935" s="66"/>
      <c r="J935" s="67"/>
      <c r="K935" s="67"/>
      <c r="L935" s="67"/>
      <c r="M935" s="67"/>
      <c r="N935" s="11"/>
      <c r="O935" s="11"/>
      <c r="P935" s="11"/>
      <c r="Q935" s="60"/>
      <c r="R935" s="60"/>
      <c r="S935" s="60"/>
      <c r="T935" s="11"/>
      <c r="U935" s="11"/>
      <c r="V935" s="60"/>
      <c r="W935" s="60"/>
      <c r="X935" s="63"/>
      <c r="Y935" s="64"/>
      <c r="Z935" s="11"/>
      <c r="AA935" s="11"/>
      <c r="AB935" s="11"/>
      <c r="AC935" s="11"/>
    </row>
    <row r="936" spans="1:29" ht="13.2">
      <c r="A936" s="11"/>
      <c r="B936" s="11"/>
      <c r="C936" s="11"/>
      <c r="D936" s="11"/>
      <c r="E936" s="11"/>
      <c r="F936" s="11"/>
      <c r="G936" s="65"/>
      <c r="H936" s="11"/>
      <c r="I936" s="66"/>
      <c r="J936" s="67"/>
      <c r="K936" s="67"/>
      <c r="L936" s="67"/>
      <c r="M936" s="67"/>
      <c r="N936" s="11"/>
      <c r="O936" s="11"/>
      <c r="P936" s="11"/>
      <c r="Q936" s="60"/>
      <c r="R936" s="60"/>
      <c r="S936" s="60"/>
      <c r="T936" s="11"/>
      <c r="U936" s="11"/>
      <c r="V936" s="60"/>
      <c r="W936" s="60"/>
      <c r="X936" s="61"/>
      <c r="Y936" s="62"/>
      <c r="Z936" s="11"/>
      <c r="AA936" s="11"/>
      <c r="AB936" s="11"/>
      <c r="AC936" s="11"/>
    </row>
    <row r="937" spans="1:29" ht="13.2">
      <c r="A937" s="11"/>
      <c r="B937" s="11"/>
      <c r="C937" s="11"/>
      <c r="D937" s="11"/>
      <c r="E937" s="11"/>
      <c r="F937" s="11"/>
      <c r="G937" s="65"/>
      <c r="H937" s="11"/>
      <c r="I937" s="66"/>
      <c r="J937" s="67"/>
      <c r="K937" s="67"/>
      <c r="L937" s="67"/>
      <c r="M937" s="67"/>
      <c r="N937" s="11"/>
      <c r="O937" s="11"/>
      <c r="P937" s="11"/>
      <c r="Q937" s="60"/>
      <c r="R937" s="60"/>
      <c r="S937" s="60"/>
      <c r="T937" s="11"/>
      <c r="U937" s="11"/>
      <c r="V937" s="60"/>
      <c r="W937" s="60"/>
      <c r="X937" s="63"/>
      <c r="Y937" s="64"/>
      <c r="Z937" s="11"/>
      <c r="AA937" s="11"/>
      <c r="AB937" s="11"/>
      <c r="AC937" s="11"/>
    </row>
    <row r="938" spans="1:29" ht="13.2">
      <c r="A938" s="11"/>
      <c r="B938" s="11"/>
      <c r="C938" s="11"/>
      <c r="D938" s="11"/>
      <c r="E938" s="11"/>
      <c r="F938" s="11"/>
      <c r="G938" s="65"/>
      <c r="H938" s="11"/>
      <c r="I938" s="66"/>
      <c r="J938" s="67"/>
      <c r="K938" s="67"/>
      <c r="L938" s="67"/>
      <c r="M938" s="67"/>
      <c r="N938" s="11"/>
      <c r="O938" s="11"/>
      <c r="P938" s="11"/>
      <c r="Q938" s="60"/>
      <c r="R938" s="60"/>
      <c r="S938" s="60"/>
      <c r="T938" s="11"/>
      <c r="U938" s="11"/>
      <c r="V938" s="60"/>
      <c r="W938" s="60"/>
      <c r="X938" s="61"/>
      <c r="Y938" s="62"/>
      <c r="Z938" s="11"/>
      <c r="AA938" s="11"/>
      <c r="AB938" s="11"/>
      <c r="AC938" s="11"/>
    </row>
    <row r="939" spans="1:29" ht="13.2">
      <c r="A939" s="11"/>
      <c r="B939" s="11"/>
      <c r="C939" s="11"/>
      <c r="D939" s="11"/>
      <c r="E939" s="11"/>
      <c r="F939" s="11"/>
      <c r="G939" s="65"/>
      <c r="H939" s="11"/>
      <c r="I939" s="66"/>
      <c r="J939" s="67"/>
      <c r="K939" s="67"/>
      <c r="L939" s="67"/>
      <c r="M939" s="67"/>
      <c r="N939" s="11"/>
      <c r="O939" s="11"/>
      <c r="P939" s="11"/>
      <c r="Q939" s="60"/>
      <c r="R939" s="60"/>
      <c r="S939" s="60"/>
      <c r="T939" s="11"/>
      <c r="U939" s="11"/>
      <c r="V939" s="60"/>
      <c r="W939" s="60"/>
      <c r="X939" s="63"/>
      <c r="Y939" s="64"/>
      <c r="Z939" s="11"/>
      <c r="AA939" s="11"/>
      <c r="AB939" s="11"/>
      <c r="AC939" s="11"/>
    </row>
    <row r="940" spans="1:29" ht="13.2">
      <c r="A940" s="11"/>
      <c r="B940" s="11"/>
      <c r="C940" s="11"/>
      <c r="D940" s="11"/>
      <c r="E940" s="11"/>
      <c r="F940" s="11"/>
      <c r="G940" s="65"/>
      <c r="H940" s="11"/>
      <c r="I940" s="66"/>
      <c r="J940" s="67"/>
      <c r="K940" s="67"/>
      <c r="L940" s="67"/>
      <c r="M940" s="67"/>
      <c r="N940" s="11"/>
      <c r="O940" s="11"/>
      <c r="P940" s="11"/>
      <c r="Q940" s="60"/>
      <c r="R940" s="60"/>
      <c r="S940" s="60"/>
      <c r="T940" s="11"/>
      <c r="U940" s="11"/>
      <c r="V940" s="60"/>
      <c r="W940" s="60"/>
      <c r="X940" s="61"/>
      <c r="Y940" s="62"/>
      <c r="Z940" s="11"/>
      <c r="AA940" s="11"/>
      <c r="AB940" s="11"/>
      <c r="AC940" s="11"/>
    </row>
    <row r="941" spans="1:29" ht="13.2">
      <c r="A941" s="11"/>
      <c r="B941" s="11"/>
      <c r="C941" s="11"/>
      <c r="D941" s="11"/>
      <c r="E941" s="11"/>
      <c r="F941" s="11"/>
      <c r="G941" s="65"/>
      <c r="H941" s="11"/>
      <c r="I941" s="66"/>
      <c r="J941" s="67"/>
      <c r="K941" s="67"/>
      <c r="L941" s="67"/>
      <c r="M941" s="67"/>
      <c r="N941" s="11"/>
      <c r="O941" s="11"/>
      <c r="P941" s="11"/>
      <c r="Q941" s="60"/>
      <c r="R941" s="60"/>
      <c r="S941" s="60"/>
      <c r="T941" s="11"/>
      <c r="U941" s="11"/>
      <c r="V941" s="60"/>
      <c r="W941" s="60"/>
      <c r="X941" s="63"/>
      <c r="Y941" s="64"/>
      <c r="Z941" s="11"/>
      <c r="AA941" s="11"/>
      <c r="AB941" s="11"/>
      <c r="AC941" s="11"/>
    </row>
    <row r="942" spans="1:29" ht="13.2">
      <c r="A942" s="11"/>
      <c r="B942" s="11"/>
      <c r="C942" s="11"/>
      <c r="D942" s="11"/>
      <c r="E942" s="11"/>
      <c r="F942" s="11"/>
      <c r="G942" s="65"/>
      <c r="H942" s="11"/>
      <c r="I942" s="66"/>
      <c r="J942" s="67"/>
      <c r="K942" s="67"/>
      <c r="L942" s="67"/>
      <c r="M942" s="67"/>
      <c r="N942" s="11"/>
      <c r="O942" s="11"/>
      <c r="P942" s="11"/>
      <c r="Q942" s="60"/>
      <c r="R942" s="60"/>
      <c r="S942" s="60"/>
      <c r="T942" s="11"/>
      <c r="U942" s="11"/>
      <c r="V942" s="60"/>
      <c r="W942" s="60"/>
      <c r="X942" s="61"/>
      <c r="Y942" s="62"/>
      <c r="Z942" s="11"/>
      <c r="AA942" s="11"/>
      <c r="AB942" s="11"/>
      <c r="AC942" s="11"/>
    </row>
    <row r="943" spans="1:29" ht="13.2">
      <c r="A943" s="11"/>
      <c r="B943" s="11"/>
      <c r="C943" s="11"/>
      <c r="D943" s="11"/>
      <c r="E943" s="11"/>
      <c r="F943" s="11"/>
      <c r="G943" s="65"/>
      <c r="H943" s="11"/>
      <c r="I943" s="66"/>
      <c r="J943" s="67"/>
      <c r="K943" s="67"/>
      <c r="L943" s="67"/>
      <c r="M943" s="67"/>
      <c r="N943" s="11"/>
      <c r="O943" s="11"/>
      <c r="P943" s="11"/>
      <c r="Q943" s="60"/>
      <c r="R943" s="60"/>
      <c r="S943" s="60"/>
      <c r="T943" s="11"/>
      <c r="U943" s="11"/>
      <c r="V943" s="60"/>
      <c r="W943" s="60"/>
      <c r="X943" s="63"/>
      <c r="Y943" s="64"/>
      <c r="Z943" s="11"/>
      <c r="AA943" s="11"/>
      <c r="AB943" s="11"/>
      <c r="AC943" s="11"/>
    </row>
    <row r="944" spans="1:29" ht="13.2">
      <c r="A944" s="11"/>
      <c r="B944" s="11"/>
      <c r="C944" s="11"/>
      <c r="D944" s="11"/>
      <c r="E944" s="11"/>
      <c r="F944" s="11"/>
      <c r="G944" s="65"/>
      <c r="H944" s="11"/>
      <c r="I944" s="66"/>
      <c r="J944" s="67"/>
      <c r="K944" s="67"/>
      <c r="L944" s="67"/>
      <c r="M944" s="67"/>
      <c r="N944" s="11"/>
      <c r="O944" s="11"/>
      <c r="P944" s="11"/>
      <c r="Q944" s="60"/>
      <c r="R944" s="60"/>
      <c r="S944" s="60"/>
      <c r="T944" s="11"/>
      <c r="U944" s="11"/>
      <c r="V944" s="60"/>
      <c r="W944" s="60"/>
      <c r="X944" s="61"/>
      <c r="Y944" s="62"/>
      <c r="Z944" s="11"/>
      <c r="AA944" s="11"/>
      <c r="AB944" s="11"/>
      <c r="AC944" s="11"/>
    </row>
    <row r="945" spans="1:29" ht="13.2">
      <c r="A945" s="11"/>
      <c r="B945" s="11"/>
      <c r="C945" s="11"/>
      <c r="D945" s="11"/>
      <c r="E945" s="11"/>
      <c r="F945" s="11"/>
      <c r="G945" s="65"/>
      <c r="H945" s="11"/>
      <c r="I945" s="66"/>
      <c r="J945" s="67"/>
      <c r="K945" s="67"/>
      <c r="L945" s="67"/>
      <c r="M945" s="67"/>
      <c r="N945" s="11"/>
      <c r="O945" s="11"/>
      <c r="P945" s="11"/>
      <c r="Q945" s="60"/>
      <c r="R945" s="60"/>
      <c r="S945" s="60"/>
      <c r="T945" s="11"/>
      <c r="U945" s="11"/>
      <c r="V945" s="60"/>
      <c r="W945" s="60"/>
      <c r="X945" s="63"/>
      <c r="Y945" s="64"/>
      <c r="Z945" s="11"/>
      <c r="AA945" s="11"/>
      <c r="AB945" s="11"/>
      <c r="AC945" s="11"/>
    </row>
    <row r="946" spans="1:29" ht="13.2">
      <c r="A946" s="11"/>
      <c r="B946" s="11"/>
      <c r="C946" s="11"/>
      <c r="D946" s="11"/>
      <c r="E946" s="11"/>
      <c r="F946" s="11"/>
      <c r="G946" s="65"/>
      <c r="H946" s="11"/>
      <c r="I946" s="66"/>
      <c r="J946" s="67"/>
      <c r="K946" s="67"/>
      <c r="L946" s="67"/>
      <c r="M946" s="67"/>
      <c r="N946" s="11"/>
      <c r="O946" s="11"/>
      <c r="P946" s="11"/>
      <c r="Q946" s="60"/>
      <c r="R946" s="60"/>
      <c r="S946" s="60"/>
      <c r="T946" s="11"/>
      <c r="U946" s="11"/>
      <c r="V946" s="60"/>
      <c r="W946" s="60"/>
      <c r="X946" s="61"/>
      <c r="Y946" s="62"/>
      <c r="Z946" s="11"/>
      <c r="AA946" s="11"/>
      <c r="AB946" s="11"/>
      <c r="AC946" s="11"/>
    </row>
    <row r="947" spans="1:29" ht="13.2">
      <c r="A947" s="11"/>
      <c r="B947" s="11"/>
      <c r="C947" s="11"/>
      <c r="D947" s="11"/>
      <c r="E947" s="11"/>
      <c r="F947" s="11"/>
      <c r="G947" s="65"/>
      <c r="H947" s="11"/>
      <c r="I947" s="66"/>
      <c r="J947" s="67"/>
      <c r="K947" s="67"/>
      <c r="L947" s="67"/>
      <c r="M947" s="67"/>
      <c r="N947" s="11"/>
      <c r="O947" s="11"/>
      <c r="P947" s="11"/>
      <c r="Q947" s="60"/>
      <c r="R947" s="60"/>
      <c r="S947" s="60"/>
      <c r="T947" s="11"/>
      <c r="U947" s="11"/>
      <c r="V947" s="60"/>
      <c r="W947" s="60"/>
      <c r="X947" s="63"/>
      <c r="Y947" s="64"/>
      <c r="Z947" s="11"/>
      <c r="AA947" s="11"/>
      <c r="AB947" s="11"/>
      <c r="AC947" s="11"/>
    </row>
    <row r="948" spans="1:29" ht="13.2">
      <c r="A948" s="11"/>
      <c r="B948" s="11"/>
      <c r="C948" s="11"/>
      <c r="D948" s="11"/>
      <c r="E948" s="11"/>
      <c r="F948" s="11"/>
      <c r="G948" s="65"/>
      <c r="H948" s="11"/>
      <c r="I948" s="66"/>
      <c r="J948" s="67"/>
      <c r="K948" s="67"/>
      <c r="L948" s="67"/>
      <c r="M948" s="67"/>
      <c r="N948" s="11"/>
      <c r="O948" s="11"/>
      <c r="P948" s="11"/>
      <c r="Q948" s="60"/>
      <c r="R948" s="60"/>
      <c r="S948" s="60"/>
      <c r="T948" s="11"/>
      <c r="U948" s="11"/>
      <c r="V948" s="60"/>
      <c r="W948" s="60"/>
      <c r="X948" s="61"/>
      <c r="Y948" s="62"/>
      <c r="Z948" s="11"/>
      <c r="AA948" s="11"/>
      <c r="AB948" s="11"/>
      <c r="AC948" s="11"/>
    </row>
    <row r="949" spans="1:29" ht="13.2">
      <c r="A949" s="11"/>
      <c r="B949" s="11"/>
      <c r="C949" s="11"/>
      <c r="D949" s="11"/>
      <c r="E949" s="11"/>
      <c r="F949" s="11"/>
      <c r="G949" s="65"/>
      <c r="H949" s="11"/>
      <c r="I949" s="66"/>
      <c r="J949" s="67"/>
      <c r="K949" s="67"/>
      <c r="L949" s="67"/>
      <c r="M949" s="67"/>
      <c r="N949" s="11"/>
      <c r="O949" s="11"/>
      <c r="P949" s="11"/>
      <c r="Q949" s="60"/>
      <c r="R949" s="60"/>
      <c r="S949" s="60"/>
      <c r="T949" s="11"/>
      <c r="U949" s="11"/>
      <c r="V949" s="60"/>
      <c r="W949" s="60"/>
      <c r="X949" s="63"/>
      <c r="Y949" s="64"/>
      <c r="Z949" s="11"/>
      <c r="AA949" s="11"/>
      <c r="AB949" s="11"/>
      <c r="AC949" s="11"/>
    </row>
    <row r="950" spans="1:29" ht="13.2">
      <c r="A950" s="11"/>
      <c r="B950" s="11"/>
      <c r="C950" s="11"/>
      <c r="D950" s="11"/>
      <c r="E950" s="11"/>
      <c r="F950" s="11"/>
      <c r="G950" s="65"/>
      <c r="H950" s="11"/>
      <c r="I950" s="66"/>
      <c r="J950" s="67"/>
      <c r="K950" s="67"/>
      <c r="L950" s="67"/>
      <c r="M950" s="67"/>
      <c r="N950" s="11"/>
      <c r="O950" s="11"/>
      <c r="P950" s="11"/>
      <c r="Q950" s="60"/>
      <c r="R950" s="60"/>
      <c r="S950" s="60"/>
      <c r="T950" s="11"/>
      <c r="U950" s="11"/>
      <c r="V950" s="60"/>
      <c r="W950" s="60"/>
      <c r="X950" s="61"/>
      <c r="Y950" s="62"/>
      <c r="Z950" s="11"/>
      <c r="AA950" s="11"/>
      <c r="AB950" s="11"/>
      <c r="AC950" s="11"/>
    </row>
    <row r="951" spans="1:29" ht="13.2">
      <c r="A951" s="11"/>
      <c r="B951" s="11"/>
      <c r="C951" s="11"/>
      <c r="D951" s="11"/>
      <c r="E951" s="11"/>
      <c r="F951" s="11"/>
      <c r="G951" s="65"/>
      <c r="H951" s="11"/>
      <c r="I951" s="66"/>
      <c r="J951" s="67"/>
      <c r="K951" s="67"/>
      <c r="L951" s="67"/>
      <c r="M951" s="67"/>
      <c r="N951" s="11"/>
      <c r="O951" s="11"/>
      <c r="P951" s="11"/>
      <c r="Q951" s="60"/>
      <c r="R951" s="60"/>
      <c r="S951" s="60"/>
      <c r="T951" s="11"/>
      <c r="U951" s="11"/>
      <c r="V951" s="60"/>
      <c r="W951" s="60"/>
      <c r="X951" s="63"/>
      <c r="Y951" s="64"/>
      <c r="Z951" s="11"/>
      <c r="AA951" s="11"/>
      <c r="AB951" s="11"/>
      <c r="AC951" s="11"/>
    </row>
    <row r="952" spans="1:29" ht="13.2">
      <c r="A952" s="11"/>
      <c r="B952" s="11"/>
      <c r="C952" s="11"/>
      <c r="D952" s="11"/>
      <c r="E952" s="11"/>
      <c r="F952" s="11"/>
      <c r="G952" s="65"/>
      <c r="H952" s="11"/>
      <c r="I952" s="66"/>
      <c r="J952" s="67"/>
      <c r="K952" s="67"/>
      <c r="L952" s="67"/>
      <c r="M952" s="67"/>
      <c r="N952" s="11"/>
      <c r="O952" s="11"/>
      <c r="P952" s="11"/>
      <c r="Q952" s="60"/>
      <c r="R952" s="60"/>
      <c r="S952" s="60"/>
      <c r="T952" s="11"/>
      <c r="U952" s="11"/>
      <c r="V952" s="60"/>
      <c r="W952" s="60"/>
      <c r="X952" s="61"/>
      <c r="Y952" s="62"/>
      <c r="Z952" s="11"/>
      <c r="AA952" s="11"/>
      <c r="AB952" s="11"/>
      <c r="AC952" s="11"/>
    </row>
    <row r="953" spans="1:29" ht="13.2">
      <c r="A953" s="11"/>
      <c r="B953" s="11"/>
      <c r="C953" s="11"/>
      <c r="D953" s="11"/>
      <c r="E953" s="11"/>
      <c r="F953" s="11"/>
      <c r="G953" s="65"/>
      <c r="H953" s="11"/>
      <c r="I953" s="66"/>
      <c r="J953" s="67"/>
      <c r="K953" s="67"/>
      <c r="L953" s="67"/>
      <c r="M953" s="67"/>
      <c r="N953" s="11"/>
      <c r="O953" s="11"/>
      <c r="P953" s="11"/>
      <c r="Q953" s="60"/>
      <c r="R953" s="60"/>
      <c r="S953" s="60"/>
      <c r="T953" s="11"/>
      <c r="U953" s="11"/>
      <c r="V953" s="60"/>
      <c r="W953" s="60"/>
      <c r="X953" s="63"/>
      <c r="Y953" s="64"/>
      <c r="Z953" s="11"/>
      <c r="AA953" s="11"/>
      <c r="AB953" s="11"/>
      <c r="AC953" s="11"/>
    </row>
    <row r="954" spans="1:29" ht="13.2">
      <c r="A954" s="11"/>
      <c r="B954" s="11"/>
      <c r="C954" s="11"/>
      <c r="D954" s="11"/>
      <c r="E954" s="11"/>
      <c r="F954" s="11"/>
      <c r="G954" s="65"/>
      <c r="H954" s="11"/>
      <c r="I954" s="66"/>
      <c r="J954" s="67"/>
      <c r="K954" s="67"/>
      <c r="L954" s="67"/>
      <c r="M954" s="67"/>
      <c r="N954" s="11"/>
      <c r="O954" s="11"/>
      <c r="P954" s="11"/>
      <c r="Q954" s="60"/>
      <c r="R954" s="60"/>
      <c r="S954" s="60"/>
      <c r="T954" s="11"/>
      <c r="U954" s="11"/>
      <c r="V954" s="60"/>
      <c r="W954" s="60"/>
      <c r="X954" s="61"/>
      <c r="Y954" s="62"/>
      <c r="Z954" s="11"/>
      <c r="AA954" s="11"/>
      <c r="AB954" s="11"/>
      <c r="AC954" s="11"/>
    </row>
    <row r="955" spans="1:29" ht="13.2">
      <c r="A955" s="11"/>
      <c r="B955" s="11"/>
      <c r="C955" s="11"/>
      <c r="D955" s="11"/>
      <c r="E955" s="11"/>
      <c r="F955" s="11"/>
      <c r="G955" s="65"/>
      <c r="H955" s="11"/>
      <c r="I955" s="66"/>
      <c r="J955" s="67"/>
      <c r="K955" s="67"/>
      <c r="L955" s="67"/>
      <c r="M955" s="67"/>
      <c r="N955" s="11"/>
      <c r="O955" s="11"/>
      <c r="P955" s="11"/>
      <c r="Q955" s="60"/>
      <c r="R955" s="60"/>
      <c r="S955" s="60"/>
      <c r="T955" s="11"/>
      <c r="U955" s="11"/>
      <c r="V955" s="60"/>
      <c r="W955" s="60"/>
      <c r="X955" s="63"/>
      <c r="Y955" s="64"/>
      <c r="Z955" s="11"/>
      <c r="AA955" s="11"/>
      <c r="AB955" s="11"/>
      <c r="AC955" s="11"/>
    </row>
    <row r="956" spans="1:29" ht="13.2">
      <c r="A956" s="11"/>
      <c r="B956" s="11"/>
      <c r="C956" s="11"/>
      <c r="D956" s="11"/>
      <c r="E956" s="11"/>
      <c r="F956" s="11"/>
      <c r="G956" s="65"/>
      <c r="H956" s="11"/>
      <c r="I956" s="66"/>
      <c r="J956" s="67"/>
      <c r="K956" s="67"/>
      <c r="L956" s="67"/>
      <c r="M956" s="67"/>
      <c r="N956" s="11"/>
      <c r="O956" s="11"/>
      <c r="P956" s="11"/>
      <c r="Q956" s="60"/>
      <c r="R956" s="60"/>
      <c r="S956" s="60"/>
      <c r="T956" s="11"/>
      <c r="U956" s="11"/>
      <c r="V956" s="60"/>
      <c r="W956" s="60"/>
      <c r="X956" s="61"/>
      <c r="Y956" s="62"/>
      <c r="Z956" s="11"/>
      <c r="AA956" s="11"/>
      <c r="AB956" s="11"/>
      <c r="AC956" s="11"/>
    </row>
    <row r="957" spans="1:29" ht="13.2">
      <c r="A957" s="11"/>
      <c r="B957" s="11"/>
      <c r="C957" s="11"/>
      <c r="D957" s="11"/>
      <c r="E957" s="11"/>
      <c r="F957" s="11"/>
      <c r="G957" s="65"/>
      <c r="H957" s="11"/>
      <c r="I957" s="66"/>
      <c r="J957" s="67"/>
      <c r="K957" s="67"/>
      <c r="L957" s="67"/>
      <c r="M957" s="67"/>
      <c r="N957" s="11"/>
      <c r="O957" s="11"/>
      <c r="P957" s="11"/>
      <c r="Q957" s="60"/>
      <c r="R957" s="60"/>
      <c r="S957" s="60"/>
      <c r="T957" s="11"/>
      <c r="U957" s="11"/>
      <c r="V957" s="60"/>
      <c r="W957" s="60"/>
      <c r="X957" s="63"/>
      <c r="Y957" s="64"/>
      <c r="Z957" s="11"/>
      <c r="AA957" s="11"/>
      <c r="AB957" s="11"/>
      <c r="AC957" s="11"/>
    </row>
    <row r="958" spans="1:29" ht="13.2">
      <c r="A958" s="11"/>
      <c r="B958" s="11"/>
      <c r="C958" s="11"/>
      <c r="D958" s="11"/>
      <c r="E958" s="11"/>
      <c r="F958" s="11"/>
      <c r="G958" s="65"/>
      <c r="H958" s="11"/>
      <c r="I958" s="66"/>
      <c r="J958" s="67"/>
      <c r="K958" s="67"/>
      <c r="L958" s="67"/>
      <c r="M958" s="67"/>
      <c r="N958" s="11"/>
      <c r="O958" s="11"/>
      <c r="P958" s="11"/>
      <c r="Q958" s="60"/>
      <c r="R958" s="60"/>
      <c r="S958" s="60"/>
      <c r="T958" s="11"/>
      <c r="U958" s="11"/>
      <c r="V958" s="60"/>
      <c r="W958" s="60"/>
      <c r="X958" s="61"/>
      <c r="Y958" s="62"/>
      <c r="Z958" s="11"/>
      <c r="AA958" s="11"/>
      <c r="AB958" s="11"/>
      <c r="AC958" s="11"/>
    </row>
    <row r="959" spans="1:29" ht="13.2">
      <c r="A959" s="11"/>
      <c r="B959" s="11"/>
      <c r="C959" s="11"/>
      <c r="D959" s="11"/>
      <c r="E959" s="11"/>
      <c r="F959" s="11"/>
      <c r="G959" s="65"/>
      <c r="H959" s="11"/>
      <c r="I959" s="66"/>
      <c r="J959" s="67"/>
      <c r="K959" s="67"/>
      <c r="L959" s="67"/>
      <c r="M959" s="67"/>
      <c r="N959" s="11"/>
      <c r="O959" s="11"/>
      <c r="P959" s="11"/>
      <c r="Q959" s="60"/>
      <c r="R959" s="60"/>
      <c r="S959" s="60"/>
      <c r="T959" s="11"/>
      <c r="U959" s="11"/>
      <c r="V959" s="60"/>
      <c r="W959" s="60"/>
      <c r="X959" s="63"/>
      <c r="Y959" s="64"/>
      <c r="Z959" s="11"/>
      <c r="AA959" s="11"/>
      <c r="AB959" s="11"/>
      <c r="AC959" s="11"/>
    </row>
    <row r="960" spans="1:29" ht="13.2">
      <c r="A960" s="11"/>
      <c r="B960" s="11"/>
      <c r="C960" s="11"/>
      <c r="D960" s="11"/>
      <c r="E960" s="11"/>
      <c r="F960" s="11"/>
      <c r="G960" s="65"/>
      <c r="H960" s="11"/>
      <c r="I960" s="66"/>
      <c r="J960" s="67"/>
      <c r="K960" s="67"/>
      <c r="L960" s="67"/>
      <c r="M960" s="67"/>
      <c r="N960" s="11"/>
      <c r="O960" s="11"/>
      <c r="P960" s="11"/>
      <c r="Q960" s="60"/>
      <c r="R960" s="60"/>
      <c r="S960" s="60"/>
      <c r="T960" s="11"/>
      <c r="U960" s="11"/>
      <c r="V960" s="60"/>
      <c r="W960" s="60"/>
      <c r="X960" s="61"/>
      <c r="Y960" s="62"/>
      <c r="Z960" s="11"/>
      <c r="AA960" s="11"/>
      <c r="AB960" s="11"/>
      <c r="AC960" s="11"/>
    </row>
    <row r="961" spans="1:29" ht="13.2">
      <c r="A961" s="11"/>
      <c r="B961" s="11"/>
      <c r="C961" s="11"/>
      <c r="D961" s="11"/>
      <c r="E961" s="11"/>
      <c r="F961" s="11"/>
      <c r="G961" s="65"/>
      <c r="H961" s="11"/>
      <c r="I961" s="66"/>
      <c r="J961" s="67"/>
      <c r="K961" s="67"/>
      <c r="L961" s="67"/>
      <c r="M961" s="67"/>
      <c r="N961" s="11"/>
      <c r="O961" s="11"/>
      <c r="P961" s="11"/>
      <c r="Q961" s="60"/>
      <c r="R961" s="60"/>
      <c r="S961" s="60"/>
      <c r="T961" s="11"/>
      <c r="U961" s="11"/>
      <c r="V961" s="60"/>
      <c r="W961" s="60"/>
      <c r="X961" s="63"/>
      <c r="Y961" s="64"/>
      <c r="Z961" s="11"/>
      <c r="AA961" s="11"/>
      <c r="AB961" s="11"/>
      <c r="AC961" s="11"/>
    </row>
    <row r="962" spans="1:29" ht="13.2">
      <c r="A962" s="11"/>
      <c r="B962" s="11"/>
      <c r="C962" s="11"/>
      <c r="D962" s="11"/>
      <c r="E962" s="11"/>
      <c r="F962" s="11"/>
      <c r="G962" s="65"/>
      <c r="H962" s="11"/>
      <c r="I962" s="66"/>
      <c r="J962" s="67"/>
      <c r="K962" s="67"/>
      <c r="L962" s="67"/>
      <c r="M962" s="67"/>
      <c r="N962" s="11"/>
      <c r="O962" s="11"/>
      <c r="P962" s="11"/>
      <c r="Q962" s="60"/>
      <c r="R962" s="60"/>
      <c r="S962" s="60"/>
      <c r="T962" s="11"/>
      <c r="U962" s="11"/>
      <c r="V962" s="60"/>
      <c r="W962" s="60"/>
      <c r="X962" s="61"/>
      <c r="Y962" s="62"/>
      <c r="Z962" s="11"/>
      <c r="AA962" s="11"/>
      <c r="AB962" s="11"/>
      <c r="AC962" s="11"/>
    </row>
    <row r="963" spans="1:29" ht="13.2">
      <c r="A963" s="11"/>
      <c r="B963" s="11"/>
      <c r="C963" s="11"/>
      <c r="D963" s="11"/>
      <c r="E963" s="11"/>
      <c r="F963" s="11"/>
      <c r="G963" s="65"/>
      <c r="H963" s="11"/>
      <c r="I963" s="66"/>
      <c r="J963" s="67"/>
      <c r="K963" s="67"/>
      <c r="L963" s="67"/>
      <c r="M963" s="67"/>
      <c r="N963" s="11"/>
      <c r="O963" s="11"/>
      <c r="P963" s="11"/>
      <c r="Q963" s="60"/>
      <c r="R963" s="60"/>
      <c r="S963" s="60"/>
      <c r="T963" s="11"/>
      <c r="U963" s="11"/>
      <c r="V963" s="60"/>
      <c r="W963" s="60"/>
      <c r="X963" s="63"/>
      <c r="Y963" s="64"/>
      <c r="Z963" s="11"/>
      <c r="AA963" s="11"/>
      <c r="AB963" s="11"/>
      <c r="AC963" s="11"/>
    </row>
    <row r="964" spans="1:29" ht="13.2">
      <c r="A964" s="11"/>
      <c r="B964" s="11"/>
      <c r="C964" s="11"/>
      <c r="D964" s="11"/>
      <c r="E964" s="11"/>
      <c r="F964" s="11"/>
      <c r="G964" s="65"/>
      <c r="H964" s="11"/>
      <c r="I964" s="66"/>
      <c r="J964" s="67"/>
      <c r="K964" s="67"/>
      <c r="L964" s="67"/>
      <c r="M964" s="67"/>
      <c r="N964" s="11"/>
      <c r="O964" s="11"/>
      <c r="P964" s="11"/>
      <c r="Q964" s="60"/>
      <c r="R964" s="60"/>
      <c r="S964" s="60"/>
      <c r="T964" s="11"/>
      <c r="U964" s="11"/>
      <c r="V964" s="60"/>
      <c r="W964" s="60"/>
      <c r="X964" s="61"/>
      <c r="Y964" s="62"/>
      <c r="Z964" s="11"/>
      <c r="AA964" s="11"/>
      <c r="AB964" s="11"/>
      <c r="AC964" s="11"/>
    </row>
    <row r="965" spans="1:29" ht="13.2">
      <c r="A965" s="11"/>
      <c r="B965" s="11"/>
      <c r="C965" s="11"/>
      <c r="D965" s="11"/>
      <c r="E965" s="11"/>
      <c r="F965" s="11"/>
      <c r="G965" s="65"/>
      <c r="H965" s="11"/>
      <c r="I965" s="66"/>
      <c r="J965" s="67"/>
      <c r="K965" s="67"/>
      <c r="L965" s="67"/>
      <c r="M965" s="67"/>
      <c r="N965" s="11"/>
      <c r="O965" s="11"/>
      <c r="P965" s="11"/>
      <c r="Q965" s="60"/>
      <c r="R965" s="60"/>
      <c r="S965" s="60"/>
      <c r="T965" s="11"/>
      <c r="U965" s="11"/>
      <c r="V965" s="60"/>
      <c r="W965" s="60"/>
      <c r="X965" s="63"/>
      <c r="Y965" s="64"/>
      <c r="Z965" s="11"/>
      <c r="AA965" s="11"/>
      <c r="AB965" s="11"/>
      <c r="AC965" s="11"/>
    </row>
    <row r="966" spans="1:29" ht="13.2">
      <c r="A966" s="11"/>
      <c r="B966" s="11"/>
      <c r="C966" s="11"/>
      <c r="D966" s="11"/>
      <c r="E966" s="11"/>
      <c r="F966" s="11"/>
      <c r="G966" s="65"/>
      <c r="H966" s="11"/>
      <c r="I966" s="66"/>
      <c r="J966" s="67"/>
      <c r="K966" s="67"/>
      <c r="L966" s="67"/>
      <c r="M966" s="67"/>
      <c r="N966" s="11"/>
      <c r="O966" s="11"/>
      <c r="P966" s="11"/>
      <c r="Q966" s="60"/>
      <c r="R966" s="60"/>
      <c r="S966" s="60"/>
      <c r="T966" s="11"/>
      <c r="U966" s="11"/>
      <c r="V966" s="60"/>
      <c r="W966" s="60"/>
      <c r="X966" s="61"/>
      <c r="Y966" s="62"/>
      <c r="Z966" s="11"/>
      <c r="AA966" s="11"/>
      <c r="AB966" s="11"/>
      <c r="AC966" s="11"/>
    </row>
    <row r="967" spans="1:29" ht="13.2">
      <c r="A967" s="11"/>
      <c r="B967" s="11"/>
      <c r="C967" s="11"/>
      <c r="D967" s="11"/>
      <c r="E967" s="11"/>
      <c r="F967" s="11"/>
      <c r="G967" s="65"/>
      <c r="H967" s="11"/>
      <c r="I967" s="66"/>
      <c r="J967" s="67"/>
      <c r="K967" s="67"/>
      <c r="L967" s="67"/>
      <c r="M967" s="67"/>
      <c r="N967" s="11"/>
      <c r="O967" s="11"/>
      <c r="P967" s="11"/>
      <c r="Q967" s="60"/>
      <c r="R967" s="60"/>
      <c r="S967" s="60"/>
      <c r="T967" s="11"/>
      <c r="U967" s="11"/>
      <c r="V967" s="60"/>
      <c r="W967" s="60"/>
      <c r="X967" s="63"/>
      <c r="Y967" s="64"/>
      <c r="Z967" s="11"/>
      <c r="AA967" s="11"/>
      <c r="AB967" s="11"/>
      <c r="AC967" s="11"/>
    </row>
    <row r="968" spans="1:29" ht="13.2">
      <c r="A968" s="11"/>
      <c r="B968" s="11"/>
      <c r="C968" s="11"/>
      <c r="D968" s="11"/>
      <c r="E968" s="11"/>
      <c r="F968" s="11"/>
      <c r="G968" s="65"/>
      <c r="H968" s="11"/>
      <c r="I968" s="66"/>
      <c r="J968" s="67"/>
      <c r="K968" s="67"/>
      <c r="L968" s="67"/>
      <c r="M968" s="67"/>
      <c r="N968" s="11"/>
      <c r="O968" s="11"/>
      <c r="P968" s="11"/>
      <c r="Q968" s="60"/>
      <c r="R968" s="60"/>
      <c r="S968" s="60"/>
      <c r="T968" s="11"/>
      <c r="U968" s="11"/>
      <c r="V968" s="60"/>
      <c r="W968" s="60"/>
      <c r="X968" s="61"/>
      <c r="Y968" s="62"/>
      <c r="Z968" s="11"/>
      <c r="AA968" s="11"/>
      <c r="AB968" s="11"/>
      <c r="AC968" s="11"/>
    </row>
    <row r="969" spans="1:29" ht="13.2">
      <c r="A969" s="11"/>
      <c r="B969" s="11"/>
      <c r="C969" s="11"/>
      <c r="D969" s="11"/>
      <c r="E969" s="11"/>
      <c r="F969" s="11"/>
      <c r="G969" s="65"/>
      <c r="H969" s="11"/>
      <c r="I969" s="66"/>
      <c r="J969" s="67"/>
      <c r="K969" s="67"/>
      <c r="L969" s="67"/>
      <c r="M969" s="67"/>
      <c r="N969" s="11"/>
      <c r="O969" s="11"/>
      <c r="P969" s="11"/>
      <c r="Q969" s="60"/>
      <c r="R969" s="60"/>
      <c r="S969" s="60"/>
      <c r="T969" s="11"/>
      <c r="U969" s="11"/>
      <c r="V969" s="60"/>
      <c r="W969" s="60"/>
      <c r="X969" s="63"/>
      <c r="Y969" s="64"/>
      <c r="Z969" s="11"/>
      <c r="AA969" s="11"/>
      <c r="AB969" s="11"/>
      <c r="AC969" s="11"/>
    </row>
    <row r="970" spans="1:29" ht="13.2">
      <c r="A970" s="11"/>
      <c r="B970" s="11"/>
      <c r="C970" s="11"/>
      <c r="D970" s="11"/>
      <c r="E970" s="11"/>
      <c r="F970" s="11"/>
      <c r="G970" s="65"/>
      <c r="H970" s="11"/>
      <c r="I970" s="66"/>
      <c r="J970" s="67"/>
      <c r="K970" s="67"/>
      <c r="L970" s="67"/>
      <c r="M970" s="67"/>
      <c r="N970" s="11"/>
      <c r="O970" s="11"/>
      <c r="P970" s="11"/>
      <c r="Q970" s="60"/>
      <c r="R970" s="60"/>
      <c r="S970" s="60"/>
      <c r="T970" s="11"/>
      <c r="U970" s="11"/>
      <c r="V970" s="60"/>
      <c r="W970" s="60"/>
      <c r="X970" s="61"/>
      <c r="Y970" s="62"/>
      <c r="Z970" s="11"/>
      <c r="AA970" s="11"/>
      <c r="AB970" s="11"/>
      <c r="AC970" s="11"/>
    </row>
    <row r="971" spans="1:29" ht="13.2">
      <c r="A971" s="11"/>
      <c r="B971" s="11"/>
      <c r="C971" s="11"/>
      <c r="D971" s="11"/>
      <c r="E971" s="11"/>
      <c r="F971" s="11"/>
      <c r="G971" s="65"/>
      <c r="H971" s="11"/>
      <c r="I971" s="66"/>
      <c r="J971" s="67"/>
      <c r="K971" s="67"/>
      <c r="L971" s="67"/>
      <c r="M971" s="67"/>
      <c r="N971" s="11"/>
      <c r="O971" s="11"/>
      <c r="P971" s="11"/>
      <c r="Q971" s="60"/>
      <c r="R971" s="60"/>
      <c r="S971" s="60"/>
      <c r="T971" s="11"/>
      <c r="U971" s="11"/>
      <c r="V971" s="60"/>
      <c r="W971" s="60"/>
      <c r="X971" s="63"/>
      <c r="Y971" s="64"/>
      <c r="Z971" s="11"/>
      <c r="AA971" s="11"/>
      <c r="AB971" s="11"/>
      <c r="AC971" s="11"/>
    </row>
    <row r="972" spans="1:29" ht="13.2">
      <c r="A972" s="11"/>
      <c r="B972" s="11"/>
      <c r="C972" s="11"/>
      <c r="D972" s="11"/>
      <c r="E972" s="11"/>
      <c r="F972" s="11"/>
      <c r="G972" s="65"/>
      <c r="H972" s="11"/>
      <c r="I972" s="66"/>
      <c r="J972" s="67"/>
      <c r="K972" s="67"/>
      <c r="L972" s="67"/>
      <c r="M972" s="67"/>
      <c r="N972" s="11"/>
      <c r="O972" s="11"/>
      <c r="P972" s="11"/>
      <c r="Q972" s="60"/>
      <c r="R972" s="60"/>
      <c r="S972" s="60"/>
      <c r="T972" s="11"/>
      <c r="U972" s="11"/>
      <c r="V972" s="60"/>
      <c r="W972" s="60"/>
      <c r="X972" s="61"/>
      <c r="Y972" s="62"/>
      <c r="Z972" s="11"/>
      <c r="AA972" s="11"/>
      <c r="AB972" s="11"/>
      <c r="AC972" s="11"/>
    </row>
    <row r="973" spans="1:29" ht="13.2">
      <c r="A973" s="11"/>
      <c r="B973" s="11"/>
      <c r="C973" s="11"/>
      <c r="D973" s="11"/>
      <c r="E973" s="11"/>
      <c r="F973" s="11"/>
      <c r="G973" s="65"/>
      <c r="H973" s="11"/>
      <c r="I973" s="66"/>
      <c r="J973" s="67"/>
      <c r="K973" s="67"/>
      <c r="L973" s="67"/>
      <c r="M973" s="67"/>
      <c r="N973" s="11"/>
      <c r="O973" s="11"/>
      <c r="P973" s="11"/>
      <c r="Q973" s="60"/>
      <c r="R973" s="60"/>
      <c r="S973" s="60"/>
      <c r="T973" s="11"/>
      <c r="U973" s="11"/>
      <c r="V973" s="60"/>
      <c r="W973" s="60"/>
      <c r="X973" s="63"/>
      <c r="Y973" s="64"/>
      <c r="Z973" s="11"/>
      <c r="AA973" s="11"/>
      <c r="AB973" s="11"/>
      <c r="AC973" s="11"/>
    </row>
    <row r="974" spans="1:29" ht="13.2">
      <c r="A974" s="11"/>
      <c r="B974" s="11"/>
      <c r="C974" s="11"/>
      <c r="D974" s="11"/>
      <c r="E974" s="11"/>
      <c r="F974" s="11"/>
      <c r="G974" s="65"/>
      <c r="H974" s="11"/>
      <c r="I974" s="66"/>
      <c r="J974" s="67"/>
      <c r="K974" s="67"/>
      <c r="L974" s="67"/>
      <c r="M974" s="67"/>
      <c r="N974" s="11"/>
      <c r="O974" s="11"/>
      <c r="P974" s="11"/>
      <c r="Q974" s="60"/>
      <c r="R974" s="60"/>
      <c r="S974" s="60"/>
      <c r="T974" s="11"/>
      <c r="U974" s="11"/>
      <c r="V974" s="60"/>
      <c r="W974" s="60"/>
      <c r="X974" s="61"/>
      <c r="Y974" s="62"/>
      <c r="Z974" s="11"/>
      <c r="AA974" s="11"/>
      <c r="AB974" s="11"/>
      <c r="AC974" s="11"/>
    </row>
    <row r="975" spans="1:29" ht="13.2">
      <c r="A975" s="11"/>
      <c r="B975" s="11"/>
      <c r="C975" s="11"/>
      <c r="D975" s="11"/>
      <c r="E975" s="11"/>
      <c r="F975" s="11"/>
      <c r="G975" s="65"/>
      <c r="H975" s="11"/>
      <c r="I975" s="66"/>
      <c r="J975" s="67"/>
      <c r="K975" s="67"/>
      <c r="L975" s="67"/>
      <c r="M975" s="67"/>
      <c r="N975" s="11"/>
      <c r="O975" s="11"/>
      <c r="P975" s="11"/>
      <c r="Q975" s="60"/>
      <c r="R975" s="60"/>
      <c r="S975" s="60"/>
      <c r="T975" s="11"/>
      <c r="U975" s="11"/>
      <c r="V975" s="60"/>
      <c r="W975" s="60"/>
      <c r="X975" s="63"/>
      <c r="Y975" s="64"/>
      <c r="Z975" s="11"/>
      <c r="AA975" s="11"/>
      <c r="AB975" s="11"/>
      <c r="AC975" s="11"/>
    </row>
    <row r="976" spans="1:29" ht="13.2">
      <c r="A976" s="11"/>
      <c r="B976" s="11"/>
      <c r="C976" s="11"/>
      <c r="D976" s="11"/>
      <c r="E976" s="11"/>
      <c r="F976" s="11"/>
      <c r="G976" s="65"/>
      <c r="H976" s="11"/>
      <c r="I976" s="66"/>
      <c r="J976" s="67"/>
      <c r="K976" s="67"/>
      <c r="L976" s="67"/>
      <c r="M976" s="67"/>
      <c r="N976" s="11"/>
      <c r="O976" s="11"/>
      <c r="P976" s="11"/>
      <c r="Q976" s="60"/>
      <c r="R976" s="60"/>
      <c r="S976" s="60"/>
      <c r="T976" s="11"/>
      <c r="U976" s="11"/>
      <c r="V976" s="60"/>
      <c r="W976" s="60"/>
      <c r="X976" s="61"/>
      <c r="Y976" s="62"/>
      <c r="Z976" s="11"/>
      <c r="AA976" s="11"/>
      <c r="AB976" s="11"/>
      <c r="AC976" s="11"/>
    </row>
    <row r="977" spans="1:29" ht="13.2">
      <c r="A977" s="11"/>
      <c r="B977" s="11"/>
      <c r="C977" s="11"/>
      <c r="D977" s="11"/>
      <c r="E977" s="11"/>
      <c r="F977" s="11"/>
      <c r="G977" s="65"/>
      <c r="H977" s="11"/>
      <c r="I977" s="66"/>
      <c r="J977" s="67"/>
      <c r="K977" s="67"/>
      <c r="L977" s="67"/>
      <c r="M977" s="67"/>
      <c r="N977" s="11"/>
      <c r="O977" s="11"/>
      <c r="P977" s="11"/>
      <c r="Q977" s="60"/>
      <c r="R977" s="60"/>
      <c r="S977" s="60"/>
      <c r="T977" s="11"/>
      <c r="U977" s="11"/>
      <c r="V977" s="60"/>
      <c r="W977" s="60"/>
      <c r="X977" s="63"/>
      <c r="Y977" s="64"/>
      <c r="Z977" s="11"/>
      <c r="AA977" s="11"/>
      <c r="AB977" s="11"/>
      <c r="AC977" s="11"/>
    </row>
    <row r="978" spans="1:29" ht="13.2">
      <c r="A978" s="11"/>
      <c r="B978" s="11"/>
      <c r="C978" s="11"/>
      <c r="D978" s="11"/>
      <c r="E978" s="11"/>
      <c r="F978" s="11"/>
      <c r="G978" s="65"/>
      <c r="H978" s="11"/>
      <c r="I978" s="66"/>
      <c r="J978" s="67"/>
      <c r="K978" s="67"/>
      <c r="L978" s="67"/>
      <c r="M978" s="67"/>
      <c r="N978" s="11"/>
      <c r="O978" s="11"/>
      <c r="P978" s="11"/>
      <c r="Q978" s="60"/>
      <c r="R978" s="60"/>
      <c r="S978" s="60"/>
      <c r="T978" s="11"/>
      <c r="U978" s="11"/>
      <c r="V978" s="60"/>
      <c r="W978" s="60"/>
      <c r="X978" s="61"/>
      <c r="Y978" s="62"/>
      <c r="Z978" s="11"/>
      <c r="AA978" s="11"/>
      <c r="AB978" s="11"/>
      <c r="AC978" s="11"/>
    </row>
    <row r="979" spans="1:29" ht="13.2">
      <c r="A979" s="11"/>
      <c r="B979" s="11"/>
      <c r="C979" s="11"/>
      <c r="D979" s="11"/>
      <c r="E979" s="11"/>
      <c r="F979" s="11"/>
      <c r="G979" s="65"/>
      <c r="H979" s="11"/>
      <c r="I979" s="66"/>
      <c r="J979" s="67"/>
      <c r="K979" s="67"/>
      <c r="L979" s="67"/>
      <c r="M979" s="67"/>
      <c r="N979" s="11"/>
      <c r="O979" s="11"/>
      <c r="P979" s="11"/>
      <c r="Q979" s="60"/>
      <c r="R979" s="60"/>
      <c r="S979" s="60"/>
      <c r="T979" s="11"/>
      <c r="U979" s="11"/>
      <c r="V979" s="60"/>
      <c r="W979" s="60"/>
      <c r="X979" s="63"/>
      <c r="Y979" s="64"/>
      <c r="Z979" s="11"/>
      <c r="AA979" s="11"/>
      <c r="AB979" s="11"/>
      <c r="AC979" s="11"/>
    </row>
    <row r="980" spans="1:29" ht="13.2">
      <c r="A980" s="11"/>
      <c r="B980" s="11"/>
      <c r="C980" s="11"/>
      <c r="D980" s="11"/>
      <c r="E980" s="11"/>
      <c r="F980" s="11"/>
      <c r="G980" s="65"/>
      <c r="H980" s="11"/>
      <c r="I980" s="66"/>
      <c r="J980" s="67"/>
      <c r="K980" s="67"/>
      <c r="L980" s="67"/>
      <c r="M980" s="67"/>
      <c r="N980" s="11"/>
      <c r="O980" s="11"/>
      <c r="P980" s="11"/>
      <c r="Q980" s="60"/>
      <c r="R980" s="60"/>
      <c r="S980" s="60"/>
      <c r="T980" s="11"/>
      <c r="U980" s="11"/>
      <c r="V980" s="60"/>
      <c r="W980" s="60"/>
      <c r="X980" s="61"/>
      <c r="Y980" s="62"/>
      <c r="Z980" s="11"/>
      <c r="AA980" s="11"/>
      <c r="AB980" s="11"/>
      <c r="AC980" s="11"/>
    </row>
    <row r="981" spans="1:29" ht="13.2">
      <c r="A981" s="11"/>
      <c r="B981" s="11"/>
      <c r="C981" s="11"/>
      <c r="D981" s="11"/>
      <c r="E981" s="11"/>
      <c r="F981" s="11"/>
      <c r="G981" s="65"/>
      <c r="H981" s="11"/>
      <c r="I981" s="66"/>
      <c r="J981" s="67"/>
      <c r="K981" s="67"/>
      <c r="L981" s="67"/>
      <c r="M981" s="67"/>
      <c r="N981" s="11"/>
      <c r="O981" s="11"/>
      <c r="P981" s="11"/>
      <c r="Q981" s="60"/>
      <c r="R981" s="60"/>
      <c r="S981" s="60"/>
      <c r="T981" s="11"/>
      <c r="U981" s="11"/>
      <c r="V981" s="60"/>
      <c r="W981" s="60"/>
      <c r="X981" s="63"/>
      <c r="Y981" s="64"/>
      <c r="Z981" s="11"/>
      <c r="AA981" s="11"/>
      <c r="AB981" s="11"/>
      <c r="AC981" s="11"/>
    </row>
    <row r="982" spans="1:29" ht="13.2">
      <c r="A982" s="11"/>
      <c r="B982" s="11"/>
      <c r="C982" s="11"/>
      <c r="D982" s="11"/>
      <c r="E982" s="11"/>
      <c r="F982" s="11"/>
      <c r="G982" s="65"/>
      <c r="H982" s="11"/>
      <c r="I982" s="66"/>
      <c r="J982" s="67"/>
      <c r="K982" s="67"/>
      <c r="L982" s="67"/>
      <c r="M982" s="67"/>
      <c r="N982" s="11"/>
      <c r="O982" s="11"/>
      <c r="P982" s="11"/>
      <c r="Q982" s="60"/>
      <c r="R982" s="60"/>
      <c r="S982" s="60"/>
      <c r="T982" s="11"/>
      <c r="U982" s="11"/>
      <c r="V982" s="60"/>
      <c r="W982" s="60"/>
      <c r="X982" s="61"/>
      <c r="Y982" s="62"/>
      <c r="Z982" s="11"/>
      <c r="AA982" s="11"/>
      <c r="AB982" s="11"/>
      <c r="AC982" s="11"/>
    </row>
    <row r="983" spans="1:29" ht="13.2">
      <c r="A983" s="11"/>
      <c r="B983" s="11"/>
      <c r="C983" s="11"/>
      <c r="D983" s="11"/>
      <c r="E983" s="11"/>
      <c r="F983" s="11"/>
      <c r="G983" s="65"/>
      <c r="H983" s="11"/>
      <c r="I983" s="66"/>
      <c r="J983" s="67"/>
      <c r="K983" s="67"/>
      <c r="L983" s="67"/>
      <c r="M983" s="67"/>
      <c r="N983" s="11"/>
      <c r="O983" s="11"/>
      <c r="P983" s="11"/>
      <c r="Q983" s="60"/>
      <c r="R983" s="60"/>
      <c r="S983" s="60"/>
      <c r="T983" s="11"/>
      <c r="U983" s="11"/>
      <c r="V983" s="60"/>
      <c r="W983" s="60"/>
      <c r="X983" s="63"/>
      <c r="Y983" s="64"/>
      <c r="Z983" s="11"/>
      <c r="AA983" s="11"/>
      <c r="AB983" s="11"/>
      <c r="AC983" s="11"/>
    </row>
    <row r="984" spans="1:29" ht="13.2">
      <c r="A984" s="11"/>
      <c r="B984" s="11"/>
      <c r="C984" s="11"/>
      <c r="D984" s="11"/>
      <c r="E984" s="11"/>
      <c r="F984" s="11"/>
      <c r="G984" s="65"/>
      <c r="H984" s="11"/>
      <c r="I984" s="66"/>
      <c r="J984" s="67"/>
      <c r="K984" s="67"/>
      <c r="L984" s="67"/>
      <c r="M984" s="67"/>
      <c r="N984" s="11"/>
      <c r="O984" s="11"/>
      <c r="P984" s="11"/>
      <c r="Q984" s="60"/>
      <c r="R984" s="60"/>
      <c r="S984" s="60"/>
      <c r="T984" s="11"/>
      <c r="U984" s="11"/>
      <c r="V984" s="60"/>
      <c r="W984" s="60"/>
      <c r="X984" s="61"/>
      <c r="Y984" s="62"/>
      <c r="Z984" s="11"/>
      <c r="AA984" s="11"/>
      <c r="AB984" s="11"/>
      <c r="AC984" s="11"/>
    </row>
    <row r="985" spans="1:29" ht="13.2">
      <c r="A985" s="11"/>
      <c r="B985" s="11"/>
      <c r="C985" s="11"/>
      <c r="D985" s="11"/>
      <c r="E985" s="11"/>
      <c r="F985" s="11"/>
      <c r="G985" s="65"/>
      <c r="H985" s="11"/>
      <c r="I985" s="66"/>
      <c r="J985" s="67"/>
      <c r="K985" s="67"/>
      <c r="L985" s="67"/>
      <c r="M985" s="67"/>
      <c r="N985" s="11"/>
      <c r="O985" s="11"/>
      <c r="P985" s="11"/>
      <c r="Q985" s="60"/>
      <c r="R985" s="60"/>
      <c r="S985" s="60"/>
      <c r="T985" s="11"/>
      <c r="U985" s="11"/>
      <c r="V985" s="60"/>
      <c r="W985" s="60"/>
      <c r="X985" s="63"/>
      <c r="Y985" s="64"/>
      <c r="Z985" s="11"/>
      <c r="AA985" s="11"/>
      <c r="AB985" s="11"/>
      <c r="AC985" s="11"/>
    </row>
    <row r="986" spans="1:29" ht="13.2">
      <c r="A986" s="11"/>
      <c r="B986" s="11"/>
      <c r="C986" s="11"/>
      <c r="D986" s="11"/>
      <c r="E986" s="11"/>
      <c r="F986" s="11"/>
      <c r="G986" s="65"/>
      <c r="H986" s="11"/>
      <c r="I986" s="66"/>
      <c r="J986" s="67"/>
      <c r="K986" s="67"/>
      <c r="L986" s="67"/>
      <c r="M986" s="67"/>
      <c r="N986" s="11"/>
      <c r="O986" s="11"/>
      <c r="P986" s="11"/>
      <c r="Q986" s="60"/>
      <c r="R986" s="60"/>
      <c r="S986" s="60"/>
      <c r="T986" s="11"/>
      <c r="U986" s="11"/>
      <c r="V986" s="60"/>
      <c r="W986" s="60"/>
      <c r="X986" s="61"/>
      <c r="Y986" s="62"/>
      <c r="Z986" s="11"/>
      <c r="AA986" s="11"/>
      <c r="AB986" s="11"/>
      <c r="AC986" s="11"/>
    </row>
    <row r="987" spans="1:29" ht="13.2">
      <c r="A987" s="11"/>
      <c r="B987" s="11"/>
      <c r="C987" s="11"/>
      <c r="D987" s="11"/>
      <c r="E987" s="11"/>
      <c r="F987" s="11"/>
      <c r="G987" s="65"/>
      <c r="H987" s="11"/>
      <c r="I987" s="66"/>
      <c r="J987" s="67"/>
      <c r="K987" s="67"/>
      <c r="L987" s="67"/>
      <c r="M987" s="67"/>
      <c r="N987" s="11"/>
      <c r="O987" s="11"/>
      <c r="P987" s="11"/>
      <c r="Q987" s="60"/>
      <c r="R987" s="60"/>
      <c r="S987" s="60"/>
      <c r="T987" s="11"/>
      <c r="U987" s="11"/>
      <c r="V987" s="60"/>
      <c r="W987" s="60"/>
      <c r="X987" s="63"/>
      <c r="Y987" s="64"/>
      <c r="Z987" s="11"/>
      <c r="AA987" s="11"/>
      <c r="AB987" s="11"/>
      <c r="AC987" s="11"/>
    </row>
    <row r="988" spans="1:29" ht="13.2">
      <c r="A988" s="11"/>
      <c r="B988" s="11"/>
      <c r="C988" s="11"/>
      <c r="D988" s="11"/>
      <c r="E988" s="11"/>
      <c r="F988" s="11"/>
      <c r="G988" s="65"/>
      <c r="H988" s="11"/>
      <c r="I988" s="66"/>
      <c r="J988" s="67"/>
      <c r="K988" s="67"/>
      <c r="L988" s="67"/>
      <c r="M988" s="67"/>
      <c r="N988" s="11"/>
      <c r="O988" s="11"/>
      <c r="P988" s="11"/>
      <c r="Q988" s="60"/>
      <c r="R988" s="60"/>
      <c r="S988" s="60"/>
      <c r="T988" s="11"/>
      <c r="U988" s="11"/>
      <c r="V988" s="60"/>
      <c r="W988" s="60"/>
      <c r="X988" s="61"/>
      <c r="Y988" s="62"/>
      <c r="Z988" s="11"/>
      <c r="AA988" s="11"/>
      <c r="AB988" s="11"/>
      <c r="AC988" s="11"/>
    </row>
    <row r="989" spans="1:29" ht="13.2">
      <c r="A989" s="11"/>
      <c r="B989" s="11"/>
      <c r="C989" s="11"/>
      <c r="D989" s="11"/>
      <c r="E989" s="11"/>
      <c r="F989" s="11"/>
      <c r="G989" s="65"/>
      <c r="H989" s="11"/>
      <c r="I989" s="66"/>
      <c r="J989" s="67"/>
      <c r="K989" s="67"/>
      <c r="L989" s="67"/>
      <c r="M989" s="67"/>
      <c r="N989" s="11"/>
      <c r="O989" s="11"/>
      <c r="P989" s="11"/>
      <c r="Q989" s="60"/>
      <c r="R989" s="60"/>
      <c r="S989" s="60"/>
      <c r="T989" s="11"/>
      <c r="U989" s="11"/>
      <c r="V989" s="60"/>
      <c r="W989" s="60"/>
      <c r="X989" s="63"/>
      <c r="Y989" s="64"/>
      <c r="Z989" s="11"/>
      <c r="AA989" s="11"/>
      <c r="AB989" s="11"/>
      <c r="AC989" s="11"/>
    </row>
    <row r="990" spans="1:29" ht="13.2">
      <c r="A990" s="11"/>
      <c r="B990" s="11"/>
      <c r="C990" s="11"/>
      <c r="D990" s="11"/>
      <c r="E990" s="11"/>
      <c r="F990" s="11"/>
      <c r="G990" s="65"/>
      <c r="H990" s="11"/>
      <c r="I990" s="66"/>
      <c r="J990" s="67"/>
      <c r="K990" s="67"/>
      <c r="L990" s="67"/>
      <c r="M990" s="67"/>
      <c r="N990" s="11"/>
      <c r="O990" s="11"/>
      <c r="P990" s="11"/>
      <c r="Q990" s="60"/>
      <c r="R990" s="60"/>
      <c r="S990" s="60"/>
      <c r="T990" s="11"/>
      <c r="U990" s="11"/>
      <c r="V990" s="60"/>
      <c r="W990" s="60"/>
      <c r="X990" s="61"/>
      <c r="Y990" s="62"/>
      <c r="Z990" s="11"/>
      <c r="AA990" s="11"/>
      <c r="AB990" s="11"/>
      <c r="AC990" s="11"/>
    </row>
    <row r="991" spans="1:29" ht="13.2">
      <c r="A991" s="11"/>
      <c r="B991" s="11"/>
      <c r="C991" s="11"/>
      <c r="D991" s="11"/>
      <c r="E991" s="11"/>
      <c r="F991" s="11"/>
      <c r="G991" s="65"/>
      <c r="H991" s="11"/>
      <c r="I991" s="66"/>
      <c r="J991" s="67"/>
      <c r="K991" s="67"/>
      <c r="L991" s="67"/>
      <c r="M991" s="67"/>
      <c r="N991" s="11"/>
      <c r="O991" s="11"/>
      <c r="P991" s="11"/>
      <c r="Q991" s="60"/>
      <c r="R991" s="60"/>
      <c r="S991" s="60"/>
      <c r="T991" s="11"/>
      <c r="U991" s="11"/>
      <c r="V991" s="60"/>
      <c r="W991" s="60"/>
      <c r="X991" s="63"/>
      <c r="Y991" s="64"/>
      <c r="Z991" s="11"/>
      <c r="AA991" s="11"/>
      <c r="AB991" s="11"/>
      <c r="AC991" s="11"/>
    </row>
    <row r="992" spans="1:29" ht="13.2">
      <c r="A992" s="11"/>
      <c r="B992" s="11"/>
      <c r="C992" s="11"/>
      <c r="D992" s="11"/>
      <c r="E992" s="11"/>
      <c r="F992" s="11"/>
      <c r="G992" s="65"/>
      <c r="H992" s="11"/>
      <c r="I992" s="66"/>
      <c r="J992" s="67"/>
      <c r="K992" s="67"/>
      <c r="L992" s="67"/>
      <c r="M992" s="67"/>
      <c r="N992" s="11"/>
      <c r="O992" s="11"/>
      <c r="P992" s="11"/>
      <c r="Q992" s="60"/>
      <c r="R992" s="60"/>
      <c r="S992" s="60"/>
      <c r="T992" s="11"/>
      <c r="U992" s="11"/>
      <c r="V992" s="60"/>
      <c r="W992" s="60"/>
      <c r="X992" s="61"/>
      <c r="Y992" s="62"/>
      <c r="Z992" s="11"/>
      <c r="AA992" s="11"/>
      <c r="AB992" s="11"/>
      <c r="AC992" s="11"/>
    </row>
    <row r="993" spans="1:29" ht="13.2">
      <c r="A993" s="11"/>
      <c r="B993" s="11"/>
      <c r="C993" s="11"/>
      <c r="D993" s="11"/>
      <c r="E993" s="11"/>
      <c r="F993" s="11"/>
      <c r="G993" s="65"/>
      <c r="H993" s="11"/>
      <c r="I993" s="66"/>
      <c r="J993" s="67"/>
      <c r="K993" s="67"/>
      <c r="L993" s="67"/>
      <c r="M993" s="67"/>
      <c r="N993" s="11"/>
      <c r="O993" s="11"/>
      <c r="P993" s="11"/>
      <c r="Q993" s="60"/>
      <c r="R993" s="60"/>
      <c r="S993" s="60"/>
      <c r="T993" s="11"/>
      <c r="U993" s="11"/>
      <c r="V993" s="60"/>
      <c r="W993" s="60"/>
      <c r="X993" s="63"/>
      <c r="Y993" s="64"/>
      <c r="Z993" s="11"/>
      <c r="AA993" s="11"/>
      <c r="AB993" s="11"/>
      <c r="AC993" s="11"/>
    </row>
    <row r="994" spans="1:29" ht="13.2">
      <c r="A994" s="11"/>
      <c r="B994" s="11"/>
      <c r="C994" s="11"/>
      <c r="D994" s="11"/>
      <c r="E994" s="11"/>
      <c r="F994" s="11"/>
      <c r="G994" s="65"/>
      <c r="H994" s="11"/>
      <c r="I994" s="66"/>
      <c r="J994" s="67"/>
      <c r="K994" s="67"/>
      <c r="L994" s="67"/>
      <c r="M994" s="67"/>
      <c r="N994" s="11"/>
      <c r="O994" s="11"/>
      <c r="P994" s="11"/>
      <c r="Q994" s="60"/>
      <c r="R994" s="60"/>
      <c r="S994" s="60"/>
      <c r="T994" s="11"/>
      <c r="U994" s="11"/>
      <c r="V994" s="60"/>
      <c r="W994" s="60"/>
      <c r="X994" s="61"/>
      <c r="Y994" s="62"/>
      <c r="Z994" s="11"/>
      <c r="AA994" s="11"/>
      <c r="AB994" s="11"/>
      <c r="AC994" s="11"/>
    </row>
    <row r="995" spans="1:29" ht="13.2">
      <c r="A995" s="11"/>
      <c r="B995" s="11"/>
      <c r="C995" s="11"/>
      <c r="D995" s="11"/>
      <c r="E995" s="11"/>
      <c r="F995" s="11"/>
      <c r="G995" s="65"/>
      <c r="H995" s="11"/>
      <c r="I995" s="66"/>
      <c r="J995" s="67"/>
      <c r="K995" s="67"/>
      <c r="L995" s="67"/>
      <c r="M995" s="67"/>
      <c r="N995" s="11"/>
      <c r="O995" s="11"/>
      <c r="P995" s="11"/>
      <c r="Q995" s="60"/>
      <c r="R995" s="60"/>
      <c r="S995" s="60"/>
      <c r="T995" s="11"/>
      <c r="U995" s="11"/>
      <c r="V995" s="60"/>
      <c r="W995" s="60"/>
      <c r="X995" s="63"/>
      <c r="Y995" s="64"/>
      <c r="Z995" s="11"/>
      <c r="AA995" s="11"/>
      <c r="AB995" s="11"/>
      <c r="AC995" s="11"/>
    </row>
    <row r="996" spans="1:29" ht="13.2">
      <c r="A996" s="11"/>
      <c r="B996" s="11"/>
      <c r="C996" s="11"/>
      <c r="D996" s="11"/>
      <c r="E996" s="11"/>
      <c r="F996" s="11"/>
      <c r="G996" s="65"/>
      <c r="H996" s="11"/>
      <c r="I996" s="66"/>
      <c r="J996" s="67"/>
      <c r="K996" s="67"/>
      <c r="L996" s="67"/>
      <c r="M996" s="67"/>
      <c r="N996" s="11"/>
      <c r="O996" s="11"/>
      <c r="P996" s="11"/>
      <c r="Q996" s="60"/>
      <c r="R996" s="60"/>
      <c r="S996" s="60"/>
      <c r="T996" s="11"/>
      <c r="U996" s="11"/>
      <c r="V996" s="60"/>
      <c r="W996" s="60"/>
      <c r="X996" s="61"/>
      <c r="Y996" s="62"/>
      <c r="Z996" s="11"/>
      <c r="AA996" s="11"/>
      <c r="AB996" s="11"/>
      <c r="AC996" s="11"/>
    </row>
    <row r="997" spans="1:29" ht="13.2">
      <c r="A997" s="11"/>
      <c r="B997" s="11"/>
      <c r="C997" s="11"/>
      <c r="D997" s="11"/>
      <c r="E997" s="11"/>
      <c r="F997" s="11"/>
      <c r="G997" s="65"/>
      <c r="H997" s="11"/>
      <c r="I997" s="66"/>
      <c r="J997" s="67"/>
      <c r="K997" s="67"/>
      <c r="L997" s="67"/>
      <c r="M997" s="67"/>
      <c r="N997" s="11"/>
      <c r="O997" s="11"/>
      <c r="P997" s="11"/>
      <c r="Q997" s="60"/>
      <c r="R997" s="60"/>
      <c r="S997" s="60"/>
      <c r="T997" s="11"/>
      <c r="U997" s="11"/>
      <c r="V997" s="60"/>
      <c r="W997" s="60"/>
      <c r="X997" s="63"/>
      <c r="Y997" s="64"/>
      <c r="Z997" s="11"/>
      <c r="AA997" s="11"/>
      <c r="AB997" s="11"/>
      <c r="AC997" s="11"/>
    </row>
    <row r="998" spans="1:29" ht="13.2">
      <c r="A998" s="11"/>
      <c r="B998" s="11"/>
      <c r="C998" s="11"/>
      <c r="D998" s="11"/>
      <c r="E998" s="11"/>
      <c r="F998" s="11"/>
      <c r="G998" s="65"/>
      <c r="H998" s="11"/>
      <c r="I998" s="66"/>
      <c r="J998" s="67"/>
      <c r="K998" s="67"/>
      <c r="L998" s="67"/>
      <c r="M998" s="67"/>
      <c r="N998" s="11"/>
      <c r="O998" s="11"/>
      <c r="P998" s="11"/>
      <c r="Q998" s="60"/>
      <c r="R998" s="60"/>
      <c r="S998" s="60"/>
      <c r="T998" s="11"/>
      <c r="U998" s="11"/>
      <c r="V998" s="60"/>
      <c r="W998" s="60"/>
      <c r="X998" s="61"/>
      <c r="Y998" s="62"/>
      <c r="Z998" s="11"/>
      <c r="AA998" s="11"/>
      <c r="AB998" s="11"/>
      <c r="AC998" s="11"/>
    </row>
    <row r="999" spans="1:29" ht="13.2">
      <c r="A999" s="11"/>
      <c r="B999" s="11"/>
      <c r="C999" s="11"/>
      <c r="D999" s="11"/>
      <c r="E999" s="11"/>
      <c r="F999" s="11"/>
      <c r="G999" s="65"/>
      <c r="H999" s="11"/>
      <c r="I999" s="66"/>
      <c r="J999" s="67"/>
      <c r="K999" s="67"/>
      <c r="L999" s="67"/>
      <c r="M999" s="67"/>
      <c r="N999" s="11"/>
      <c r="O999" s="11"/>
      <c r="P999" s="11"/>
      <c r="Q999" s="60"/>
      <c r="R999" s="60"/>
      <c r="S999" s="60"/>
      <c r="T999" s="11"/>
      <c r="U999" s="11"/>
      <c r="V999" s="60"/>
      <c r="W999" s="60"/>
      <c r="X999" s="63"/>
      <c r="Y999" s="64"/>
      <c r="Z999" s="11"/>
      <c r="AA999" s="11"/>
      <c r="AB999" s="11"/>
      <c r="AC999" s="11"/>
    </row>
    <row r="1000" spans="1:29" ht="13.2">
      <c r="A1000" s="11"/>
      <c r="B1000" s="11"/>
      <c r="C1000" s="11"/>
      <c r="D1000" s="11"/>
      <c r="E1000" s="11"/>
      <c r="F1000" s="11"/>
      <c r="G1000" s="65"/>
      <c r="H1000" s="11"/>
      <c r="I1000" s="66"/>
      <c r="J1000" s="67"/>
      <c r="K1000" s="67"/>
      <c r="L1000" s="67"/>
      <c r="M1000" s="67"/>
      <c r="N1000" s="11"/>
      <c r="O1000" s="11"/>
      <c r="P1000" s="11"/>
      <c r="Q1000" s="60"/>
      <c r="R1000" s="60"/>
      <c r="S1000" s="60"/>
      <c r="T1000" s="11"/>
      <c r="U1000" s="11"/>
      <c r="V1000" s="60"/>
      <c r="W1000" s="60"/>
      <c r="X1000" s="61"/>
      <c r="Y1000" s="62"/>
      <c r="Z1000" s="11"/>
      <c r="AA1000" s="11"/>
      <c r="AB1000" s="11"/>
      <c r="AC1000" s="11"/>
    </row>
    <row r="1001" spans="1:29" ht="13.2">
      <c r="A1001" s="11"/>
      <c r="B1001" s="11"/>
      <c r="C1001" s="11"/>
      <c r="D1001" s="11"/>
      <c r="E1001" s="11"/>
      <c r="F1001" s="11"/>
      <c r="G1001" s="65"/>
      <c r="H1001" s="11"/>
      <c r="I1001" s="66"/>
      <c r="J1001" s="67"/>
      <c r="K1001" s="67"/>
      <c r="L1001" s="67"/>
      <c r="M1001" s="67"/>
      <c r="N1001" s="11"/>
      <c r="O1001" s="11"/>
      <c r="P1001" s="11"/>
      <c r="Q1001" s="60"/>
      <c r="R1001" s="60"/>
      <c r="S1001" s="60"/>
      <c r="T1001" s="11"/>
      <c r="U1001" s="11"/>
      <c r="V1001" s="60"/>
      <c r="W1001" s="60"/>
      <c r="X1001" s="63"/>
      <c r="Y1001" s="64"/>
      <c r="Z1001" s="11"/>
      <c r="AA1001" s="11"/>
      <c r="AB1001" s="11"/>
      <c r="AC1001" s="11"/>
    </row>
  </sheetData>
  <autoFilter ref="B2:AB633" xr:uid="{00000000-0009-0000-0000-000000000000}"/>
  <customSheetViews>
    <customSheetView guid="{AB6FFF17-5A61-440B-9606-34B1DB0A04C8}" filter="1" showAutoFilter="1">
      <pageMargins left="0.7" right="0.7" top="0.75" bottom="0.75" header="0.3" footer="0.3"/>
      <autoFilter ref="A1:AB633" xr:uid="{7E1A4ACC-D7BC-479E-815D-170D43103DE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628"/>
  <sheetViews>
    <sheetView workbookViewId="0"/>
  </sheetViews>
  <sheetFormatPr baseColWidth="10" defaultColWidth="12.6640625" defaultRowHeight="15.75" customHeight="1"/>
  <sheetData>
    <row r="1" spans="1:30" ht="15.75" customHeight="1">
      <c r="A1" s="2" t="s">
        <v>52</v>
      </c>
      <c r="B1" s="2" t="s">
        <v>53</v>
      </c>
      <c r="C1" s="2" t="s">
        <v>54</v>
      </c>
      <c r="D1" s="2" t="s">
        <v>55</v>
      </c>
      <c r="E1" s="2" t="s">
        <v>56</v>
      </c>
      <c r="F1" s="2" t="s">
        <v>1</v>
      </c>
      <c r="G1" s="2" t="s">
        <v>2</v>
      </c>
      <c r="H1" s="2" t="s">
        <v>3</v>
      </c>
      <c r="I1" s="2" t="s">
        <v>57</v>
      </c>
      <c r="J1" s="2" t="s">
        <v>4</v>
      </c>
      <c r="K1" s="2" t="s">
        <v>58</v>
      </c>
      <c r="L1" s="2" t="s">
        <v>59</v>
      </c>
      <c r="M1" s="2" t="s">
        <v>60</v>
      </c>
      <c r="N1" s="2" t="s">
        <v>61</v>
      </c>
      <c r="O1" s="2" t="s">
        <v>62</v>
      </c>
      <c r="P1" s="2" t="s">
        <v>63</v>
      </c>
      <c r="Q1" s="2" t="s">
        <v>5</v>
      </c>
      <c r="R1" s="2" t="s">
        <v>64</v>
      </c>
      <c r="S1" s="2" t="s">
        <v>65</v>
      </c>
      <c r="T1" s="2" t="s">
        <v>6</v>
      </c>
      <c r="U1" s="2" t="s">
        <v>7</v>
      </c>
      <c r="V1" s="2" t="s">
        <v>8</v>
      </c>
      <c r="W1" s="2" t="s">
        <v>10</v>
      </c>
      <c r="X1" s="2" t="s">
        <v>66</v>
      </c>
      <c r="Y1" s="2" t="s">
        <v>11</v>
      </c>
      <c r="Z1" s="2" t="s">
        <v>67</v>
      </c>
      <c r="AA1" s="2" t="s">
        <v>68</v>
      </c>
      <c r="AB1" s="2" t="s">
        <v>69</v>
      </c>
      <c r="AC1" s="2" t="s">
        <v>12</v>
      </c>
      <c r="AD1" s="2" t="s">
        <v>70</v>
      </c>
    </row>
    <row r="2" spans="1:30" ht="15.75" customHeight="1">
      <c r="A2" s="69">
        <v>202503</v>
      </c>
      <c r="B2" s="70" t="s">
        <v>71</v>
      </c>
      <c r="C2" s="70" t="s">
        <v>72</v>
      </c>
      <c r="D2" s="70" t="s">
        <v>73</v>
      </c>
      <c r="E2" s="70" t="s">
        <v>74</v>
      </c>
      <c r="F2" s="70" t="s">
        <v>27</v>
      </c>
      <c r="G2" s="70">
        <v>46083004</v>
      </c>
      <c r="H2" s="71" t="s">
        <v>75</v>
      </c>
      <c r="I2" s="195" t="s">
        <v>76</v>
      </c>
      <c r="J2" s="196"/>
      <c r="K2" s="72" t="s">
        <v>77</v>
      </c>
      <c r="L2" s="73"/>
      <c r="M2" s="73"/>
      <c r="N2" s="71" t="s">
        <v>78</v>
      </c>
      <c r="O2" s="70" t="s">
        <v>53</v>
      </c>
      <c r="P2" s="74" t="s">
        <v>79</v>
      </c>
      <c r="Q2" s="74" t="s">
        <v>80</v>
      </c>
      <c r="R2" s="70" t="s">
        <v>81</v>
      </c>
      <c r="S2" s="70" t="s">
        <v>82</v>
      </c>
      <c r="T2" s="75">
        <v>45719</v>
      </c>
      <c r="U2" s="76" t="s">
        <v>83</v>
      </c>
      <c r="V2" s="77">
        <v>45735</v>
      </c>
      <c r="W2" s="70" t="s">
        <v>35</v>
      </c>
      <c r="X2" s="70">
        <v>13</v>
      </c>
      <c r="Y2" s="70" t="s">
        <v>35</v>
      </c>
      <c r="Z2" s="70" t="s">
        <v>84</v>
      </c>
      <c r="AA2" s="70" t="s">
        <v>85</v>
      </c>
      <c r="AB2" s="78">
        <v>45719</v>
      </c>
      <c r="AC2" s="70" t="s">
        <v>86</v>
      </c>
      <c r="AD2" s="79" t="s">
        <v>78</v>
      </c>
    </row>
    <row r="3" spans="1:30" ht="15.75" customHeight="1">
      <c r="A3" s="69">
        <v>202503</v>
      </c>
      <c r="B3" s="70" t="s">
        <v>71</v>
      </c>
      <c r="C3" s="70" t="s">
        <v>72</v>
      </c>
      <c r="D3" s="70" t="s">
        <v>73</v>
      </c>
      <c r="E3" s="70" t="s">
        <v>74</v>
      </c>
      <c r="F3" s="70" t="s">
        <v>27</v>
      </c>
      <c r="G3" s="80">
        <v>8783626</v>
      </c>
      <c r="H3" s="71" t="s">
        <v>87</v>
      </c>
      <c r="I3" s="81"/>
      <c r="J3" s="82"/>
      <c r="K3" s="83"/>
      <c r="L3" s="83"/>
      <c r="M3" s="83"/>
      <c r="N3" s="71" t="s">
        <v>78</v>
      </c>
      <c r="O3" s="70" t="s">
        <v>53</v>
      </c>
      <c r="P3" s="74" t="s">
        <v>88</v>
      </c>
      <c r="Q3" s="74" t="s">
        <v>89</v>
      </c>
      <c r="R3" s="70" t="s">
        <v>90</v>
      </c>
      <c r="S3" s="70" t="s">
        <v>91</v>
      </c>
      <c r="T3" s="75">
        <v>45720</v>
      </c>
      <c r="U3" s="84" t="s">
        <v>92</v>
      </c>
      <c r="V3" s="77">
        <v>45737</v>
      </c>
      <c r="W3" s="70" t="s">
        <v>35</v>
      </c>
      <c r="X3" s="70">
        <v>14</v>
      </c>
      <c r="Y3" s="70" t="s">
        <v>35</v>
      </c>
      <c r="Z3" s="70" t="s">
        <v>84</v>
      </c>
      <c r="AA3" s="70" t="s">
        <v>85</v>
      </c>
      <c r="AB3" s="78">
        <v>45720</v>
      </c>
      <c r="AC3" s="70" t="s">
        <v>86</v>
      </c>
      <c r="AD3" s="79" t="s">
        <v>78</v>
      </c>
    </row>
    <row r="4" spans="1:30" ht="15.75" customHeight="1">
      <c r="A4" s="69">
        <v>202503</v>
      </c>
      <c r="B4" s="70" t="s">
        <v>71</v>
      </c>
      <c r="C4" s="70" t="s">
        <v>72</v>
      </c>
      <c r="D4" s="70" t="s">
        <v>73</v>
      </c>
      <c r="E4" s="70" t="s">
        <v>74</v>
      </c>
      <c r="F4" s="70" t="s">
        <v>27</v>
      </c>
      <c r="G4" s="70">
        <v>8249657</v>
      </c>
      <c r="H4" s="71" t="s">
        <v>93</v>
      </c>
      <c r="I4" s="81"/>
      <c r="J4" s="85">
        <v>998000612</v>
      </c>
      <c r="K4" s="72" t="s">
        <v>94</v>
      </c>
      <c r="L4" s="73"/>
      <c r="M4" s="73"/>
      <c r="N4" s="86" t="s">
        <v>95</v>
      </c>
      <c r="O4" s="70" t="s">
        <v>53</v>
      </c>
      <c r="P4" s="74" t="s">
        <v>96</v>
      </c>
      <c r="Q4" s="74" t="s">
        <v>97</v>
      </c>
      <c r="R4" s="70" t="s">
        <v>98</v>
      </c>
      <c r="S4" s="70" t="s">
        <v>50</v>
      </c>
      <c r="T4" s="75">
        <v>45720</v>
      </c>
      <c r="U4" s="84" t="s">
        <v>99</v>
      </c>
      <c r="V4" s="77">
        <v>45747</v>
      </c>
      <c r="W4" s="70" t="s">
        <v>35</v>
      </c>
      <c r="X4" s="70">
        <v>20</v>
      </c>
      <c r="Y4" s="70" t="s">
        <v>35</v>
      </c>
      <c r="Z4" s="70" t="s">
        <v>84</v>
      </c>
      <c r="AA4" s="70" t="s">
        <v>85</v>
      </c>
      <c r="AB4" s="78">
        <v>45720</v>
      </c>
      <c r="AC4" s="70" t="s">
        <v>100</v>
      </c>
      <c r="AD4" s="79" t="s">
        <v>64</v>
      </c>
    </row>
    <row r="5" spans="1:30" ht="15.75" customHeight="1">
      <c r="A5" s="69">
        <v>202503</v>
      </c>
      <c r="B5" s="70" t="s">
        <v>71</v>
      </c>
      <c r="C5" s="70" t="s">
        <v>72</v>
      </c>
      <c r="D5" s="70" t="s">
        <v>73</v>
      </c>
      <c r="E5" s="70" t="s">
        <v>74</v>
      </c>
      <c r="F5" s="70" t="s">
        <v>27</v>
      </c>
      <c r="G5" s="70">
        <v>7777013</v>
      </c>
      <c r="H5" s="71" t="s">
        <v>101</v>
      </c>
      <c r="I5" s="81"/>
      <c r="J5" s="85">
        <v>991745207</v>
      </c>
      <c r="K5" s="72" t="s">
        <v>102</v>
      </c>
      <c r="L5" s="73"/>
      <c r="M5" s="73"/>
      <c r="N5" s="86" t="s">
        <v>95</v>
      </c>
      <c r="O5" s="70" t="s">
        <v>53</v>
      </c>
      <c r="P5" s="74" t="s">
        <v>103</v>
      </c>
      <c r="Q5" s="74" t="s">
        <v>104</v>
      </c>
      <c r="R5" s="70" t="s">
        <v>105</v>
      </c>
      <c r="S5" s="70" t="s">
        <v>105</v>
      </c>
      <c r="T5" s="75">
        <v>45720</v>
      </c>
      <c r="U5" s="84" t="s">
        <v>106</v>
      </c>
      <c r="V5" s="77">
        <v>45735</v>
      </c>
      <c r="W5" s="70" t="s">
        <v>35</v>
      </c>
      <c r="X5" s="70">
        <v>12</v>
      </c>
      <c r="Y5" s="70" t="s">
        <v>35</v>
      </c>
      <c r="Z5" s="70" t="s">
        <v>84</v>
      </c>
      <c r="AA5" s="70" t="s">
        <v>85</v>
      </c>
      <c r="AB5" s="78">
        <v>45720</v>
      </c>
      <c r="AC5" s="70" t="s">
        <v>107</v>
      </c>
      <c r="AD5" s="79" t="s">
        <v>108</v>
      </c>
    </row>
    <row r="6" spans="1:30" ht="15.75" customHeight="1">
      <c r="A6" s="69">
        <v>202503</v>
      </c>
      <c r="B6" s="70" t="s">
        <v>71</v>
      </c>
      <c r="C6" s="70" t="s">
        <v>72</v>
      </c>
      <c r="D6" s="70" t="s">
        <v>73</v>
      </c>
      <c r="E6" s="70" t="s">
        <v>74</v>
      </c>
      <c r="F6" s="70" t="s">
        <v>27</v>
      </c>
      <c r="G6" s="70">
        <v>10792704</v>
      </c>
      <c r="H6" s="71" t="s">
        <v>109</v>
      </c>
      <c r="I6" s="81"/>
      <c r="J6" s="85">
        <v>920038478</v>
      </c>
      <c r="K6" s="83"/>
      <c r="L6" s="83"/>
      <c r="M6" s="83"/>
      <c r="N6" s="86" t="s">
        <v>95</v>
      </c>
      <c r="O6" s="70" t="s">
        <v>53</v>
      </c>
      <c r="P6" s="74" t="s">
        <v>110</v>
      </c>
      <c r="Q6" s="74" t="s">
        <v>97</v>
      </c>
      <c r="R6" s="70" t="s">
        <v>98</v>
      </c>
      <c r="S6" s="70" t="s">
        <v>50</v>
      </c>
      <c r="T6" s="75">
        <v>45720</v>
      </c>
      <c r="U6" s="84" t="s">
        <v>111</v>
      </c>
      <c r="V6" s="77">
        <v>45752</v>
      </c>
      <c r="W6" s="70" t="s">
        <v>35</v>
      </c>
      <c r="X6" s="70">
        <v>24</v>
      </c>
      <c r="Y6" s="70" t="s">
        <v>35</v>
      </c>
      <c r="Z6" s="70" t="s">
        <v>84</v>
      </c>
      <c r="AA6" s="70" t="s">
        <v>85</v>
      </c>
      <c r="AB6" s="78">
        <v>45720</v>
      </c>
      <c r="AC6" s="70" t="s">
        <v>100</v>
      </c>
      <c r="AD6" s="79" t="s">
        <v>64</v>
      </c>
    </row>
    <row r="7" spans="1:30" ht="15.75" customHeight="1">
      <c r="A7" s="69">
        <v>202503</v>
      </c>
      <c r="B7" s="70" t="s">
        <v>71</v>
      </c>
      <c r="C7" s="70" t="s">
        <v>72</v>
      </c>
      <c r="D7" s="70" t="s">
        <v>73</v>
      </c>
      <c r="E7" s="70" t="s">
        <v>74</v>
      </c>
      <c r="F7" s="70" t="s">
        <v>27</v>
      </c>
      <c r="G7" s="80">
        <v>6934099</v>
      </c>
      <c r="H7" s="87" t="s">
        <v>112</v>
      </c>
      <c r="I7" s="81"/>
      <c r="J7" s="85">
        <v>930873560</v>
      </c>
      <c r="K7" s="83"/>
      <c r="L7" s="83"/>
      <c r="M7" s="83"/>
      <c r="N7" s="71" t="s">
        <v>78</v>
      </c>
      <c r="O7" s="70" t="s">
        <v>53</v>
      </c>
      <c r="P7" s="74" t="s">
        <v>113</v>
      </c>
      <c r="Q7" s="74" t="s">
        <v>89</v>
      </c>
      <c r="R7" s="70" t="s">
        <v>114</v>
      </c>
      <c r="S7" s="70" t="s">
        <v>115</v>
      </c>
      <c r="T7" s="75">
        <v>45721</v>
      </c>
      <c r="U7" s="84" t="s">
        <v>116</v>
      </c>
      <c r="V7" s="77">
        <v>45735</v>
      </c>
      <c r="W7" s="70" t="s">
        <v>35</v>
      </c>
      <c r="X7" s="70">
        <v>11</v>
      </c>
      <c r="Y7" s="70" t="s">
        <v>35</v>
      </c>
      <c r="Z7" s="70" t="s">
        <v>84</v>
      </c>
      <c r="AA7" s="70" t="s">
        <v>85</v>
      </c>
      <c r="AB7" s="78">
        <v>45721</v>
      </c>
      <c r="AC7" s="70" t="s">
        <v>86</v>
      </c>
      <c r="AD7" s="79" t="s">
        <v>78</v>
      </c>
    </row>
    <row r="8" spans="1:30" ht="15.75" customHeight="1">
      <c r="A8" s="69">
        <v>202503</v>
      </c>
      <c r="B8" s="70" t="s">
        <v>71</v>
      </c>
      <c r="C8" s="70" t="s">
        <v>72</v>
      </c>
      <c r="D8" s="70" t="s">
        <v>73</v>
      </c>
      <c r="E8" s="70" t="s">
        <v>74</v>
      </c>
      <c r="F8" s="70" t="s">
        <v>27</v>
      </c>
      <c r="G8" s="80">
        <v>7135754</v>
      </c>
      <c r="H8" s="87" t="s">
        <v>117</v>
      </c>
      <c r="I8" s="81"/>
      <c r="J8" s="82"/>
      <c r="K8" s="83"/>
      <c r="L8" s="83"/>
      <c r="M8" s="83"/>
      <c r="N8" s="86" t="s">
        <v>95</v>
      </c>
      <c r="O8" s="70" t="s">
        <v>53</v>
      </c>
      <c r="P8" s="74" t="s">
        <v>118</v>
      </c>
      <c r="Q8" s="74" t="s">
        <v>119</v>
      </c>
      <c r="R8" s="70" t="s">
        <v>98</v>
      </c>
      <c r="S8" s="70" t="s">
        <v>120</v>
      </c>
      <c r="T8" s="75">
        <v>45721</v>
      </c>
      <c r="U8" s="84" t="s">
        <v>121</v>
      </c>
      <c r="V8" s="77">
        <v>45735</v>
      </c>
      <c r="W8" s="70" t="s">
        <v>35</v>
      </c>
      <c r="X8" s="70">
        <v>11</v>
      </c>
      <c r="Y8" s="70" t="s">
        <v>35</v>
      </c>
      <c r="Z8" s="70" t="s">
        <v>84</v>
      </c>
      <c r="AA8" s="70" t="s">
        <v>85</v>
      </c>
      <c r="AB8" s="78">
        <v>45721</v>
      </c>
      <c r="AC8" s="70" t="s">
        <v>122</v>
      </c>
      <c r="AD8" s="79" t="s">
        <v>64</v>
      </c>
    </row>
    <row r="9" spans="1:30" ht="15.75" customHeight="1">
      <c r="A9" s="69">
        <v>202503</v>
      </c>
      <c r="B9" s="70" t="s">
        <v>71</v>
      </c>
      <c r="C9" s="70" t="s">
        <v>72</v>
      </c>
      <c r="D9" s="70" t="s">
        <v>73</v>
      </c>
      <c r="E9" s="70" t="s">
        <v>74</v>
      </c>
      <c r="F9" s="70" t="s">
        <v>27</v>
      </c>
      <c r="G9" s="80">
        <v>8783626</v>
      </c>
      <c r="H9" s="71" t="s">
        <v>123</v>
      </c>
      <c r="I9" s="81"/>
      <c r="J9" s="85">
        <v>986616861</v>
      </c>
      <c r="K9" s="83"/>
      <c r="L9" s="83"/>
      <c r="M9" s="83"/>
      <c r="N9" s="71" t="s">
        <v>78</v>
      </c>
      <c r="O9" s="70" t="s">
        <v>53</v>
      </c>
      <c r="P9" s="88" t="s">
        <v>124</v>
      </c>
      <c r="Q9" s="74" t="s">
        <v>89</v>
      </c>
      <c r="R9" s="70" t="s">
        <v>81</v>
      </c>
      <c r="S9" s="70" t="s">
        <v>125</v>
      </c>
      <c r="T9" s="75">
        <v>45721</v>
      </c>
      <c r="U9" s="84" t="s">
        <v>92</v>
      </c>
      <c r="V9" s="77">
        <v>45737</v>
      </c>
      <c r="W9" s="70" t="s">
        <v>35</v>
      </c>
      <c r="X9" s="70">
        <v>13</v>
      </c>
      <c r="Y9" s="70" t="s">
        <v>35</v>
      </c>
      <c r="Z9" s="70" t="s">
        <v>84</v>
      </c>
      <c r="AA9" s="70" t="s">
        <v>85</v>
      </c>
      <c r="AB9" s="78">
        <v>45721</v>
      </c>
      <c r="AC9" s="70" t="s">
        <v>86</v>
      </c>
      <c r="AD9" s="79" t="s">
        <v>78</v>
      </c>
    </row>
    <row r="10" spans="1:30" ht="15.75" customHeight="1">
      <c r="A10" s="69">
        <v>202503</v>
      </c>
      <c r="B10" s="70" t="s">
        <v>71</v>
      </c>
      <c r="C10" s="70" t="s">
        <v>72</v>
      </c>
      <c r="D10" s="70" t="s">
        <v>73</v>
      </c>
      <c r="E10" s="70" t="s">
        <v>74</v>
      </c>
      <c r="F10" s="70" t="s">
        <v>27</v>
      </c>
      <c r="G10" s="70">
        <v>7307988</v>
      </c>
      <c r="H10" s="71" t="s">
        <v>126</v>
      </c>
      <c r="I10" s="81"/>
      <c r="J10" s="82"/>
      <c r="K10" s="83"/>
      <c r="L10" s="83"/>
      <c r="M10" s="83"/>
      <c r="N10" s="71" t="s">
        <v>78</v>
      </c>
      <c r="O10" s="70" t="s">
        <v>53</v>
      </c>
      <c r="P10" s="88" t="s">
        <v>127</v>
      </c>
      <c r="Q10" s="74" t="s">
        <v>89</v>
      </c>
      <c r="R10" s="70" t="s">
        <v>114</v>
      </c>
      <c r="S10" s="70" t="s">
        <v>128</v>
      </c>
      <c r="T10" s="75">
        <v>45721</v>
      </c>
      <c r="U10" s="84" t="s">
        <v>129</v>
      </c>
      <c r="V10" s="77">
        <v>45748</v>
      </c>
      <c r="W10" s="70" t="s">
        <v>35</v>
      </c>
      <c r="X10" s="70">
        <v>20</v>
      </c>
      <c r="Y10" s="70" t="s">
        <v>35</v>
      </c>
      <c r="Z10" s="70" t="s">
        <v>84</v>
      </c>
      <c r="AA10" s="70" t="s">
        <v>85</v>
      </c>
      <c r="AB10" s="78">
        <v>45721</v>
      </c>
      <c r="AC10" s="70" t="s">
        <v>86</v>
      </c>
      <c r="AD10" s="79" t="s">
        <v>78</v>
      </c>
    </row>
    <row r="11" spans="1:30" ht="15.75" customHeight="1">
      <c r="A11" s="69">
        <v>202503</v>
      </c>
      <c r="B11" s="70" t="s">
        <v>71</v>
      </c>
      <c r="C11" s="70" t="s">
        <v>72</v>
      </c>
      <c r="D11" s="70" t="s">
        <v>73</v>
      </c>
      <c r="E11" s="70" t="s">
        <v>74</v>
      </c>
      <c r="F11" s="70" t="s">
        <v>27</v>
      </c>
      <c r="G11" s="70">
        <v>6225297</v>
      </c>
      <c r="H11" s="71" t="s">
        <v>130</v>
      </c>
      <c r="I11" s="81"/>
      <c r="J11" s="85">
        <v>942701006</v>
      </c>
      <c r="K11" s="72" t="s">
        <v>131</v>
      </c>
      <c r="L11" s="73"/>
      <c r="M11" s="73"/>
      <c r="N11" s="86" t="s">
        <v>95</v>
      </c>
      <c r="O11" s="70" t="s">
        <v>53</v>
      </c>
      <c r="P11" s="74" t="s">
        <v>132</v>
      </c>
      <c r="Q11" s="74" t="s">
        <v>104</v>
      </c>
      <c r="R11" s="70" t="s">
        <v>105</v>
      </c>
      <c r="S11" s="70" t="s">
        <v>105</v>
      </c>
      <c r="T11" s="75">
        <v>45721</v>
      </c>
      <c r="U11" s="84" t="s">
        <v>133</v>
      </c>
      <c r="V11" s="75">
        <v>45721</v>
      </c>
      <c r="W11" s="70" t="s">
        <v>35</v>
      </c>
      <c r="X11" s="70">
        <v>1</v>
      </c>
      <c r="Y11" s="70" t="s">
        <v>35</v>
      </c>
      <c r="Z11" s="70" t="s">
        <v>134</v>
      </c>
      <c r="AA11" s="70" t="s">
        <v>85</v>
      </c>
      <c r="AB11" s="78">
        <v>45721</v>
      </c>
      <c r="AC11" s="70" t="s">
        <v>107</v>
      </c>
      <c r="AD11" s="79" t="s">
        <v>108</v>
      </c>
    </row>
    <row r="12" spans="1:30" ht="15.75" customHeight="1">
      <c r="A12" s="69">
        <v>202503</v>
      </c>
      <c r="B12" s="70" t="s">
        <v>71</v>
      </c>
      <c r="C12" s="70" t="s">
        <v>72</v>
      </c>
      <c r="D12" s="70" t="s">
        <v>73</v>
      </c>
      <c r="E12" s="70" t="s">
        <v>74</v>
      </c>
      <c r="F12" s="70" t="s">
        <v>27</v>
      </c>
      <c r="G12" s="80">
        <v>40157495</v>
      </c>
      <c r="H12" s="87" t="s">
        <v>135</v>
      </c>
      <c r="I12" s="81"/>
      <c r="J12" s="85">
        <v>998357430</v>
      </c>
      <c r="K12" s="72" t="s">
        <v>136</v>
      </c>
      <c r="L12" s="73"/>
      <c r="M12" s="73"/>
      <c r="N12" s="86" t="s">
        <v>95</v>
      </c>
      <c r="O12" s="70" t="s">
        <v>53</v>
      </c>
      <c r="P12" s="74" t="s">
        <v>137</v>
      </c>
      <c r="Q12" s="74" t="s">
        <v>119</v>
      </c>
      <c r="R12" s="70" t="s">
        <v>98</v>
      </c>
      <c r="S12" s="70" t="s">
        <v>120</v>
      </c>
      <c r="T12" s="75">
        <v>45721</v>
      </c>
      <c r="U12" s="84" t="s">
        <v>138</v>
      </c>
      <c r="V12" s="75">
        <v>45721</v>
      </c>
      <c r="W12" s="70" t="s">
        <v>35</v>
      </c>
      <c r="X12" s="70">
        <v>1</v>
      </c>
      <c r="Y12" s="70" t="s">
        <v>35</v>
      </c>
      <c r="Z12" s="70" t="s">
        <v>134</v>
      </c>
      <c r="AA12" s="70" t="s">
        <v>85</v>
      </c>
      <c r="AB12" s="78">
        <v>45721</v>
      </c>
      <c r="AC12" s="70" t="s">
        <v>122</v>
      </c>
      <c r="AD12" s="79" t="s">
        <v>64</v>
      </c>
    </row>
    <row r="13" spans="1:30" ht="15.75" customHeight="1">
      <c r="A13" s="69">
        <v>202503</v>
      </c>
      <c r="B13" s="70" t="s">
        <v>71</v>
      </c>
      <c r="C13" s="70" t="s">
        <v>72</v>
      </c>
      <c r="D13" s="70" t="s">
        <v>73</v>
      </c>
      <c r="E13" s="70" t="s">
        <v>74</v>
      </c>
      <c r="F13" s="70" t="s">
        <v>27</v>
      </c>
      <c r="G13" s="80">
        <v>29561921</v>
      </c>
      <c r="H13" s="87" t="s">
        <v>139</v>
      </c>
      <c r="I13" s="81"/>
      <c r="J13" s="82"/>
      <c r="K13" s="83"/>
      <c r="L13" s="83"/>
      <c r="M13" s="83"/>
      <c r="N13" s="86" t="s">
        <v>95</v>
      </c>
      <c r="O13" s="70" t="s">
        <v>53</v>
      </c>
      <c r="P13" s="74" t="s">
        <v>140</v>
      </c>
      <c r="Q13" s="74" t="s">
        <v>97</v>
      </c>
      <c r="R13" s="70" t="s">
        <v>98</v>
      </c>
      <c r="S13" s="70" t="s">
        <v>120</v>
      </c>
      <c r="T13" s="75">
        <v>45721</v>
      </c>
      <c r="U13" s="84" t="s">
        <v>141</v>
      </c>
      <c r="V13" s="77">
        <v>45749</v>
      </c>
      <c r="W13" s="70" t="s">
        <v>35</v>
      </c>
      <c r="X13" s="70">
        <v>21</v>
      </c>
      <c r="Y13" s="70" t="s">
        <v>35</v>
      </c>
      <c r="Z13" s="70" t="s">
        <v>84</v>
      </c>
      <c r="AA13" s="70" t="s">
        <v>85</v>
      </c>
      <c r="AB13" s="78">
        <v>45721</v>
      </c>
      <c r="AC13" s="70" t="s">
        <v>100</v>
      </c>
      <c r="AD13" s="79" t="s">
        <v>64</v>
      </c>
    </row>
    <row r="14" spans="1:30" ht="15.75" customHeight="1">
      <c r="A14" s="69">
        <v>202502</v>
      </c>
      <c r="B14" s="70" t="s">
        <v>71</v>
      </c>
      <c r="C14" s="70" t="s">
        <v>72</v>
      </c>
      <c r="D14" s="70" t="s">
        <v>73</v>
      </c>
      <c r="E14" s="70" t="s">
        <v>74</v>
      </c>
      <c r="F14" s="70" t="s">
        <v>27</v>
      </c>
      <c r="G14" s="80">
        <v>8243493</v>
      </c>
      <c r="H14" s="87" t="s">
        <v>142</v>
      </c>
      <c r="I14" s="70" t="s">
        <v>143</v>
      </c>
      <c r="J14" s="85">
        <v>949953153</v>
      </c>
      <c r="K14" s="83"/>
      <c r="L14" s="83"/>
      <c r="M14" s="83"/>
      <c r="N14" s="71" t="s">
        <v>78</v>
      </c>
      <c r="O14" s="70" t="s">
        <v>53</v>
      </c>
      <c r="P14" s="74" t="s">
        <v>144</v>
      </c>
      <c r="Q14" s="74" t="s">
        <v>80</v>
      </c>
      <c r="R14" s="70" t="s">
        <v>81</v>
      </c>
      <c r="S14" s="70" t="s">
        <v>82</v>
      </c>
      <c r="T14" s="75">
        <v>45716</v>
      </c>
      <c r="U14" s="84" t="s">
        <v>145</v>
      </c>
      <c r="V14" s="77">
        <v>45748</v>
      </c>
      <c r="W14" s="70" t="s">
        <v>35</v>
      </c>
      <c r="X14" s="70">
        <v>23</v>
      </c>
      <c r="Y14" s="70" t="s">
        <v>35</v>
      </c>
      <c r="Z14" s="70" t="s">
        <v>84</v>
      </c>
      <c r="AA14" s="70" t="s">
        <v>85</v>
      </c>
      <c r="AB14" s="89">
        <v>45716</v>
      </c>
      <c r="AC14" s="70" t="s">
        <v>86</v>
      </c>
      <c r="AD14" s="79" t="s">
        <v>78</v>
      </c>
    </row>
    <row r="15" spans="1:30" ht="15.75" customHeight="1">
      <c r="A15" s="69">
        <v>202503</v>
      </c>
      <c r="B15" s="70" t="s">
        <v>71</v>
      </c>
      <c r="C15" s="70" t="s">
        <v>72</v>
      </c>
      <c r="D15" s="70" t="s">
        <v>73</v>
      </c>
      <c r="E15" s="70" t="s">
        <v>74</v>
      </c>
      <c r="F15" s="70" t="s">
        <v>27</v>
      </c>
      <c r="G15" s="70">
        <v>77742062</v>
      </c>
      <c r="H15" s="71" t="s">
        <v>146</v>
      </c>
      <c r="I15" s="81"/>
      <c r="J15" s="85">
        <v>994988665</v>
      </c>
      <c r="K15" s="72" t="s">
        <v>147</v>
      </c>
      <c r="L15" s="73"/>
      <c r="M15" s="73"/>
      <c r="N15" s="86" t="s">
        <v>95</v>
      </c>
      <c r="O15" s="70" t="s">
        <v>53</v>
      </c>
      <c r="P15" s="74" t="s">
        <v>148</v>
      </c>
      <c r="Q15" s="74" t="s">
        <v>119</v>
      </c>
      <c r="R15" s="70" t="s">
        <v>81</v>
      </c>
      <c r="S15" s="70" t="s">
        <v>149</v>
      </c>
      <c r="T15" s="75">
        <v>45721</v>
      </c>
      <c r="U15" s="84" t="s">
        <v>150</v>
      </c>
      <c r="V15" s="77">
        <v>45748</v>
      </c>
      <c r="W15" s="70" t="s">
        <v>35</v>
      </c>
      <c r="X15" s="70">
        <v>20</v>
      </c>
      <c r="Y15" s="70" t="s">
        <v>35</v>
      </c>
      <c r="Z15" s="70" t="s">
        <v>84</v>
      </c>
      <c r="AA15" s="70" t="s">
        <v>85</v>
      </c>
      <c r="AB15" s="78">
        <v>45721</v>
      </c>
      <c r="AC15" s="70" t="s">
        <v>122</v>
      </c>
      <c r="AD15" s="79" t="s">
        <v>64</v>
      </c>
    </row>
    <row r="16" spans="1:30" ht="15.75" customHeight="1">
      <c r="A16" s="69">
        <v>202503</v>
      </c>
      <c r="B16" s="70" t="s">
        <v>71</v>
      </c>
      <c r="C16" s="70" t="s">
        <v>72</v>
      </c>
      <c r="D16" s="70" t="s">
        <v>73</v>
      </c>
      <c r="E16" s="70" t="s">
        <v>74</v>
      </c>
      <c r="F16" s="70" t="s">
        <v>27</v>
      </c>
      <c r="G16" s="70">
        <v>46699558</v>
      </c>
      <c r="H16" s="71" t="s">
        <v>151</v>
      </c>
      <c r="I16" s="81"/>
      <c r="J16" s="85">
        <v>992375194</v>
      </c>
      <c r="K16" s="72" t="s">
        <v>152</v>
      </c>
      <c r="L16" s="73"/>
      <c r="M16" s="73"/>
      <c r="N16" s="71" t="s">
        <v>78</v>
      </c>
      <c r="O16" s="70" t="s">
        <v>53</v>
      </c>
      <c r="P16" s="74" t="s">
        <v>153</v>
      </c>
      <c r="Q16" s="74" t="s">
        <v>80</v>
      </c>
      <c r="R16" s="70" t="s">
        <v>81</v>
      </c>
      <c r="S16" s="70" t="s">
        <v>154</v>
      </c>
      <c r="T16" s="75">
        <v>45721</v>
      </c>
      <c r="U16" s="84" t="s">
        <v>155</v>
      </c>
      <c r="V16" s="77">
        <v>45754</v>
      </c>
      <c r="W16" s="70" t="s">
        <v>51</v>
      </c>
      <c r="X16" s="70">
        <v>24</v>
      </c>
      <c r="Y16" s="70" t="s">
        <v>35</v>
      </c>
      <c r="Z16" s="70" t="s">
        <v>84</v>
      </c>
      <c r="AA16" s="90" t="s">
        <v>156</v>
      </c>
      <c r="AB16" s="78">
        <v>45721</v>
      </c>
      <c r="AC16" s="70" t="s">
        <v>86</v>
      </c>
      <c r="AD16" s="79" t="s">
        <v>78</v>
      </c>
    </row>
    <row r="17" spans="1:30" ht="15.75" customHeight="1">
      <c r="A17" s="69">
        <v>202502</v>
      </c>
      <c r="B17" s="70" t="s">
        <v>71</v>
      </c>
      <c r="C17" s="70" t="s">
        <v>72</v>
      </c>
      <c r="D17" s="70" t="s">
        <v>73</v>
      </c>
      <c r="E17" s="70" t="s">
        <v>74</v>
      </c>
      <c r="F17" s="70" t="s">
        <v>27</v>
      </c>
      <c r="G17" s="80">
        <v>25791542</v>
      </c>
      <c r="H17" s="87" t="s">
        <v>157</v>
      </c>
      <c r="I17" s="86" t="s">
        <v>158</v>
      </c>
      <c r="J17" s="85">
        <v>994339590</v>
      </c>
      <c r="K17" s="72" t="s">
        <v>159</v>
      </c>
      <c r="L17" s="73"/>
      <c r="M17" s="73"/>
      <c r="N17" s="71" t="s">
        <v>78</v>
      </c>
      <c r="O17" s="70" t="s">
        <v>53</v>
      </c>
      <c r="P17" s="74" t="s">
        <v>160</v>
      </c>
      <c r="Q17" s="74" t="s">
        <v>80</v>
      </c>
      <c r="R17" s="70" t="s">
        <v>81</v>
      </c>
      <c r="S17" s="70" t="s">
        <v>115</v>
      </c>
      <c r="T17" s="75">
        <v>45716</v>
      </c>
      <c r="U17" s="84" t="s">
        <v>161</v>
      </c>
      <c r="V17" s="77">
        <v>45735</v>
      </c>
      <c r="W17" s="70" t="s">
        <v>35</v>
      </c>
      <c r="X17" s="70">
        <v>14</v>
      </c>
      <c r="Y17" s="70" t="s">
        <v>35</v>
      </c>
      <c r="Z17" s="70" t="s">
        <v>84</v>
      </c>
      <c r="AA17" s="70" t="s">
        <v>85</v>
      </c>
      <c r="AB17" s="89">
        <v>45716</v>
      </c>
      <c r="AC17" s="70" t="s">
        <v>86</v>
      </c>
      <c r="AD17" s="79" t="s">
        <v>78</v>
      </c>
    </row>
    <row r="18" spans="1:30" ht="15.75" customHeight="1">
      <c r="A18" s="69">
        <v>202503</v>
      </c>
      <c r="B18" s="70" t="s">
        <v>71</v>
      </c>
      <c r="C18" s="70" t="s">
        <v>72</v>
      </c>
      <c r="D18" s="70" t="s">
        <v>73</v>
      </c>
      <c r="E18" s="70" t="s">
        <v>74</v>
      </c>
      <c r="F18" s="70" t="s">
        <v>27</v>
      </c>
      <c r="G18" s="80">
        <v>9994334</v>
      </c>
      <c r="H18" s="87" t="s">
        <v>162</v>
      </c>
      <c r="I18" s="81"/>
      <c r="J18" s="85">
        <v>989640563</v>
      </c>
      <c r="K18" s="73"/>
      <c r="L18" s="73"/>
      <c r="M18" s="73"/>
      <c r="N18" s="86" t="s">
        <v>95</v>
      </c>
      <c r="O18" s="70" t="s">
        <v>53</v>
      </c>
      <c r="P18" s="91" t="s">
        <v>163</v>
      </c>
      <c r="Q18" s="74" t="s">
        <v>97</v>
      </c>
      <c r="R18" s="70" t="s">
        <v>98</v>
      </c>
      <c r="S18" s="70" t="s">
        <v>50</v>
      </c>
      <c r="T18" s="75">
        <v>45721</v>
      </c>
      <c r="U18" s="92" t="s">
        <v>164</v>
      </c>
      <c r="V18" s="77">
        <v>45735</v>
      </c>
      <c r="W18" s="70" t="s">
        <v>35</v>
      </c>
      <c r="X18" s="70">
        <v>11</v>
      </c>
      <c r="Y18" s="70" t="s">
        <v>35</v>
      </c>
      <c r="Z18" s="70" t="s">
        <v>84</v>
      </c>
      <c r="AA18" s="70" t="s">
        <v>85</v>
      </c>
      <c r="AB18" s="78">
        <v>45721</v>
      </c>
      <c r="AC18" s="70" t="s">
        <v>100</v>
      </c>
      <c r="AD18" s="79" t="s">
        <v>64</v>
      </c>
    </row>
    <row r="19" spans="1:30" ht="15.75" customHeight="1">
      <c r="A19" s="69">
        <v>202503</v>
      </c>
      <c r="B19" s="70" t="s">
        <v>71</v>
      </c>
      <c r="C19" s="70" t="s">
        <v>72</v>
      </c>
      <c r="D19" s="70" t="s">
        <v>73</v>
      </c>
      <c r="E19" s="70" t="s">
        <v>74</v>
      </c>
      <c r="F19" s="70" t="s">
        <v>27</v>
      </c>
      <c r="G19" s="70">
        <v>30849054</v>
      </c>
      <c r="H19" s="71" t="s">
        <v>165</v>
      </c>
      <c r="I19" s="81"/>
      <c r="J19" s="85">
        <v>990324206</v>
      </c>
      <c r="K19" s="72" t="s">
        <v>166</v>
      </c>
      <c r="L19" s="73"/>
      <c r="M19" s="73"/>
      <c r="N19" s="71" t="s">
        <v>78</v>
      </c>
      <c r="O19" s="70" t="s">
        <v>53</v>
      </c>
      <c r="P19" s="74" t="s">
        <v>167</v>
      </c>
      <c r="Q19" s="74" t="s">
        <v>89</v>
      </c>
      <c r="R19" s="70" t="s">
        <v>74</v>
      </c>
      <c r="S19" s="70" t="s">
        <v>125</v>
      </c>
      <c r="T19" s="75">
        <v>45720</v>
      </c>
      <c r="U19" s="84" t="s">
        <v>168</v>
      </c>
      <c r="V19" s="75">
        <v>45721</v>
      </c>
      <c r="W19" s="70" t="s">
        <v>35</v>
      </c>
      <c r="X19" s="70">
        <v>2</v>
      </c>
      <c r="Y19" s="70" t="s">
        <v>35</v>
      </c>
      <c r="Z19" s="70" t="s">
        <v>169</v>
      </c>
      <c r="AA19" s="70" t="s">
        <v>85</v>
      </c>
      <c r="AB19" s="78">
        <v>45720</v>
      </c>
      <c r="AC19" s="70" t="s">
        <v>86</v>
      </c>
      <c r="AD19" s="79" t="s">
        <v>78</v>
      </c>
    </row>
    <row r="20" spans="1:30" ht="15.75" customHeight="1">
      <c r="A20" s="69">
        <v>202503</v>
      </c>
      <c r="B20" s="70" t="s">
        <v>71</v>
      </c>
      <c r="C20" s="70" t="s">
        <v>72</v>
      </c>
      <c r="D20" s="70" t="s">
        <v>73</v>
      </c>
      <c r="E20" s="70" t="s">
        <v>74</v>
      </c>
      <c r="F20" s="70" t="s">
        <v>27</v>
      </c>
      <c r="G20" s="70">
        <v>72182950</v>
      </c>
      <c r="H20" s="71" t="s">
        <v>170</v>
      </c>
      <c r="I20" s="81"/>
      <c r="J20" s="85">
        <v>942117531</v>
      </c>
      <c r="K20" s="72" t="s">
        <v>171</v>
      </c>
      <c r="L20" s="73"/>
      <c r="M20" s="73"/>
      <c r="N20" s="71" t="s">
        <v>78</v>
      </c>
      <c r="O20" s="70" t="s">
        <v>53</v>
      </c>
      <c r="P20" s="74" t="s">
        <v>172</v>
      </c>
      <c r="Q20" s="74" t="s">
        <v>80</v>
      </c>
      <c r="R20" s="70" t="s">
        <v>81</v>
      </c>
      <c r="S20" s="70" t="s">
        <v>115</v>
      </c>
      <c r="T20" s="75">
        <v>45721</v>
      </c>
      <c r="U20" s="84" t="s">
        <v>173</v>
      </c>
      <c r="V20" s="77">
        <v>45746</v>
      </c>
      <c r="W20" s="70" t="s">
        <v>35</v>
      </c>
      <c r="X20" s="70">
        <v>18</v>
      </c>
      <c r="Y20" s="70" t="s">
        <v>35</v>
      </c>
      <c r="Z20" s="70" t="s">
        <v>84</v>
      </c>
      <c r="AA20" s="70" t="s">
        <v>85</v>
      </c>
      <c r="AB20" s="78">
        <v>45721</v>
      </c>
      <c r="AC20" s="70" t="s">
        <v>86</v>
      </c>
      <c r="AD20" s="79" t="s">
        <v>78</v>
      </c>
    </row>
    <row r="21" spans="1:30" ht="15.75" customHeight="1">
      <c r="A21" s="69">
        <v>202503</v>
      </c>
      <c r="B21" s="70" t="s">
        <v>71</v>
      </c>
      <c r="C21" s="70" t="s">
        <v>72</v>
      </c>
      <c r="D21" s="70" t="s">
        <v>73</v>
      </c>
      <c r="E21" s="70" t="s">
        <v>74</v>
      </c>
      <c r="F21" s="70" t="s">
        <v>27</v>
      </c>
      <c r="G21" s="70">
        <v>7368311</v>
      </c>
      <c r="H21" s="71" t="s">
        <v>174</v>
      </c>
      <c r="I21" s="81"/>
      <c r="J21" s="85">
        <v>949202327</v>
      </c>
      <c r="K21" s="72" t="s">
        <v>175</v>
      </c>
      <c r="L21" s="73"/>
      <c r="M21" s="73"/>
      <c r="N21" s="71" t="s">
        <v>78</v>
      </c>
      <c r="O21" s="70" t="s">
        <v>53</v>
      </c>
      <c r="P21" s="74" t="s">
        <v>176</v>
      </c>
      <c r="Q21" s="74" t="s">
        <v>177</v>
      </c>
      <c r="R21" s="70" t="s">
        <v>53</v>
      </c>
      <c r="S21" s="70" t="s">
        <v>53</v>
      </c>
      <c r="T21" s="75">
        <v>45722</v>
      </c>
      <c r="U21" s="84" t="s">
        <v>178</v>
      </c>
      <c r="V21" s="77">
        <v>45733</v>
      </c>
      <c r="W21" s="70" t="s">
        <v>51</v>
      </c>
      <c r="X21" s="70">
        <v>8</v>
      </c>
      <c r="Y21" s="70" t="s">
        <v>35</v>
      </c>
      <c r="Z21" s="70" t="s">
        <v>84</v>
      </c>
      <c r="AA21" s="70" t="s">
        <v>156</v>
      </c>
      <c r="AB21" s="78">
        <v>45722</v>
      </c>
      <c r="AC21" s="70" t="s">
        <v>179</v>
      </c>
      <c r="AD21" s="79" t="s">
        <v>156</v>
      </c>
    </row>
    <row r="22" spans="1:30" ht="15.75" customHeight="1">
      <c r="A22" s="69">
        <v>202503</v>
      </c>
      <c r="B22" s="70" t="s">
        <v>71</v>
      </c>
      <c r="C22" s="70" t="s">
        <v>72</v>
      </c>
      <c r="D22" s="70" t="s">
        <v>73</v>
      </c>
      <c r="E22" s="70" t="s">
        <v>74</v>
      </c>
      <c r="F22" s="70" t="s">
        <v>27</v>
      </c>
      <c r="G22" s="70">
        <v>7883739</v>
      </c>
      <c r="H22" s="71" t="s">
        <v>180</v>
      </c>
      <c r="I22" s="81"/>
      <c r="J22" s="85">
        <v>998788741</v>
      </c>
      <c r="K22" s="83"/>
      <c r="L22" s="83"/>
      <c r="M22" s="83"/>
      <c r="N22" s="71" t="s">
        <v>78</v>
      </c>
      <c r="O22" s="70" t="s">
        <v>53</v>
      </c>
      <c r="P22" s="74" t="s">
        <v>181</v>
      </c>
      <c r="Q22" s="74" t="s">
        <v>80</v>
      </c>
      <c r="R22" s="70" t="s">
        <v>81</v>
      </c>
      <c r="S22" s="70" t="s">
        <v>125</v>
      </c>
      <c r="T22" s="75">
        <v>45720</v>
      </c>
      <c r="U22" s="84" t="s">
        <v>182</v>
      </c>
      <c r="V22" s="75">
        <v>45721</v>
      </c>
      <c r="W22" s="70" t="s">
        <v>35</v>
      </c>
      <c r="X22" s="70">
        <v>2</v>
      </c>
      <c r="Y22" s="70" t="s">
        <v>35</v>
      </c>
      <c r="Z22" s="70" t="s">
        <v>169</v>
      </c>
      <c r="AA22" s="70" t="s">
        <v>85</v>
      </c>
      <c r="AB22" s="78">
        <v>45720</v>
      </c>
      <c r="AC22" s="70" t="s">
        <v>86</v>
      </c>
      <c r="AD22" s="79" t="s">
        <v>78</v>
      </c>
    </row>
    <row r="23" spans="1:30" ht="15.75" customHeight="1">
      <c r="A23" s="69">
        <v>202503</v>
      </c>
      <c r="B23" s="70" t="s">
        <v>71</v>
      </c>
      <c r="C23" s="70" t="s">
        <v>72</v>
      </c>
      <c r="D23" s="70" t="s">
        <v>73</v>
      </c>
      <c r="E23" s="70" t="s">
        <v>74</v>
      </c>
      <c r="F23" s="83"/>
      <c r="G23" s="83"/>
      <c r="H23" s="71" t="s">
        <v>183</v>
      </c>
      <c r="I23" s="81"/>
      <c r="J23" s="85">
        <v>49000650</v>
      </c>
      <c r="K23" s="83"/>
      <c r="L23" s="70" t="s">
        <v>184</v>
      </c>
      <c r="M23" s="83"/>
      <c r="N23" s="86" t="s">
        <v>95</v>
      </c>
      <c r="O23" s="70" t="s">
        <v>185</v>
      </c>
      <c r="P23" s="74" t="s">
        <v>186</v>
      </c>
      <c r="Q23" s="74" t="s">
        <v>97</v>
      </c>
      <c r="R23" s="70" t="s">
        <v>98</v>
      </c>
      <c r="S23" s="70" t="s">
        <v>50</v>
      </c>
      <c r="T23" s="75">
        <v>45720</v>
      </c>
      <c r="U23" s="84" t="s">
        <v>187</v>
      </c>
      <c r="V23" s="75">
        <v>45722</v>
      </c>
      <c r="W23" s="70" t="s">
        <v>35</v>
      </c>
      <c r="X23" s="70">
        <v>3</v>
      </c>
      <c r="Y23" s="70" t="s">
        <v>35</v>
      </c>
      <c r="Z23" s="70" t="s">
        <v>188</v>
      </c>
      <c r="AA23" s="70" t="s">
        <v>85</v>
      </c>
      <c r="AB23" s="78">
        <v>45720</v>
      </c>
      <c r="AC23" s="70" t="s">
        <v>100</v>
      </c>
      <c r="AD23" s="79" t="s">
        <v>64</v>
      </c>
    </row>
    <row r="24" spans="1:30" ht="15.75" customHeight="1">
      <c r="A24" s="69">
        <v>202503</v>
      </c>
      <c r="B24" s="70" t="s">
        <v>71</v>
      </c>
      <c r="C24" s="70" t="s">
        <v>72</v>
      </c>
      <c r="D24" s="70" t="s">
        <v>73</v>
      </c>
      <c r="E24" s="70" t="s">
        <v>74</v>
      </c>
      <c r="F24" s="70" t="s">
        <v>27</v>
      </c>
      <c r="G24" s="70">
        <v>7006744</v>
      </c>
      <c r="H24" s="71" t="s">
        <v>189</v>
      </c>
      <c r="I24" s="81"/>
      <c r="J24" s="85">
        <v>954086780</v>
      </c>
      <c r="K24" s="83"/>
      <c r="L24" s="83"/>
      <c r="M24" s="83"/>
      <c r="N24" s="86" t="s">
        <v>95</v>
      </c>
      <c r="O24" s="70" t="s">
        <v>53</v>
      </c>
      <c r="P24" s="74" t="s">
        <v>190</v>
      </c>
      <c r="Q24" s="74" t="s">
        <v>97</v>
      </c>
      <c r="R24" s="70" t="s">
        <v>98</v>
      </c>
      <c r="S24" s="70" t="s">
        <v>50</v>
      </c>
      <c r="T24" s="75">
        <v>45722</v>
      </c>
      <c r="U24" s="84" t="s">
        <v>191</v>
      </c>
      <c r="V24" s="77">
        <v>45733</v>
      </c>
      <c r="W24" s="70" t="s">
        <v>35</v>
      </c>
      <c r="X24" s="70">
        <v>8</v>
      </c>
      <c r="Y24" s="70" t="s">
        <v>35</v>
      </c>
      <c r="Z24" s="70" t="s">
        <v>84</v>
      </c>
      <c r="AA24" s="70" t="s">
        <v>85</v>
      </c>
      <c r="AB24" s="78">
        <v>45722</v>
      </c>
      <c r="AC24" s="70" t="s">
        <v>100</v>
      </c>
      <c r="AD24" s="79" t="s">
        <v>64</v>
      </c>
    </row>
    <row r="25" spans="1:30" ht="15.75" customHeight="1">
      <c r="A25" s="69">
        <v>202503</v>
      </c>
      <c r="B25" s="70" t="s">
        <v>71</v>
      </c>
      <c r="C25" s="70" t="s">
        <v>72</v>
      </c>
      <c r="D25" s="70" t="s">
        <v>73</v>
      </c>
      <c r="E25" s="70" t="s">
        <v>74</v>
      </c>
      <c r="F25" s="70" t="s">
        <v>27</v>
      </c>
      <c r="G25" s="70">
        <v>73339945</v>
      </c>
      <c r="H25" s="86" t="s">
        <v>192</v>
      </c>
      <c r="I25" s="81"/>
      <c r="J25" s="85">
        <v>960400899</v>
      </c>
      <c r="K25" s="72" t="s">
        <v>193</v>
      </c>
      <c r="L25" s="73"/>
      <c r="M25" s="73"/>
      <c r="N25" s="86" t="s">
        <v>95</v>
      </c>
      <c r="O25" s="70" t="s">
        <v>53</v>
      </c>
      <c r="P25" s="74" t="s">
        <v>194</v>
      </c>
      <c r="Q25" s="74" t="s">
        <v>195</v>
      </c>
      <c r="R25" s="70" t="s">
        <v>74</v>
      </c>
      <c r="S25" s="70" t="s">
        <v>82</v>
      </c>
      <c r="T25" s="75">
        <v>45723</v>
      </c>
      <c r="U25" s="84" t="s">
        <v>196</v>
      </c>
      <c r="V25" s="77">
        <v>45735</v>
      </c>
      <c r="W25" s="70" t="s">
        <v>35</v>
      </c>
      <c r="X25" s="70">
        <v>9</v>
      </c>
      <c r="Y25" s="70" t="s">
        <v>35</v>
      </c>
      <c r="Z25" s="70" t="s">
        <v>84</v>
      </c>
      <c r="AA25" s="70" t="s">
        <v>85</v>
      </c>
      <c r="AB25" s="78">
        <v>45723</v>
      </c>
      <c r="AC25" s="70" t="s">
        <v>197</v>
      </c>
      <c r="AD25" s="79" t="s">
        <v>64</v>
      </c>
    </row>
    <row r="26" spans="1:30" ht="15.75" customHeight="1">
      <c r="A26" s="69">
        <v>202503</v>
      </c>
      <c r="B26" s="70" t="s">
        <v>71</v>
      </c>
      <c r="C26" s="70" t="s">
        <v>72</v>
      </c>
      <c r="D26" s="70" t="s">
        <v>73</v>
      </c>
      <c r="E26" s="70" t="s">
        <v>74</v>
      </c>
      <c r="F26" s="70" t="s">
        <v>27</v>
      </c>
      <c r="G26" s="70">
        <v>7843321</v>
      </c>
      <c r="H26" s="71" t="s">
        <v>198</v>
      </c>
      <c r="I26" s="81"/>
      <c r="J26" s="85">
        <v>972732022</v>
      </c>
      <c r="K26" s="83"/>
      <c r="L26" s="83"/>
      <c r="M26" s="83"/>
      <c r="N26" s="71" t="s">
        <v>78</v>
      </c>
      <c r="O26" s="70" t="s">
        <v>53</v>
      </c>
      <c r="P26" s="74" t="s">
        <v>199</v>
      </c>
      <c r="Q26" s="74" t="s">
        <v>80</v>
      </c>
      <c r="R26" s="70" t="s">
        <v>74</v>
      </c>
      <c r="S26" s="70" t="s">
        <v>200</v>
      </c>
      <c r="T26" s="75">
        <v>45723</v>
      </c>
      <c r="U26" s="84" t="s">
        <v>201</v>
      </c>
      <c r="V26" s="77">
        <v>45735</v>
      </c>
      <c r="W26" s="70" t="s">
        <v>35</v>
      </c>
      <c r="X26" s="70">
        <v>9</v>
      </c>
      <c r="Y26" s="70" t="s">
        <v>35</v>
      </c>
      <c r="Z26" s="70" t="s">
        <v>84</v>
      </c>
      <c r="AA26" s="70" t="s">
        <v>85</v>
      </c>
      <c r="AB26" s="78">
        <v>45723</v>
      </c>
      <c r="AC26" s="70" t="s">
        <v>86</v>
      </c>
      <c r="AD26" s="79" t="s">
        <v>78</v>
      </c>
    </row>
    <row r="27" spans="1:30" ht="15.75" customHeight="1">
      <c r="A27" s="69">
        <v>202503</v>
      </c>
      <c r="B27" s="70" t="s">
        <v>71</v>
      </c>
      <c r="C27" s="70" t="s">
        <v>72</v>
      </c>
      <c r="D27" s="70" t="s">
        <v>73</v>
      </c>
      <c r="E27" s="70" t="s">
        <v>74</v>
      </c>
      <c r="F27" s="70" t="s">
        <v>27</v>
      </c>
      <c r="G27" s="70">
        <v>10220773</v>
      </c>
      <c r="H27" s="195" t="s">
        <v>40</v>
      </c>
      <c r="I27" s="196"/>
      <c r="J27" s="85">
        <v>992986082</v>
      </c>
      <c r="K27" s="83"/>
      <c r="L27" s="83"/>
      <c r="M27" s="83"/>
      <c r="N27" s="86" t="s">
        <v>95</v>
      </c>
      <c r="O27" s="70" t="s">
        <v>53</v>
      </c>
      <c r="P27" s="74" t="s">
        <v>202</v>
      </c>
      <c r="Q27" s="74" t="s">
        <v>119</v>
      </c>
      <c r="R27" s="70" t="s">
        <v>74</v>
      </c>
      <c r="S27" s="70" t="s">
        <v>125</v>
      </c>
      <c r="T27" s="75">
        <v>45723</v>
      </c>
      <c r="U27" s="84" t="s">
        <v>203</v>
      </c>
      <c r="V27" s="77">
        <v>45735</v>
      </c>
      <c r="W27" s="70" t="s">
        <v>35</v>
      </c>
      <c r="X27" s="70">
        <v>9</v>
      </c>
      <c r="Y27" s="70" t="s">
        <v>35</v>
      </c>
      <c r="Z27" s="70" t="s">
        <v>84</v>
      </c>
      <c r="AA27" s="70" t="s">
        <v>85</v>
      </c>
      <c r="AB27" s="78">
        <v>45723</v>
      </c>
      <c r="AC27" s="70" t="s">
        <v>122</v>
      </c>
      <c r="AD27" s="79" t="s">
        <v>64</v>
      </c>
    </row>
    <row r="28" spans="1:30" ht="15.75" customHeight="1">
      <c r="A28" s="69">
        <v>202503</v>
      </c>
      <c r="B28" s="70" t="s">
        <v>71</v>
      </c>
      <c r="C28" s="70" t="s">
        <v>72</v>
      </c>
      <c r="D28" s="70" t="s">
        <v>73</v>
      </c>
      <c r="E28" s="70" t="s">
        <v>74</v>
      </c>
      <c r="F28" s="70" t="s">
        <v>27</v>
      </c>
      <c r="G28" s="80" t="s">
        <v>204</v>
      </c>
      <c r="H28" s="93" t="s">
        <v>205</v>
      </c>
      <c r="I28" s="81"/>
      <c r="J28" s="85">
        <v>980797569</v>
      </c>
      <c r="K28" s="72" t="s">
        <v>206</v>
      </c>
      <c r="L28" s="73"/>
      <c r="M28" s="73"/>
      <c r="N28" s="86" t="s">
        <v>95</v>
      </c>
      <c r="O28" s="70" t="s">
        <v>53</v>
      </c>
      <c r="P28" s="74" t="s">
        <v>207</v>
      </c>
      <c r="Q28" s="74" t="s">
        <v>195</v>
      </c>
      <c r="R28" s="70" t="s">
        <v>81</v>
      </c>
      <c r="S28" s="70" t="s">
        <v>82</v>
      </c>
      <c r="T28" s="75">
        <v>45723</v>
      </c>
      <c r="U28" s="84" t="s">
        <v>208</v>
      </c>
      <c r="V28" s="75">
        <v>45723</v>
      </c>
      <c r="W28" s="70" t="s">
        <v>35</v>
      </c>
      <c r="X28" s="70">
        <v>1</v>
      </c>
      <c r="Y28" s="70" t="s">
        <v>35</v>
      </c>
      <c r="Z28" s="70" t="s">
        <v>134</v>
      </c>
      <c r="AA28" s="70" t="s">
        <v>85</v>
      </c>
      <c r="AB28" s="78">
        <v>45723</v>
      </c>
      <c r="AC28" s="70" t="s">
        <v>197</v>
      </c>
      <c r="AD28" s="79" t="s">
        <v>64</v>
      </c>
    </row>
    <row r="29" spans="1:30" ht="15.75" customHeight="1">
      <c r="A29" s="69">
        <v>202503</v>
      </c>
      <c r="B29" s="70" t="s">
        <v>71</v>
      </c>
      <c r="C29" s="70" t="s">
        <v>72</v>
      </c>
      <c r="D29" s="70" t="s">
        <v>73</v>
      </c>
      <c r="E29" s="70" t="s">
        <v>74</v>
      </c>
      <c r="F29" s="70" t="s">
        <v>27</v>
      </c>
      <c r="G29" s="70">
        <v>10091783</v>
      </c>
      <c r="H29" s="71" t="s">
        <v>209</v>
      </c>
      <c r="I29" s="81"/>
      <c r="J29" s="85">
        <v>963898715</v>
      </c>
      <c r="K29" s="72" t="s">
        <v>210</v>
      </c>
      <c r="L29" s="73"/>
      <c r="M29" s="73"/>
      <c r="N29" s="71" t="s">
        <v>78</v>
      </c>
      <c r="O29" s="70" t="s">
        <v>53</v>
      </c>
      <c r="P29" s="74" t="s">
        <v>211</v>
      </c>
      <c r="Q29" s="74" t="s">
        <v>80</v>
      </c>
      <c r="R29" s="70" t="s">
        <v>81</v>
      </c>
      <c r="S29" s="70" t="s">
        <v>82</v>
      </c>
      <c r="T29" s="75">
        <v>45723</v>
      </c>
      <c r="U29" s="84" t="s">
        <v>212</v>
      </c>
      <c r="V29" s="75">
        <v>45723</v>
      </c>
      <c r="W29" s="70" t="s">
        <v>35</v>
      </c>
      <c r="X29" s="70">
        <v>1</v>
      </c>
      <c r="Y29" s="70" t="s">
        <v>35</v>
      </c>
      <c r="Z29" s="70" t="s">
        <v>134</v>
      </c>
      <c r="AA29" s="70" t="s">
        <v>85</v>
      </c>
      <c r="AB29" s="78">
        <v>45723</v>
      </c>
      <c r="AC29" s="70" t="s">
        <v>86</v>
      </c>
      <c r="AD29" s="79" t="s">
        <v>78</v>
      </c>
    </row>
    <row r="30" spans="1:30" ht="14.4">
      <c r="A30" s="69">
        <v>202502</v>
      </c>
      <c r="B30" s="70" t="s">
        <v>71</v>
      </c>
      <c r="C30" s="70" t="s">
        <v>72</v>
      </c>
      <c r="D30" s="70" t="s">
        <v>73</v>
      </c>
      <c r="E30" s="70" t="s">
        <v>74</v>
      </c>
      <c r="F30" s="70" t="s">
        <v>27</v>
      </c>
      <c r="G30" s="80">
        <v>6927900</v>
      </c>
      <c r="H30" s="87" t="s">
        <v>213</v>
      </c>
      <c r="I30" s="81"/>
      <c r="J30" s="82"/>
      <c r="K30" s="83"/>
      <c r="L30" s="83"/>
      <c r="M30" s="83"/>
      <c r="N30" s="86" t="s">
        <v>95</v>
      </c>
      <c r="O30" s="70" t="s">
        <v>53</v>
      </c>
      <c r="P30" s="74" t="s">
        <v>214</v>
      </c>
      <c r="Q30" s="74" t="s">
        <v>119</v>
      </c>
      <c r="R30" s="70" t="s">
        <v>215</v>
      </c>
      <c r="S30" s="70" t="s">
        <v>216</v>
      </c>
      <c r="T30" s="75">
        <v>45716</v>
      </c>
      <c r="U30" s="84" t="s">
        <v>217</v>
      </c>
      <c r="V30" s="75">
        <v>45742</v>
      </c>
      <c r="W30" s="70" t="s">
        <v>35</v>
      </c>
      <c r="X30" s="70">
        <v>19</v>
      </c>
      <c r="Y30" s="70" t="s">
        <v>35</v>
      </c>
      <c r="Z30" s="70" t="s">
        <v>84</v>
      </c>
      <c r="AA30" s="70" t="s">
        <v>85</v>
      </c>
      <c r="AB30" s="89">
        <v>45716</v>
      </c>
      <c r="AC30" s="70" t="s">
        <v>122</v>
      </c>
      <c r="AD30" s="79" t="s">
        <v>64</v>
      </c>
    </row>
    <row r="31" spans="1:30" ht="14.4">
      <c r="A31" s="69">
        <v>202503</v>
      </c>
      <c r="B31" s="70" t="s">
        <v>71</v>
      </c>
      <c r="C31" s="70" t="s">
        <v>72</v>
      </c>
      <c r="D31" s="70" t="s">
        <v>73</v>
      </c>
      <c r="E31" s="70" t="s">
        <v>74</v>
      </c>
      <c r="F31" s="70" t="s">
        <v>27</v>
      </c>
      <c r="G31" s="70">
        <v>8248299</v>
      </c>
      <c r="H31" s="71" t="s">
        <v>218</v>
      </c>
      <c r="I31" s="81"/>
      <c r="J31" s="82"/>
      <c r="K31" s="72" t="s">
        <v>219</v>
      </c>
      <c r="L31" s="73"/>
      <c r="M31" s="73"/>
      <c r="N31" s="86" t="s">
        <v>95</v>
      </c>
      <c r="O31" s="70" t="s">
        <v>53</v>
      </c>
      <c r="P31" s="74" t="s">
        <v>220</v>
      </c>
      <c r="Q31" s="74" t="s">
        <v>119</v>
      </c>
      <c r="R31" s="70" t="s">
        <v>74</v>
      </c>
      <c r="S31" s="70" t="s">
        <v>125</v>
      </c>
      <c r="T31" s="75">
        <v>45726</v>
      </c>
      <c r="U31" s="84" t="s">
        <v>221</v>
      </c>
      <c r="V31" s="77">
        <v>45744</v>
      </c>
      <c r="W31" s="70" t="s">
        <v>35</v>
      </c>
      <c r="X31" s="70">
        <v>15</v>
      </c>
      <c r="Y31" s="70" t="s">
        <v>35</v>
      </c>
      <c r="Z31" s="70" t="s">
        <v>84</v>
      </c>
      <c r="AA31" s="70" t="s">
        <v>85</v>
      </c>
      <c r="AB31" s="89">
        <v>45726</v>
      </c>
      <c r="AC31" s="70" t="s">
        <v>122</v>
      </c>
      <c r="AD31" s="79" t="s">
        <v>64</v>
      </c>
    </row>
    <row r="32" spans="1:30" ht="14.4">
      <c r="A32" s="69">
        <v>202503</v>
      </c>
      <c r="B32" s="70" t="s">
        <v>71</v>
      </c>
      <c r="C32" s="70" t="s">
        <v>72</v>
      </c>
      <c r="D32" s="70" t="s">
        <v>73</v>
      </c>
      <c r="E32" s="70" t="s">
        <v>74</v>
      </c>
      <c r="F32" s="70" t="s">
        <v>27</v>
      </c>
      <c r="G32" s="80">
        <v>7731756</v>
      </c>
      <c r="H32" s="87" t="s">
        <v>222</v>
      </c>
      <c r="I32" s="81"/>
      <c r="J32" s="82"/>
      <c r="K32" s="83"/>
      <c r="L32" s="83"/>
      <c r="M32" s="83"/>
      <c r="N32" s="86" t="s">
        <v>95</v>
      </c>
      <c r="O32" s="70" t="s">
        <v>53</v>
      </c>
      <c r="P32" s="74" t="s">
        <v>223</v>
      </c>
      <c r="Q32" s="74" t="s">
        <v>119</v>
      </c>
      <c r="R32" s="70" t="s">
        <v>74</v>
      </c>
      <c r="S32" s="70" t="s">
        <v>200</v>
      </c>
      <c r="T32" s="75">
        <v>45726</v>
      </c>
      <c r="U32" s="84" t="s">
        <v>224</v>
      </c>
      <c r="V32" s="77">
        <v>45749</v>
      </c>
      <c r="W32" s="70" t="s">
        <v>35</v>
      </c>
      <c r="X32" s="70">
        <v>18</v>
      </c>
      <c r="Y32" s="70" t="s">
        <v>35</v>
      </c>
      <c r="Z32" s="70" t="s">
        <v>84</v>
      </c>
      <c r="AA32" s="70" t="s">
        <v>85</v>
      </c>
      <c r="AB32" s="89">
        <v>45726</v>
      </c>
      <c r="AC32" s="70" t="s">
        <v>122</v>
      </c>
      <c r="AD32" s="79" t="s">
        <v>64</v>
      </c>
    </row>
    <row r="33" spans="1:30" ht="14.4">
      <c r="A33" s="69">
        <v>202503</v>
      </c>
      <c r="B33" s="70" t="s">
        <v>71</v>
      </c>
      <c r="C33" s="70" t="s">
        <v>72</v>
      </c>
      <c r="D33" s="70" t="s">
        <v>73</v>
      </c>
      <c r="E33" s="70" t="s">
        <v>74</v>
      </c>
      <c r="F33" s="70" t="s">
        <v>27</v>
      </c>
      <c r="G33" s="80">
        <v>6927900</v>
      </c>
      <c r="H33" s="87" t="s">
        <v>213</v>
      </c>
      <c r="I33" s="81"/>
      <c r="J33" s="82"/>
      <c r="K33" s="83"/>
      <c r="L33" s="70" t="s">
        <v>225</v>
      </c>
      <c r="M33" s="83"/>
      <c r="N33" s="86" t="s">
        <v>95</v>
      </c>
      <c r="O33" s="70" t="s">
        <v>185</v>
      </c>
      <c r="P33" s="74" t="s">
        <v>226</v>
      </c>
      <c r="Q33" s="74" t="s">
        <v>119</v>
      </c>
      <c r="R33" s="70" t="s">
        <v>215</v>
      </c>
      <c r="S33" s="70" t="s">
        <v>227</v>
      </c>
      <c r="T33" s="75">
        <v>45726</v>
      </c>
      <c r="U33" s="84" t="s">
        <v>228</v>
      </c>
      <c r="V33" s="77">
        <v>45762</v>
      </c>
      <c r="W33" s="70" t="s">
        <v>35</v>
      </c>
      <c r="X33" s="70">
        <v>27</v>
      </c>
      <c r="Y33" s="70" t="s">
        <v>35</v>
      </c>
      <c r="Z33" s="70" t="s">
        <v>84</v>
      </c>
      <c r="AA33" s="70" t="s">
        <v>85</v>
      </c>
      <c r="AB33" s="89">
        <v>45726</v>
      </c>
      <c r="AC33" s="70" t="s">
        <v>122</v>
      </c>
      <c r="AD33" s="79" t="s">
        <v>64</v>
      </c>
    </row>
    <row r="34" spans="1:30" ht="14.4">
      <c r="A34" s="69">
        <v>202503</v>
      </c>
      <c r="B34" s="70" t="s">
        <v>71</v>
      </c>
      <c r="C34" s="70" t="s">
        <v>72</v>
      </c>
      <c r="D34" s="70" t="s">
        <v>73</v>
      </c>
      <c r="E34" s="70" t="s">
        <v>74</v>
      </c>
      <c r="F34" s="70" t="s">
        <v>27</v>
      </c>
      <c r="G34" s="70">
        <v>41128671</v>
      </c>
      <c r="H34" s="71" t="s">
        <v>229</v>
      </c>
      <c r="I34" s="81"/>
      <c r="J34" s="82"/>
      <c r="K34" s="83"/>
      <c r="L34" s="83"/>
      <c r="M34" s="83"/>
      <c r="N34" s="71" t="s">
        <v>78</v>
      </c>
      <c r="O34" s="70" t="s">
        <v>53</v>
      </c>
      <c r="P34" s="74" t="s">
        <v>230</v>
      </c>
      <c r="Q34" s="74" t="s">
        <v>80</v>
      </c>
      <c r="R34" s="70" t="s">
        <v>74</v>
      </c>
      <c r="S34" s="70" t="s">
        <v>231</v>
      </c>
      <c r="T34" s="75">
        <v>45726</v>
      </c>
      <c r="U34" s="84" t="s">
        <v>232</v>
      </c>
      <c r="V34" s="77">
        <v>45737</v>
      </c>
      <c r="W34" s="70" t="s">
        <v>35</v>
      </c>
      <c r="X34" s="70">
        <v>10</v>
      </c>
      <c r="Y34" s="70" t="s">
        <v>35</v>
      </c>
      <c r="Z34" s="70" t="s">
        <v>84</v>
      </c>
      <c r="AA34" s="70" t="s">
        <v>85</v>
      </c>
      <c r="AB34" s="89">
        <v>45726</v>
      </c>
      <c r="AC34" s="70" t="s">
        <v>86</v>
      </c>
      <c r="AD34" s="79" t="s">
        <v>78</v>
      </c>
    </row>
    <row r="35" spans="1:30" ht="14.4">
      <c r="A35" s="69">
        <v>202503</v>
      </c>
      <c r="B35" s="70" t="s">
        <v>71</v>
      </c>
      <c r="C35" s="70" t="s">
        <v>72</v>
      </c>
      <c r="D35" s="70" t="s">
        <v>73</v>
      </c>
      <c r="E35" s="70" t="s">
        <v>74</v>
      </c>
      <c r="F35" s="70" t="s">
        <v>27</v>
      </c>
      <c r="G35" s="80">
        <v>7135754</v>
      </c>
      <c r="H35" s="87" t="s">
        <v>117</v>
      </c>
      <c r="I35" s="81"/>
      <c r="J35" s="82"/>
      <c r="K35" s="83"/>
      <c r="L35" s="83"/>
      <c r="M35" s="83"/>
      <c r="N35" s="86" t="s">
        <v>95</v>
      </c>
      <c r="O35" s="70" t="s">
        <v>53</v>
      </c>
      <c r="P35" s="74" t="s">
        <v>233</v>
      </c>
      <c r="Q35" s="74" t="s">
        <v>119</v>
      </c>
      <c r="R35" s="70" t="s">
        <v>98</v>
      </c>
      <c r="S35" s="70" t="s">
        <v>120</v>
      </c>
      <c r="T35" s="75">
        <v>45726</v>
      </c>
      <c r="U35" s="84" t="s">
        <v>234</v>
      </c>
      <c r="V35" s="77">
        <v>45735</v>
      </c>
      <c r="W35" s="70" t="s">
        <v>35</v>
      </c>
      <c r="X35" s="70">
        <v>8</v>
      </c>
      <c r="Y35" s="70" t="s">
        <v>35</v>
      </c>
      <c r="Z35" s="70" t="s">
        <v>84</v>
      </c>
      <c r="AA35" s="70" t="s">
        <v>85</v>
      </c>
      <c r="AB35" s="89">
        <v>45726</v>
      </c>
      <c r="AC35" s="70" t="s">
        <v>122</v>
      </c>
      <c r="AD35" s="79" t="s">
        <v>64</v>
      </c>
    </row>
    <row r="36" spans="1:30" ht="14.4">
      <c r="A36" s="69">
        <v>202503</v>
      </c>
      <c r="B36" s="70" t="s">
        <v>71</v>
      </c>
      <c r="C36" s="70" t="s">
        <v>72</v>
      </c>
      <c r="D36" s="70" t="s">
        <v>73</v>
      </c>
      <c r="E36" s="70" t="s">
        <v>74</v>
      </c>
      <c r="F36" s="70" t="s">
        <v>27</v>
      </c>
      <c r="G36" s="70">
        <v>7819040</v>
      </c>
      <c r="H36" s="86" t="s">
        <v>235</v>
      </c>
      <c r="I36" s="81"/>
      <c r="J36" s="85">
        <v>999708564</v>
      </c>
      <c r="K36" s="83"/>
      <c r="L36" s="83"/>
      <c r="M36" s="83"/>
      <c r="N36" s="71" t="s">
        <v>78</v>
      </c>
      <c r="O36" s="70" t="s">
        <v>53</v>
      </c>
      <c r="P36" s="74" t="s">
        <v>236</v>
      </c>
      <c r="Q36" s="74" t="s">
        <v>89</v>
      </c>
      <c r="R36" s="70" t="s">
        <v>74</v>
      </c>
      <c r="S36" s="70" t="s">
        <v>237</v>
      </c>
      <c r="T36" s="75">
        <v>45723</v>
      </c>
      <c r="U36" s="84" t="s">
        <v>238</v>
      </c>
      <c r="V36" s="77">
        <v>45726</v>
      </c>
      <c r="W36" s="70" t="s">
        <v>35</v>
      </c>
      <c r="X36" s="70">
        <v>2</v>
      </c>
      <c r="Y36" s="70" t="s">
        <v>35</v>
      </c>
      <c r="Z36" s="70" t="s">
        <v>169</v>
      </c>
      <c r="AA36" s="70" t="s">
        <v>85</v>
      </c>
      <c r="AB36" s="78">
        <v>45723</v>
      </c>
      <c r="AC36" s="70" t="s">
        <v>86</v>
      </c>
      <c r="AD36" s="79" t="s">
        <v>78</v>
      </c>
    </row>
    <row r="37" spans="1:30" ht="14.4">
      <c r="A37" s="69">
        <v>202503</v>
      </c>
      <c r="B37" s="70" t="s">
        <v>71</v>
      </c>
      <c r="C37" s="70" t="s">
        <v>72</v>
      </c>
      <c r="D37" s="70" t="s">
        <v>73</v>
      </c>
      <c r="E37" s="70" t="s">
        <v>74</v>
      </c>
      <c r="F37" s="70" t="s">
        <v>27</v>
      </c>
      <c r="G37" s="80">
        <v>8804113</v>
      </c>
      <c r="H37" s="87" t="s">
        <v>239</v>
      </c>
      <c r="I37" s="81"/>
      <c r="J37" s="82"/>
      <c r="K37" s="83"/>
      <c r="L37" s="83"/>
      <c r="M37" s="83"/>
      <c r="N37" s="86" t="s">
        <v>95</v>
      </c>
      <c r="O37" s="70" t="s">
        <v>53</v>
      </c>
      <c r="P37" s="74" t="s">
        <v>240</v>
      </c>
      <c r="Q37" s="74" t="s">
        <v>119</v>
      </c>
      <c r="R37" s="70" t="s">
        <v>90</v>
      </c>
      <c r="S37" s="70" t="s">
        <v>91</v>
      </c>
      <c r="T37" s="75">
        <v>45723</v>
      </c>
      <c r="U37" s="84" t="s">
        <v>241</v>
      </c>
      <c r="V37" s="75">
        <v>45723</v>
      </c>
      <c r="W37" s="70" t="s">
        <v>35</v>
      </c>
      <c r="X37" s="70">
        <v>1</v>
      </c>
      <c r="Y37" s="70" t="s">
        <v>35</v>
      </c>
      <c r="Z37" s="70" t="s">
        <v>134</v>
      </c>
      <c r="AA37" s="70" t="s">
        <v>85</v>
      </c>
      <c r="AB37" s="78">
        <v>45723</v>
      </c>
      <c r="AC37" s="70" t="s">
        <v>122</v>
      </c>
      <c r="AD37" s="79" t="s">
        <v>64</v>
      </c>
    </row>
    <row r="38" spans="1:30" ht="14.4">
      <c r="A38" s="69">
        <v>202503</v>
      </c>
      <c r="B38" s="70" t="s">
        <v>71</v>
      </c>
      <c r="C38" s="70" t="s">
        <v>72</v>
      </c>
      <c r="D38" s="70" t="s">
        <v>73</v>
      </c>
      <c r="E38" s="70" t="s">
        <v>74</v>
      </c>
      <c r="F38" s="70" t="s">
        <v>27</v>
      </c>
      <c r="G38" s="80">
        <v>73383026</v>
      </c>
      <c r="H38" s="87" t="s">
        <v>242</v>
      </c>
      <c r="I38" s="81"/>
      <c r="J38" s="85">
        <v>925107865</v>
      </c>
      <c r="K38" s="83"/>
      <c r="L38" s="83"/>
      <c r="M38" s="83"/>
      <c r="N38" s="86" t="s">
        <v>95</v>
      </c>
      <c r="O38" s="70" t="s">
        <v>53</v>
      </c>
      <c r="P38" s="74" t="s">
        <v>243</v>
      </c>
      <c r="Q38" s="74" t="s">
        <v>119</v>
      </c>
      <c r="R38" s="70" t="s">
        <v>244</v>
      </c>
      <c r="S38" s="70" t="s">
        <v>115</v>
      </c>
      <c r="T38" s="75">
        <v>45727</v>
      </c>
      <c r="U38" s="84" t="s">
        <v>245</v>
      </c>
      <c r="V38" s="77">
        <v>45736</v>
      </c>
      <c r="W38" s="70" t="s">
        <v>35</v>
      </c>
      <c r="X38" s="70">
        <v>8</v>
      </c>
      <c r="Y38" s="70" t="s">
        <v>35</v>
      </c>
      <c r="Z38" s="70" t="s">
        <v>84</v>
      </c>
      <c r="AA38" s="70" t="s">
        <v>85</v>
      </c>
      <c r="AB38" s="89">
        <v>45727</v>
      </c>
      <c r="AC38" s="70" t="s">
        <v>122</v>
      </c>
      <c r="AD38" s="79" t="s">
        <v>64</v>
      </c>
    </row>
    <row r="39" spans="1:30" ht="14.4">
      <c r="A39" s="69">
        <v>202503</v>
      </c>
      <c r="B39" s="70" t="s">
        <v>71</v>
      </c>
      <c r="C39" s="70" t="s">
        <v>72</v>
      </c>
      <c r="D39" s="70" t="s">
        <v>73</v>
      </c>
      <c r="E39" s="70" t="s">
        <v>74</v>
      </c>
      <c r="F39" s="70" t="s">
        <v>27</v>
      </c>
      <c r="G39" s="70">
        <v>7874161</v>
      </c>
      <c r="H39" s="71" t="s">
        <v>246</v>
      </c>
      <c r="I39" s="81"/>
      <c r="J39" s="85">
        <v>998140288</v>
      </c>
      <c r="K39" s="83"/>
      <c r="L39" s="83"/>
      <c r="M39" s="83"/>
      <c r="N39" s="86" t="s">
        <v>95</v>
      </c>
      <c r="O39" s="70" t="s">
        <v>53</v>
      </c>
      <c r="P39" s="74" t="s">
        <v>247</v>
      </c>
      <c r="Q39" s="74" t="s">
        <v>248</v>
      </c>
      <c r="R39" s="70" t="s">
        <v>81</v>
      </c>
      <c r="S39" s="70" t="s">
        <v>249</v>
      </c>
      <c r="T39" s="75">
        <v>45727</v>
      </c>
      <c r="U39" s="84" t="s">
        <v>250</v>
      </c>
      <c r="V39" s="77">
        <v>45736</v>
      </c>
      <c r="W39" s="70" t="s">
        <v>35</v>
      </c>
      <c r="X39" s="70">
        <v>8</v>
      </c>
      <c r="Y39" s="70" t="s">
        <v>35</v>
      </c>
      <c r="Z39" s="70" t="s">
        <v>84</v>
      </c>
      <c r="AA39" s="70" t="s">
        <v>85</v>
      </c>
      <c r="AB39" s="89">
        <v>45727</v>
      </c>
      <c r="AC39" s="70" t="s">
        <v>122</v>
      </c>
      <c r="AD39" s="79" t="s">
        <v>64</v>
      </c>
    </row>
    <row r="40" spans="1:30" ht="14.4">
      <c r="A40" s="69">
        <v>202503</v>
      </c>
      <c r="B40" s="70" t="s">
        <v>71</v>
      </c>
      <c r="C40" s="70" t="s">
        <v>72</v>
      </c>
      <c r="D40" s="70" t="s">
        <v>73</v>
      </c>
      <c r="E40" s="70" t="s">
        <v>74</v>
      </c>
      <c r="F40" s="70" t="s">
        <v>27</v>
      </c>
      <c r="G40" s="70">
        <v>29599302</v>
      </c>
      <c r="H40" s="71" t="s">
        <v>251</v>
      </c>
      <c r="I40" s="81"/>
      <c r="J40" s="85">
        <v>945049300</v>
      </c>
      <c r="K40" s="83"/>
      <c r="L40" s="83"/>
      <c r="M40" s="83"/>
      <c r="N40" s="86" t="s">
        <v>95</v>
      </c>
      <c r="O40" s="70" t="s">
        <v>53</v>
      </c>
      <c r="P40" s="74" t="s">
        <v>252</v>
      </c>
      <c r="Q40" s="74" t="s">
        <v>97</v>
      </c>
      <c r="R40" s="70" t="s">
        <v>98</v>
      </c>
      <c r="S40" s="70" t="s">
        <v>50</v>
      </c>
      <c r="T40" s="75">
        <v>45723</v>
      </c>
      <c r="U40" s="84" t="s">
        <v>253</v>
      </c>
      <c r="V40" s="75">
        <v>45771</v>
      </c>
      <c r="W40" s="70" t="s">
        <v>35</v>
      </c>
      <c r="X40" s="70">
        <v>35</v>
      </c>
      <c r="Y40" s="70" t="s">
        <v>35</v>
      </c>
      <c r="Z40" s="70" t="s">
        <v>84</v>
      </c>
      <c r="AA40" s="70" t="s">
        <v>85</v>
      </c>
      <c r="AB40" s="78">
        <v>45723</v>
      </c>
      <c r="AC40" s="70" t="s">
        <v>100</v>
      </c>
      <c r="AD40" s="79" t="s">
        <v>64</v>
      </c>
    </row>
    <row r="41" spans="1:30" ht="14.4">
      <c r="A41" s="69">
        <v>202503</v>
      </c>
      <c r="B41" s="70" t="s">
        <v>71</v>
      </c>
      <c r="C41" s="70" t="s">
        <v>72</v>
      </c>
      <c r="D41" s="70" t="s">
        <v>73</v>
      </c>
      <c r="E41" s="70" t="s">
        <v>74</v>
      </c>
      <c r="F41" s="70" t="s">
        <v>27</v>
      </c>
      <c r="G41" s="70">
        <v>25639731</v>
      </c>
      <c r="H41" s="71" t="s">
        <v>254</v>
      </c>
      <c r="I41" s="81"/>
      <c r="J41" s="85">
        <v>989150018</v>
      </c>
      <c r="K41" s="83"/>
      <c r="L41" s="83"/>
      <c r="M41" s="83"/>
      <c r="N41" s="86" t="s">
        <v>95</v>
      </c>
      <c r="O41" s="70" t="s">
        <v>53</v>
      </c>
      <c r="P41" s="74" t="s">
        <v>255</v>
      </c>
      <c r="Q41" s="74" t="s">
        <v>119</v>
      </c>
      <c r="R41" s="70" t="s">
        <v>98</v>
      </c>
      <c r="S41" s="70" t="s">
        <v>120</v>
      </c>
      <c r="T41" s="75">
        <v>45726</v>
      </c>
      <c r="U41" s="84" t="s">
        <v>256</v>
      </c>
      <c r="V41" s="77">
        <v>45747</v>
      </c>
      <c r="W41" s="70" t="s">
        <v>35</v>
      </c>
      <c r="X41" s="70">
        <v>16</v>
      </c>
      <c r="Y41" s="70" t="s">
        <v>35</v>
      </c>
      <c r="Z41" s="70" t="s">
        <v>84</v>
      </c>
      <c r="AA41" s="70" t="s">
        <v>85</v>
      </c>
      <c r="AB41" s="89">
        <v>45726</v>
      </c>
      <c r="AC41" s="70" t="s">
        <v>122</v>
      </c>
      <c r="AD41" s="79" t="s">
        <v>64</v>
      </c>
    </row>
    <row r="42" spans="1:30" ht="14.4">
      <c r="A42" s="69">
        <v>202503</v>
      </c>
      <c r="B42" s="70" t="s">
        <v>71</v>
      </c>
      <c r="C42" s="70" t="s">
        <v>72</v>
      </c>
      <c r="D42" s="70" t="s">
        <v>73</v>
      </c>
      <c r="E42" s="70" t="s">
        <v>74</v>
      </c>
      <c r="F42" s="70" t="s">
        <v>27</v>
      </c>
      <c r="G42" s="70">
        <v>25443941</v>
      </c>
      <c r="H42" s="71" t="s">
        <v>257</v>
      </c>
      <c r="I42" s="81"/>
      <c r="J42" s="82"/>
      <c r="K42" s="83"/>
      <c r="L42" s="83"/>
      <c r="M42" s="83"/>
      <c r="N42" s="86" t="s">
        <v>95</v>
      </c>
      <c r="O42" s="70" t="s">
        <v>53</v>
      </c>
      <c r="P42" s="74" t="s">
        <v>258</v>
      </c>
      <c r="Q42" s="74" t="s">
        <v>119</v>
      </c>
      <c r="R42" s="70" t="s">
        <v>74</v>
      </c>
      <c r="S42" s="70" t="s">
        <v>82</v>
      </c>
      <c r="T42" s="75">
        <v>45721</v>
      </c>
      <c r="U42" s="84" t="s">
        <v>259</v>
      </c>
      <c r="V42" s="75">
        <v>45727</v>
      </c>
      <c r="W42" s="70" t="s">
        <v>35</v>
      </c>
      <c r="X42" s="70">
        <v>5</v>
      </c>
      <c r="Y42" s="70" t="s">
        <v>35</v>
      </c>
      <c r="Z42" s="70" t="s">
        <v>260</v>
      </c>
      <c r="AA42" s="70" t="s">
        <v>85</v>
      </c>
      <c r="AB42" s="78">
        <v>45721</v>
      </c>
      <c r="AC42" s="70" t="s">
        <v>122</v>
      </c>
      <c r="AD42" s="79" t="s">
        <v>64</v>
      </c>
    </row>
    <row r="43" spans="1:30" ht="14.4">
      <c r="A43" s="69">
        <v>202503</v>
      </c>
      <c r="B43" s="70" t="s">
        <v>71</v>
      </c>
      <c r="C43" s="70" t="s">
        <v>72</v>
      </c>
      <c r="D43" s="70" t="s">
        <v>73</v>
      </c>
      <c r="E43" s="70" t="s">
        <v>74</v>
      </c>
      <c r="F43" s="70" t="s">
        <v>27</v>
      </c>
      <c r="G43" s="80" t="s">
        <v>261</v>
      </c>
      <c r="H43" s="93" t="s">
        <v>262</v>
      </c>
      <c r="I43" s="81"/>
      <c r="J43" s="85">
        <v>991888565</v>
      </c>
      <c r="K43" s="83"/>
      <c r="L43" s="83"/>
      <c r="M43" s="83"/>
      <c r="N43" s="86" t="s">
        <v>95</v>
      </c>
      <c r="O43" s="70" t="s">
        <v>53</v>
      </c>
      <c r="P43" s="74" t="s">
        <v>263</v>
      </c>
      <c r="Q43" s="74" t="s">
        <v>195</v>
      </c>
      <c r="R43" s="70" t="s">
        <v>74</v>
      </c>
      <c r="S43" s="70" t="s">
        <v>264</v>
      </c>
      <c r="T43" s="75">
        <v>45728</v>
      </c>
      <c r="U43" s="84" t="s">
        <v>265</v>
      </c>
      <c r="V43" s="77">
        <v>45734</v>
      </c>
      <c r="W43" s="70" t="s">
        <v>35</v>
      </c>
      <c r="X43" s="70">
        <v>5</v>
      </c>
      <c r="Y43" s="70" t="s">
        <v>35</v>
      </c>
      <c r="Z43" s="70" t="s">
        <v>260</v>
      </c>
      <c r="AA43" s="70" t="s">
        <v>85</v>
      </c>
      <c r="AB43" s="89">
        <v>45728</v>
      </c>
      <c r="AC43" s="70" t="s">
        <v>197</v>
      </c>
      <c r="AD43" s="79" t="s">
        <v>64</v>
      </c>
    </row>
    <row r="44" spans="1:30" ht="14.4">
      <c r="A44" s="69">
        <v>202503</v>
      </c>
      <c r="B44" s="70" t="s">
        <v>71</v>
      </c>
      <c r="C44" s="70" t="s">
        <v>72</v>
      </c>
      <c r="D44" s="70" t="s">
        <v>73</v>
      </c>
      <c r="E44" s="70" t="s">
        <v>74</v>
      </c>
      <c r="F44" s="70" t="s">
        <v>27</v>
      </c>
      <c r="G44" s="70">
        <v>60189563</v>
      </c>
      <c r="H44" s="86" t="s">
        <v>266</v>
      </c>
      <c r="I44" s="81"/>
      <c r="J44" s="85">
        <v>947558495</v>
      </c>
      <c r="K44" s="83"/>
      <c r="L44" s="83"/>
      <c r="M44" s="83"/>
      <c r="N44" s="71" t="s">
        <v>78</v>
      </c>
      <c r="O44" s="70" t="s">
        <v>53</v>
      </c>
      <c r="P44" s="74" t="s">
        <v>267</v>
      </c>
      <c r="Q44" s="74" t="s">
        <v>80</v>
      </c>
      <c r="R44" s="70" t="s">
        <v>81</v>
      </c>
      <c r="S44" s="70" t="s">
        <v>268</v>
      </c>
      <c r="T44" s="75">
        <v>45727</v>
      </c>
      <c r="U44" s="84" t="s">
        <v>269</v>
      </c>
      <c r="V44" s="77">
        <v>45735</v>
      </c>
      <c r="W44" s="70" t="s">
        <v>35</v>
      </c>
      <c r="X44" s="70">
        <v>7</v>
      </c>
      <c r="Y44" s="70" t="s">
        <v>35</v>
      </c>
      <c r="Z44" s="70" t="s">
        <v>84</v>
      </c>
      <c r="AA44" s="70" t="s">
        <v>85</v>
      </c>
      <c r="AB44" s="89">
        <v>45727</v>
      </c>
      <c r="AC44" s="70" t="s">
        <v>86</v>
      </c>
      <c r="AD44" s="79" t="s">
        <v>78</v>
      </c>
    </row>
    <row r="45" spans="1:30" ht="14.4">
      <c r="A45" s="69">
        <v>202503</v>
      </c>
      <c r="B45" s="70" t="s">
        <v>71</v>
      </c>
      <c r="C45" s="70" t="s">
        <v>72</v>
      </c>
      <c r="D45" s="70" t="s">
        <v>73</v>
      </c>
      <c r="E45" s="70" t="s">
        <v>74</v>
      </c>
      <c r="F45" s="70" t="s">
        <v>27</v>
      </c>
      <c r="G45" s="80">
        <v>10060304</v>
      </c>
      <c r="H45" s="87" t="s">
        <v>270</v>
      </c>
      <c r="I45" s="81"/>
      <c r="J45" s="82"/>
      <c r="K45" s="83"/>
      <c r="L45" s="83"/>
      <c r="M45" s="83"/>
      <c r="N45" s="71" t="s">
        <v>78</v>
      </c>
      <c r="O45" s="70" t="s">
        <v>53</v>
      </c>
      <c r="P45" s="74" t="s">
        <v>271</v>
      </c>
      <c r="Q45" s="74" t="s">
        <v>80</v>
      </c>
      <c r="R45" s="70" t="s">
        <v>81</v>
      </c>
      <c r="S45" s="70" t="s">
        <v>200</v>
      </c>
      <c r="T45" s="75">
        <v>45728</v>
      </c>
      <c r="U45" s="84" t="s">
        <v>272</v>
      </c>
      <c r="V45" s="77">
        <v>45751</v>
      </c>
      <c r="W45" s="70" t="s">
        <v>35</v>
      </c>
      <c r="X45" s="70">
        <v>18</v>
      </c>
      <c r="Y45" s="70" t="s">
        <v>35</v>
      </c>
      <c r="Z45" s="70" t="s">
        <v>84</v>
      </c>
      <c r="AA45" s="70" t="s">
        <v>85</v>
      </c>
      <c r="AB45" s="89">
        <v>45728</v>
      </c>
      <c r="AC45" s="70" t="s">
        <v>86</v>
      </c>
      <c r="AD45" s="79" t="s">
        <v>78</v>
      </c>
    </row>
    <row r="46" spans="1:30" ht="14.4">
      <c r="A46" s="69">
        <v>202503</v>
      </c>
      <c r="B46" s="70" t="s">
        <v>71</v>
      </c>
      <c r="C46" s="70" t="s">
        <v>72</v>
      </c>
      <c r="D46" s="70" t="s">
        <v>73</v>
      </c>
      <c r="E46" s="70" t="s">
        <v>74</v>
      </c>
      <c r="F46" s="70" t="s">
        <v>27</v>
      </c>
      <c r="G46" s="80">
        <v>8185495</v>
      </c>
      <c r="H46" s="87" t="s">
        <v>273</v>
      </c>
      <c r="I46" s="81"/>
      <c r="J46" s="85">
        <v>969608702</v>
      </c>
      <c r="K46" s="83"/>
      <c r="L46" s="83"/>
      <c r="M46" s="83"/>
      <c r="N46" s="86" t="s">
        <v>95</v>
      </c>
      <c r="O46" s="70" t="s">
        <v>53</v>
      </c>
      <c r="P46" s="74" t="s">
        <v>274</v>
      </c>
      <c r="Q46" s="74" t="s">
        <v>119</v>
      </c>
      <c r="R46" s="70" t="s">
        <v>74</v>
      </c>
      <c r="S46" s="70" t="s">
        <v>231</v>
      </c>
      <c r="T46" s="75">
        <v>45727</v>
      </c>
      <c r="U46" s="84" t="s">
        <v>275</v>
      </c>
      <c r="V46" s="77">
        <v>45749</v>
      </c>
      <c r="W46" s="70" t="s">
        <v>35</v>
      </c>
      <c r="X46" s="70">
        <v>17</v>
      </c>
      <c r="Y46" s="70" t="s">
        <v>35</v>
      </c>
      <c r="Z46" s="70" t="s">
        <v>84</v>
      </c>
      <c r="AA46" s="70" t="s">
        <v>85</v>
      </c>
      <c r="AB46" s="89">
        <v>45727</v>
      </c>
      <c r="AC46" s="70" t="s">
        <v>122</v>
      </c>
      <c r="AD46" s="79" t="s">
        <v>64</v>
      </c>
    </row>
    <row r="47" spans="1:30" ht="14.4">
      <c r="A47" s="69">
        <v>202503</v>
      </c>
      <c r="B47" s="70" t="s">
        <v>71</v>
      </c>
      <c r="C47" s="70" t="s">
        <v>72</v>
      </c>
      <c r="D47" s="70" t="s">
        <v>73</v>
      </c>
      <c r="E47" s="70" t="s">
        <v>74</v>
      </c>
      <c r="F47" s="70" t="s">
        <v>27</v>
      </c>
      <c r="G47" s="70">
        <v>46674191</v>
      </c>
      <c r="H47" s="86" t="s">
        <v>276</v>
      </c>
      <c r="I47" s="81"/>
      <c r="J47" s="85">
        <v>959354515</v>
      </c>
      <c r="K47" s="83"/>
      <c r="L47" s="83"/>
      <c r="M47" s="83"/>
      <c r="N47" s="86" t="s">
        <v>95</v>
      </c>
      <c r="O47" s="70" t="s">
        <v>53</v>
      </c>
      <c r="P47" s="74" t="s">
        <v>277</v>
      </c>
      <c r="Q47" s="74" t="s">
        <v>119</v>
      </c>
      <c r="R47" s="70" t="s">
        <v>74</v>
      </c>
      <c r="S47" s="70" t="s">
        <v>231</v>
      </c>
      <c r="T47" s="75">
        <v>45728</v>
      </c>
      <c r="U47" s="84" t="s">
        <v>278</v>
      </c>
      <c r="V47" s="77">
        <v>45749</v>
      </c>
      <c r="W47" s="70" t="s">
        <v>35</v>
      </c>
      <c r="X47" s="70">
        <v>16</v>
      </c>
      <c r="Y47" s="70" t="s">
        <v>35</v>
      </c>
      <c r="Z47" s="70" t="s">
        <v>84</v>
      </c>
      <c r="AA47" s="70" t="s">
        <v>85</v>
      </c>
      <c r="AB47" s="89">
        <v>45728</v>
      </c>
      <c r="AC47" s="70" t="s">
        <v>122</v>
      </c>
      <c r="AD47" s="79" t="s">
        <v>64</v>
      </c>
    </row>
    <row r="48" spans="1:30" ht="14.4">
      <c r="A48" s="69">
        <v>202503</v>
      </c>
      <c r="B48" s="70" t="s">
        <v>71</v>
      </c>
      <c r="C48" s="70" t="s">
        <v>72</v>
      </c>
      <c r="D48" s="70" t="s">
        <v>73</v>
      </c>
      <c r="E48" s="70" t="s">
        <v>74</v>
      </c>
      <c r="F48" s="70" t="s">
        <v>27</v>
      </c>
      <c r="G48" s="80">
        <v>6040784</v>
      </c>
      <c r="H48" s="87" t="s">
        <v>279</v>
      </c>
      <c r="I48" s="81"/>
      <c r="J48" s="85">
        <v>997500213</v>
      </c>
      <c r="K48" s="94" t="s">
        <v>280</v>
      </c>
      <c r="L48" s="73"/>
      <c r="M48" s="73"/>
      <c r="N48" s="86" t="s">
        <v>95</v>
      </c>
      <c r="O48" s="70" t="s">
        <v>53</v>
      </c>
      <c r="P48" s="95" t="s">
        <v>281</v>
      </c>
      <c r="Q48" s="74" t="s">
        <v>119</v>
      </c>
      <c r="R48" s="70" t="s">
        <v>74</v>
      </c>
      <c r="S48" s="70" t="s">
        <v>200</v>
      </c>
      <c r="T48" s="75">
        <v>45728</v>
      </c>
      <c r="U48" s="84" t="s">
        <v>282</v>
      </c>
      <c r="V48" s="77">
        <v>45749</v>
      </c>
      <c r="W48" s="70" t="s">
        <v>35</v>
      </c>
      <c r="X48" s="70">
        <v>16</v>
      </c>
      <c r="Y48" s="70" t="s">
        <v>35</v>
      </c>
      <c r="Z48" s="70" t="s">
        <v>84</v>
      </c>
      <c r="AA48" s="70" t="s">
        <v>85</v>
      </c>
      <c r="AB48" s="89">
        <v>45728</v>
      </c>
      <c r="AC48" s="70" t="s">
        <v>122</v>
      </c>
      <c r="AD48" s="79" t="s">
        <v>64</v>
      </c>
    </row>
    <row r="49" spans="1:30" ht="14.4">
      <c r="A49" s="69">
        <v>202503</v>
      </c>
      <c r="B49" s="70" t="s">
        <v>71</v>
      </c>
      <c r="C49" s="70" t="s">
        <v>72</v>
      </c>
      <c r="D49" s="70" t="s">
        <v>73</v>
      </c>
      <c r="E49" s="70" t="s">
        <v>74</v>
      </c>
      <c r="F49" s="70" t="s">
        <v>27</v>
      </c>
      <c r="G49" s="80">
        <v>8275667</v>
      </c>
      <c r="H49" s="87" t="s">
        <v>283</v>
      </c>
      <c r="I49" s="81"/>
      <c r="J49" s="85">
        <v>997500213</v>
      </c>
      <c r="K49" s="94" t="s">
        <v>280</v>
      </c>
      <c r="L49" s="73"/>
      <c r="M49" s="73"/>
      <c r="N49" s="86" t="s">
        <v>95</v>
      </c>
      <c r="O49" s="70" t="s">
        <v>53</v>
      </c>
      <c r="P49" s="95" t="s">
        <v>281</v>
      </c>
      <c r="Q49" s="74" t="s">
        <v>119</v>
      </c>
      <c r="R49" s="70" t="s">
        <v>74</v>
      </c>
      <c r="S49" s="70" t="s">
        <v>231</v>
      </c>
      <c r="T49" s="75">
        <v>45728</v>
      </c>
      <c r="U49" s="84" t="s">
        <v>282</v>
      </c>
      <c r="V49" s="77">
        <v>45749</v>
      </c>
      <c r="W49" s="70" t="s">
        <v>35</v>
      </c>
      <c r="X49" s="70">
        <v>16</v>
      </c>
      <c r="Y49" s="70" t="s">
        <v>35</v>
      </c>
      <c r="Z49" s="70" t="s">
        <v>84</v>
      </c>
      <c r="AA49" s="70" t="s">
        <v>85</v>
      </c>
      <c r="AB49" s="89">
        <v>45728</v>
      </c>
      <c r="AC49" s="70" t="s">
        <v>122</v>
      </c>
      <c r="AD49" s="79" t="s">
        <v>64</v>
      </c>
    </row>
    <row r="50" spans="1:30" ht="14.4">
      <c r="A50" s="69">
        <v>202503</v>
      </c>
      <c r="B50" s="70" t="s">
        <v>71</v>
      </c>
      <c r="C50" s="70" t="s">
        <v>72</v>
      </c>
      <c r="D50" s="70" t="s">
        <v>73</v>
      </c>
      <c r="E50" s="70" t="s">
        <v>74</v>
      </c>
      <c r="F50" s="70" t="s">
        <v>27</v>
      </c>
      <c r="G50" s="80">
        <v>25616130</v>
      </c>
      <c r="H50" s="87" t="s">
        <v>284</v>
      </c>
      <c r="I50" s="81"/>
      <c r="J50" s="82"/>
      <c r="K50" s="83"/>
      <c r="L50" s="96" t="s">
        <v>285</v>
      </c>
      <c r="M50" s="70">
        <v>24723177</v>
      </c>
      <c r="N50" s="86" t="s">
        <v>95</v>
      </c>
      <c r="O50" s="70" t="s">
        <v>185</v>
      </c>
      <c r="P50" s="74" t="s">
        <v>286</v>
      </c>
      <c r="Q50" s="74" t="s">
        <v>287</v>
      </c>
      <c r="R50" s="70" t="s">
        <v>215</v>
      </c>
      <c r="S50" s="70" t="s">
        <v>288</v>
      </c>
      <c r="T50" s="75">
        <v>45727</v>
      </c>
      <c r="U50" s="84" t="s">
        <v>289</v>
      </c>
      <c r="V50" s="77">
        <v>45748</v>
      </c>
      <c r="W50" s="70" t="s">
        <v>35</v>
      </c>
      <c r="X50" s="70">
        <v>16</v>
      </c>
      <c r="Y50" s="70" t="s">
        <v>35</v>
      </c>
      <c r="Z50" s="70" t="s">
        <v>84</v>
      </c>
      <c r="AA50" s="70" t="s">
        <v>85</v>
      </c>
      <c r="AB50" s="89">
        <v>45727</v>
      </c>
      <c r="AC50" s="70" t="s">
        <v>290</v>
      </c>
      <c r="AD50" s="79" t="s">
        <v>64</v>
      </c>
    </row>
    <row r="51" spans="1:30" ht="14.4">
      <c r="A51" s="69">
        <v>202503</v>
      </c>
      <c r="B51" s="70" t="s">
        <v>71</v>
      </c>
      <c r="C51" s="70" t="s">
        <v>72</v>
      </c>
      <c r="D51" s="70" t="s">
        <v>73</v>
      </c>
      <c r="E51" s="70" t="s">
        <v>74</v>
      </c>
      <c r="F51" s="70" t="s">
        <v>27</v>
      </c>
      <c r="G51" s="80" t="s">
        <v>261</v>
      </c>
      <c r="H51" s="93" t="s">
        <v>262</v>
      </c>
      <c r="I51" s="81"/>
      <c r="J51" s="85">
        <v>991888565</v>
      </c>
      <c r="K51" s="83"/>
      <c r="L51" s="83"/>
      <c r="M51" s="83"/>
      <c r="N51" s="86" t="s">
        <v>95</v>
      </c>
      <c r="O51" s="70" t="s">
        <v>53</v>
      </c>
      <c r="P51" s="74" t="s">
        <v>291</v>
      </c>
      <c r="Q51" s="74" t="s">
        <v>119</v>
      </c>
      <c r="R51" s="70" t="s">
        <v>98</v>
      </c>
      <c r="S51" s="70" t="s">
        <v>120</v>
      </c>
      <c r="T51" s="75">
        <v>45729</v>
      </c>
      <c r="U51" s="84" t="s">
        <v>292</v>
      </c>
      <c r="V51" s="77">
        <v>45735</v>
      </c>
      <c r="W51" s="70" t="s">
        <v>35</v>
      </c>
      <c r="X51" s="70">
        <v>5</v>
      </c>
      <c r="Y51" s="70" t="s">
        <v>35</v>
      </c>
      <c r="Z51" s="70" t="s">
        <v>260</v>
      </c>
      <c r="AA51" s="70" t="s">
        <v>85</v>
      </c>
      <c r="AB51" s="89">
        <v>45729</v>
      </c>
      <c r="AC51" s="70" t="s">
        <v>122</v>
      </c>
      <c r="AD51" s="79" t="s">
        <v>64</v>
      </c>
    </row>
    <row r="52" spans="1:30" ht="14.4">
      <c r="A52" s="69">
        <v>202503</v>
      </c>
      <c r="B52" s="70" t="s">
        <v>71</v>
      </c>
      <c r="C52" s="70" t="s">
        <v>72</v>
      </c>
      <c r="D52" s="70" t="s">
        <v>73</v>
      </c>
      <c r="E52" s="70" t="s">
        <v>74</v>
      </c>
      <c r="F52" s="70" t="s">
        <v>27</v>
      </c>
      <c r="G52" s="70">
        <v>6698348</v>
      </c>
      <c r="H52" s="71" t="s">
        <v>293</v>
      </c>
      <c r="I52" s="81"/>
      <c r="J52" s="85">
        <v>992731147</v>
      </c>
      <c r="K52" s="72" t="s">
        <v>294</v>
      </c>
      <c r="L52" s="73"/>
      <c r="M52" s="73"/>
      <c r="N52" s="71" t="s">
        <v>78</v>
      </c>
      <c r="O52" s="70" t="s">
        <v>53</v>
      </c>
      <c r="P52" s="74" t="s">
        <v>295</v>
      </c>
      <c r="Q52" s="74" t="s">
        <v>80</v>
      </c>
      <c r="R52" s="70" t="s">
        <v>81</v>
      </c>
      <c r="S52" s="70" t="s">
        <v>125</v>
      </c>
      <c r="T52" s="75">
        <v>45729</v>
      </c>
      <c r="U52" s="84" t="s">
        <v>296</v>
      </c>
      <c r="V52" s="77">
        <v>45741</v>
      </c>
      <c r="W52" s="70" t="s">
        <v>51</v>
      </c>
      <c r="X52" s="70">
        <v>9</v>
      </c>
      <c r="Y52" s="70" t="s">
        <v>35</v>
      </c>
      <c r="Z52" s="70" t="s">
        <v>84</v>
      </c>
      <c r="AA52" s="70" t="s">
        <v>156</v>
      </c>
      <c r="AB52" s="89">
        <v>45729</v>
      </c>
      <c r="AC52" s="70" t="s">
        <v>86</v>
      </c>
      <c r="AD52" s="79" t="s">
        <v>78</v>
      </c>
    </row>
    <row r="53" spans="1:30" ht="14.4">
      <c r="A53" s="69">
        <v>202503</v>
      </c>
      <c r="B53" s="70" t="s">
        <v>71</v>
      </c>
      <c r="C53" s="70" t="s">
        <v>72</v>
      </c>
      <c r="D53" s="70" t="s">
        <v>73</v>
      </c>
      <c r="E53" s="70" t="s">
        <v>74</v>
      </c>
      <c r="F53" s="70" t="s">
        <v>27</v>
      </c>
      <c r="G53" s="70">
        <v>7803703</v>
      </c>
      <c r="H53" s="71" t="s">
        <v>297</v>
      </c>
      <c r="I53" s="81"/>
      <c r="J53" s="82"/>
      <c r="K53" s="83"/>
      <c r="L53" s="83"/>
      <c r="M53" s="83"/>
      <c r="N53" s="71" t="s">
        <v>78</v>
      </c>
      <c r="O53" s="70" t="s">
        <v>53</v>
      </c>
      <c r="P53" s="74" t="s">
        <v>298</v>
      </c>
      <c r="Q53" s="74" t="s">
        <v>80</v>
      </c>
      <c r="R53" s="70" t="s">
        <v>81</v>
      </c>
      <c r="S53" s="70" t="s">
        <v>82</v>
      </c>
      <c r="T53" s="75">
        <v>45720</v>
      </c>
      <c r="U53" s="84" t="s">
        <v>299</v>
      </c>
      <c r="V53" s="77">
        <v>45728</v>
      </c>
      <c r="W53" s="70" t="s">
        <v>35</v>
      </c>
      <c r="X53" s="70">
        <v>7</v>
      </c>
      <c r="Y53" s="70" t="s">
        <v>35</v>
      </c>
      <c r="Z53" s="70" t="s">
        <v>84</v>
      </c>
      <c r="AA53" s="70" t="s">
        <v>85</v>
      </c>
      <c r="AB53" s="78">
        <v>45720</v>
      </c>
      <c r="AC53" s="70" t="s">
        <v>86</v>
      </c>
      <c r="AD53" s="79" t="s">
        <v>78</v>
      </c>
    </row>
    <row r="54" spans="1:30" ht="14.4">
      <c r="A54" s="97">
        <v>202503</v>
      </c>
      <c r="B54" s="90" t="s">
        <v>71</v>
      </c>
      <c r="C54" s="90" t="s">
        <v>72</v>
      </c>
      <c r="D54" s="90" t="s">
        <v>73</v>
      </c>
      <c r="E54" s="70" t="s">
        <v>74</v>
      </c>
      <c r="F54" s="90" t="s">
        <v>27</v>
      </c>
      <c r="G54" s="98">
        <v>2009433</v>
      </c>
      <c r="H54" s="99" t="s">
        <v>205</v>
      </c>
      <c r="I54" s="100"/>
      <c r="J54" s="101"/>
      <c r="K54" s="102"/>
      <c r="L54" s="102"/>
      <c r="M54" s="102"/>
      <c r="N54" s="103" t="s">
        <v>95</v>
      </c>
      <c r="O54" s="90" t="s">
        <v>53</v>
      </c>
      <c r="P54" s="104" t="s">
        <v>300</v>
      </c>
      <c r="Q54" s="104" t="s">
        <v>97</v>
      </c>
      <c r="R54" s="90" t="s">
        <v>98</v>
      </c>
      <c r="S54" s="90" t="s">
        <v>50</v>
      </c>
      <c r="T54" s="75">
        <v>45728</v>
      </c>
      <c r="U54" s="84" t="s">
        <v>301</v>
      </c>
      <c r="V54" s="75">
        <v>45750</v>
      </c>
      <c r="W54" s="70" t="s">
        <v>35</v>
      </c>
      <c r="X54" s="90">
        <v>17</v>
      </c>
      <c r="Y54" s="90" t="s">
        <v>35</v>
      </c>
      <c r="Z54" s="90" t="s">
        <v>84</v>
      </c>
      <c r="AA54" s="90" t="s">
        <v>85</v>
      </c>
      <c r="AB54" s="105">
        <v>45728</v>
      </c>
      <c r="AC54" s="90" t="s">
        <v>100</v>
      </c>
      <c r="AD54" s="106" t="s">
        <v>64</v>
      </c>
    </row>
    <row r="55" spans="1:30" ht="14.4">
      <c r="A55" s="69">
        <v>202503</v>
      </c>
      <c r="B55" s="70" t="s">
        <v>71</v>
      </c>
      <c r="C55" s="70" t="s">
        <v>72</v>
      </c>
      <c r="D55" s="70" t="s">
        <v>73</v>
      </c>
      <c r="E55" s="70" t="s">
        <v>74</v>
      </c>
      <c r="F55" s="70" t="s">
        <v>27</v>
      </c>
      <c r="G55" s="80">
        <v>8515037</v>
      </c>
      <c r="H55" s="87" t="s">
        <v>302</v>
      </c>
      <c r="I55" s="81"/>
      <c r="J55" s="85">
        <v>949317479</v>
      </c>
      <c r="K55" s="83"/>
      <c r="L55" s="83"/>
      <c r="M55" s="83"/>
      <c r="N55" s="86" t="s">
        <v>95</v>
      </c>
      <c r="O55" s="70" t="s">
        <v>53</v>
      </c>
      <c r="P55" s="95" t="s">
        <v>303</v>
      </c>
      <c r="Q55" s="74" t="s">
        <v>119</v>
      </c>
      <c r="R55" s="70" t="s">
        <v>74</v>
      </c>
      <c r="S55" s="70" t="s">
        <v>82</v>
      </c>
      <c r="T55" s="75">
        <v>45728</v>
      </c>
      <c r="U55" s="84" t="s">
        <v>304</v>
      </c>
      <c r="V55" s="77">
        <v>45729</v>
      </c>
      <c r="W55" s="70" t="s">
        <v>35</v>
      </c>
      <c r="X55" s="70">
        <v>2</v>
      </c>
      <c r="Y55" s="70" t="s">
        <v>35</v>
      </c>
      <c r="Z55" s="70" t="s">
        <v>169</v>
      </c>
      <c r="AA55" s="70" t="s">
        <v>85</v>
      </c>
      <c r="AB55" s="89">
        <v>45728</v>
      </c>
      <c r="AC55" s="70" t="s">
        <v>122</v>
      </c>
      <c r="AD55" s="79" t="s">
        <v>64</v>
      </c>
    </row>
    <row r="56" spans="1:30" ht="14.4">
      <c r="A56" s="69">
        <v>202503</v>
      </c>
      <c r="B56" s="70" t="s">
        <v>71</v>
      </c>
      <c r="C56" s="70" t="s">
        <v>72</v>
      </c>
      <c r="D56" s="70" t="s">
        <v>73</v>
      </c>
      <c r="E56" s="70" t="s">
        <v>74</v>
      </c>
      <c r="F56" s="70" t="s">
        <v>27</v>
      </c>
      <c r="G56" s="80">
        <v>8610196</v>
      </c>
      <c r="H56" s="87" t="s">
        <v>305</v>
      </c>
      <c r="I56" s="81"/>
      <c r="J56" s="85">
        <v>939392604</v>
      </c>
      <c r="K56" s="83"/>
      <c r="L56" s="83"/>
      <c r="M56" s="83"/>
      <c r="N56" s="86" t="s">
        <v>95</v>
      </c>
      <c r="O56" s="70" t="s">
        <v>53</v>
      </c>
      <c r="P56" s="95" t="s">
        <v>303</v>
      </c>
      <c r="Q56" s="74" t="s">
        <v>119</v>
      </c>
      <c r="R56" s="70" t="s">
        <v>74</v>
      </c>
      <c r="S56" s="70" t="s">
        <v>82</v>
      </c>
      <c r="T56" s="75">
        <v>45728</v>
      </c>
      <c r="U56" s="84" t="s">
        <v>304</v>
      </c>
      <c r="V56" s="77">
        <v>45729</v>
      </c>
      <c r="W56" s="70" t="s">
        <v>35</v>
      </c>
      <c r="X56" s="70">
        <v>2</v>
      </c>
      <c r="Y56" s="70" t="s">
        <v>35</v>
      </c>
      <c r="Z56" s="70" t="s">
        <v>169</v>
      </c>
      <c r="AA56" s="70" t="s">
        <v>85</v>
      </c>
      <c r="AB56" s="89">
        <v>45728</v>
      </c>
      <c r="AC56" s="70" t="s">
        <v>122</v>
      </c>
      <c r="AD56" s="79" t="s">
        <v>64</v>
      </c>
    </row>
    <row r="57" spans="1:30" ht="14.4">
      <c r="A57" s="69">
        <v>202503</v>
      </c>
      <c r="B57" s="70" t="s">
        <v>71</v>
      </c>
      <c r="C57" s="70" t="s">
        <v>72</v>
      </c>
      <c r="D57" s="70" t="s">
        <v>73</v>
      </c>
      <c r="E57" s="70" t="s">
        <v>74</v>
      </c>
      <c r="F57" s="70" t="s">
        <v>27</v>
      </c>
      <c r="G57" s="70">
        <v>6976007</v>
      </c>
      <c r="H57" s="71" t="s">
        <v>306</v>
      </c>
      <c r="I57" s="81"/>
      <c r="J57" s="82"/>
      <c r="K57" s="83"/>
      <c r="L57" s="83"/>
      <c r="M57" s="83"/>
      <c r="N57" s="86" t="s">
        <v>95</v>
      </c>
      <c r="O57" s="70" t="s">
        <v>53</v>
      </c>
      <c r="P57" s="74" t="s">
        <v>307</v>
      </c>
      <c r="Q57" s="74" t="s">
        <v>97</v>
      </c>
      <c r="R57" s="70" t="s">
        <v>98</v>
      </c>
      <c r="S57" s="70" t="s">
        <v>50</v>
      </c>
      <c r="T57" s="75">
        <v>45728</v>
      </c>
      <c r="U57" s="84" t="s">
        <v>308</v>
      </c>
      <c r="V57" s="75">
        <v>45731</v>
      </c>
      <c r="W57" s="70" t="s">
        <v>35</v>
      </c>
      <c r="X57" s="70">
        <v>3</v>
      </c>
      <c r="Y57" s="70" t="s">
        <v>35</v>
      </c>
      <c r="Z57" s="70" t="s">
        <v>188</v>
      </c>
      <c r="AA57" s="70" t="s">
        <v>85</v>
      </c>
      <c r="AB57" s="89">
        <v>45728</v>
      </c>
      <c r="AC57" s="70" t="s">
        <v>100</v>
      </c>
      <c r="AD57" s="79" t="s">
        <v>64</v>
      </c>
    </row>
    <row r="58" spans="1:30" ht="14.4">
      <c r="A58" s="69">
        <v>202503</v>
      </c>
      <c r="B58" s="70" t="s">
        <v>71</v>
      </c>
      <c r="C58" s="70" t="s">
        <v>72</v>
      </c>
      <c r="D58" s="70" t="s">
        <v>73</v>
      </c>
      <c r="E58" s="70" t="s">
        <v>74</v>
      </c>
      <c r="F58" s="70" t="s">
        <v>27</v>
      </c>
      <c r="G58" s="70">
        <v>3855774</v>
      </c>
      <c r="H58" s="71" t="s">
        <v>309</v>
      </c>
      <c r="I58" s="81"/>
      <c r="J58" s="82"/>
      <c r="K58" s="83"/>
      <c r="L58" s="83"/>
      <c r="M58" s="83"/>
      <c r="N58" s="86" t="s">
        <v>95</v>
      </c>
      <c r="O58" s="70" t="s">
        <v>53</v>
      </c>
      <c r="P58" s="74" t="s">
        <v>310</v>
      </c>
      <c r="Q58" s="74" t="s">
        <v>119</v>
      </c>
      <c r="R58" s="70" t="s">
        <v>74</v>
      </c>
      <c r="S58" s="70" t="s">
        <v>200</v>
      </c>
      <c r="T58" s="75">
        <v>45728</v>
      </c>
      <c r="U58" s="84" t="s">
        <v>311</v>
      </c>
      <c r="V58" s="77">
        <v>45729</v>
      </c>
      <c r="W58" s="70" t="s">
        <v>35</v>
      </c>
      <c r="X58" s="70">
        <v>2</v>
      </c>
      <c r="Y58" s="70" t="s">
        <v>35</v>
      </c>
      <c r="Z58" s="70" t="s">
        <v>169</v>
      </c>
      <c r="AA58" s="70" t="s">
        <v>85</v>
      </c>
      <c r="AB58" s="89">
        <v>45728</v>
      </c>
      <c r="AC58" s="70" t="s">
        <v>122</v>
      </c>
      <c r="AD58" s="79" t="s">
        <v>64</v>
      </c>
    </row>
    <row r="59" spans="1:30" ht="14.4">
      <c r="A59" s="69">
        <v>202503</v>
      </c>
      <c r="B59" s="70" t="s">
        <v>71</v>
      </c>
      <c r="C59" s="70" t="s">
        <v>72</v>
      </c>
      <c r="D59" s="70" t="s">
        <v>73</v>
      </c>
      <c r="E59" s="70" t="s">
        <v>74</v>
      </c>
      <c r="F59" s="70" t="s">
        <v>27</v>
      </c>
      <c r="G59" s="70">
        <v>7805048</v>
      </c>
      <c r="H59" s="71" t="s">
        <v>312</v>
      </c>
      <c r="I59" s="81"/>
      <c r="J59" s="82"/>
      <c r="K59" s="83"/>
      <c r="L59" s="83"/>
      <c r="M59" s="83"/>
      <c r="N59" s="71" t="s">
        <v>78</v>
      </c>
      <c r="O59" s="70" t="s">
        <v>53</v>
      </c>
      <c r="P59" s="74" t="s">
        <v>313</v>
      </c>
      <c r="Q59" s="74" t="s">
        <v>80</v>
      </c>
      <c r="R59" s="70" t="s">
        <v>81</v>
      </c>
      <c r="S59" s="70" t="s">
        <v>125</v>
      </c>
      <c r="T59" s="75">
        <v>45730</v>
      </c>
      <c r="U59" s="84" t="s">
        <v>314</v>
      </c>
      <c r="V59" s="77">
        <v>45748</v>
      </c>
      <c r="W59" s="70" t="s">
        <v>35</v>
      </c>
      <c r="X59" s="70">
        <v>13</v>
      </c>
      <c r="Y59" s="70" t="s">
        <v>35</v>
      </c>
      <c r="Z59" s="70" t="s">
        <v>84</v>
      </c>
      <c r="AA59" s="70" t="s">
        <v>85</v>
      </c>
      <c r="AB59" s="89">
        <v>45730</v>
      </c>
      <c r="AC59" s="70" t="s">
        <v>86</v>
      </c>
      <c r="AD59" s="79" t="s">
        <v>78</v>
      </c>
    </row>
    <row r="60" spans="1:30" ht="14.4">
      <c r="A60" s="69">
        <v>202503</v>
      </c>
      <c r="B60" s="70" t="s">
        <v>71</v>
      </c>
      <c r="C60" s="70" t="s">
        <v>72</v>
      </c>
      <c r="D60" s="70" t="s">
        <v>73</v>
      </c>
      <c r="E60" s="70" t="s">
        <v>74</v>
      </c>
      <c r="F60" s="70" t="s">
        <v>27</v>
      </c>
      <c r="G60" s="80">
        <v>9338292</v>
      </c>
      <c r="H60" s="86" t="s">
        <v>315</v>
      </c>
      <c r="I60" s="81"/>
      <c r="J60" s="85">
        <v>964101985</v>
      </c>
      <c r="K60" s="83"/>
      <c r="L60" s="83"/>
      <c r="M60" s="83"/>
      <c r="N60" s="71" t="s">
        <v>78</v>
      </c>
      <c r="O60" s="70" t="s">
        <v>53</v>
      </c>
      <c r="P60" s="74" t="s">
        <v>316</v>
      </c>
      <c r="Q60" s="74" t="s">
        <v>80</v>
      </c>
      <c r="R60" s="70" t="s">
        <v>81</v>
      </c>
      <c r="S60" s="70" t="s">
        <v>125</v>
      </c>
      <c r="T60" s="75">
        <v>45727</v>
      </c>
      <c r="U60" s="84" t="s">
        <v>317</v>
      </c>
      <c r="V60" s="75">
        <v>45731</v>
      </c>
      <c r="W60" s="70" t="s">
        <v>35</v>
      </c>
      <c r="X60" s="70">
        <v>4</v>
      </c>
      <c r="Y60" s="70" t="s">
        <v>35</v>
      </c>
      <c r="Z60" s="70" t="s">
        <v>318</v>
      </c>
      <c r="AA60" s="70" t="s">
        <v>85</v>
      </c>
      <c r="AB60" s="89">
        <v>45727</v>
      </c>
      <c r="AC60" s="70" t="s">
        <v>86</v>
      </c>
      <c r="AD60" s="79" t="s">
        <v>78</v>
      </c>
    </row>
    <row r="61" spans="1:30" ht="14.4">
      <c r="A61" s="69">
        <v>202503</v>
      </c>
      <c r="B61" s="70" t="s">
        <v>71</v>
      </c>
      <c r="C61" s="70" t="s">
        <v>72</v>
      </c>
      <c r="D61" s="70" t="s">
        <v>73</v>
      </c>
      <c r="E61" s="70" t="s">
        <v>74</v>
      </c>
      <c r="F61" s="70" t="s">
        <v>27</v>
      </c>
      <c r="G61" s="70">
        <v>7718946</v>
      </c>
      <c r="H61" s="71" t="s">
        <v>319</v>
      </c>
      <c r="I61" s="81"/>
      <c r="J61" s="82"/>
      <c r="K61" s="83"/>
      <c r="L61" s="83"/>
      <c r="M61" s="83"/>
      <c r="N61" s="71" t="s">
        <v>78</v>
      </c>
      <c r="O61" s="70" t="s">
        <v>53</v>
      </c>
      <c r="P61" s="74" t="s">
        <v>320</v>
      </c>
      <c r="Q61" s="74" t="s">
        <v>89</v>
      </c>
      <c r="R61" s="70" t="s">
        <v>74</v>
      </c>
      <c r="S61" s="70" t="s">
        <v>82</v>
      </c>
      <c r="T61" s="75">
        <v>45726</v>
      </c>
      <c r="U61" s="84" t="s">
        <v>321</v>
      </c>
      <c r="V61" s="75">
        <v>45733</v>
      </c>
      <c r="W61" s="70" t="s">
        <v>35</v>
      </c>
      <c r="X61" s="70">
        <v>6</v>
      </c>
      <c r="Y61" s="70" t="s">
        <v>35</v>
      </c>
      <c r="Z61" s="70" t="s">
        <v>84</v>
      </c>
      <c r="AA61" s="70" t="s">
        <v>85</v>
      </c>
      <c r="AB61" s="89">
        <v>45726</v>
      </c>
      <c r="AC61" s="70" t="s">
        <v>86</v>
      </c>
      <c r="AD61" s="79" t="s">
        <v>78</v>
      </c>
    </row>
    <row r="62" spans="1:30" ht="14.4">
      <c r="A62" s="69">
        <v>202503</v>
      </c>
      <c r="B62" s="70" t="s">
        <v>71</v>
      </c>
      <c r="C62" s="70" t="s">
        <v>72</v>
      </c>
      <c r="D62" s="70" t="s">
        <v>73</v>
      </c>
      <c r="E62" s="70" t="s">
        <v>74</v>
      </c>
      <c r="F62" s="70" t="s">
        <v>27</v>
      </c>
      <c r="G62" s="80">
        <v>46921366</v>
      </c>
      <c r="H62" s="71" t="s">
        <v>322</v>
      </c>
      <c r="I62" s="81"/>
      <c r="J62" s="85">
        <v>979172658</v>
      </c>
      <c r="K62" s="83"/>
      <c r="L62" s="83"/>
      <c r="M62" s="83"/>
      <c r="N62" s="71" t="s">
        <v>78</v>
      </c>
      <c r="O62" s="70" t="s">
        <v>53</v>
      </c>
      <c r="P62" s="74" t="s">
        <v>323</v>
      </c>
      <c r="Q62" s="74" t="s">
        <v>80</v>
      </c>
      <c r="R62" s="70" t="s">
        <v>81</v>
      </c>
      <c r="S62" s="70" t="s">
        <v>268</v>
      </c>
      <c r="T62" s="75">
        <v>45733</v>
      </c>
      <c r="U62" s="84" t="s">
        <v>324</v>
      </c>
      <c r="V62" s="75">
        <v>45733</v>
      </c>
      <c r="W62" s="70" t="s">
        <v>35</v>
      </c>
      <c r="X62" s="70">
        <v>1</v>
      </c>
      <c r="Y62" s="70" t="s">
        <v>35</v>
      </c>
      <c r="Z62" s="70" t="s">
        <v>134</v>
      </c>
      <c r="AA62" s="70" t="s">
        <v>85</v>
      </c>
      <c r="AB62" s="89">
        <v>45733</v>
      </c>
      <c r="AC62" s="70" t="s">
        <v>86</v>
      </c>
      <c r="AD62" s="79" t="s">
        <v>78</v>
      </c>
    </row>
    <row r="63" spans="1:30" ht="14.4">
      <c r="A63" s="69">
        <v>202503</v>
      </c>
      <c r="B63" s="70" t="s">
        <v>71</v>
      </c>
      <c r="C63" s="70" t="s">
        <v>72</v>
      </c>
      <c r="D63" s="70" t="s">
        <v>73</v>
      </c>
      <c r="E63" s="70" t="s">
        <v>74</v>
      </c>
      <c r="F63" s="83"/>
      <c r="G63" s="83"/>
      <c r="H63" s="71" t="s">
        <v>325</v>
      </c>
      <c r="I63" s="81"/>
      <c r="J63" s="82"/>
      <c r="K63" s="83"/>
      <c r="L63" s="83"/>
      <c r="M63" s="83"/>
      <c r="N63" s="86" t="s">
        <v>95</v>
      </c>
      <c r="O63" s="70" t="s">
        <v>53</v>
      </c>
      <c r="P63" s="74" t="s">
        <v>326</v>
      </c>
      <c r="Q63" s="74" t="s">
        <v>97</v>
      </c>
      <c r="R63" s="70" t="s">
        <v>98</v>
      </c>
      <c r="S63" s="70" t="s">
        <v>50</v>
      </c>
      <c r="T63" s="75">
        <v>45727</v>
      </c>
      <c r="U63" s="84" t="s">
        <v>327</v>
      </c>
      <c r="V63" s="75">
        <v>45733</v>
      </c>
      <c r="W63" s="70" t="s">
        <v>35</v>
      </c>
      <c r="X63" s="70">
        <v>5</v>
      </c>
      <c r="Y63" s="70" t="s">
        <v>35</v>
      </c>
      <c r="Z63" s="70" t="s">
        <v>260</v>
      </c>
      <c r="AA63" s="70" t="s">
        <v>85</v>
      </c>
      <c r="AB63" s="89">
        <v>45727</v>
      </c>
      <c r="AC63" s="70" t="s">
        <v>100</v>
      </c>
      <c r="AD63" s="79" t="s">
        <v>64</v>
      </c>
    </row>
    <row r="64" spans="1:30" ht="14.4">
      <c r="A64" s="69">
        <v>202503</v>
      </c>
      <c r="B64" s="70" t="s">
        <v>71</v>
      </c>
      <c r="C64" s="70" t="s">
        <v>72</v>
      </c>
      <c r="D64" s="70" t="s">
        <v>73</v>
      </c>
      <c r="E64" s="70" t="s">
        <v>74</v>
      </c>
      <c r="F64" s="70" t="s">
        <v>27</v>
      </c>
      <c r="G64" s="80">
        <v>74244021</v>
      </c>
      <c r="H64" s="71" t="s">
        <v>328</v>
      </c>
      <c r="I64" s="81"/>
      <c r="J64" s="85">
        <v>946549712</v>
      </c>
      <c r="K64" s="83"/>
      <c r="L64" s="83"/>
      <c r="M64" s="83"/>
      <c r="N64" s="86" t="s">
        <v>95</v>
      </c>
      <c r="O64" s="70" t="s">
        <v>53</v>
      </c>
      <c r="P64" s="74" t="s">
        <v>329</v>
      </c>
      <c r="Q64" s="74" t="s">
        <v>248</v>
      </c>
      <c r="R64" s="70" t="s">
        <v>74</v>
      </c>
      <c r="S64" s="70" t="s">
        <v>125</v>
      </c>
      <c r="T64" s="75">
        <v>45730</v>
      </c>
      <c r="U64" s="84" t="s">
        <v>330</v>
      </c>
      <c r="V64" s="75">
        <v>45733</v>
      </c>
      <c r="W64" s="70" t="s">
        <v>35</v>
      </c>
      <c r="X64" s="70">
        <v>2</v>
      </c>
      <c r="Y64" s="70" t="s">
        <v>35</v>
      </c>
      <c r="Z64" s="70" t="s">
        <v>169</v>
      </c>
      <c r="AA64" s="70" t="s">
        <v>85</v>
      </c>
      <c r="AB64" s="89">
        <v>45730</v>
      </c>
      <c r="AC64" s="70" t="s">
        <v>122</v>
      </c>
      <c r="AD64" s="79" t="s">
        <v>64</v>
      </c>
    </row>
    <row r="65" spans="1:30" ht="14.4">
      <c r="A65" s="69">
        <v>202503</v>
      </c>
      <c r="B65" s="70" t="s">
        <v>71</v>
      </c>
      <c r="C65" s="70" t="s">
        <v>72</v>
      </c>
      <c r="D65" s="70" t="s">
        <v>73</v>
      </c>
      <c r="E65" s="70" t="s">
        <v>74</v>
      </c>
      <c r="F65" s="70" t="s">
        <v>27</v>
      </c>
      <c r="G65" s="70">
        <v>43989642</v>
      </c>
      <c r="H65" s="71" t="s">
        <v>331</v>
      </c>
      <c r="I65" s="81"/>
      <c r="J65" s="85">
        <v>949202327</v>
      </c>
      <c r="K65" s="72" t="s">
        <v>332</v>
      </c>
      <c r="L65" s="73"/>
      <c r="M65" s="73"/>
      <c r="N65" s="86" t="s">
        <v>95</v>
      </c>
      <c r="O65" s="70" t="s">
        <v>53</v>
      </c>
      <c r="P65" s="74" t="s">
        <v>333</v>
      </c>
      <c r="Q65" s="74" t="s">
        <v>119</v>
      </c>
      <c r="R65" s="70" t="s">
        <v>74</v>
      </c>
      <c r="S65" s="70" t="s">
        <v>231</v>
      </c>
      <c r="T65" s="75">
        <v>45733</v>
      </c>
      <c r="U65" s="84" t="s">
        <v>334</v>
      </c>
      <c r="V65" s="75">
        <v>45754</v>
      </c>
      <c r="W65" s="70" t="s">
        <v>35</v>
      </c>
      <c r="X65" s="70">
        <v>16</v>
      </c>
      <c r="Y65" s="70" t="s">
        <v>35</v>
      </c>
      <c r="Z65" s="70" t="s">
        <v>84</v>
      </c>
      <c r="AA65" s="70" t="s">
        <v>85</v>
      </c>
      <c r="AB65" s="89">
        <v>45733</v>
      </c>
      <c r="AC65" s="70" t="s">
        <v>122</v>
      </c>
      <c r="AD65" s="79" t="s">
        <v>64</v>
      </c>
    </row>
    <row r="66" spans="1:30" ht="14.4">
      <c r="A66" s="69">
        <v>202503</v>
      </c>
      <c r="B66" s="70" t="s">
        <v>71</v>
      </c>
      <c r="C66" s="70" t="s">
        <v>72</v>
      </c>
      <c r="D66" s="70" t="s">
        <v>73</v>
      </c>
      <c r="E66" s="70" t="s">
        <v>74</v>
      </c>
      <c r="F66" s="70" t="s">
        <v>27</v>
      </c>
      <c r="G66" s="80">
        <v>72844745</v>
      </c>
      <c r="H66" s="87" t="s">
        <v>335</v>
      </c>
      <c r="I66" s="81"/>
      <c r="J66" s="82"/>
      <c r="K66" s="83"/>
      <c r="L66" s="83"/>
      <c r="M66" s="83"/>
      <c r="N66" s="86" t="s">
        <v>95</v>
      </c>
      <c r="O66" s="70" t="s">
        <v>53</v>
      </c>
      <c r="P66" s="74" t="s">
        <v>336</v>
      </c>
      <c r="Q66" s="74" t="s">
        <v>97</v>
      </c>
      <c r="R66" s="70" t="s">
        <v>98</v>
      </c>
      <c r="S66" s="70" t="s">
        <v>50</v>
      </c>
      <c r="T66" s="75">
        <v>45727</v>
      </c>
      <c r="U66" s="84" t="s">
        <v>337</v>
      </c>
      <c r="V66" s="75">
        <v>45747</v>
      </c>
      <c r="W66" s="70" t="s">
        <v>35</v>
      </c>
      <c r="X66" s="70">
        <v>15</v>
      </c>
      <c r="Y66" s="70" t="s">
        <v>35</v>
      </c>
      <c r="Z66" s="70" t="s">
        <v>84</v>
      </c>
      <c r="AA66" s="70" t="s">
        <v>85</v>
      </c>
      <c r="AB66" s="89">
        <v>45727</v>
      </c>
      <c r="AC66" s="70" t="s">
        <v>100</v>
      </c>
      <c r="AD66" s="79" t="s">
        <v>64</v>
      </c>
    </row>
    <row r="67" spans="1:30" ht="14.4">
      <c r="A67" s="69">
        <v>202503</v>
      </c>
      <c r="B67" s="70" t="s">
        <v>71</v>
      </c>
      <c r="C67" s="70" t="s">
        <v>72</v>
      </c>
      <c r="D67" s="70" t="s">
        <v>73</v>
      </c>
      <c r="E67" s="70" t="s">
        <v>74</v>
      </c>
      <c r="F67" s="70" t="s">
        <v>27</v>
      </c>
      <c r="G67" s="70">
        <v>79971601</v>
      </c>
      <c r="H67" s="71" t="s">
        <v>338</v>
      </c>
      <c r="I67" s="81"/>
      <c r="J67" s="85">
        <v>952309456</v>
      </c>
      <c r="K67" s="72" t="s">
        <v>339</v>
      </c>
      <c r="L67" s="73"/>
      <c r="M67" s="73"/>
      <c r="N67" s="71" t="s">
        <v>78</v>
      </c>
      <c r="O67" s="70" t="s">
        <v>53</v>
      </c>
      <c r="P67" s="74" t="s">
        <v>340</v>
      </c>
      <c r="Q67" s="74" t="s">
        <v>177</v>
      </c>
      <c r="R67" s="70" t="s">
        <v>53</v>
      </c>
      <c r="S67" s="70" t="s">
        <v>53</v>
      </c>
      <c r="T67" s="75">
        <v>45722</v>
      </c>
      <c r="U67" s="84" t="s">
        <v>341</v>
      </c>
      <c r="V67" s="77">
        <v>45723</v>
      </c>
      <c r="W67" s="70" t="s">
        <v>51</v>
      </c>
      <c r="X67" s="70">
        <v>2</v>
      </c>
      <c r="Y67" s="70" t="s">
        <v>35</v>
      </c>
      <c r="Z67" s="70" t="s">
        <v>169</v>
      </c>
      <c r="AA67" s="70" t="s">
        <v>156</v>
      </c>
      <c r="AB67" s="78">
        <v>45722</v>
      </c>
      <c r="AC67" s="70" t="s">
        <v>179</v>
      </c>
      <c r="AD67" s="79" t="s">
        <v>156</v>
      </c>
    </row>
    <row r="68" spans="1:30" ht="14.4">
      <c r="A68" s="69">
        <v>202503</v>
      </c>
      <c r="B68" s="70" t="s">
        <v>71</v>
      </c>
      <c r="C68" s="70" t="s">
        <v>72</v>
      </c>
      <c r="D68" s="70" t="s">
        <v>73</v>
      </c>
      <c r="E68" s="70" t="s">
        <v>74</v>
      </c>
      <c r="F68" s="70" t="s">
        <v>27</v>
      </c>
      <c r="G68" s="70">
        <v>10796964</v>
      </c>
      <c r="H68" s="71" t="s">
        <v>342</v>
      </c>
      <c r="I68" s="81"/>
      <c r="J68" s="85">
        <v>992757135</v>
      </c>
      <c r="K68" s="83"/>
      <c r="L68" s="83"/>
      <c r="M68" s="83"/>
      <c r="N68" s="71" t="s">
        <v>78</v>
      </c>
      <c r="O68" s="70" t="s">
        <v>53</v>
      </c>
      <c r="P68" s="74" t="s">
        <v>343</v>
      </c>
      <c r="Q68" s="74" t="s">
        <v>80</v>
      </c>
      <c r="R68" s="70" t="s">
        <v>81</v>
      </c>
      <c r="S68" s="70" t="s">
        <v>200</v>
      </c>
      <c r="T68" s="75">
        <v>45733</v>
      </c>
      <c r="U68" s="84" t="s">
        <v>344</v>
      </c>
      <c r="V68" s="77">
        <v>45747</v>
      </c>
      <c r="W68" s="70" t="s">
        <v>35</v>
      </c>
      <c r="X68" s="70">
        <v>11</v>
      </c>
      <c r="Y68" s="70" t="s">
        <v>35</v>
      </c>
      <c r="Z68" s="70" t="s">
        <v>84</v>
      </c>
      <c r="AA68" s="70" t="s">
        <v>85</v>
      </c>
      <c r="AB68" s="89">
        <v>45733</v>
      </c>
      <c r="AC68" s="70" t="s">
        <v>86</v>
      </c>
      <c r="AD68" s="79" t="s">
        <v>78</v>
      </c>
    </row>
    <row r="69" spans="1:30" ht="14.4">
      <c r="A69" s="69">
        <v>202503</v>
      </c>
      <c r="B69" s="70" t="s">
        <v>71</v>
      </c>
      <c r="C69" s="70" t="s">
        <v>72</v>
      </c>
      <c r="D69" s="70" t="s">
        <v>73</v>
      </c>
      <c r="E69" s="70" t="s">
        <v>74</v>
      </c>
      <c r="F69" s="70" t="s">
        <v>27</v>
      </c>
      <c r="G69" s="70">
        <v>3506981</v>
      </c>
      <c r="H69" s="71" t="s">
        <v>345</v>
      </c>
      <c r="I69" s="81"/>
      <c r="J69" s="85">
        <v>940148591</v>
      </c>
      <c r="K69" s="72" t="s">
        <v>346</v>
      </c>
      <c r="L69" s="73"/>
      <c r="M69" s="73"/>
      <c r="N69" s="71" t="s">
        <v>78</v>
      </c>
      <c r="O69" s="70" t="s">
        <v>53</v>
      </c>
      <c r="P69" s="74" t="s">
        <v>347</v>
      </c>
      <c r="Q69" s="74" t="s">
        <v>80</v>
      </c>
      <c r="R69" s="70" t="s">
        <v>81</v>
      </c>
      <c r="S69" s="70" t="s">
        <v>125</v>
      </c>
      <c r="T69" s="75">
        <v>45722</v>
      </c>
      <c r="U69" s="84" t="s">
        <v>348</v>
      </c>
      <c r="V69" s="75">
        <v>45733</v>
      </c>
      <c r="W69" s="70" t="s">
        <v>35</v>
      </c>
      <c r="X69" s="70">
        <v>8</v>
      </c>
      <c r="Y69" s="70" t="s">
        <v>35</v>
      </c>
      <c r="Z69" s="70" t="s">
        <v>84</v>
      </c>
      <c r="AA69" s="70" t="s">
        <v>85</v>
      </c>
      <c r="AB69" s="78">
        <v>45722</v>
      </c>
      <c r="AC69" s="70" t="s">
        <v>86</v>
      </c>
      <c r="AD69" s="79" t="s">
        <v>78</v>
      </c>
    </row>
    <row r="70" spans="1:30" ht="14.4">
      <c r="A70" s="69">
        <v>202503</v>
      </c>
      <c r="B70" s="70" t="s">
        <v>71</v>
      </c>
      <c r="C70" s="70" t="s">
        <v>72</v>
      </c>
      <c r="D70" s="70" t="s">
        <v>73</v>
      </c>
      <c r="E70" s="70" t="s">
        <v>74</v>
      </c>
      <c r="F70" s="70" t="s">
        <v>27</v>
      </c>
      <c r="G70" s="80">
        <v>8714637</v>
      </c>
      <c r="H70" s="71" t="s">
        <v>349</v>
      </c>
      <c r="I70" s="81"/>
      <c r="J70" s="82"/>
      <c r="K70" s="83"/>
      <c r="L70" s="83"/>
      <c r="M70" s="83"/>
      <c r="N70" s="86" t="s">
        <v>95</v>
      </c>
      <c r="O70" s="70" t="s">
        <v>53</v>
      </c>
      <c r="P70" s="74" t="s">
        <v>350</v>
      </c>
      <c r="Q70" s="74" t="s">
        <v>104</v>
      </c>
      <c r="R70" s="70" t="s">
        <v>105</v>
      </c>
      <c r="S70" s="70" t="s">
        <v>105</v>
      </c>
      <c r="T70" s="75">
        <v>45734</v>
      </c>
      <c r="U70" s="84" t="s">
        <v>351</v>
      </c>
      <c r="V70" s="75">
        <v>45734</v>
      </c>
      <c r="W70" s="70" t="s">
        <v>35</v>
      </c>
      <c r="X70" s="70">
        <v>1</v>
      </c>
      <c r="Y70" s="70" t="s">
        <v>35</v>
      </c>
      <c r="Z70" s="70" t="s">
        <v>134</v>
      </c>
      <c r="AA70" s="70" t="s">
        <v>85</v>
      </c>
      <c r="AB70" s="89">
        <v>45734</v>
      </c>
      <c r="AC70" s="70" t="s">
        <v>107</v>
      </c>
      <c r="AD70" s="79" t="s">
        <v>108</v>
      </c>
    </row>
    <row r="71" spans="1:30" ht="14.4">
      <c r="A71" s="69">
        <v>202503</v>
      </c>
      <c r="B71" s="70" t="s">
        <v>71</v>
      </c>
      <c r="C71" s="70" t="s">
        <v>72</v>
      </c>
      <c r="D71" s="70" t="s">
        <v>73</v>
      </c>
      <c r="E71" s="70" t="s">
        <v>74</v>
      </c>
      <c r="F71" s="70" t="s">
        <v>27</v>
      </c>
      <c r="G71" s="80">
        <v>10001118</v>
      </c>
      <c r="H71" s="87" t="s">
        <v>352</v>
      </c>
      <c r="I71" s="81"/>
      <c r="J71" s="82"/>
      <c r="K71" s="83"/>
      <c r="L71" s="83"/>
      <c r="M71" s="83"/>
      <c r="N71" s="71" t="s">
        <v>78</v>
      </c>
      <c r="O71" s="70" t="s">
        <v>53</v>
      </c>
      <c r="P71" s="74" t="s">
        <v>353</v>
      </c>
      <c r="Q71" s="74" t="s">
        <v>89</v>
      </c>
      <c r="R71" s="70" t="s">
        <v>74</v>
      </c>
      <c r="S71" s="70" t="s">
        <v>82</v>
      </c>
      <c r="T71" s="75">
        <v>45734</v>
      </c>
      <c r="U71" s="84" t="s">
        <v>354</v>
      </c>
      <c r="V71" s="75">
        <v>45734</v>
      </c>
      <c r="W71" s="70" t="s">
        <v>35</v>
      </c>
      <c r="X71" s="70">
        <v>1</v>
      </c>
      <c r="Y71" s="70" t="s">
        <v>35</v>
      </c>
      <c r="Z71" s="70" t="s">
        <v>134</v>
      </c>
      <c r="AA71" s="70" t="s">
        <v>85</v>
      </c>
      <c r="AB71" s="89">
        <v>45734</v>
      </c>
      <c r="AC71" s="70" t="s">
        <v>86</v>
      </c>
      <c r="AD71" s="79" t="s">
        <v>78</v>
      </c>
    </row>
    <row r="72" spans="1:30" ht="14.4">
      <c r="A72" s="69">
        <v>202503</v>
      </c>
      <c r="B72" s="70" t="s">
        <v>71</v>
      </c>
      <c r="C72" s="70" t="s">
        <v>72</v>
      </c>
      <c r="D72" s="70" t="s">
        <v>73</v>
      </c>
      <c r="E72" s="70" t="s">
        <v>74</v>
      </c>
      <c r="F72" s="70" t="s">
        <v>27</v>
      </c>
      <c r="G72" s="70">
        <v>9273082</v>
      </c>
      <c r="H72" s="71" t="s">
        <v>355</v>
      </c>
      <c r="I72" s="81"/>
      <c r="J72" s="82"/>
      <c r="K72" s="83"/>
      <c r="L72" s="83"/>
      <c r="M72" s="83"/>
      <c r="N72" s="86" t="s">
        <v>95</v>
      </c>
      <c r="O72" s="70" t="s">
        <v>53</v>
      </c>
      <c r="P72" s="74" t="s">
        <v>356</v>
      </c>
      <c r="Q72" s="74" t="s">
        <v>357</v>
      </c>
      <c r="R72" s="70" t="s">
        <v>98</v>
      </c>
      <c r="S72" s="70" t="s">
        <v>120</v>
      </c>
      <c r="T72" s="75">
        <v>45734</v>
      </c>
      <c r="U72" s="84" t="s">
        <v>358</v>
      </c>
      <c r="V72" s="75">
        <v>45734</v>
      </c>
      <c r="W72" s="70" t="s">
        <v>35</v>
      </c>
      <c r="X72" s="70">
        <v>1</v>
      </c>
      <c r="Y72" s="70" t="s">
        <v>35</v>
      </c>
      <c r="Z72" s="70" t="s">
        <v>134</v>
      </c>
      <c r="AA72" s="70" t="s">
        <v>85</v>
      </c>
      <c r="AB72" s="89">
        <v>45734</v>
      </c>
      <c r="AC72" s="70" t="s">
        <v>290</v>
      </c>
      <c r="AD72" s="79" t="s">
        <v>108</v>
      </c>
    </row>
    <row r="73" spans="1:30" ht="14.4">
      <c r="A73" s="97">
        <v>202503</v>
      </c>
      <c r="B73" s="90" t="s">
        <v>71</v>
      </c>
      <c r="C73" s="90" t="s">
        <v>72</v>
      </c>
      <c r="D73" s="90" t="s">
        <v>73</v>
      </c>
      <c r="E73" s="70" t="s">
        <v>74</v>
      </c>
      <c r="F73" s="90" t="s">
        <v>27</v>
      </c>
      <c r="G73" s="90">
        <v>40874229</v>
      </c>
      <c r="H73" s="104" t="s">
        <v>359</v>
      </c>
      <c r="I73" s="100"/>
      <c r="J73" s="101"/>
      <c r="K73" s="102"/>
      <c r="L73" s="102"/>
      <c r="M73" s="102"/>
      <c r="N73" s="71" t="s">
        <v>78</v>
      </c>
      <c r="O73" s="70" t="s">
        <v>53</v>
      </c>
      <c r="P73" s="74" t="s">
        <v>360</v>
      </c>
      <c r="Q73" s="74" t="s">
        <v>361</v>
      </c>
      <c r="R73" s="90" t="s">
        <v>362</v>
      </c>
      <c r="S73" s="90" t="s">
        <v>82</v>
      </c>
      <c r="T73" s="75">
        <v>45734</v>
      </c>
      <c r="U73" s="84" t="s">
        <v>363</v>
      </c>
      <c r="V73" s="75">
        <v>45734</v>
      </c>
      <c r="W73" s="90" t="s">
        <v>51</v>
      </c>
      <c r="X73" s="90">
        <v>1</v>
      </c>
      <c r="Y73" s="90" t="s">
        <v>35</v>
      </c>
      <c r="Z73" s="90" t="s">
        <v>134</v>
      </c>
      <c r="AA73" s="90" t="s">
        <v>156</v>
      </c>
      <c r="AB73" s="105">
        <v>45734</v>
      </c>
      <c r="AC73" s="90" t="s">
        <v>179</v>
      </c>
      <c r="AD73" s="106" t="s">
        <v>156</v>
      </c>
    </row>
    <row r="74" spans="1:30" ht="14.4">
      <c r="A74" s="69">
        <v>202503</v>
      </c>
      <c r="B74" s="70" t="s">
        <v>71</v>
      </c>
      <c r="C74" s="70" t="s">
        <v>72</v>
      </c>
      <c r="D74" s="70" t="s">
        <v>73</v>
      </c>
      <c r="E74" s="70" t="s">
        <v>74</v>
      </c>
      <c r="F74" s="70" t="s">
        <v>27</v>
      </c>
      <c r="G74" s="70">
        <v>8268085</v>
      </c>
      <c r="H74" s="71" t="s">
        <v>364</v>
      </c>
      <c r="I74" s="81"/>
      <c r="J74" s="82"/>
      <c r="K74" s="83"/>
      <c r="L74" s="83"/>
      <c r="M74" s="83"/>
      <c r="N74" s="86" t="s">
        <v>95</v>
      </c>
      <c r="O74" s="70" t="s">
        <v>53</v>
      </c>
      <c r="P74" s="74" t="s">
        <v>365</v>
      </c>
      <c r="Q74" s="74" t="s">
        <v>119</v>
      </c>
      <c r="R74" s="70" t="s">
        <v>74</v>
      </c>
      <c r="S74" s="70" t="s">
        <v>200</v>
      </c>
      <c r="T74" s="75">
        <v>45721</v>
      </c>
      <c r="U74" s="84" t="s">
        <v>366</v>
      </c>
      <c r="V74" s="75">
        <v>45726</v>
      </c>
      <c r="W74" s="70" t="s">
        <v>35</v>
      </c>
      <c r="X74" s="70">
        <v>4</v>
      </c>
      <c r="Y74" s="70" t="s">
        <v>35</v>
      </c>
      <c r="Z74" s="70" t="s">
        <v>318</v>
      </c>
      <c r="AA74" s="70" t="s">
        <v>85</v>
      </c>
      <c r="AB74" s="78">
        <v>45721</v>
      </c>
      <c r="AC74" s="70" t="s">
        <v>122</v>
      </c>
      <c r="AD74" s="79" t="s">
        <v>64</v>
      </c>
    </row>
    <row r="75" spans="1:30" ht="14.4">
      <c r="A75" s="69">
        <v>202503</v>
      </c>
      <c r="B75" s="70" t="s">
        <v>71</v>
      </c>
      <c r="C75" s="70" t="s">
        <v>72</v>
      </c>
      <c r="D75" s="70" t="s">
        <v>73</v>
      </c>
      <c r="E75" s="70" t="s">
        <v>74</v>
      </c>
      <c r="F75" s="70" t="s">
        <v>27</v>
      </c>
      <c r="G75" s="80">
        <v>29222292</v>
      </c>
      <c r="H75" s="71" t="s">
        <v>367</v>
      </c>
      <c r="I75" s="81"/>
      <c r="J75" s="82"/>
      <c r="K75" s="83"/>
      <c r="L75" s="83"/>
      <c r="M75" s="83"/>
      <c r="N75" s="86" t="s">
        <v>95</v>
      </c>
      <c r="O75" s="70" t="s">
        <v>53</v>
      </c>
      <c r="P75" s="74" t="s">
        <v>368</v>
      </c>
      <c r="Q75" s="74" t="s">
        <v>97</v>
      </c>
      <c r="R75" s="70" t="s">
        <v>98</v>
      </c>
      <c r="S75" s="70" t="s">
        <v>50</v>
      </c>
      <c r="T75" s="75">
        <v>45734</v>
      </c>
      <c r="U75" s="84" t="s">
        <v>369</v>
      </c>
      <c r="V75" s="77">
        <v>45750</v>
      </c>
      <c r="W75" s="70" t="s">
        <v>35</v>
      </c>
      <c r="X75" s="70">
        <v>13</v>
      </c>
      <c r="Y75" s="70" t="s">
        <v>35</v>
      </c>
      <c r="Z75" s="70" t="s">
        <v>84</v>
      </c>
      <c r="AA75" s="70" t="s">
        <v>85</v>
      </c>
      <c r="AB75" s="89">
        <v>45734</v>
      </c>
      <c r="AC75" s="70" t="s">
        <v>100</v>
      </c>
      <c r="AD75" s="79" t="s">
        <v>64</v>
      </c>
    </row>
    <row r="76" spans="1:30" ht="14.4">
      <c r="A76" s="69">
        <v>202503</v>
      </c>
      <c r="B76" s="70" t="s">
        <v>71</v>
      </c>
      <c r="C76" s="70" t="s">
        <v>72</v>
      </c>
      <c r="D76" s="70" t="s">
        <v>73</v>
      </c>
      <c r="E76" s="70" t="s">
        <v>74</v>
      </c>
      <c r="F76" s="70" t="s">
        <v>27</v>
      </c>
      <c r="G76" s="70">
        <v>41612470</v>
      </c>
      <c r="H76" s="71" t="s">
        <v>370</v>
      </c>
      <c r="I76" s="81"/>
      <c r="J76" s="82"/>
      <c r="K76" s="83"/>
      <c r="L76" s="83"/>
      <c r="M76" s="83"/>
      <c r="N76" s="86" t="s">
        <v>95</v>
      </c>
      <c r="O76" s="70" t="s">
        <v>53</v>
      </c>
      <c r="P76" s="74" t="s">
        <v>371</v>
      </c>
      <c r="Q76" s="74" t="s">
        <v>97</v>
      </c>
      <c r="R76" s="70" t="s">
        <v>98</v>
      </c>
      <c r="S76" s="70" t="s">
        <v>50</v>
      </c>
      <c r="T76" s="75">
        <v>45735</v>
      </c>
      <c r="U76" s="84" t="s">
        <v>372</v>
      </c>
      <c r="V76" s="75">
        <v>45735</v>
      </c>
      <c r="W76" s="70" t="s">
        <v>35</v>
      </c>
      <c r="X76" s="70">
        <v>1</v>
      </c>
      <c r="Y76" s="70" t="s">
        <v>35</v>
      </c>
      <c r="Z76" s="70" t="s">
        <v>134</v>
      </c>
      <c r="AA76" s="70" t="s">
        <v>85</v>
      </c>
      <c r="AB76" s="89">
        <v>45735</v>
      </c>
      <c r="AC76" s="70" t="s">
        <v>100</v>
      </c>
      <c r="AD76" s="79" t="s">
        <v>64</v>
      </c>
    </row>
    <row r="77" spans="1:30" ht="14.4">
      <c r="A77" s="69">
        <v>202503</v>
      </c>
      <c r="B77" s="70" t="s">
        <v>71</v>
      </c>
      <c r="C77" s="70" t="s">
        <v>72</v>
      </c>
      <c r="D77" s="70" t="s">
        <v>73</v>
      </c>
      <c r="E77" s="70" t="s">
        <v>74</v>
      </c>
      <c r="F77" s="70" t="s">
        <v>27</v>
      </c>
      <c r="G77" s="70">
        <v>44841514</v>
      </c>
      <c r="H77" s="71" t="s">
        <v>373</v>
      </c>
      <c r="I77" s="81"/>
      <c r="J77" s="82"/>
      <c r="K77" s="83"/>
      <c r="L77" s="83"/>
      <c r="M77" s="83"/>
      <c r="N77" s="86" t="s">
        <v>95</v>
      </c>
      <c r="O77" s="70" t="s">
        <v>53</v>
      </c>
      <c r="P77" s="74" t="s">
        <v>374</v>
      </c>
      <c r="Q77" s="74" t="s">
        <v>119</v>
      </c>
      <c r="R77" s="70" t="s">
        <v>81</v>
      </c>
      <c r="S77" s="70" t="s">
        <v>82</v>
      </c>
      <c r="T77" s="75">
        <v>45735</v>
      </c>
      <c r="U77" s="84" t="s">
        <v>375</v>
      </c>
      <c r="V77" s="77">
        <v>45748</v>
      </c>
      <c r="W77" s="70" t="s">
        <v>35</v>
      </c>
      <c r="X77" s="70">
        <v>10</v>
      </c>
      <c r="Y77" s="70" t="s">
        <v>35</v>
      </c>
      <c r="Z77" s="70" t="s">
        <v>84</v>
      </c>
      <c r="AA77" s="70" t="s">
        <v>85</v>
      </c>
      <c r="AB77" s="89">
        <v>45735</v>
      </c>
      <c r="AC77" s="70" t="s">
        <v>122</v>
      </c>
      <c r="AD77" s="79" t="s">
        <v>64</v>
      </c>
    </row>
    <row r="78" spans="1:30" ht="14.4">
      <c r="A78" s="69">
        <v>202502</v>
      </c>
      <c r="B78" s="70" t="s">
        <v>71</v>
      </c>
      <c r="C78" s="70" t="s">
        <v>72</v>
      </c>
      <c r="D78" s="70" t="s">
        <v>73</v>
      </c>
      <c r="E78" s="70" t="s">
        <v>74</v>
      </c>
      <c r="F78" s="70" t="s">
        <v>27</v>
      </c>
      <c r="G78" s="80">
        <v>8160842</v>
      </c>
      <c r="H78" s="71" t="s">
        <v>376</v>
      </c>
      <c r="I78" s="86" t="s">
        <v>377</v>
      </c>
      <c r="J78" s="85">
        <v>998722960</v>
      </c>
      <c r="K78" s="83"/>
      <c r="L78" s="83"/>
      <c r="M78" s="83"/>
      <c r="N78" s="71" t="s">
        <v>78</v>
      </c>
      <c r="O78" s="70" t="s">
        <v>53</v>
      </c>
      <c r="P78" s="91" t="s">
        <v>378</v>
      </c>
      <c r="Q78" s="74" t="s">
        <v>80</v>
      </c>
      <c r="R78" s="70" t="s">
        <v>74</v>
      </c>
      <c r="S78" s="70" t="s">
        <v>200</v>
      </c>
      <c r="T78" s="75">
        <v>45712</v>
      </c>
      <c r="U78" s="92" t="s">
        <v>379</v>
      </c>
      <c r="V78" s="77">
        <v>45735</v>
      </c>
      <c r="W78" s="70" t="s">
        <v>35</v>
      </c>
      <c r="X78" s="70">
        <v>18</v>
      </c>
      <c r="Y78" s="70" t="s">
        <v>35</v>
      </c>
      <c r="Z78" s="70" t="s">
        <v>84</v>
      </c>
      <c r="AA78" s="70" t="s">
        <v>85</v>
      </c>
      <c r="AB78" s="89">
        <v>45712</v>
      </c>
      <c r="AC78" s="70" t="s">
        <v>86</v>
      </c>
      <c r="AD78" s="79" t="s">
        <v>78</v>
      </c>
    </row>
    <row r="79" spans="1:30" ht="14.4">
      <c r="A79" s="69">
        <v>202503</v>
      </c>
      <c r="B79" s="70" t="s">
        <v>71</v>
      </c>
      <c r="C79" s="70" t="s">
        <v>72</v>
      </c>
      <c r="D79" s="70" t="s">
        <v>73</v>
      </c>
      <c r="E79" s="70" t="s">
        <v>74</v>
      </c>
      <c r="F79" s="70" t="s">
        <v>27</v>
      </c>
      <c r="G79" s="80">
        <v>10808635</v>
      </c>
      <c r="H79" s="71" t="s">
        <v>380</v>
      </c>
      <c r="I79" s="81"/>
      <c r="J79" s="85">
        <v>945277012</v>
      </c>
      <c r="K79" s="83"/>
      <c r="L79" s="83"/>
      <c r="M79" s="83"/>
      <c r="N79" s="86" t="s">
        <v>95</v>
      </c>
      <c r="O79" s="70" t="s">
        <v>53</v>
      </c>
      <c r="P79" s="91" t="s">
        <v>381</v>
      </c>
      <c r="Q79" s="74" t="s">
        <v>97</v>
      </c>
      <c r="R79" s="70" t="s">
        <v>98</v>
      </c>
      <c r="S79" s="70" t="s">
        <v>50</v>
      </c>
      <c r="T79" s="75">
        <v>45736</v>
      </c>
      <c r="U79" s="92" t="s">
        <v>382</v>
      </c>
      <c r="V79" s="77">
        <v>45748</v>
      </c>
      <c r="W79" s="70" t="s">
        <v>35</v>
      </c>
      <c r="X79" s="70">
        <v>9</v>
      </c>
      <c r="Y79" s="70" t="s">
        <v>35</v>
      </c>
      <c r="Z79" s="70" t="s">
        <v>84</v>
      </c>
      <c r="AA79" s="70" t="s">
        <v>85</v>
      </c>
      <c r="AB79" s="89">
        <v>45736</v>
      </c>
      <c r="AC79" s="70" t="s">
        <v>100</v>
      </c>
      <c r="AD79" s="79" t="s">
        <v>64</v>
      </c>
    </row>
    <row r="80" spans="1:30" ht="14.4">
      <c r="A80" s="69">
        <v>202503</v>
      </c>
      <c r="B80" s="70" t="s">
        <v>71</v>
      </c>
      <c r="C80" s="70" t="s">
        <v>72</v>
      </c>
      <c r="D80" s="70" t="s">
        <v>73</v>
      </c>
      <c r="E80" s="70" t="s">
        <v>74</v>
      </c>
      <c r="F80" s="83"/>
      <c r="G80" s="83"/>
      <c r="H80" s="71" t="s">
        <v>383</v>
      </c>
      <c r="I80" s="81"/>
      <c r="J80" s="82"/>
      <c r="K80" s="83"/>
      <c r="L80" s="83"/>
      <c r="M80" s="83"/>
      <c r="N80" s="71" t="s">
        <v>78</v>
      </c>
      <c r="O80" s="70" t="s">
        <v>53</v>
      </c>
      <c r="P80" s="91" t="s">
        <v>384</v>
      </c>
      <c r="Q80" s="74" t="s">
        <v>80</v>
      </c>
      <c r="R80" s="70" t="s">
        <v>74</v>
      </c>
      <c r="S80" s="70" t="s">
        <v>231</v>
      </c>
      <c r="T80" s="75">
        <v>45736</v>
      </c>
      <c r="U80" s="92" t="s">
        <v>385</v>
      </c>
      <c r="V80" s="75">
        <v>45736</v>
      </c>
      <c r="W80" s="70" t="s">
        <v>35</v>
      </c>
      <c r="X80" s="70">
        <v>1</v>
      </c>
      <c r="Y80" s="70" t="s">
        <v>35</v>
      </c>
      <c r="Z80" s="70" t="s">
        <v>134</v>
      </c>
      <c r="AA80" s="70" t="s">
        <v>85</v>
      </c>
      <c r="AB80" s="89">
        <v>45736</v>
      </c>
      <c r="AC80" s="70" t="s">
        <v>86</v>
      </c>
      <c r="AD80" s="79" t="s">
        <v>78</v>
      </c>
    </row>
    <row r="81" spans="1:30" ht="14.4">
      <c r="A81" s="69">
        <v>202503</v>
      </c>
      <c r="B81" s="70" t="s">
        <v>71</v>
      </c>
      <c r="C81" s="70" t="s">
        <v>72</v>
      </c>
      <c r="D81" s="70" t="s">
        <v>73</v>
      </c>
      <c r="E81" s="70" t="s">
        <v>74</v>
      </c>
      <c r="F81" s="70" t="s">
        <v>27</v>
      </c>
      <c r="G81" s="80" t="s">
        <v>386</v>
      </c>
      <c r="H81" s="87" t="s">
        <v>387</v>
      </c>
      <c r="I81" s="81"/>
      <c r="J81" s="85">
        <v>999203060</v>
      </c>
      <c r="K81" s="83"/>
      <c r="L81" s="83"/>
      <c r="M81" s="83"/>
      <c r="N81" s="71" t="s">
        <v>78</v>
      </c>
      <c r="O81" s="70" t="s">
        <v>53</v>
      </c>
      <c r="P81" s="74" t="s">
        <v>388</v>
      </c>
      <c r="Q81" s="91" t="s">
        <v>80</v>
      </c>
      <c r="R81" s="70" t="s">
        <v>389</v>
      </c>
      <c r="S81" s="70" t="s">
        <v>82</v>
      </c>
      <c r="T81" s="75">
        <v>45736</v>
      </c>
      <c r="U81" s="92" t="s">
        <v>390</v>
      </c>
      <c r="V81" s="77">
        <v>45741</v>
      </c>
      <c r="W81" s="70" t="s">
        <v>35</v>
      </c>
      <c r="X81" s="70">
        <v>4</v>
      </c>
      <c r="Y81" s="70" t="s">
        <v>35</v>
      </c>
      <c r="Z81" s="70" t="s">
        <v>318</v>
      </c>
      <c r="AA81" s="70" t="s">
        <v>85</v>
      </c>
      <c r="AB81" s="89">
        <v>45736</v>
      </c>
      <c r="AC81" s="70" t="s">
        <v>86</v>
      </c>
      <c r="AD81" s="79" t="s">
        <v>78</v>
      </c>
    </row>
    <row r="82" spans="1:30" ht="14.4">
      <c r="A82" s="69">
        <v>202503</v>
      </c>
      <c r="B82" s="70" t="s">
        <v>71</v>
      </c>
      <c r="C82" s="70" t="s">
        <v>72</v>
      </c>
      <c r="D82" s="70" t="s">
        <v>73</v>
      </c>
      <c r="E82" s="70" t="s">
        <v>74</v>
      </c>
      <c r="F82" s="70" t="s">
        <v>27</v>
      </c>
      <c r="G82" s="80">
        <v>7806297</v>
      </c>
      <c r="H82" s="87" t="s">
        <v>391</v>
      </c>
      <c r="I82" s="81"/>
      <c r="J82" s="82"/>
      <c r="K82" s="83"/>
      <c r="L82" s="83"/>
      <c r="M82" s="83"/>
      <c r="N82" s="86" t="s">
        <v>95</v>
      </c>
      <c r="O82" s="70" t="s">
        <v>53</v>
      </c>
      <c r="P82" s="91" t="s">
        <v>392</v>
      </c>
      <c r="Q82" s="74" t="s">
        <v>119</v>
      </c>
      <c r="R82" s="70" t="s">
        <v>74</v>
      </c>
      <c r="S82" s="70" t="s">
        <v>82</v>
      </c>
      <c r="T82" s="75">
        <v>45736</v>
      </c>
      <c r="U82" s="92" t="s">
        <v>393</v>
      </c>
      <c r="V82" s="77">
        <v>45749</v>
      </c>
      <c r="W82" s="70" t="s">
        <v>35</v>
      </c>
      <c r="X82" s="70">
        <v>10</v>
      </c>
      <c r="Y82" s="70" t="s">
        <v>35</v>
      </c>
      <c r="Z82" s="70" t="s">
        <v>84</v>
      </c>
      <c r="AA82" s="70" t="s">
        <v>85</v>
      </c>
      <c r="AB82" s="89">
        <v>45736</v>
      </c>
      <c r="AC82" s="70" t="s">
        <v>122</v>
      </c>
      <c r="AD82" s="79" t="s">
        <v>64</v>
      </c>
    </row>
    <row r="83" spans="1:30" ht="14.4">
      <c r="A83" s="69">
        <v>202503</v>
      </c>
      <c r="B83" s="70" t="s">
        <v>71</v>
      </c>
      <c r="C83" s="70" t="s">
        <v>72</v>
      </c>
      <c r="D83" s="70" t="s">
        <v>73</v>
      </c>
      <c r="E83" s="70" t="s">
        <v>74</v>
      </c>
      <c r="F83" s="70" t="s">
        <v>27</v>
      </c>
      <c r="G83" s="70">
        <v>9449815</v>
      </c>
      <c r="H83" s="71" t="s">
        <v>394</v>
      </c>
      <c r="I83" s="81"/>
      <c r="J83" s="82"/>
      <c r="K83" s="83"/>
      <c r="L83" s="83"/>
      <c r="M83" s="83"/>
      <c r="N83" s="86" t="s">
        <v>95</v>
      </c>
      <c r="O83" s="70" t="s">
        <v>53</v>
      </c>
      <c r="P83" s="91" t="s">
        <v>395</v>
      </c>
      <c r="Q83" s="74" t="s">
        <v>119</v>
      </c>
      <c r="R83" s="70" t="s">
        <v>98</v>
      </c>
      <c r="S83" s="70" t="s">
        <v>120</v>
      </c>
      <c r="T83" s="75">
        <v>45737</v>
      </c>
      <c r="U83" s="92" t="s">
        <v>396</v>
      </c>
      <c r="V83" s="77">
        <v>45738</v>
      </c>
      <c r="W83" s="70" t="s">
        <v>35</v>
      </c>
      <c r="X83" s="70">
        <v>1</v>
      </c>
      <c r="Y83" s="70" t="s">
        <v>35</v>
      </c>
      <c r="Z83" s="70" t="s">
        <v>134</v>
      </c>
      <c r="AA83" s="70" t="s">
        <v>85</v>
      </c>
      <c r="AB83" s="89">
        <v>45737</v>
      </c>
      <c r="AC83" s="70" t="s">
        <v>122</v>
      </c>
      <c r="AD83" s="79" t="s">
        <v>64</v>
      </c>
    </row>
    <row r="84" spans="1:30" ht="14.4">
      <c r="A84" s="69">
        <v>202503</v>
      </c>
      <c r="B84" s="70" t="s">
        <v>71</v>
      </c>
      <c r="C84" s="70" t="s">
        <v>72</v>
      </c>
      <c r="D84" s="70" t="s">
        <v>73</v>
      </c>
      <c r="E84" s="70" t="s">
        <v>74</v>
      </c>
      <c r="F84" s="70" t="s">
        <v>27</v>
      </c>
      <c r="G84" s="80">
        <v>9875344</v>
      </c>
      <c r="H84" s="71" t="s">
        <v>397</v>
      </c>
      <c r="I84" s="81"/>
      <c r="J84" s="85">
        <v>943511757</v>
      </c>
      <c r="K84" s="83"/>
      <c r="L84" s="83"/>
      <c r="M84" s="83"/>
      <c r="N84" s="71" t="s">
        <v>78</v>
      </c>
      <c r="O84" s="70" t="s">
        <v>53</v>
      </c>
      <c r="P84" s="91" t="s">
        <v>398</v>
      </c>
      <c r="Q84" s="74" t="s">
        <v>80</v>
      </c>
      <c r="R84" s="70" t="s">
        <v>74</v>
      </c>
      <c r="S84" s="70" t="s">
        <v>200</v>
      </c>
      <c r="T84" s="75">
        <v>45737</v>
      </c>
      <c r="U84" s="92" t="s">
        <v>399</v>
      </c>
      <c r="V84" s="75">
        <v>45737</v>
      </c>
      <c r="W84" s="70" t="s">
        <v>35</v>
      </c>
      <c r="X84" s="70">
        <v>1</v>
      </c>
      <c r="Y84" s="70" t="s">
        <v>35</v>
      </c>
      <c r="Z84" s="70" t="s">
        <v>134</v>
      </c>
      <c r="AA84" s="70" t="s">
        <v>85</v>
      </c>
      <c r="AB84" s="89">
        <v>45737</v>
      </c>
      <c r="AC84" s="70" t="s">
        <v>86</v>
      </c>
      <c r="AD84" s="79" t="s">
        <v>78</v>
      </c>
    </row>
    <row r="85" spans="1:30" ht="14.4">
      <c r="A85" s="69">
        <v>202503</v>
      </c>
      <c r="B85" s="70" t="s">
        <v>71</v>
      </c>
      <c r="C85" s="70" t="s">
        <v>72</v>
      </c>
      <c r="D85" s="70" t="s">
        <v>73</v>
      </c>
      <c r="E85" s="70" t="s">
        <v>74</v>
      </c>
      <c r="F85" s="70" t="s">
        <v>27</v>
      </c>
      <c r="G85" s="70">
        <v>71625444</v>
      </c>
      <c r="H85" s="71" t="s">
        <v>400</v>
      </c>
      <c r="I85" s="81"/>
      <c r="J85" s="85">
        <v>937548572</v>
      </c>
      <c r="K85" s="83"/>
      <c r="L85" s="83"/>
      <c r="M85" s="83"/>
      <c r="N85" s="71" t="s">
        <v>78</v>
      </c>
      <c r="O85" s="70" t="s">
        <v>53</v>
      </c>
      <c r="P85" s="91" t="s">
        <v>401</v>
      </c>
      <c r="Q85" s="74" t="s">
        <v>80</v>
      </c>
      <c r="R85" s="70" t="s">
        <v>81</v>
      </c>
      <c r="S85" s="70" t="s">
        <v>149</v>
      </c>
      <c r="T85" s="75">
        <v>45737</v>
      </c>
      <c r="U85" s="92" t="s">
        <v>402</v>
      </c>
      <c r="V85" s="75">
        <v>45737</v>
      </c>
      <c r="W85" s="70" t="s">
        <v>35</v>
      </c>
      <c r="X85" s="70">
        <v>1</v>
      </c>
      <c r="Y85" s="70" t="s">
        <v>35</v>
      </c>
      <c r="Z85" s="70" t="s">
        <v>134</v>
      </c>
      <c r="AA85" s="70" t="s">
        <v>85</v>
      </c>
      <c r="AB85" s="89">
        <v>45737</v>
      </c>
      <c r="AC85" s="70" t="s">
        <v>86</v>
      </c>
      <c r="AD85" s="79" t="s">
        <v>78</v>
      </c>
    </row>
    <row r="86" spans="1:30" ht="14.4">
      <c r="A86" s="69">
        <v>202503</v>
      </c>
      <c r="B86" s="70" t="s">
        <v>71</v>
      </c>
      <c r="C86" s="70" t="s">
        <v>72</v>
      </c>
      <c r="D86" s="70" t="s">
        <v>73</v>
      </c>
      <c r="E86" s="70" t="s">
        <v>74</v>
      </c>
      <c r="F86" s="70" t="s">
        <v>27</v>
      </c>
      <c r="G86" s="80">
        <v>23993607</v>
      </c>
      <c r="H86" s="87" t="s">
        <v>403</v>
      </c>
      <c r="I86" s="81"/>
      <c r="J86" s="82"/>
      <c r="K86" s="83"/>
      <c r="L86" s="83"/>
      <c r="M86" s="83"/>
      <c r="N86" s="71" t="s">
        <v>78</v>
      </c>
      <c r="O86" s="70" t="s">
        <v>53</v>
      </c>
      <c r="P86" s="91" t="s">
        <v>404</v>
      </c>
      <c r="Q86" s="74" t="s">
        <v>80</v>
      </c>
      <c r="R86" s="70" t="s">
        <v>74</v>
      </c>
      <c r="S86" s="70" t="s">
        <v>231</v>
      </c>
      <c r="T86" s="75">
        <v>45740</v>
      </c>
      <c r="U86" s="92" t="s">
        <v>405</v>
      </c>
      <c r="V86" s="77">
        <v>45747</v>
      </c>
      <c r="W86" s="70" t="s">
        <v>35</v>
      </c>
      <c r="X86" s="70">
        <v>6</v>
      </c>
      <c r="Y86" s="70" t="s">
        <v>35</v>
      </c>
      <c r="Z86" s="70" t="s">
        <v>84</v>
      </c>
      <c r="AA86" s="70" t="s">
        <v>85</v>
      </c>
      <c r="AB86" s="89">
        <v>45740</v>
      </c>
      <c r="AC86" s="70" t="s">
        <v>86</v>
      </c>
      <c r="AD86" s="79" t="s">
        <v>78</v>
      </c>
    </row>
    <row r="87" spans="1:30" ht="14.4">
      <c r="A87" s="69">
        <v>202503</v>
      </c>
      <c r="B87" s="70" t="s">
        <v>71</v>
      </c>
      <c r="C87" s="70" t="s">
        <v>72</v>
      </c>
      <c r="D87" s="70" t="s">
        <v>73</v>
      </c>
      <c r="E87" s="70" t="s">
        <v>74</v>
      </c>
      <c r="F87" s="70" t="s">
        <v>27</v>
      </c>
      <c r="G87" s="70">
        <v>42764761</v>
      </c>
      <c r="H87" s="71" t="s">
        <v>406</v>
      </c>
      <c r="I87" s="81"/>
      <c r="J87" s="82"/>
      <c r="K87" s="83"/>
      <c r="L87" s="83"/>
      <c r="M87" s="107"/>
      <c r="N87" s="86" t="s">
        <v>95</v>
      </c>
      <c r="O87" s="70" t="s">
        <v>53</v>
      </c>
      <c r="P87" s="91" t="s">
        <v>407</v>
      </c>
      <c r="Q87" s="74" t="s">
        <v>119</v>
      </c>
      <c r="R87" s="70" t="s">
        <v>98</v>
      </c>
      <c r="S87" s="70" t="s">
        <v>120</v>
      </c>
      <c r="T87" s="75">
        <v>45740</v>
      </c>
      <c r="U87" s="92" t="s">
        <v>408</v>
      </c>
      <c r="V87" s="77">
        <v>45749</v>
      </c>
      <c r="W87" s="70" t="s">
        <v>35</v>
      </c>
      <c r="X87" s="70">
        <v>8</v>
      </c>
      <c r="Y87" s="70" t="s">
        <v>35</v>
      </c>
      <c r="Z87" s="70" t="s">
        <v>84</v>
      </c>
      <c r="AA87" s="70" t="s">
        <v>85</v>
      </c>
      <c r="AB87" s="89">
        <v>45740</v>
      </c>
      <c r="AC87" s="70" t="s">
        <v>122</v>
      </c>
      <c r="AD87" s="79" t="s">
        <v>64</v>
      </c>
    </row>
    <row r="88" spans="1:30" ht="14.4">
      <c r="A88" s="69">
        <v>202503</v>
      </c>
      <c r="B88" s="70" t="s">
        <v>71</v>
      </c>
      <c r="C88" s="70" t="s">
        <v>72</v>
      </c>
      <c r="D88" s="70" t="s">
        <v>73</v>
      </c>
      <c r="E88" s="70" t="s">
        <v>74</v>
      </c>
      <c r="F88" s="70" t="s">
        <v>27</v>
      </c>
      <c r="G88" s="70">
        <v>16174582</v>
      </c>
      <c r="H88" s="71" t="s">
        <v>409</v>
      </c>
      <c r="I88" s="81"/>
      <c r="J88" s="82"/>
      <c r="K88" s="83"/>
      <c r="L88" s="83"/>
      <c r="M88" s="83"/>
      <c r="N88" s="71" t="s">
        <v>78</v>
      </c>
      <c r="O88" s="70" t="s">
        <v>53</v>
      </c>
      <c r="P88" s="108" t="s">
        <v>410</v>
      </c>
      <c r="Q88" s="74" t="s">
        <v>80</v>
      </c>
      <c r="R88" s="70" t="s">
        <v>74</v>
      </c>
      <c r="S88" s="70" t="s">
        <v>82</v>
      </c>
      <c r="T88" s="75">
        <v>45740</v>
      </c>
      <c r="U88" s="92" t="s">
        <v>411</v>
      </c>
      <c r="V88" s="77">
        <v>45749</v>
      </c>
      <c r="W88" s="70" t="s">
        <v>35</v>
      </c>
      <c r="X88" s="70">
        <v>8</v>
      </c>
      <c r="Y88" s="70" t="s">
        <v>35</v>
      </c>
      <c r="Z88" s="70" t="s">
        <v>84</v>
      </c>
      <c r="AA88" s="70" t="s">
        <v>85</v>
      </c>
      <c r="AB88" s="89">
        <v>45740</v>
      </c>
      <c r="AC88" s="70" t="s">
        <v>86</v>
      </c>
      <c r="AD88" s="79" t="s">
        <v>78</v>
      </c>
    </row>
    <row r="89" spans="1:30" ht="14.4">
      <c r="A89" s="69">
        <v>202503</v>
      </c>
      <c r="B89" s="70" t="s">
        <v>71</v>
      </c>
      <c r="C89" s="70" t="s">
        <v>72</v>
      </c>
      <c r="D89" s="70" t="s">
        <v>73</v>
      </c>
      <c r="E89" s="70" t="s">
        <v>74</v>
      </c>
      <c r="F89" s="70" t="s">
        <v>27</v>
      </c>
      <c r="G89" s="70">
        <v>15735597</v>
      </c>
      <c r="H89" s="71" t="s">
        <v>412</v>
      </c>
      <c r="I89" s="81"/>
      <c r="J89" s="82"/>
      <c r="K89" s="83"/>
      <c r="L89" s="83"/>
      <c r="M89" s="83"/>
      <c r="N89" s="71" t="s">
        <v>78</v>
      </c>
      <c r="O89" s="70" t="s">
        <v>53</v>
      </c>
      <c r="P89" s="108" t="s">
        <v>410</v>
      </c>
      <c r="Q89" s="74" t="s">
        <v>80</v>
      </c>
      <c r="R89" s="70" t="s">
        <v>74</v>
      </c>
      <c r="S89" s="70" t="s">
        <v>82</v>
      </c>
      <c r="T89" s="75">
        <v>45740</v>
      </c>
      <c r="U89" s="92" t="s">
        <v>413</v>
      </c>
      <c r="V89" s="75">
        <v>45770</v>
      </c>
      <c r="W89" s="70" t="s">
        <v>35</v>
      </c>
      <c r="X89" s="70">
        <v>23</v>
      </c>
      <c r="Y89" s="70" t="s">
        <v>35</v>
      </c>
      <c r="Z89" s="70" t="s">
        <v>84</v>
      </c>
      <c r="AA89" s="70" t="s">
        <v>85</v>
      </c>
      <c r="AB89" s="89">
        <v>45740</v>
      </c>
      <c r="AC89" s="70" t="s">
        <v>86</v>
      </c>
      <c r="AD89" s="79" t="s">
        <v>78</v>
      </c>
    </row>
    <row r="90" spans="1:30" ht="14.4">
      <c r="A90" s="69">
        <v>202503</v>
      </c>
      <c r="B90" s="70" t="s">
        <v>71</v>
      </c>
      <c r="C90" s="70" t="s">
        <v>72</v>
      </c>
      <c r="D90" s="70" t="s">
        <v>73</v>
      </c>
      <c r="E90" s="70" t="s">
        <v>74</v>
      </c>
      <c r="F90" s="70" t="s">
        <v>27</v>
      </c>
      <c r="G90" s="70">
        <v>73167013</v>
      </c>
      <c r="H90" s="71" t="s">
        <v>414</v>
      </c>
      <c r="I90" s="81"/>
      <c r="J90" s="82"/>
      <c r="K90" s="83"/>
      <c r="L90" s="83"/>
      <c r="M90" s="83"/>
      <c r="N90" s="71" t="s">
        <v>78</v>
      </c>
      <c r="O90" s="70" t="s">
        <v>53</v>
      </c>
      <c r="P90" s="108" t="s">
        <v>410</v>
      </c>
      <c r="Q90" s="74" t="s">
        <v>80</v>
      </c>
      <c r="R90" s="70" t="s">
        <v>74</v>
      </c>
      <c r="S90" s="70" t="s">
        <v>82</v>
      </c>
      <c r="T90" s="75">
        <v>45740</v>
      </c>
      <c r="U90" s="92" t="s">
        <v>413</v>
      </c>
      <c r="V90" s="75">
        <v>45770</v>
      </c>
      <c r="W90" s="70" t="s">
        <v>35</v>
      </c>
      <c r="X90" s="70">
        <v>23</v>
      </c>
      <c r="Y90" s="70" t="s">
        <v>35</v>
      </c>
      <c r="Z90" s="70" t="s">
        <v>84</v>
      </c>
      <c r="AA90" s="70" t="s">
        <v>85</v>
      </c>
      <c r="AB90" s="89">
        <v>45740</v>
      </c>
      <c r="AC90" s="70" t="s">
        <v>86</v>
      </c>
      <c r="AD90" s="79" t="s">
        <v>78</v>
      </c>
    </row>
    <row r="91" spans="1:30" ht="14.4">
      <c r="A91" s="69">
        <v>202503</v>
      </c>
      <c r="B91" s="70" t="s">
        <v>71</v>
      </c>
      <c r="C91" s="70" t="s">
        <v>72</v>
      </c>
      <c r="D91" s="70" t="s">
        <v>73</v>
      </c>
      <c r="E91" s="70" t="s">
        <v>74</v>
      </c>
      <c r="F91" s="70" t="s">
        <v>27</v>
      </c>
      <c r="G91" s="70">
        <v>73327752</v>
      </c>
      <c r="H91" s="71" t="s">
        <v>415</v>
      </c>
      <c r="I91" s="81"/>
      <c r="J91" s="82"/>
      <c r="K91" s="83"/>
      <c r="L91" s="83"/>
      <c r="M91" s="83"/>
      <c r="N91" s="71" t="s">
        <v>78</v>
      </c>
      <c r="O91" s="70" t="s">
        <v>53</v>
      </c>
      <c r="P91" s="108" t="s">
        <v>410</v>
      </c>
      <c r="Q91" s="74" t="s">
        <v>80</v>
      </c>
      <c r="R91" s="70" t="s">
        <v>74</v>
      </c>
      <c r="S91" s="70" t="s">
        <v>82</v>
      </c>
      <c r="T91" s="75">
        <v>45740</v>
      </c>
      <c r="U91" s="92" t="s">
        <v>413</v>
      </c>
      <c r="V91" s="75">
        <v>45770</v>
      </c>
      <c r="W91" s="70" t="s">
        <v>35</v>
      </c>
      <c r="X91" s="70">
        <v>23</v>
      </c>
      <c r="Y91" s="70" t="s">
        <v>35</v>
      </c>
      <c r="Z91" s="70" t="s">
        <v>84</v>
      </c>
      <c r="AA91" s="70" t="s">
        <v>85</v>
      </c>
      <c r="AB91" s="89">
        <v>45740</v>
      </c>
      <c r="AC91" s="70" t="s">
        <v>86</v>
      </c>
      <c r="AD91" s="79" t="s">
        <v>78</v>
      </c>
    </row>
    <row r="92" spans="1:30" ht="14.4">
      <c r="A92" s="69">
        <v>202503</v>
      </c>
      <c r="B92" s="70" t="s">
        <v>71</v>
      </c>
      <c r="C92" s="70" t="s">
        <v>72</v>
      </c>
      <c r="D92" s="70" t="s">
        <v>73</v>
      </c>
      <c r="E92" s="70" t="s">
        <v>74</v>
      </c>
      <c r="F92" s="70" t="s">
        <v>27</v>
      </c>
      <c r="G92" s="80">
        <v>1157636</v>
      </c>
      <c r="H92" s="71" t="s">
        <v>416</v>
      </c>
      <c r="I92" s="81"/>
      <c r="J92" s="82"/>
      <c r="K92" s="83"/>
      <c r="L92" s="83"/>
      <c r="M92" s="83"/>
      <c r="N92" s="71" t="s">
        <v>78</v>
      </c>
      <c r="O92" s="70" t="s">
        <v>53</v>
      </c>
      <c r="P92" s="108" t="s">
        <v>410</v>
      </c>
      <c r="Q92" s="74" t="s">
        <v>80</v>
      </c>
      <c r="R92" s="70" t="s">
        <v>74</v>
      </c>
      <c r="S92" s="70" t="s">
        <v>82</v>
      </c>
      <c r="T92" s="75">
        <v>45740</v>
      </c>
      <c r="U92" s="92" t="s">
        <v>411</v>
      </c>
      <c r="V92" s="77">
        <v>45749</v>
      </c>
      <c r="W92" s="70" t="s">
        <v>35</v>
      </c>
      <c r="X92" s="70">
        <v>8</v>
      </c>
      <c r="Y92" s="70" t="s">
        <v>35</v>
      </c>
      <c r="Z92" s="70" t="s">
        <v>84</v>
      </c>
      <c r="AA92" s="70" t="s">
        <v>85</v>
      </c>
      <c r="AB92" s="89">
        <v>45740</v>
      </c>
      <c r="AC92" s="70" t="s">
        <v>86</v>
      </c>
      <c r="AD92" s="79" t="s">
        <v>78</v>
      </c>
    </row>
    <row r="93" spans="1:30" ht="14.4">
      <c r="A93" s="69">
        <v>202503</v>
      </c>
      <c r="B93" s="70" t="s">
        <v>71</v>
      </c>
      <c r="C93" s="70" t="s">
        <v>72</v>
      </c>
      <c r="D93" s="70" t="s">
        <v>73</v>
      </c>
      <c r="E93" s="70" t="s">
        <v>74</v>
      </c>
      <c r="F93" s="70" t="s">
        <v>27</v>
      </c>
      <c r="G93" s="80">
        <v>1157635</v>
      </c>
      <c r="H93" s="71" t="s">
        <v>417</v>
      </c>
      <c r="I93" s="81"/>
      <c r="J93" s="82"/>
      <c r="K93" s="83"/>
      <c r="L93" s="83"/>
      <c r="M93" s="83"/>
      <c r="N93" s="71" t="s">
        <v>78</v>
      </c>
      <c r="O93" s="70" t="s">
        <v>53</v>
      </c>
      <c r="P93" s="108" t="s">
        <v>410</v>
      </c>
      <c r="Q93" s="74" t="s">
        <v>80</v>
      </c>
      <c r="R93" s="70" t="s">
        <v>74</v>
      </c>
      <c r="S93" s="70" t="s">
        <v>82</v>
      </c>
      <c r="T93" s="75">
        <v>45740</v>
      </c>
      <c r="U93" s="92" t="s">
        <v>411</v>
      </c>
      <c r="V93" s="77">
        <v>45749</v>
      </c>
      <c r="W93" s="70" t="s">
        <v>35</v>
      </c>
      <c r="X93" s="70">
        <v>8</v>
      </c>
      <c r="Y93" s="70" t="s">
        <v>35</v>
      </c>
      <c r="Z93" s="70" t="s">
        <v>84</v>
      </c>
      <c r="AA93" s="70" t="s">
        <v>85</v>
      </c>
      <c r="AB93" s="89">
        <v>45740</v>
      </c>
      <c r="AC93" s="70" t="s">
        <v>86</v>
      </c>
      <c r="AD93" s="79" t="s">
        <v>78</v>
      </c>
    </row>
    <row r="94" spans="1:30" ht="14.4">
      <c r="A94" s="69">
        <v>202503</v>
      </c>
      <c r="B94" s="70" t="s">
        <v>71</v>
      </c>
      <c r="C94" s="70" t="s">
        <v>72</v>
      </c>
      <c r="D94" s="70" t="s">
        <v>73</v>
      </c>
      <c r="E94" s="70" t="s">
        <v>74</v>
      </c>
      <c r="F94" s="70" t="s">
        <v>27</v>
      </c>
      <c r="G94" s="70">
        <v>74913321</v>
      </c>
      <c r="H94" s="71" t="s">
        <v>418</v>
      </c>
      <c r="I94" s="81"/>
      <c r="J94" s="82"/>
      <c r="K94" s="83"/>
      <c r="L94" s="83"/>
      <c r="M94" s="83"/>
      <c r="N94" s="71" t="s">
        <v>78</v>
      </c>
      <c r="O94" s="70" t="s">
        <v>53</v>
      </c>
      <c r="P94" s="108" t="s">
        <v>410</v>
      </c>
      <c r="Q94" s="74" t="s">
        <v>80</v>
      </c>
      <c r="R94" s="70" t="s">
        <v>74</v>
      </c>
      <c r="S94" s="70" t="s">
        <v>82</v>
      </c>
      <c r="T94" s="75">
        <v>45740</v>
      </c>
      <c r="U94" s="92" t="s">
        <v>411</v>
      </c>
      <c r="V94" s="77">
        <v>45749</v>
      </c>
      <c r="W94" s="70" t="s">
        <v>35</v>
      </c>
      <c r="X94" s="70">
        <v>8</v>
      </c>
      <c r="Y94" s="70" t="s">
        <v>35</v>
      </c>
      <c r="Z94" s="70" t="s">
        <v>84</v>
      </c>
      <c r="AA94" s="70" t="s">
        <v>85</v>
      </c>
      <c r="AB94" s="89">
        <v>45740</v>
      </c>
      <c r="AC94" s="70" t="s">
        <v>86</v>
      </c>
      <c r="AD94" s="79" t="s">
        <v>78</v>
      </c>
    </row>
    <row r="95" spans="1:30" ht="14.4">
      <c r="A95" s="69">
        <v>202503</v>
      </c>
      <c r="B95" s="70" t="s">
        <v>71</v>
      </c>
      <c r="C95" s="70" t="s">
        <v>72</v>
      </c>
      <c r="D95" s="70" t="s">
        <v>73</v>
      </c>
      <c r="E95" s="70" t="s">
        <v>74</v>
      </c>
      <c r="F95" s="70" t="s">
        <v>27</v>
      </c>
      <c r="G95" s="80">
        <v>72479331</v>
      </c>
      <c r="H95" s="71" t="s">
        <v>419</v>
      </c>
      <c r="I95" s="81"/>
      <c r="J95" s="82"/>
      <c r="K95" s="83"/>
      <c r="L95" s="83"/>
      <c r="M95" s="83"/>
      <c r="N95" s="71" t="s">
        <v>78</v>
      </c>
      <c r="O95" s="70" t="s">
        <v>53</v>
      </c>
      <c r="P95" s="108" t="s">
        <v>410</v>
      </c>
      <c r="Q95" s="74" t="s">
        <v>80</v>
      </c>
      <c r="R95" s="70" t="s">
        <v>74</v>
      </c>
      <c r="S95" s="70" t="s">
        <v>82</v>
      </c>
      <c r="T95" s="75">
        <v>45740</v>
      </c>
      <c r="U95" s="92" t="s">
        <v>411</v>
      </c>
      <c r="V95" s="77">
        <v>45749</v>
      </c>
      <c r="W95" s="70" t="s">
        <v>35</v>
      </c>
      <c r="X95" s="70">
        <v>8</v>
      </c>
      <c r="Y95" s="70" t="s">
        <v>35</v>
      </c>
      <c r="Z95" s="70" t="s">
        <v>84</v>
      </c>
      <c r="AA95" s="70" t="s">
        <v>85</v>
      </c>
      <c r="AB95" s="89">
        <v>45740</v>
      </c>
      <c r="AC95" s="70" t="s">
        <v>86</v>
      </c>
      <c r="AD95" s="79" t="s">
        <v>78</v>
      </c>
    </row>
    <row r="96" spans="1:30" ht="14.4">
      <c r="A96" s="69">
        <v>202503</v>
      </c>
      <c r="B96" s="70" t="s">
        <v>71</v>
      </c>
      <c r="C96" s="70" t="s">
        <v>72</v>
      </c>
      <c r="D96" s="70" t="s">
        <v>73</v>
      </c>
      <c r="E96" s="70" t="s">
        <v>74</v>
      </c>
      <c r="F96" s="70" t="s">
        <v>27</v>
      </c>
      <c r="G96" s="80">
        <v>8743921</v>
      </c>
      <c r="H96" s="87" t="s">
        <v>420</v>
      </c>
      <c r="I96" s="81"/>
      <c r="J96" s="85">
        <v>993353690</v>
      </c>
      <c r="K96" s="83"/>
      <c r="L96" s="83"/>
      <c r="M96" s="83"/>
      <c r="N96" s="86" t="s">
        <v>95</v>
      </c>
      <c r="O96" s="70" t="s">
        <v>53</v>
      </c>
      <c r="P96" s="91" t="s">
        <v>421</v>
      </c>
      <c r="Q96" s="74" t="s">
        <v>97</v>
      </c>
      <c r="R96" s="70" t="s">
        <v>98</v>
      </c>
      <c r="S96" s="70" t="s">
        <v>50</v>
      </c>
      <c r="T96" s="75">
        <v>45738</v>
      </c>
      <c r="U96" s="92" t="s">
        <v>422</v>
      </c>
      <c r="V96" s="77">
        <v>45758</v>
      </c>
      <c r="W96" s="70" t="s">
        <v>35</v>
      </c>
      <c r="X96" s="70">
        <v>15</v>
      </c>
      <c r="Y96" s="70" t="s">
        <v>35</v>
      </c>
      <c r="Z96" s="70" t="s">
        <v>84</v>
      </c>
      <c r="AA96" s="70" t="s">
        <v>85</v>
      </c>
      <c r="AB96" s="89">
        <v>45738</v>
      </c>
      <c r="AC96" s="70" t="s">
        <v>100</v>
      </c>
      <c r="AD96" s="79" t="s">
        <v>64</v>
      </c>
    </row>
    <row r="97" spans="1:30" ht="14.4">
      <c r="A97" s="69">
        <v>202503</v>
      </c>
      <c r="B97" s="70" t="s">
        <v>71</v>
      </c>
      <c r="C97" s="70" t="s">
        <v>72</v>
      </c>
      <c r="D97" s="70" t="s">
        <v>73</v>
      </c>
      <c r="E97" s="70" t="s">
        <v>74</v>
      </c>
      <c r="F97" s="70" t="s">
        <v>27</v>
      </c>
      <c r="G97" s="70">
        <v>7274259</v>
      </c>
      <c r="H97" s="109" t="s">
        <v>423</v>
      </c>
      <c r="I97" s="81"/>
      <c r="J97" s="82"/>
      <c r="K97" s="83"/>
      <c r="L97" s="83"/>
      <c r="M97" s="83"/>
      <c r="N97" s="71" t="s">
        <v>78</v>
      </c>
      <c r="O97" s="70" t="s">
        <v>53</v>
      </c>
      <c r="P97" s="108" t="s">
        <v>424</v>
      </c>
      <c r="Q97" s="74" t="s">
        <v>80</v>
      </c>
      <c r="R97" s="70" t="s">
        <v>81</v>
      </c>
      <c r="S97" s="70" t="s">
        <v>200</v>
      </c>
      <c r="T97" s="75">
        <v>45740</v>
      </c>
      <c r="U97" s="92" t="s">
        <v>425</v>
      </c>
      <c r="V97" s="77">
        <v>45750</v>
      </c>
      <c r="W97" s="70" t="s">
        <v>35</v>
      </c>
      <c r="X97" s="70">
        <v>9</v>
      </c>
      <c r="Y97" s="70" t="s">
        <v>35</v>
      </c>
      <c r="Z97" s="70" t="s">
        <v>84</v>
      </c>
      <c r="AA97" s="70" t="s">
        <v>85</v>
      </c>
      <c r="AB97" s="89">
        <v>45740</v>
      </c>
      <c r="AC97" s="70" t="s">
        <v>86</v>
      </c>
      <c r="AD97" s="79" t="s">
        <v>78</v>
      </c>
    </row>
    <row r="98" spans="1:30" ht="14.4">
      <c r="A98" s="69">
        <v>202503</v>
      </c>
      <c r="B98" s="70" t="s">
        <v>71</v>
      </c>
      <c r="C98" s="70" t="s">
        <v>72</v>
      </c>
      <c r="D98" s="70" t="s">
        <v>73</v>
      </c>
      <c r="E98" s="70" t="s">
        <v>74</v>
      </c>
      <c r="F98" s="70" t="s">
        <v>27</v>
      </c>
      <c r="G98" s="80">
        <v>25789059</v>
      </c>
      <c r="H98" s="109" t="s">
        <v>426</v>
      </c>
      <c r="I98" s="81"/>
      <c r="J98" s="82"/>
      <c r="K98" s="83"/>
      <c r="L98" s="83"/>
      <c r="M98" s="83"/>
      <c r="N98" s="71" t="s">
        <v>78</v>
      </c>
      <c r="O98" s="70" t="s">
        <v>53</v>
      </c>
      <c r="P98" s="108" t="s">
        <v>424</v>
      </c>
      <c r="Q98" s="74" t="s">
        <v>80</v>
      </c>
      <c r="R98" s="70" t="s">
        <v>81</v>
      </c>
      <c r="S98" s="70" t="s">
        <v>200</v>
      </c>
      <c r="T98" s="75">
        <v>45740</v>
      </c>
      <c r="U98" s="92" t="s">
        <v>425</v>
      </c>
      <c r="V98" s="77">
        <v>45750</v>
      </c>
      <c r="W98" s="70" t="s">
        <v>35</v>
      </c>
      <c r="X98" s="70">
        <v>9</v>
      </c>
      <c r="Y98" s="70" t="s">
        <v>35</v>
      </c>
      <c r="Z98" s="70" t="s">
        <v>84</v>
      </c>
      <c r="AA98" s="70" t="s">
        <v>85</v>
      </c>
      <c r="AB98" s="89">
        <v>45740</v>
      </c>
      <c r="AC98" s="70" t="s">
        <v>86</v>
      </c>
      <c r="AD98" s="79" t="s">
        <v>78</v>
      </c>
    </row>
    <row r="99" spans="1:30" ht="14.4">
      <c r="A99" s="69">
        <v>202503</v>
      </c>
      <c r="B99" s="70" t="s">
        <v>71</v>
      </c>
      <c r="C99" s="70" t="s">
        <v>72</v>
      </c>
      <c r="D99" s="70" t="s">
        <v>73</v>
      </c>
      <c r="E99" s="70" t="s">
        <v>74</v>
      </c>
      <c r="F99" s="70" t="s">
        <v>27</v>
      </c>
      <c r="G99" s="70">
        <v>45372699</v>
      </c>
      <c r="H99" s="109" t="s">
        <v>427</v>
      </c>
      <c r="I99" s="81"/>
      <c r="J99" s="82"/>
      <c r="K99" s="83"/>
      <c r="L99" s="83"/>
      <c r="M99" s="83"/>
      <c r="N99" s="71" t="s">
        <v>78</v>
      </c>
      <c r="O99" s="70" t="s">
        <v>53</v>
      </c>
      <c r="P99" s="108" t="s">
        <v>424</v>
      </c>
      <c r="Q99" s="74" t="s">
        <v>80</v>
      </c>
      <c r="R99" s="70" t="s">
        <v>81</v>
      </c>
      <c r="S99" s="70" t="s">
        <v>231</v>
      </c>
      <c r="T99" s="75">
        <v>45740</v>
      </c>
      <c r="U99" s="92" t="s">
        <v>425</v>
      </c>
      <c r="V99" s="77">
        <v>45750</v>
      </c>
      <c r="W99" s="70" t="s">
        <v>35</v>
      </c>
      <c r="X99" s="70">
        <v>9</v>
      </c>
      <c r="Y99" s="70" t="s">
        <v>35</v>
      </c>
      <c r="Z99" s="70" t="s">
        <v>84</v>
      </c>
      <c r="AA99" s="70" t="s">
        <v>85</v>
      </c>
      <c r="AB99" s="89">
        <v>45740</v>
      </c>
      <c r="AC99" s="70" t="s">
        <v>86</v>
      </c>
      <c r="AD99" s="79" t="s">
        <v>78</v>
      </c>
    </row>
    <row r="100" spans="1:30" ht="14.4">
      <c r="A100" s="69">
        <v>202503</v>
      </c>
      <c r="B100" s="70" t="s">
        <v>71</v>
      </c>
      <c r="C100" s="70" t="s">
        <v>72</v>
      </c>
      <c r="D100" s="70" t="s">
        <v>73</v>
      </c>
      <c r="E100" s="70" t="s">
        <v>74</v>
      </c>
      <c r="F100" s="83"/>
      <c r="G100" s="70">
        <v>6686347</v>
      </c>
      <c r="H100" s="71" t="s">
        <v>428</v>
      </c>
      <c r="I100" s="81"/>
      <c r="J100" s="85">
        <v>996591237</v>
      </c>
      <c r="K100" s="72" t="s">
        <v>429</v>
      </c>
      <c r="L100" s="73"/>
      <c r="M100" s="73"/>
      <c r="N100" s="71" t="s">
        <v>78</v>
      </c>
      <c r="O100" s="70" t="s">
        <v>53</v>
      </c>
      <c r="P100" s="91" t="s">
        <v>430</v>
      </c>
      <c r="Q100" s="74" t="s">
        <v>80</v>
      </c>
      <c r="R100" s="70" t="s">
        <v>81</v>
      </c>
      <c r="S100" s="70" t="s">
        <v>268</v>
      </c>
      <c r="T100" s="75">
        <v>45737</v>
      </c>
      <c r="U100" s="92" t="s">
        <v>431</v>
      </c>
      <c r="V100" s="77">
        <v>45745</v>
      </c>
      <c r="W100" s="70" t="s">
        <v>35</v>
      </c>
      <c r="X100" s="70">
        <v>6</v>
      </c>
      <c r="Y100" s="70" t="s">
        <v>35</v>
      </c>
      <c r="Z100" s="70" t="s">
        <v>84</v>
      </c>
      <c r="AA100" s="70" t="s">
        <v>85</v>
      </c>
      <c r="AB100" s="89">
        <v>45737</v>
      </c>
      <c r="AC100" s="70" t="s">
        <v>86</v>
      </c>
      <c r="AD100" s="79" t="s">
        <v>78</v>
      </c>
    </row>
    <row r="101" spans="1:30" ht="14.4">
      <c r="A101" s="69">
        <v>202503</v>
      </c>
      <c r="B101" s="70" t="s">
        <v>71</v>
      </c>
      <c r="C101" s="70" t="s">
        <v>72</v>
      </c>
      <c r="D101" s="70" t="s">
        <v>73</v>
      </c>
      <c r="E101" s="70" t="s">
        <v>74</v>
      </c>
      <c r="F101" s="70" t="s">
        <v>27</v>
      </c>
      <c r="G101" s="70">
        <v>79306316</v>
      </c>
      <c r="H101" s="71" t="s">
        <v>432</v>
      </c>
      <c r="I101" s="197" t="s">
        <v>433</v>
      </c>
      <c r="J101" s="196"/>
      <c r="K101" s="70">
        <v>948431046</v>
      </c>
      <c r="L101" s="70" t="s">
        <v>434</v>
      </c>
      <c r="M101" s="70">
        <v>24817648</v>
      </c>
      <c r="N101" s="86" t="s">
        <v>95</v>
      </c>
      <c r="O101" s="70" t="s">
        <v>185</v>
      </c>
      <c r="P101" s="91" t="s">
        <v>435</v>
      </c>
      <c r="Q101" s="74" t="s">
        <v>97</v>
      </c>
      <c r="R101" s="70" t="s">
        <v>98</v>
      </c>
      <c r="S101" s="70" t="s">
        <v>50</v>
      </c>
      <c r="T101" s="75">
        <v>45739</v>
      </c>
      <c r="U101" s="84" t="s">
        <v>436</v>
      </c>
      <c r="V101" s="77">
        <v>45741</v>
      </c>
      <c r="W101" s="70" t="s">
        <v>35</v>
      </c>
      <c r="X101" s="70">
        <v>2</v>
      </c>
      <c r="Y101" s="70" t="s">
        <v>35</v>
      </c>
      <c r="Z101" s="70" t="s">
        <v>169</v>
      </c>
      <c r="AA101" s="70" t="s">
        <v>85</v>
      </c>
      <c r="AB101" s="89">
        <v>45739</v>
      </c>
      <c r="AC101" s="70" t="s">
        <v>100</v>
      </c>
      <c r="AD101" s="79" t="s">
        <v>64</v>
      </c>
    </row>
    <row r="102" spans="1:30" ht="14.4">
      <c r="A102" s="69">
        <v>202503</v>
      </c>
      <c r="B102" s="70" t="s">
        <v>71</v>
      </c>
      <c r="C102" s="70" t="s">
        <v>72</v>
      </c>
      <c r="D102" s="70" t="s">
        <v>73</v>
      </c>
      <c r="E102" s="70" t="s">
        <v>74</v>
      </c>
      <c r="F102" s="70" t="s">
        <v>27</v>
      </c>
      <c r="G102" s="80">
        <v>48523992</v>
      </c>
      <c r="H102" s="87" t="s">
        <v>437</v>
      </c>
      <c r="I102" s="81"/>
      <c r="J102" s="82"/>
      <c r="K102" s="83"/>
      <c r="L102" s="83"/>
      <c r="M102" s="83"/>
      <c r="N102" s="86" t="s">
        <v>95</v>
      </c>
      <c r="O102" s="70" t="s">
        <v>53</v>
      </c>
      <c r="P102" s="74" t="s">
        <v>438</v>
      </c>
      <c r="Q102" s="74" t="s">
        <v>97</v>
      </c>
      <c r="R102" s="70" t="s">
        <v>98</v>
      </c>
      <c r="S102" s="70" t="s">
        <v>50</v>
      </c>
      <c r="T102" s="75">
        <v>45741</v>
      </c>
      <c r="U102" s="92" t="s">
        <v>436</v>
      </c>
      <c r="V102" s="77">
        <v>45741</v>
      </c>
      <c r="W102" s="70" t="s">
        <v>35</v>
      </c>
      <c r="X102" s="70">
        <v>1</v>
      </c>
      <c r="Y102" s="70" t="s">
        <v>35</v>
      </c>
      <c r="Z102" s="70" t="s">
        <v>134</v>
      </c>
      <c r="AA102" s="70" t="s">
        <v>85</v>
      </c>
      <c r="AB102" s="89">
        <v>45741</v>
      </c>
      <c r="AC102" s="70" t="s">
        <v>100</v>
      </c>
      <c r="AD102" s="79" t="s">
        <v>64</v>
      </c>
    </row>
    <row r="103" spans="1:30" ht="14.4">
      <c r="A103" s="69">
        <v>202503</v>
      </c>
      <c r="B103" s="70" t="s">
        <v>71</v>
      </c>
      <c r="C103" s="70" t="s">
        <v>72</v>
      </c>
      <c r="D103" s="70" t="s">
        <v>73</v>
      </c>
      <c r="E103" s="70" t="s">
        <v>74</v>
      </c>
      <c r="F103" s="70" t="s">
        <v>27</v>
      </c>
      <c r="G103" s="110">
        <v>9764276</v>
      </c>
      <c r="H103" s="71" t="s">
        <v>439</v>
      </c>
      <c r="I103" s="81"/>
      <c r="J103" s="111">
        <v>999113909</v>
      </c>
      <c r="K103" s="83"/>
      <c r="L103" s="112" t="s">
        <v>440</v>
      </c>
      <c r="M103" s="70">
        <v>24816585</v>
      </c>
      <c r="N103" s="86" t="s">
        <v>95</v>
      </c>
      <c r="O103" s="70" t="s">
        <v>185</v>
      </c>
      <c r="P103" s="91" t="s">
        <v>441</v>
      </c>
      <c r="Q103" s="74" t="s">
        <v>97</v>
      </c>
      <c r="R103" s="70" t="s">
        <v>98</v>
      </c>
      <c r="S103" s="70" t="s">
        <v>50</v>
      </c>
      <c r="T103" s="75">
        <v>45741</v>
      </c>
      <c r="U103" s="92" t="s">
        <v>442</v>
      </c>
      <c r="V103" s="75">
        <v>45758</v>
      </c>
      <c r="W103" s="70" t="s">
        <v>35</v>
      </c>
      <c r="X103" s="70">
        <v>14</v>
      </c>
      <c r="Y103" s="70" t="s">
        <v>35</v>
      </c>
      <c r="Z103" s="70" t="s">
        <v>84</v>
      </c>
      <c r="AA103" s="70" t="s">
        <v>85</v>
      </c>
      <c r="AB103" s="89">
        <v>45741</v>
      </c>
      <c r="AC103" s="70" t="s">
        <v>100</v>
      </c>
      <c r="AD103" s="79" t="s">
        <v>64</v>
      </c>
    </row>
    <row r="104" spans="1:30" ht="14.4">
      <c r="A104" s="69">
        <v>202503</v>
      </c>
      <c r="B104" s="70" t="s">
        <v>71</v>
      </c>
      <c r="C104" s="70" t="s">
        <v>72</v>
      </c>
      <c r="D104" s="70" t="s">
        <v>73</v>
      </c>
      <c r="E104" s="70" t="s">
        <v>443</v>
      </c>
      <c r="F104" s="70" t="s">
        <v>27</v>
      </c>
      <c r="G104" s="70">
        <v>79412498</v>
      </c>
      <c r="H104" s="71" t="s">
        <v>444</v>
      </c>
      <c r="I104" s="81"/>
      <c r="J104" s="82"/>
      <c r="K104" s="83"/>
      <c r="L104" s="96" t="s">
        <v>445</v>
      </c>
      <c r="M104" s="70">
        <v>24833236</v>
      </c>
      <c r="N104" s="86" t="s">
        <v>95</v>
      </c>
      <c r="O104" s="70" t="s">
        <v>185</v>
      </c>
      <c r="P104" s="113" t="s">
        <v>446</v>
      </c>
      <c r="Q104" s="74" t="s">
        <v>97</v>
      </c>
      <c r="R104" s="70" t="s">
        <v>98</v>
      </c>
      <c r="S104" s="70" t="s">
        <v>50</v>
      </c>
      <c r="T104" s="75">
        <v>45741</v>
      </c>
      <c r="U104" s="92" t="s">
        <v>436</v>
      </c>
      <c r="V104" s="77">
        <v>45741</v>
      </c>
      <c r="W104" s="70" t="s">
        <v>35</v>
      </c>
      <c r="X104" s="70">
        <v>1</v>
      </c>
      <c r="Y104" s="70" t="s">
        <v>35</v>
      </c>
      <c r="Z104" s="70" t="s">
        <v>134</v>
      </c>
      <c r="AA104" s="70" t="s">
        <v>85</v>
      </c>
      <c r="AB104" s="89">
        <v>45741</v>
      </c>
      <c r="AC104" s="70" t="s">
        <v>100</v>
      </c>
      <c r="AD104" s="79" t="s">
        <v>64</v>
      </c>
    </row>
    <row r="105" spans="1:30" ht="14.4">
      <c r="A105" s="69">
        <v>202503</v>
      </c>
      <c r="B105" s="70" t="s">
        <v>71</v>
      </c>
      <c r="C105" s="70" t="s">
        <v>72</v>
      </c>
      <c r="D105" s="70" t="s">
        <v>73</v>
      </c>
      <c r="E105" s="70" t="s">
        <v>74</v>
      </c>
      <c r="F105" s="70" t="s">
        <v>27</v>
      </c>
      <c r="G105" s="70">
        <v>81652973</v>
      </c>
      <c r="H105" s="71" t="s">
        <v>447</v>
      </c>
      <c r="I105" s="81"/>
      <c r="J105" s="82"/>
      <c r="K105" s="83"/>
      <c r="L105" s="114" t="s">
        <v>448</v>
      </c>
      <c r="M105" s="70">
        <v>24825347</v>
      </c>
      <c r="N105" s="86" t="s">
        <v>95</v>
      </c>
      <c r="O105" s="70" t="s">
        <v>185</v>
      </c>
      <c r="P105" s="91" t="s">
        <v>449</v>
      </c>
      <c r="Q105" s="74" t="s">
        <v>97</v>
      </c>
      <c r="R105" s="70" t="s">
        <v>98</v>
      </c>
      <c r="S105" s="70" t="s">
        <v>50</v>
      </c>
      <c r="T105" s="75">
        <v>45740</v>
      </c>
      <c r="U105" s="92" t="s">
        <v>450</v>
      </c>
      <c r="V105" s="77">
        <v>45758</v>
      </c>
      <c r="W105" s="70" t="s">
        <v>35</v>
      </c>
      <c r="X105" s="70">
        <v>15</v>
      </c>
      <c r="Y105" s="70" t="s">
        <v>35</v>
      </c>
      <c r="Z105" s="70" t="s">
        <v>84</v>
      </c>
      <c r="AA105" s="70" t="s">
        <v>85</v>
      </c>
      <c r="AB105" s="89">
        <v>45740</v>
      </c>
      <c r="AC105" s="70" t="s">
        <v>100</v>
      </c>
      <c r="AD105" s="79" t="s">
        <v>64</v>
      </c>
    </row>
    <row r="106" spans="1:30" ht="14.4">
      <c r="A106" s="69">
        <v>202503</v>
      </c>
      <c r="B106" s="70" t="s">
        <v>71</v>
      </c>
      <c r="C106" s="70" t="s">
        <v>72</v>
      </c>
      <c r="D106" s="70" t="s">
        <v>73</v>
      </c>
      <c r="E106" s="70" t="s">
        <v>443</v>
      </c>
      <c r="F106" s="70" t="s">
        <v>27</v>
      </c>
      <c r="G106" s="70">
        <v>90396572</v>
      </c>
      <c r="H106" s="71" t="s">
        <v>451</v>
      </c>
      <c r="I106" s="81"/>
      <c r="J106" s="82"/>
      <c r="K106" s="83"/>
      <c r="L106" s="112" t="s">
        <v>452</v>
      </c>
      <c r="M106" s="70">
        <v>24820175</v>
      </c>
      <c r="N106" s="86" t="s">
        <v>95</v>
      </c>
      <c r="O106" s="70" t="s">
        <v>185</v>
      </c>
      <c r="P106" s="113" t="s">
        <v>453</v>
      </c>
      <c r="Q106" s="74" t="s">
        <v>97</v>
      </c>
      <c r="R106" s="70" t="s">
        <v>98</v>
      </c>
      <c r="S106" s="70" t="s">
        <v>50</v>
      </c>
      <c r="T106" s="75">
        <v>45740</v>
      </c>
      <c r="U106" s="92" t="s">
        <v>454</v>
      </c>
      <c r="V106" s="77">
        <v>45758</v>
      </c>
      <c r="W106" s="70" t="s">
        <v>35</v>
      </c>
      <c r="X106" s="70">
        <v>15</v>
      </c>
      <c r="Y106" s="70" t="s">
        <v>35</v>
      </c>
      <c r="Z106" s="70" t="s">
        <v>84</v>
      </c>
      <c r="AA106" s="70" t="s">
        <v>85</v>
      </c>
      <c r="AB106" s="89">
        <v>45740</v>
      </c>
      <c r="AC106" s="70" t="s">
        <v>100</v>
      </c>
      <c r="AD106" s="79" t="s">
        <v>64</v>
      </c>
    </row>
    <row r="107" spans="1:30" ht="14.4">
      <c r="A107" s="69">
        <v>202503</v>
      </c>
      <c r="B107" s="70" t="s">
        <v>71</v>
      </c>
      <c r="C107" s="70" t="s">
        <v>72</v>
      </c>
      <c r="D107" s="70" t="s">
        <v>73</v>
      </c>
      <c r="E107" s="70" t="s">
        <v>74</v>
      </c>
      <c r="F107" s="70" t="s">
        <v>27</v>
      </c>
      <c r="G107" s="70">
        <v>40742999</v>
      </c>
      <c r="H107" s="71" t="s">
        <v>455</v>
      </c>
      <c r="I107" s="81"/>
      <c r="J107" s="82"/>
      <c r="K107" s="83"/>
      <c r="L107" s="70" t="s">
        <v>456</v>
      </c>
      <c r="M107" s="70">
        <v>24827247</v>
      </c>
      <c r="N107" s="86" t="s">
        <v>95</v>
      </c>
      <c r="O107" s="70" t="s">
        <v>185</v>
      </c>
      <c r="P107" s="74" t="s">
        <v>457</v>
      </c>
      <c r="Q107" s="74" t="s">
        <v>97</v>
      </c>
      <c r="R107" s="70" t="s">
        <v>98</v>
      </c>
      <c r="S107" s="70" t="s">
        <v>50</v>
      </c>
      <c r="T107" s="75">
        <v>45741</v>
      </c>
      <c r="U107" s="110" t="s">
        <v>436</v>
      </c>
      <c r="V107" s="77">
        <v>45743</v>
      </c>
      <c r="W107" s="70" t="s">
        <v>35</v>
      </c>
      <c r="X107" s="70">
        <v>3</v>
      </c>
      <c r="Y107" s="70" t="s">
        <v>35</v>
      </c>
      <c r="Z107" s="70" t="s">
        <v>188</v>
      </c>
      <c r="AA107" s="70" t="s">
        <v>85</v>
      </c>
      <c r="AB107" s="89">
        <v>45741</v>
      </c>
      <c r="AC107" s="70" t="s">
        <v>100</v>
      </c>
      <c r="AD107" s="79" t="s">
        <v>64</v>
      </c>
    </row>
    <row r="108" spans="1:30" ht="14.4">
      <c r="A108" s="69">
        <v>202503</v>
      </c>
      <c r="B108" s="70" t="s">
        <v>71</v>
      </c>
      <c r="C108" s="70" t="s">
        <v>72</v>
      </c>
      <c r="D108" s="70" t="s">
        <v>73</v>
      </c>
      <c r="E108" s="70" t="s">
        <v>74</v>
      </c>
      <c r="F108" s="70" t="s">
        <v>27</v>
      </c>
      <c r="G108" s="80">
        <v>10492096</v>
      </c>
      <c r="H108" s="87" t="s">
        <v>458</v>
      </c>
      <c r="I108" s="81"/>
      <c r="J108" s="85">
        <v>998716661</v>
      </c>
      <c r="K108" s="83"/>
      <c r="L108" s="83"/>
      <c r="M108" s="83"/>
      <c r="N108" s="71" t="s">
        <v>78</v>
      </c>
      <c r="O108" s="70" t="s">
        <v>53</v>
      </c>
      <c r="P108" s="91" t="s">
        <v>459</v>
      </c>
      <c r="Q108" s="74" t="s">
        <v>80</v>
      </c>
      <c r="R108" s="70" t="s">
        <v>81</v>
      </c>
      <c r="S108" s="70" t="s">
        <v>460</v>
      </c>
      <c r="T108" s="75">
        <v>45741</v>
      </c>
      <c r="U108" s="92" t="s">
        <v>461</v>
      </c>
      <c r="V108" s="77">
        <v>45752</v>
      </c>
      <c r="W108" s="70" t="s">
        <v>35</v>
      </c>
      <c r="X108" s="70">
        <v>9</v>
      </c>
      <c r="Y108" s="70" t="s">
        <v>35</v>
      </c>
      <c r="Z108" s="70" t="s">
        <v>84</v>
      </c>
      <c r="AA108" s="70" t="s">
        <v>85</v>
      </c>
      <c r="AB108" s="89">
        <v>45741</v>
      </c>
      <c r="AC108" s="70" t="s">
        <v>86</v>
      </c>
      <c r="AD108" s="79" t="s">
        <v>78</v>
      </c>
    </row>
    <row r="109" spans="1:30" ht="14.4">
      <c r="A109" s="69">
        <v>202503</v>
      </c>
      <c r="B109" s="70" t="s">
        <v>71</v>
      </c>
      <c r="C109" s="70" t="s">
        <v>72</v>
      </c>
      <c r="D109" s="70" t="s">
        <v>73</v>
      </c>
      <c r="E109" s="70" t="s">
        <v>74</v>
      </c>
      <c r="F109" s="70" t="s">
        <v>27</v>
      </c>
      <c r="G109" s="70">
        <v>7823787</v>
      </c>
      <c r="H109" s="71" t="s">
        <v>462</v>
      </c>
      <c r="I109" s="81"/>
      <c r="J109" s="82"/>
      <c r="K109" s="83"/>
      <c r="L109" s="83"/>
      <c r="M109" s="83"/>
      <c r="N109" s="86" t="s">
        <v>95</v>
      </c>
      <c r="O109" s="70" t="s">
        <v>53</v>
      </c>
      <c r="P109" s="91" t="s">
        <v>463</v>
      </c>
      <c r="Q109" s="74" t="s">
        <v>119</v>
      </c>
      <c r="R109" s="70" t="s">
        <v>74</v>
      </c>
      <c r="S109" s="70" t="s">
        <v>464</v>
      </c>
      <c r="T109" s="75">
        <v>45741</v>
      </c>
      <c r="U109" s="92" t="s">
        <v>465</v>
      </c>
      <c r="V109" s="77">
        <v>45751</v>
      </c>
      <c r="W109" s="70" t="s">
        <v>35</v>
      </c>
      <c r="X109" s="70">
        <v>9</v>
      </c>
      <c r="Y109" s="70" t="s">
        <v>35</v>
      </c>
      <c r="Z109" s="70" t="s">
        <v>84</v>
      </c>
      <c r="AA109" s="70" t="s">
        <v>85</v>
      </c>
      <c r="AB109" s="89">
        <v>45741</v>
      </c>
      <c r="AC109" s="70" t="s">
        <v>122</v>
      </c>
      <c r="AD109" s="79" t="s">
        <v>64</v>
      </c>
    </row>
    <row r="110" spans="1:30" ht="14.4">
      <c r="A110" s="69">
        <v>202503</v>
      </c>
      <c r="B110" s="70" t="s">
        <v>71</v>
      </c>
      <c r="C110" s="70" t="s">
        <v>72</v>
      </c>
      <c r="D110" s="70" t="s">
        <v>73</v>
      </c>
      <c r="E110" s="70" t="s">
        <v>74</v>
      </c>
      <c r="F110" s="70" t="s">
        <v>27</v>
      </c>
      <c r="G110" s="70">
        <v>74839971</v>
      </c>
      <c r="H110" s="71" t="s">
        <v>466</v>
      </c>
      <c r="I110" s="81"/>
      <c r="J110" s="82"/>
      <c r="K110" s="83"/>
      <c r="L110" s="83"/>
      <c r="M110" s="83"/>
      <c r="N110" s="71" t="s">
        <v>78</v>
      </c>
      <c r="O110" s="70" t="s">
        <v>53</v>
      </c>
      <c r="P110" s="91" t="s">
        <v>467</v>
      </c>
      <c r="Q110" s="74" t="s">
        <v>80</v>
      </c>
      <c r="R110" s="70" t="s">
        <v>81</v>
      </c>
      <c r="S110" s="70" t="s">
        <v>149</v>
      </c>
      <c r="T110" s="75">
        <v>45741</v>
      </c>
      <c r="U110" s="92" t="s">
        <v>468</v>
      </c>
      <c r="V110" s="77">
        <v>45748</v>
      </c>
      <c r="W110" s="70" t="s">
        <v>35</v>
      </c>
      <c r="X110" s="70">
        <v>6</v>
      </c>
      <c r="Y110" s="70" t="s">
        <v>35</v>
      </c>
      <c r="Z110" s="70" t="s">
        <v>84</v>
      </c>
      <c r="AA110" s="70" t="s">
        <v>85</v>
      </c>
      <c r="AB110" s="89">
        <v>45741</v>
      </c>
      <c r="AC110" s="70" t="s">
        <v>86</v>
      </c>
      <c r="AD110" s="79" t="s">
        <v>78</v>
      </c>
    </row>
    <row r="111" spans="1:30" ht="14.4">
      <c r="A111" s="69">
        <v>202503</v>
      </c>
      <c r="B111" s="70" t="s">
        <v>71</v>
      </c>
      <c r="C111" s="70" t="s">
        <v>72</v>
      </c>
      <c r="D111" s="70" t="s">
        <v>73</v>
      </c>
      <c r="E111" s="70" t="s">
        <v>74</v>
      </c>
      <c r="F111" s="70" t="s">
        <v>27</v>
      </c>
      <c r="G111" s="80">
        <v>25677282</v>
      </c>
      <c r="H111" s="93" t="s">
        <v>262</v>
      </c>
      <c r="I111" s="81"/>
      <c r="J111" s="85">
        <v>991888565</v>
      </c>
      <c r="K111" s="83"/>
      <c r="L111" s="83"/>
      <c r="M111" s="83"/>
      <c r="N111" s="86" t="s">
        <v>95</v>
      </c>
      <c r="O111" s="70" t="s">
        <v>53</v>
      </c>
      <c r="P111" s="74" t="s">
        <v>469</v>
      </c>
      <c r="Q111" s="74" t="s">
        <v>119</v>
      </c>
      <c r="R111" s="70" t="s">
        <v>98</v>
      </c>
      <c r="S111" s="70" t="s">
        <v>120</v>
      </c>
      <c r="T111" s="75">
        <v>45741</v>
      </c>
      <c r="U111" s="92" t="s">
        <v>470</v>
      </c>
      <c r="V111" s="77">
        <v>45749</v>
      </c>
      <c r="W111" s="70" t="s">
        <v>35</v>
      </c>
      <c r="X111" s="70">
        <v>7</v>
      </c>
      <c r="Y111" s="70" t="s">
        <v>35</v>
      </c>
      <c r="Z111" s="70" t="s">
        <v>84</v>
      </c>
      <c r="AA111" s="70" t="s">
        <v>85</v>
      </c>
      <c r="AB111" s="89">
        <v>45741</v>
      </c>
      <c r="AC111" s="70" t="s">
        <v>122</v>
      </c>
      <c r="AD111" s="79" t="s">
        <v>64</v>
      </c>
    </row>
    <row r="112" spans="1:30" ht="14.4">
      <c r="A112" s="69">
        <v>202503</v>
      </c>
      <c r="B112" s="70" t="s">
        <v>71</v>
      </c>
      <c r="C112" s="70" t="s">
        <v>72</v>
      </c>
      <c r="D112" s="70" t="s">
        <v>73</v>
      </c>
      <c r="E112" s="70" t="s">
        <v>74</v>
      </c>
      <c r="F112" s="70" t="s">
        <v>27</v>
      </c>
      <c r="G112" s="80">
        <v>29561921</v>
      </c>
      <c r="H112" s="87" t="s">
        <v>139</v>
      </c>
      <c r="I112" s="81"/>
      <c r="J112" s="82"/>
      <c r="K112" s="83"/>
      <c r="L112" s="83"/>
      <c r="M112" s="83"/>
      <c r="N112" s="86" t="s">
        <v>95</v>
      </c>
      <c r="O112" s="70" t="s">
        <v>53</v>
      </c>
      <c r="P112" s="91" t="s">
        <v>471</v>
      </c>
      <c r="Q112" s="74" t="s">
        <v>97</v>
      </c>
      <c r="R112" s="70" t="s">
        <v>98</v>
      </c>
      <c r="S112" s="70" t="s">
        <v>50</v>
      </c>
      <c r="T112" s="75">
        <v>45741</v>
      </c>
      <c r="U112" s="84" t="s">
        <v>141</v>
      </c>
      <c r="V112" s="77">
        <v>45749</v>
      </c>
      <c r="W112" s="70" t="s">
        <v>35</v>
      </c>
      <c r="X112" s="70">
        <v>7</v>
      </c>
      <c r="Y112" s="70" t="s">
        <v>35</v>
      </c>
      <c r="Z112" s="70" t="s">
        <v>84</v>
      </c>
      <c r="AA112" s="70" t="s">
        <v>85</v>
      </c>
      <c r="AB112" s="89">
        <v>45741</v>
      </c>
      <c r="AC112" s="70" t="s">
        <v>100</v>
      </c>
      <c r="AD112" s="79" t="s">
        <v>64</v>
      </c>
    </row>
    <row r="113" spans="1:30" ht="14.4">
      <c r="A113" s="69">
        <v>202503</v>
      </c>
      <c r="B113" s="70" t="s">
        <v>71</v>
      </c>
      <c r="C113" s="70" t="s">
        <v>72</v>
      </c>
      <c r="D113" s="70" t="s">
        <v>73</v>
      </c>
      <c r="E113" s="70" t="s">
        <v>74</v>
      </c>
      <c r="F113" s="70" t="s">
        <v>27</v>
      </c>
      <c r="G113" s="70">
        <v>6769599</v>
      </c>
      <c r="H113" s="71" t="s">
        <v>472</v>
      </c>
      <c r="I113" s="81"/>
      <c r="J113" s="82"/>
      <c r="K113" s="83"/>
      <c r="L113" s="83"/>
      <c r="M113" s="83"/>
      <c r="N113" s="86" t="s">
        <v>95</v>
      </c>
      <c r="O113" s="70" t="s">
        <v>53</v>
      </c>
      <c r="P113" s="95" t="s">
        <v>473</v>
      </c>
      <c r="Q113" s="74" t="s">
        <v>97</v>
      </c>
      <c r="R113" s="70" t="s">
        <v>98</v>
      </c>
      <c r="S113" s="70" t="s">
        <v>50</v>
      </c>
      <c r="T113" s="75">
        <v>45741</v>
      </c>
      <c r="U113" s="92" t="s">
        <v>474</v>
      </c>
      <c r="V113" s="77">
        <v>45754</v>
      </c>
      <c r="W113" s="70" t="s">
        <v>35</v>
      </c>
      <c r="X113" s="70">
        <v>10</v>
      </c>
      <c r="Y113" s="70" t="s">
        <v>35</v>
      </c>
      <c r="Z113" s="70" t="s">
        <v>84</v>
      </c>
      <c r="AA113" s="70" t="s">
        <v>85</v>
      </c>
      <c r="AB113" s="89">
        <v>45741</v>
      </c>
      <c r="AC113" s="70" t="s">
        <v>100</v>
      </c>
      <c r="AD113" s="79" t="s">
        <v>64</v>
      </c>
    </row>
    <row r="114" spans="1:30" ht="14.4">
      <c r="A114" s="69">
        <v>202503</v>
      </c>
      <c r="B114" s="70" t="s">
        <v>71</v>
      </c>
      <c r="C114" s="70" t="s">
        <v>72</v>
      </c>
      <c r="D114" s="70" t="s">
        <v>73</v>
      </c>
      <c r="E114" s="70" t="s">
        <v>74</v>
      </c>
      <c r="F114" s="70" t="s">
        <v>27</v>
      </c>
      <c r="G114" s="80">
        <v>6750936</v>
      </c>
      <c r="H114" s="71" t="s">
        <v>475</v>
      </c>
      <c r="I114" s="81"/>
      <c r="J114" s="82"/>
      <c r="K114" s="83"/>
      <c r="L114" s="83"/>
      <c r="M114" s="83"/>
      <c r="N114" s="86" t="s">
        <v>95</v>
      </c>
      <c r="O114" s="70" t="s">
        <v>53</v>
      </c>
      <c r="P114" s="95" t="s">
        <v>473</v>
      </c>
      <c r="Q114" s="74" t="s">
        <v>97</v>
      </c>
      <c r="R114" s="70" t="s">
        <v>98</v>
      </c>
      <c r="S114" s="70" t="s">
        <v>50</v>
      </c>
      <c r="T114" s="75">
        <v>45741</v>
      </c>
      <c r="U114" s="92" t="s">
        <v>476</v>
      </c>
      <c r="V114" s="77">
        <v>45754</v>
      </c>
      <c r="W114" s="70" t="s">
        <v>35</v>
      </c>
      <c r="X114" s="70">
        <v>10</v>
      </c>
      <c r="Y114" s="70" t="s">
        <v>35</v>
      </c>
      <c r="Z114" s="70" t="s">
        <v>84</v>
      </c>
      <c r="AA114" s="70" t="s">
        <v>85</v>
      </c>
      <c r="AB114" s="89">
        <v>45741</v>
      </c>
      <c r="AC114" s="70" t="s">
        <v>100</v>
      </c>
      <c r="AD114" s="79" t="s">
        <v>64</v>
      </c>
    </row>
    <row r="115" spans="1:30" ht="14.4">
      <c r="A115" s="69">
        <v>202503</v>
      </c>
      <c r="B115" s="70" t="s">
        <v>71</v>
      </c>
      <c r="C115" s="70" t="s">
        <v>72</v>
      </c>
      <c r="D115" s="70" t="s">
        <v>73</v>
      </c>
      <c r="E115" s="70" t="s">
        <v>74</v>
      </c>
      <c r="F115" s="70" t="s">
        <v>27</v>
      </c>
      <c r="G115" s="80">
        <v>6134812</v>
      </c>
      <c r="H115" s="71" t="s">
        <v>477</v>
      </c>
      <c r="I115" s="81"/>
      <c r="J115" s="82"/>
      <c r="K115" s="83"/>
      <c r="L115" s="83"/>
      <c r="M115" s="83"/>
      <c r="N115" s="71" t="s">
        <v>78</v>
      </c>
      <c r="O115" s="70" t="s">
        <v>53</v>
      </c>
      <c r="P115" s="91" t="s">
        <v>478</v>
      </c>
      <c r="Q115" s="74" t="s">
        <v>80</v>
      </c>
      <c r="R115" s="70" t="s">
        <v>81</v>
      </c>
      <c r="S115" s="70" t="s">
        <v>268</v>
      </c>
      <c r="T115" s="75">
        <v>45741</v>
      </c>
      <c r="U115" s="92" t="s">
        <v>479</v>
      </c>
      <c r="V115" s="77">
        <v>45762</v>
      </c>
      <c r="W115" s="70" t="s">
        <v>35</v>
      </c>
      <c r="X115" s="70">
        <v>16</v>
      </c>
      <c r="Y115" s="70" t="s">
        <v>35</v>
      </c>
      <c r="Z115" s="70" t="s">
        <v>84</v>
      </c>
      <c r="AA115" s="70" t="s">
        <v>85</v>
      </c>
      <c r="AB115" s="89">
        <v>45741</v>
      </c>
      <c r="AC115" s="70" t="s">
        <v>86</v>
      </c>
      <c r="AD115" s="79" t="s">
        <v>78</v>
      </c>
    </row>
    <row r="116" spans="1:30" ht="14.4">
      <c r="A116" s="69">
        <v>202503</v>
      </c>
      <c r="B116" s="70" t="s">
        <v>71</v>
      </c>
      <c r="C116" s="70" t="s">
        <v>72</v>
      </c>
      <c r="D116" s="70" t="s">
        <v>73</v>
      </c>
      <c r="E116" s="70" t="s">
        <v>74</v>
      </c>
      <c r="F116" s="70" t="s">
        <v>27</v>
      </c>
      <c r="G116" s="70">
        <v>8801044</v>
      </c>
      <c r="H116" s="71" t="s">
        <v>480</v>
      </c>
      <c r="I116" s="81"/>
      <c r="J116" s="82"/>
      <c r="K116" s="83"/>
      <c r="L116" s="83"/>
      <c r="M116" s="83"/>
      <c r="N116" s="86" t="s">
        <v>95</v>
      </c>
      <c r="O116" s="70" t="s">
        <v>53</v>
      </c>
      <c r="P116" s="91" t="s">
        <v>481</v>
      </c>
      <c r="Q116" s="74" t="s">
        <v>119</v>
      </c>
      <c r="R116" s="70" t="s">
        <v>74</v>
      </c>
      <c r="S116" s="70" t="s">
        <v>264</v>
      </c>
      <c r="T116" s="75">
        <v>45741</v>
      </c>
      <c r="U116" s="92" t="s">
        <v>482</v>
      </c>
      <c r="V116" s="77">
        <v>45768</v>
      </c>
      <c r="W116" s="70" t="s">
        <v>35</v>
      </c>
      <c r="X116" s="70">
        <v>20</v>
      </c>
      <c r="Y116" s="70" t="s">
        <v>35</v>
      </c>
      <c r="Z116" s="70" t="s">
        <v>84</v>
      </c>
      <c r="AA116" s="70" t="s">
        <v>85</v>
      </c>
      <c r="AB116" s="89">
        <v>45741</v>
      </c>
      <c r="AC116" s="70" t="s">
        <v>122</v>
      </c>
      <c r="AD116" s="79" t="s">
        <v>64</v>
      </c>
    </row>
    <row r="117" spans="1:30" ht="14.4">
      <c r="A117" s="69">
        <v>202503</v>
      </c>
      <c r="B117" s="70" t="s">
        <v>71</v>
      </c>
      <c r="C117" s="70" t="s">
        <v>72</v>
      </c>
      <c r="D117" s="70" t="s">
        <v>73</v>
      </c>
      <c r="E117" s="70" t="s">
        <v>74</v>
      </c>
      <c r="F117" s="70" t="s">
        <v>27</v>
      </c>
      <c r="G117" s="70">
        <v>48586898</v>
      </c>
      <c r="H117" s="71" t="s">
        <v>483</v>
      </c>
      <c r="I117" s="81"/>
      <c r="J117" s="82"/>
      <c r="K117" s="83"/>
      <c r="L117" s="83"/>
      <c r="M117" s="83"/>
      <c r="N117" s="71" t="s">
        <v>78</v>
      </c>
      <c r="O117" s="70" t="s">
        <v>53</v>
      </c>
      <c r="P117" s="91" t="s">
        <v>484</v>
      </c>
      <c r="Q117" s="74" t="s">
        <v>80</v>
      </c>
      <c r="R117" s="70" t="s">
        <v>81</v>
      </c>
      <c r="S117" s="70" t="s">
        <v>149</v>
      </c>
      <c r="T117" s="75">
        <v>45742</v>
      </c>
      <c r="U117" s="92" t="s">
        <v>485</v>
      </c>
      <c r="V117" s="75">
        <v>45742</v>
      </c>
      <c r="W117" s="70" t="s">
        <v>35</v>
      </c>
      <c r="X117" s="70">
        <v>1</v>
      </c>
      <c r="Y117" s="70" t="s">
        <v>35</v>
      </c>
      <c r="Z117" s="70" t="s">
        <v>134</v>
      </c>
      <c r="AA117" s="70" t="s">
        <v>85</v>
      </c>
      <c r="AB117" s="89">
        <v>45742</v>
      </c>
      <c r="AC117" s="70" t="s">
        <v>86</v>
      </c>
      <c r="AD117" s="79" t="s">
        <v>78</v>
      </c>
    </row>
    <row r="118" spans="1:30" ht="14.4">
      <c r="A118" s="69">
        <v>202503</v>
      </c>
      <c r="B118" s="70" t="s">
        <v>71</v>
      </c>
      <c r="C118" s="70" t="s">
        <v>72</v>
      </c>
      <c r="D118" s="70" t="s">
        <v>73</v>
      </c>
      <c r="E118" s="70" t="s">
        <v>74</v>
      </c>
      <c r="F118" s="70" t="s">
        <v>27</v>
      </c>
      <c r="G118" s="70">
        <v>73195424</v>
      </c>
      <c r="H118" s="71" t="s">
        <v>486</v>
      </c>
      <c r="I118" s="81"/>
      <c r="J118" s="82"/>
      <c r="K118" s="83"/>
      <c r="L118" s="83"/>
      <c r="M118" s="83"/>
      <c r="N118" s="71" t="s">
        <v>78</v>
      </c>
      <c r="O118" s="70" t="s">
        <v>53</v>
      </c>
      <c r="P118" s="91" t="s">
        <v>487</v>
      </c>
      <c r="Q118" s="74" t="s">
        <v>80</v>
      </c>
      <c r="R118" s="70" t="s">
        <v>81</v>
      </c>
      <c r="S118" s="70" t="s">
        <v>231</v>
      </c>
      <c r="T118" s="75">
        <v>45742</v>
      </c>
      <c r="U118" s="92" t="s">
        <v>488</v>
      </c>
      <c r="V118" s="77">
        <v>45756</v>
      </c>
      <c r="W118" s="70" t="s">
        <v>35</v>
      </c>
      <c r="X118" s="70">
        <v>11</v>
      </c>
      <c r="Y118" s="70" t="s">
        <v>35</v>
      </c>
      <c r="Z118" s="70" t="s">
        <v>84</v>
      </c>
      <c r="AA118" s="70" t="s">
        <v>85</v>
      </c>
      <c r="AB118" s="89">
        <v>45742</v>
      </c>
      <c r="AC118" s="70" t="s">
        <v>86</v>
      </c>
      <c r="AD118" s="79" t="s">
        <v>78</v>
      </c>
    </row>
    <row r="119" spans="1:30" ht="14.4">
      <c r="A119" s="69">
        <v>202503</v>
      </c>
      <c r="B119" s="70" t="s">
        <v>71</v>
      </c>
      <c r="C119" s="70" t="s">
        <v>72</v>
      </c>
      <c r="D119" s="70" t="s">
        <v>73</v>
      </c>
      <c r="E119" s="70" t="s">
        <v>74</v>
      </c>
      <c r="F119" s="70" t="s">
        <v>27</v>
      </c>
      <c r="G119" s="80" t="s">
        <v>489</v>
      </c>
      <c r="H119" s="87" t="s">
        <v>335</v>
      </c>
      <c r="I119" s="81"/>
      <c r="J119" s="82"/>
      <c r="K119" s="83"/>
      <c r="L119" s="83"/>
      <c r="M119" s="83"/>
      <c r="N119" s="71" t="s">
        <v>78</v>
      </c>
      <c r="O119" s="70" t="s">
        <v>53</v>
      </c>
      <c r="P119" s="74" t="s">
        <v>490</v>
      </c>
      <c r="Q119" s="74" t="s">
        <v>89</v>
      </c>
      <c r="R119" s="70" t="s">
        <v>81</v>
      </c>
      <c r="S119" s="70" t="s">
        <v>125</v>
      </c>
      <c r="T119" s="75">
        <v>45742</v>
      </c>
      <c r="U119" s="92" t="s">
        <v>491</v>
      </c>
      <c r="V119" s="77">
        <v>45745</v>
      </c>
      <c r="W119" s="70" t="s">
        <v>35</v>
      </c>
      <c r="X119" s="70">
        <v>3</v>
      </c>
      <c r="Y119" s="70" t="s">
        <v>35</v>
      </c>
      <c r="Z119" s="70" t="s">
        <v>188</v>
      </c>
      <c r="AA119" s="70" t="s">
        <v>85</v>
      </c>
      <c r="AB119" s="89">
        <v>45742</v>
      </c>
      <c r="AC119" s="70" t="s">
        <v>86</v>
      </c>
      <c r="AD119" s="79" t="s">
        <v>78</v>
      </c>
    </row>
    <row r="120" spans="1:30" ht="14.4">
      <c r="A120" s="69">
        <v>202503</v>
      </c>
      <c r="B120" s="70" t="s">
        <v>71</v>
      </c>
      <c r="C120" s="70" t="s">
        <v>72</v>
      </c>
      <c r="D120" s="70" t="s">
        <v>73</v>
      </c>
      <c r="E120" s="70" t="s">
        <v>74</v>
      </c>
      <c r="F120" s="70" t="s">
        <v>27</v>
      </c>
      <c r="G120" s="80">
        <v>6769425</v>
      </c>
      <c r="H120" s="71" t="s">
        <v>492</v>
      </c>
      <c r="I120" s="81"/>
      <c r="J120" s="85">
        <v>982491420</v>
      </c>
      <c r="K120" s="83"/>
      <c r="L120" s="83"/>
      <c r="M120" s="83"/>
      <c r="N120" s="71" t="s">
        <v>78</v>
      </c>
      <c r="O120" s="70" t="s">
        <v>53</v>
      </c>
      <c r="P120" s="91" t="s">
        <v>493</v>
      </c>
      <c r="Q120" s="74" t="s">
        <v>89</v>
      </c>
      <c r="R120" s="70" t="s">
        <v>81</v>
      </c>
      <c r="S120" s="70" t="s">
        <v>82</v>
      </c>
      <c r="T120" s="75">
        <v>45742</v>
      </c>
      <c r="U120" s="92" t="s">
        <v>494</v>
      </c>
      <c r="V120" s="77">
        <v>45762</v>
      </c>
      <c r="W120" s="70" t="s">
        <v>35</v>
      </c>
      <c r="X120" s="70">
        <v>15</v>
      </c>
      <c r="Y120" s="70" t="s">
        <v>35</v>
      </c>
      <c r="Z120" s="70" t="s">
        <v>84</v>
      </c>
      <c r="AA120" s="70" t="s">
        <v>85</v>
      </c>
      <c r="AB120" s="89">
        <v>45742</v>
      </c>
      <c r="AC120" s="70" t="s">
        <v>86</v>
      </c>
      <c r="AD120" s="79" t="s">
        <v>78</v>
      </c>
    </row>
    <row r="121" spans="1:30" ht="14.4">
      <c r="A121" s="69">
        <v>202503</v>
      </c>
      <c r="B121" s="70" t="s">
        <v>71</v>
      </c>
      <c r="C121" s="70" t="s">
        <v>72</v>
      </c>
      <c r="D121" s="70" t="s">
        <v>73</v>
      </c>
      <c r="E121" s="70" t="s">
        <v>74</v>
      </c>
      <c r="F121" s="70" t="s">
        <v>27</v>
      </c>
      <c r="G121" s="70">
        <v>7179015</v>
      </c>
      <c r="H121" s="71" t="s">
        <v>495</v>
      </c>
      <c r="I121" s="81"/>
      <c r="J121" s="85">
        <v>949937571</v>
      </c>
      <c r="K121" s="83"/>
      <c r="L121" s="83"/>
      <c r="M121" s="83"/>
      <c r="N121" s="71" t="s">
        <v>78</v>
      </c>
      <c r="O121" s="70" t="s">
        <v>53</v>
      </c>
      <c r="P121" s="91" t="s">
        <v>496</v>
      </c>
      <c r="Q121" s="74" t="s">
        <v>80</v>
      </c>
      <c r="R121" s="70" t="s">
        <v>74</v>
      </c>
      <c r="S121" s="70" t="s">
        <v>264</v>
      </c>
      <c r="T121" s="75">
        <v>45742</v>
      </c>
      <c r="U121" s="92" t="s">
        <v>497</v>
      </c>
      <c r="V121" s="77">
        <v>45755</v>
      </c>
      <c r="W121" s="70" t="s">
        <v>51</v>
      </c>
      <c r="X121" s="70">
        <v>10</v>
      </c>
      <c r="Y121" s="70" t="s">
        <v>35</v>
      </c>
      <c r="Z121" s="70" t="s">
        <v>84</v>
      </c>
      <c r="AA121" s="90" t="s">
        <v>156</v>
      </c>
      <c r="AB121" s="89">
        <v>45742</v>
      </c>
      <c r="AC121" s="70" t="s">
        <v>86</v>
      </c>
      <c r="AD121" s="79" t="s">
        <v>78</v>
      </c>
    </row>
    <row r="122" spans="1:30" ht="14.4">
      <c r="A122" s="69">
        <v>202501</v>
      </c>
      <c r="B122" s="70" t="s">
        <v>71</v>
      </c>
      <c r="C122" s="70" t="s">
        <v>72</v>
      </c>
      <c r="D122" s="70" t="s">
        <v>73</v>
      </c>
      <c r="E122" s="70" t="s">
        <v>74</v>
      </c>
      <c r="F122" s="70" t="s">
        <v>27</v>
      </c>
      <c r="G122" s="70">
        <v>8155039</v>
      </c>
      <c r="H122" s="71" t="s">
        <v>498</v>
      </c>
      <c r="I122" s="81"/>
      <c r="J122" s="82"/>
      <c r="K122" s="83"/>
      <c r="L122" s="112" t="s">
        <v>499</v>
      </c>
      <c r="M122" s="70">
        <v>24209084</v>
      </c>
      <c r="N122" s="86" t="s">
        <v>95</v>
      </c>
      <c r="O122" s="70" t="s">
        <v>185</v>
      </c>
      <c r="P122" s="91" t="s">
        <v>500</v>
      </c>
      <c r="Q122" s="74" t="s">
        <v>97</v>
      </c>
      <c r="R122" s="70" t="s">
        <v>98</v>
      </c>
      <c r="S122" s="70" t="s">
        <v>50</v>
      </c>
      <c r="T122" s="75">
        <v>45663</v>
      </c>
      <c r="U122" s="92" t="s">
        <v>501</v>
      </c>
      <c r="V122" s="77">
        <v>45761</v>
      </c>
      <c r="W122" s="70" t="s">
        <v>35</v>
      </c>
      <c r="X122" s="70">
        <v>71</v>
      </c>
      <c r="Y122" s="70" t="s">
        <v>35</v>
      </c>
      <c r="Z122" s="70" t="s">
        <v>84</v>
      </c>
      <c r="AA122" s="70" t="s">
        <v>85</v>
      </c>
      <c r="AB122" s="78">
        <v>45663</v>
      </c>
      <c r="AC122" s="70" t="s">
        <v>100</v>
      </c>
      <c r="AD122" s="79" t="s">
        <v>64</v>
      </c>
    </row>
    <row r="123" spans="1:30" ht="14.4">
      <c r="A123" s="69">
        <v>202503</v>
      </c>
      <c r="B123" s="70" t="s">
        <v>71</v>
      </c>
      <c r="C123" s="70" t="s">
        <v>72</v>
      </c>
      <c r="D123" s="70" t="s">
        <v>73</v>
      </c>
      <c r="E123" s="70" t="s">
        <v>443</v>
      </c>
      <c r="F123" s="70" t="s">
        <v>27</v>
      </c>
      <c r="G123" s="70">
        <v>71528818</v>
      </c>
      <c r="H123" s="71" t="s">
        <v>502</v>
      </c>
      <c r="I123" s="81"/>
      <c r="J123" s="82"/>
      <c r="K123" s="83"/>
      <c r="L123" s="115" t="s">
        <v>503</v>
      </c>
      <c r="M123" s="70">
        <v>24808085</v>
      </c>
      <c r="N123" s="86" t="s">
        <v>95</v>
      </c>
      <c r="O123" s="70" t="s">
        <v>185</v>
      </c>
      <c r="P123" s="91" t="s">
        <v>504</v>
      </c>
      <c r="Q123" s="74" t="s">
        <v>119</v>
      </c>
      <c r="R123" s="70" t="s">
        <v>443</v>
      </c>
      <c r="S123" s="70" t="s">
        <v>91</v>
      </c>
      <c r="T123" s="75">
        <v>45737</v>
      </c>
      <c r="U123" s="92" t="s">
        <v>505</v>
      </c>
      <c r="V123" s="75">
        <v>45770</v>
      </c>
      <c r="W123" s="70" t="s">
        <v>35</v>
      </c>
      <c r="X123" s="70">
        <v>24</v>
      </c>
      <c r="Y123" s="70" t="s">
        <v>35</v>
      </c>
      <c r="Z123" s="70" t="s">
        <v>84</v>
      </c>
      <c r="AA123" s="70" t="s">
        <v>85</v>
      </c>
      <c r="AB123" s="89">
        <v>45737</v>
      </c>
      <c r="AC123" s="70" t="s">
        <v>122</v>
      </c>
      <c r="AD123" s="79" t="s">
        <v>64</v>
      </c>
    </row>
    <row r="124" spans="1:30" ht="14.4">
      <c r="A124" s="69">
        <v>202503</v>
      </c>
      <c r="B124" s="70" t="s">
        <v>71</v>
      </c>
      <c r="C124" s="70" t="s">
        <v>72</v>
      </c>
      <c r="D124" s="70" t="s">
        <v>73</v>
      </c>
      <c r="E124" s="70" t="s">
        <v>74</v>
      </c>
      <c r="F124" s="70" t="s">
        <v>27</v>
      </c>
      <c r="G124" s="70">
        <v>78776891</v>
      </c>
      <c r="H124" s="71" t="s">
        <v>506</v>
      </c>
      <c r="I124" s="81"/>
      <c r="J124" s="82"/>
      <c r="K124" s="83"/>
      <c r="L124" s="112" t="s">
        <v>507</v>
      </c>
      <c r="M124" s="70">
        <v>24816377</v>
      </c>
      <c r="N124" s="86" t="s">
        <v>95</v>
      </c>
      <c r="O124" s="70" t="s">
        <v>185</v>
      </c>
      <c r="P124" s="91" t="s">
        <v>508</v>
      </c>
      <c r="Q124" s="74" t="s">
        <v>97</v>
      </c>
      <c r="R124" s="70" t="s">
        <v>98</v>
      </c>
      <c r="S124" s="70" t="s">
        <v>50</v>
      </c>
      <c r="T124" s="75">
        <v>45738</v>
      </c>
      <c r="U124" s="92" t="s">
        <v>509</v>
      </c>
      <c r="V124" s="75">
        <v>45758</v>
      </c>
      <c r="W124" s="70" t="s">
        <v>35</v>
      </c>
      <c r="X124" s="70">
        <v>15</v>
      </c>
      <c r="Y124" s="70" t="s">
        <v>35</v>
      </c>
      <c r="Z124" s="70" t="s">
        <v>84</v>
      </c>
      <c r="AA124" s="70" t="s">
        <v>85</v>
      </c>
      <c r="AB124" s="89">
        <v>45738</v>
      </c>
      <c r="AC124" s="70" t="s">
        <v>100</v>
      </c>
      <c r="AD124" s="79" t="s">
        <v>64</v>
      </c>
    </row>
    <row r="125" spans="1:30" ht="14.4">
      <c r="A125" s="69">
        <v>202503</v>
      </c>
      <c r="B125" s="70" t="s">
        <v>71</v>
      </c>
      <c r="C125" s="70" t="s">
        <v>72</v>
      </c>
      <c r="D125" s="70" t="s">
        <v>73</v>
      </c>
      <c r="E125" s="70" t="s">
        <v>443</v>
      </c>
      <c r="F125" s="70" t="s">
        <v>27</v>
      </c>
      <c r="G125" s="70">
        <v>41942502</v>
      </c>
      <c r="H125" s="71" t="s">
        <v>510</v>
      </c>
      <c r="I125" s="81"/>
      <c r="J125" s="82"/>
      <c r="K125" s="83"/>
      <c r="L125" s="115" t="s">
        <v>511</v>
      </c>
      <c r="M125" s="70">
        <v>24824170</v>
      </c>
      <c r="N125" s="86" t="s">
        <v>95</v>
      </c>
      <c r="O125" s="70" t="s">
        <v>185</v>
      </c>
      <c r="P125" s="91" t="s">
        <v>512</v>
      </c>
      <c r="Q125" s="74" t="s">
        <v>513</v>
      </c>
      <c r="R125" s="70" t="s">
        <v>443</v>
      </c>
      <c r="S125" s="70" t="s">
        <v>91</v>
      </c>
      <c r="T125" s="75">
        <v>45740</v>
      </c>
      <c r="U125" s="92" t="s">
        <v>514</v>
      </c>
      <c r="V125" s="75">
        <v>45742</v>
      </c>
      <c r="W125" s="70" t="s">
        <v>35</v>
      </c>
      <c r="X125" s="70">
        <v>3</v>
      </c>
      <c r="Y125" s="70" t="s">
        <v>35</v>
      </c>
      <c r="Z125" s="70" t="s">
        <v>188</v>
      </c>
      <c r="AA125" s="70" t="s">
        <v>85</v>
      </c>
      <c r="AB125" s="89">
        <v>45740</v>
      </c>
      <c r="AC125" s="70" t="s">
        <v>515</v>
      </c>
      <c r="AD125" s="79" t="s">
        <v>64</v>
      </c>
    </row>
    <row r="126" spans="1:30" ht="14.4">
      <c r="A126" s="69">
        <v>202503</v>
      </c>
      <c r="B126" s="70" t="s">
        <v>71</v>
      </c>
      <c r="C126" s="70" t="s">
        <v>72</v>
      </c>
      <c r="D126" s="70" t="s">
        <v>73</v>
      </c>
      <c r="E126" s="70" t="s">
        <v>443</v>
      </c>
      <c r="F126" s="70" t="s">
        <v>27</v>
      </c>
      <c r="G126" s="70">
        <v>43672701</v>
      </c>
      <c r="H126" s="195" t="s">
        <v>516</v>
      </c>
      <c r="I126" s="196"/>
      <c r="J126" s="82"/>
      <c r="K126" s="83"/>
      <c r="L126" s="112" t="s">
        <v>517</v>
      </c>
      <c r="M126" s="70">
        <v>24825250</v>
      </c>
      <c r="N126" s="86" t="s">
        <v>95</v>
      </c>
      <c r="O126" s="70" t="s">
        <v>185</v>
      </c>
      <c r="P126" s="116" t="s">
        <v>518</v>
      </c>
      <c r="Q126" s="74" t="s">
        <v>97</v>
      </c>
      <c r="R126" s="70" t="s">
        <v>98</v>
      </c>
      <c r="S126" s="70" t="s">
        <v>50</v>
      </c>
      <c r="T126" s="75">
        <v>45740</v>
      </c>
      <c r="U126" s="92" t="s">
        <v>519</v>
      </c>
      <c r="V126" s="77">
        <v>45759</v>
      </c>
      <c r="W126" s="70" t="s">
        <v>35</v>
      </c>
      <c r="X126" s="70">
        <v>15</v>
      </c>
      <c r="Y126" s="70" t="s">
        <v>35</v>
      </c>
      <c r="Z126" s="70" t="s">
        <v>84</v>
      </c>
      <c r="AA126" s="70" t="s">
        <v>85</v>
      </c>
      <c r="AB126" s="89">
        <v>45740</v>
      </c>
      <c r="AC126" s="70" t="s">
        <v>100</v>
      </c>
      <c r="AD126" s="79" t="s">
        <v>64</v>
      </c>
    </row>
    <row r="127" spans="1:30" ht="14.4">
      <c r="A127" s="69">
        <v>202503</v>
      </c>
      <c r="B127" s="70" t="s">
        <v>71</v>
      </c>
      <c r="C127" s="70" t="s">
        <v>72</v>
      </c>
      <c r="D127" s="70" t="s">
        <v>73</v>
      </c>
      <c r="E127" s="70" t="s">
        <v>74</v>
      </c>
      <c r="F127" s="70" t="s">
        <v>27</v>
      </c>
      <c r="G127" s="70">
        <v>76276026</v>
      </c>
      <c r="H127" s="71" t="s">
        <v>520</v>
      </c>
      <c r="I127" s="81"/>
      <c r="J127" s="82"/>
      <c r="K127" s="83"/>
      <c r="L127" s="70" t="s">
        <v>521</v>
      </c>
      <c r="M127" s="70">
        <v>24834216</v>
      </c>
      <c r="N127" s="86" t="s">
        <v>95</v>
      </c>
      <c r="O127" s="70" t="s">
        <v>185</v>
      </c>
      <c r="P127" s="91" t="s">
        <v>522</v>
      </c>
      <c r="Q127" s="74" t="s">
        <v>97</v>
      </c>
      <c r="R127" s="70" t="s">
        <v>98</v>
      </c>
      <c r="S127" s="70" t="s">
        <v>50</v>
      </c>
      <c r="T127" s="75">
        <v>45741</v>
      </c>
      <c r="U127" s="92" t="s">
        <v>436</v>
      </c>
      <c r="V127" s="77">
        <v>45741</v>
      </c>
      <c r="W127" s="70" t="s">
        <v>35</v>
      </c>
      <c r="X127" s="70">
        <v>1</v>
      </c>
      <c r="Y127" s="70" t="s">
        <v>35</v>
      </c>
      <c r="Z127" s="70" t="s">
        <v>134</v>
      </c>
      <c r="AA127" s="70" t="s">
        <v>85</v>
      </c>
      <c r="AB127" s="89">
        <v>45741</v>
      </c>
      <c r="AC127" s="70" t="s">
        <v>100</v>
      </c>
      <c r="AD127" s="79" t="s">
        <v>64</v>
      </c>
    </row>
    <row r="128" spans="1:30" ht="14.4">
      <c r="A128" s="69">
        <v>202503</v>
      </c>
      <c r="B128" s="70" t="s">
        <v>71</v>
      </c>
      <c r="C128" s="70" t="s">
        <v>72</v>
      </c>
      <c r="D128" s="70" t="s">
        <v>73</v>
      </c>
      <c r="E128" s="70" t="s">
        <v>443</v>
      </c>
      <c r="F128" s="70" t="s">
        <v>27</v>
      </c>
      <c r="G128" s="70">
        <v>79185534</v>
      </c>
      <c r="H128" s="71" t="s">
        <v>523</v>
      </c>
      <c r="I128" s="81"/>
      <c r="J128" s="82"/>
      <c r="K128" s="83"/>
      <c r="L128" s="112" t="s">
        <v>524</v>
      </c>
      <c r="M128" s="70">
        <v>24834468</v>
      </c>
      <c r="N128" s="86" t="s">
        <v>95</v>
      </c>
      <c r="O128" s="70" t="s">
        <v>185</v>
      </c>
      <c r="P128" s="116" t="s">
        <v>525</v>
      </c>
      <c r="Q128" s="74" t="s">
        <v>97</v>
      </c>
      <c r="R128" s="70" t="s">
        <v>98</v>
      </c>
      <c r="S128" s="70" t="s">
        <v>50</v>
      </c>
      <c r="T128" s="75">
        <v>45741</v>
      </c>
      <c r="U128" s="92" t="s">
        <v>526</v>
      </c>
      <c r="V128" s="77">
        <v>45758</v>
      </c>
      <c r="W128" s="70" t="s">
        <v>35</v>
      </c>
      <c r="X128" s="70">
        <v>14</v>
      </c>
      <c r="Y128" s="70" t="s">
        <v>35</v>
      </c>
      <c r="Z128" s="70" t="s">
        <v>84</v>
      </c>
      <c r="AA128" s="70" t="s">
        <v>85</v>
      </c>
      <c r="AB128" s="89">
        <v>45741</v>
      </c>
      <c r="AC128" s="70" t="s">
        <v>100</v>
      </c>
      <c r="AD128" s="79" t="s">
        <v>64</v>
      </c>
    </row>
    <row r="129" spans="1:30" ht="14.4">
      <c r="A129" s="69">
        <v>202503</v>
      </c>
      <c r="B129" s="70" t="s">
        <v>71</v>
      </c>
      <c r="C129" s="70" t="s">
        <v>72</v>
      </c>
      <c r="D129" s="70" t="s">
        <v>73</v>
      </c>
      <c r="E129" s="70" t="s">
        <v>443</v>
      </c>
      <c r="F129" s="70" t="s">
        <v>27</v>
      </c>
      <c r="G129" s="70">
        <v>40182966</v>
      </c>
      <c r="H129" s="71" t="s">
        <v>527</v>
      </c>
      <c r="I129" s="81"/>
      <c r="J129" s="82"/>
      <c r="K129" s="83"/>
      <c r="L129" s="112" t="s">
        <v>528</v>
      </c>
      <c r="M129" s="83"/>
      <c r="N129" s="86" t="s">
        <v>95</v>
      </c>
      <c r="O129" s="70" t="s">
        <v>185</v>
      </c>
      <c r="P129" s="116" t="s">
        <v>529</v>
      </c>
      <c r="Q129" s="74" t="s">
        <v>97</v>
      </c>
      <c r="R129" s="70" t="s">
        <v>98</v>
      </c>
      <c r="S129" s="70" t="s">
        <v>50</v>
      </c>
      <c r="T129" s="75">
        <v>45742</v>
      </c>
      <c r="U129" s="92" t="s">
        <v>530</v>
      </c>
      <c r="V129" s="77">
        <v>45758</v>
      </c>
      <c r="W129" s="70" t="s">
        <v>35</v>
      </c>
      <c r="X129" s="70">
        <v>13</v>
      </c>
      <c r="Y129" s="70" t="s">
        <v>35</v>
      </c>
      <c r="Z129" s="70" t="s">
        <v>84</v>
      </c>
      <c r="AA129" s="70" t="s">
        <v>85</v>
      </c>
      <c r="AB129" s="89">
        <v>45742</v>
      </c>
      <c r="AC129" s="70" t="s">
        <v>100</v>
      </c>
      <c r="AD129" s="79" t="s">
        <v>64</v>
      </c>
    </row>
    <row r="130" spans="1:30" ht="14.4">
      <c r="A130" s="69">
        <v>202503</v>
      </c>
      <c r="B130" s="70" t="s">
        <v>71</v>
      </c>
      <c r="C130" s="70" t="s">
        <v>72</v>
      </c>
      <c r="D130" s="70" t="s">
        <v>73</v>
      </c>
      <c r="E130" s="70" t="s">
        <v>443</v>
      </c>
      <c r="F130" s="70" t="s">
        <v>27</v>
      </c>
      <c r="G130" s="70">
        <v>41266927</v>
      </c>
      <c r="H130" s="71" t="s">
        <v>531</v>
      </c>
      <c r="I130" s="117" t="s">
        <v>532</v>
      </c>
      <c r="J130" s="82"/>
      <c r="K130" s="83"/>
      <c r="L130" s="112" t="s">
        <v>533</v>
      </c>
      <c r="M130" s="83"/>
      <c r="N130" s="86" t="s">
        <v>95</v>
      </c>
      <c r="O130" s="70" t="s">
        <v>185</v>
      </c>
      <c r="P130" s="91" t="s">
        <v>534</v>
      </c>
      <c r="Q130" s="74" t="s">
        <v>195</v>
      </c>
      <c r="R130" s="70" t="s">
        <v>443</v>
      </c>
      <c r="S130" s="70" t="s">
        <v>91</v>
      </c>
      <c r="T130" s="75">
        <v>45742</v>
      </c>
      <c r="U130" s="92" t="s">
        <v>535</v>
      </c>
      <c r="V130" s="77">
        <v>45758</v>
      </c>
      <c r="W130" s="70" t="s">
        <v>35</v>
      </c>
      <c r="X130" s="70">
        <v>13</v>
      </c>
      <c r="Y130" s="70" t="s">
        <v>35</v>
      </c>
      <c r="Z130" s="70" t="s">
        <v>84</v>
      </c>
      <c r="AA130" s="70" t="s">
        <v>85</v>
      </c>
      <c r="AB130" s="89">
        <v>45742</v>
      </c>
      <c r="AC130" s="70" t="s">
        <v>197</v>
      </c>
      <c r="AD130" s="79" t="s">
        <v>64</v>
      </c>
    </row>
    <row r="131" spans="1:30" ht="14.4">
      <c r="A131" s="69">
        <v>202503</v>
      </c>
      <c r="B131" s="70" t="s">
        <v>71</v>
      </c>
      <c r="C131" s="70" t="s">
        <v>72</v>
      </c>
      <c r="D131" s="70" t="s">
        <v>73</v>
      </c>
      <c r="E131" s="70" t="s">
        <v>443</v>
      </c>
      <c r="F131" s="70" t="s">
        <v>27</v>
      </c>
      <c r="G131" s="70">
        <v>72651654</v>
      </c>
      <c r="H131" s="71" t="s">
        <v>536</v>
      </c>
      <c r="I131" s="81"/>
      <c r="J131" s="82"/>
      <c r="K131" s="83"/>
      <c r="L131" s="70" t="s">
        <v>537</v>
      </c>
      <c r="M131" s="83"/>
      <c r="N131" s="86" t="s">
        <v>95</v>
      </c>
      <c r="O131" s="70" t="s">
        <v>185</v>
      </c>
      <c r="P131" s="116" t="s">
        <v>538</v>
      </c>
      <c r="Q131" s="74" t="s">
        <v>97</v>
      </c>
      <c r="R131" s="70" t="s">
        <v>98</v>
      </c>
      <c r="S131" s="70" t="s">
        <v>50</v>
      </c>
      <c r="T131" s="75">
        <v>45742</v>
      </c>
      <c r="U131" s="92" t="s">
        <v>539</v>
      </c>
      <c r="V131" s="77">
        <v>45768</v>
      </c>
      <c r="W131" s="70" t="s">
        <v>35</v>
      </c>
      <c r="X131" s="70">
        <v>19</v>
      </c>
      <c r="Y131" s="70" t="s">
        <v>35</v>
      </c>
      <c r="Z131" s="70" t="s">
        <v>84</v>
      </c>
      <c r="AA131" s="70" t="s">
        <v>85</v>
      </c>
      <c r="AB131" s="89">
        <v>45742</v>
      </c>
      <c r="AC131" s="70" t="s">
        <v>100</v>
      </c>
      <c r="AD131" s="79" t="s">
        <v>64</v>
      </c>
    </row>
    <row r="132" spans="1:30" ht="14.4">
      <c r="A132" s="69">
        <v>202503</v>
      </c>
      <c r="B132" s="70" t="s">
        <v>71</v>
      </c>
      <c r="C132" s="70" t="s">
        <v>72</v>
      </c>
      <c r="D132" s="70" t="s">
        <v>73</v>
      </c>
      <c r="E132" s="70" t="s">
        <v>74</v>
      </c>
      <c r="F132" s="70" t="s">
        <v>27</v>
      </c>
      <c r="G132" s="80">
        <v>9155132</v>
      </c>
      <c r="H132" s="87" t="s">
        <v>540</v>
      </c>
      <c r="I132" s="81"/>
      <c r="J132" s="85">
        <v>999654195</v>
      </c>
      <c r="K132" s="83"/>
      <c r="L132" s="83"/>
      <c r="M132" s="83"/>
      <c r="N132" s="71" t="s">
        <v>78</v>
      </c>
      <c r="O132" s="70" t="s">
        <v>53</v>
      </c>
      <c r="P132" s="91" t="s">
        <v>541</v>
      </c>
      <c r="Q132" s="74" t="s">
        <v>80</v>
      </c>
      <c r="R132" s="70" t="s">
        <v>74</v>
      </c>
      <c r="S132" s="70" t="s">
        <v>125</v>
      </c>
      <c r="T132" s="75">
        <v>45744</v>
      </c>
      <c r="U132" s="92" t="s">
        <v>542</v>
      </c>
      <c r="V132" s="75">
        <v>45744</v>
      </c>
      <c r="W132" s="70" t="s">
        <v>35</v>
      </c>
      <c r="X132" s="70">
        <v>1</v>
      </c>
      <c r="Y132" s="70" t="s">
        <v>35</v>
      </c>
      <c r="Z132" s="70" t="s">
        <v>134</v>
      </c>
      <c r="AA132" s="70" t="s">
        <v>85</v>
      </c>
      <c r="AB132" s="89">
        <v>45744</v>
      </c>
      <c r="AC132" s="70" t="s">
        <v>86</v>
      </c>
      <c r="AD132" s="79" t="s">
        <v>78</v>
      </c>
    </row>
    <row r="133" spans="1:30" ht="14.4">
      <c r="A133" s="69">
        <v>202503</v>
      </c>
      <c r="B133" s="70" t="s">
        <v>71</v>
      </c>
      <c r="C133" s="70" t="s">
        <v>72</v>
      </c>
      <c r="D133" s="70" t="s">
        <v>73</v>
      </c>
      <c r="E133" s="70" t="s">
        <v>74</v>
      </c>
      <c r="F133" s="70" t="s">
        <v>27</v>
      </c>
      <c r="G133" s="80">
        <v>43526403</v>
      </c>
      <c r="H133" s="71" t="s">
        <v>543</v>
      </c>
      <c r="I133" s="81"/>
      <c r="J133" s="82"/>
      <c r="K133" s="83"/>
      <c r="L133" s="83"/>
      <c r="M133" s="70">
        <v>24854895</v>
      </c>
      <c r="N133" s="86" t="s">
        <v>95</v>
      </c>
      <c r="O133" s="70" t="s">
        <v>53</v>
      </c>
      <c r="P133" s="91" t="s">
        <v>544</v>
      </c>
      <c r="Q133" s="74" t="s">
        <v>97</v>
      </c>
      <c r="R133" s="70" t="s">
        <v>98</v>
      </c>
      <c r="S133" s="70" t="s">
        <v>50</v>
      </c>
      <c r="T133" s="75">
        <v>45744</v>
      </c>
      <c r="U133" s="92" t="s">
        <v>545</v>
      </c>
      <c r="V133" s="75">
        <v>45773</v>
      </c>
      <c r="W133" s="70" t="s">
        <v>35</v>
      </c>
      <c r="X133" s="70">
        <v>21</v>
      </c>
      <c r="Y133" s="70" t="s">
        <v>35</v>
      </c>
      <c r="Z133" s="70" t="s">
        <v>84</v>
      </c>
      <c r="AA133" s="70" t="s">
        <v>85</v>
      </c>
      <c r="AB133" s="89">
        <v>45744</v>
      </c>
      <c r="AC133" s="70" t="s">
        <v>100</v>
      </c>
      <c r="AD133" s="79" t="s">
        <v>64</v>
      </c>
    </row>
    <row r="134" spans="1:30" ht="14.4">
      <c r="A134" s="69">
        <v>202503</v>
      </c>
      <c r="B134" s="70" t="s">
        <v>71</v>
      </c>
      <c r="C134" s="70" t="s">
        <v>72</v>
      </c>
      <c r="D134" s="70" t="s">
        <v>73</v>
      </c>
      <c r="E134" s="70" t="s">
        <v>74</v>
      </c>
      <c r="F134" s="70" t="s">
        <v>27</v>
      </c>
      <c r="G134" s="70">
        <v>46603235</v>
      </c>
      <c r="H134" s="71" t="s">
        <v>546</v>
      </c>
      <c r="I134" s="81"/>
      <c r="J134" s="82"/>
      <c r="K134" s="83"/>
      <c r="L134" s="83"/>
      <c r="M134" s="83"/>
      <c r="N134" s="71" t="s">
        <v>78</v>
      </c>
      <c r="O134" s="70" t="s">
        <v>53</v>
      </c>
      <c r="P134" s="91" t="s">
        <v>547</v>
      </c>
      <c r="Q134" s="74" t="s">
        <v>89</v>
      </c>
      <c r="R134" s="70" t="s">
        <v>74</v>
      </c>
      <c r="S134" s="70" t="s">
        <v>125</v>
      </c>
      <c r="T134" s="75">
        <v>45744</v>
      </c>
      <c r="U134" s="92" t="s">
        <v>548</v>
      </c>
      <c r="V134" s="77">
        <v>45757</v>
      </c>
      <c r="W134" s="70" t="s">
        <v>35</v>
      </c>
      <c r="X134" s="70">
        <v>10</v>
      </c>
      <c r="Y134" s="70" t="s">
        <v>35</v>
      </c>
      <c r="Z134" s="70" t="s">
        <v>84</v>
      </c>
      <c r="AA134" s="70" t="s">
        <v>85</v>
      </c>
      <c r="AB134" s="89">
        <v>45744</v>
      </c>
      <c r="AC134" s="70" t="s">
        <v>86</v>
      </c>
      <c r="AD134" s="79" t="s">
        <v>78</v>
      </c>
    </row>
    <row r="135" spans="1:30" ht="14.4">
      <c r="A135" s="69">
        <v>202503</v>
      </c>
      <c r="B135" s="70" t="s">
        <v>71</v>
      </c>
      <c r="C135" s="70" t="s">
        <v>72</v>
      </c>
      <c r="D135" s="70" t="s">
        <v>73</v>
      </c>
      <c r="E135" s="70" t="s">
        <v>74</v>
      </c>
      <c r="F135" s="70" t="s">
        <v>27</v>
      </c>
      <c r="G135" s="70">
        <v>79351259</v>
      </c>
      <c r="H135" s="71" t="s">
        <v>549</v>
      </c>
      <c r="I135" s="81"/>
      <c r="J135" s="85">
        <v>907441348</v>
      </c>
      <c r="K135" s="72" t="s">
        <v>550</v>
      </c>
      <c r="L135" s="112" t="s">
        <v>551</v>
      </c>
      <c r="M135" s="83"/>
      <c r="N135" s="86" t="s">
        <v>95</v>
      </c>
      <c r="O135" s="70" t="s">
        <v>185</v>
      </c>
      <c r="P135" s="91" t="s">
        <v>552</v>
      </c>
      <c r="Q135" s="74" t="s">
        <v>97</v>
      </c>
      <c r="R135" s="70" t="s">
        <v>98</v>
      </c>
      <c r="S135" s="70" t="s">
        <v>50</v>
      </c>
      <c r="T135" s="75">
        <v>45743</v>
      </c>
      <c r="U135" s="92" t="s">
        <v>553</v>
      </c>
      <c r="V135" s="77">
        <v>45759</v>
      </c>
      <c r="W135" s="70" t="s">
        <v>35</v>
      </c>
      <c r="X135" s="70">
        <v>12</v>
      </c>
      <c r="Y135" s="70" t="s">
        <v>35</v>
      </c>
      <c r="Z135" s="70" t="s">
        <v>84</v>
      </c>
      <c r="AA135" s="70" t="s">
        <v>85</v>
      </c>
      <c r="AB135" s="89">
        <v>45743</v>
      </c>
      <c r="AC135" s="70" t="s">
        <v>100</v>
      </c>
      <c r="AD135" s="79" t="s">
        <v>64</v>
      </c>
    </row>
    <row r="136" spans="1:30" ht="14.4">
      <c r="A136" s="69">
        <v>202503</v>
      </c>
      <c r="B136" s="70" t="s">
        <v>71</v>
      </c>
      <c r="C136" s="70" t="s">
        <v>72</v>
      </c>
      <c r="D136" s="70" t="s">
        <v>73</v>
      </c>
      <c r="E136" s="70" t="s">
        <v>74</v>
      </c>
      <c r="F136" s="70" t="s">
        <v>27</v>
      </c>
      <c r="G136" s="70">
        <v>8800991</v>
      </c>
      <c r="H136" s="109" t="s">
        <v>554</v>
      </c>
      <c r="I136" s="81"/>
      <c r="J136" s="85">
        <v>959357212</v>
      </c>
      <c r="K136" s="83"/>
      <c r="L136" s="83"/>
      <c r="M136" s="83"/>
      <c r="N136" s="71" t="s">
        <v>78</v>
      </c>
      <c r="O136" s="70" t="s">
        <v>53</v>
      </c>
      <c r="P136" s="108" t="s">
        <v>555</v>
      </c>
      <c r="Q136" s="74" t="s">
        <v>80</v>
      </c>
      <c r="R136" s="70" t="s">
        <v>81</v>
      </c>
      <c r="S136" s="70" t="s">
        <v>125</v>
      </c>
      <c r="T136" s="75">
        <v>45744</v>
      </c>
      <c r="U136" s="92" t="s">
        <v>556</v>
      </c>
      <c r="V136" s="77">
        <v>45750</v>
      </c>
      <c r="W136" s="70" t="s">
        <v>51</v>
      </c>
      <c r="X136" s="70">
        <v>5</v>
      </c>
      <c r="Y136" s="70" t="s">
        <v>35</v>
      </c>
      <c r="Z136" s="70" t="s">
        <v>260</v>
      </c>
      <c r="AA136" s="90" t="s">
        <v>156</v>
      </c>
      <c r="AB136" s="89">
        <v>45744</v>
      </c>
      <c r="AC136" s="70" t="s">
        <v>86</v>
      </c>
      <c r="AD136" s="79" t="s">
        <v>78</v>
      </c>
    </row>
    <row r="137" spans="1:30" ht="14.4">
      <c r="A137" s="69">
        <v>202503</v>
      </c>
      <c r="B137" s="70" t="s">
        <v>71</v>
      </c>
      <c r="C137" s="70" t="s">
        <v>72</v>
      </c>
      <c r="D137" s="70" t="s">
        <v>73</v>
      </c>
      <c r="E137" s="70" t="s">
        <v>74</v>
      </c>
      <c r="F137" s="70" t="s">
        <v>557</v>
      </c>
      <c r="G137" s="70">
        <v>122028</v>
      </c>
      <c r="H137" s="109" t="s">
        <v>558</v>
      </c>
      <c r="I137" s="81"/>
      <c r="J137" s="85">
        <v>959357212</v>
      </c>
      <c r="K137" s="83"/>
      <c r="L137" s="83"/>
      <c r="M137" s="83"/>
      <c r="N137" s="71" t="s">
        <v>78</v>
      </c>
      <c r="O137" s="70" t="s">
        <v>53</v>
      </c>
      <c r="P137" s="108" t="s">
        <v>555</v>
      </c>
      <c r="Q137" s="74" t="s">
        <v>80</v>
      </c>
      <c r="R137" s="70" t="s">
        <v>81</v>
      </c>
      <c r="S137" s="70" t="s">
        <v>125</v>
      </c>
      <c r="T137" s="75">
        <v>45744</v>
      </c>
      <c r="U137" s="92" t="s">
        <v>556</v>
      </c>
      <c r="V137" s="77">
        <v>45750</v>
      </c>
      <c r="W137" s="70" t="s">
        <v>51</v>
      </c>
      <c r="X137" s="70">
        <v>5</v>
      </c>
      <c r="Y137" s="70" t="s">
        <v>35</v>
      </c>
      <c r="Z137" s="70" t="s">
        <v>260</v>
      </c>
      <c r="AA137" s="90" t="s">
        <v>156</v>
      </c>
      <c r="AB137" s="89">
        <v>45744</v>
      </c>
      <c r="AC137" s="70" t="s">
        <v>86</v>
      </c>
      <c r="AD137" s="79" t="s">
        <v>78</v>
      </c>
    </row>
    <row r="138" spans="1:30" ht="14.4">
      <c r="A138" s="69">
        <v>202503</v>
      </c>
      <c r="B138" s="70" t="s">
        <v>71</v>
      </c>
      <c r="C138" s="70" t="s">
        <v>72</v>
      </c>
      <c r="D138" s="70" t="s">
        <v>73</v>
      </c>
      <c r="E138" s="70" t="s">
        <v>74</v>
      </c>
      <c r="F138" s="70" t="s">
        <v>27</v>
      </c>
      <c r="G138" s="80">
        <v>9309622</v>
      </c>
      <c r="H138" s="118" t="s">
        <v>559</v>
      </c>
      <c r="I138" s="81"/>
      <c r="J138" s="85">
        <v>995961508</v>
      </c>
      <c r="K138" s="83"/>
      <c r="L138" s="83"/>
      <c r="M138" s="83"/>
      <c r="N138" s="71" t="s">
        <v>78</v>
      </c>
      <c r="O138" s="70" t="s">
        <v>53</v>
      </c>
      <c r="P138" s="108" t="s">
        <v>555</v>
      </c>
      <c r="Q138" s="74" t="s">
        <v>80</v>
      </c>
      <c r="R138" s="70" t="s">
        <v>81</v>
      </c>
      <c r="S138" s="70" t="s">
        <v>560</v>
      </c>
      <c r="T138" s="75">
        <v>45744</v>
      </c>
      <c r="U138" s="84" t="s">
        <v>561</v>
      </c>
      <c r="V138" s="77">
        <v>45754</v>
      </c>
      <c r="W138" s="70" t="s">
        <v>35</v>
      </c>
      <c r="X138" s="70">
        <v>7</v>
      </c>
      <c r="Y138" s="70" t="s">
        <v>35</v>
      </c>
      <c r="Z138" s="70" t="s">
        <v>84</v>
      </c>
      <c r="AA138" s="70" t="s">
        <v>85</v>
      </c>
      <c r="AB138" s="89">
        <v>45744</v>
      </c>
      <c r="AC138" s="70" t="s">
        <v>86</v>
      </c>
      <c r="AD138" s="79" t="s">
        <v>78</v>
      </c>
    </row>
    <row r="139" spans="1:30" ht="14.4">
      <c r="A139" s="69">
        <v>202503</v>
      </c>
      <c r="B139" s="70" t="s">
        <v>71</v>
      </c>
      <c r="C139" s="70" t="s">
        <v>72</v>
      </c>
      <c r="D139" s="70" t="s">
        <v>73</v>
      </c>
      <c r="E139" s="70" t="s">
        <v>74</v>
      </c>
      <c r="F139" s="70" t="s">
        <v>27</v>
      </c>
      <c r="G139" s="70">
        <v>9999283</v>
      </c>
      <c r="H139" s="109" t="s">
        <v>562</v>
      </c>
      <c r="I139" s="81"/>
      <c r="J139" s="85">
        <v>985058944</v>
      </c>
      <c r="K139" s="83"/>
      <c r="L139" s="83"/>
      <c r="M139" s="83"/>
      <c r="N139" s="71" t="s">
        <v>78</v>
      </c>
      <c r="O139" s="70" t="s">
        <v>53</v>
      </c>
      <c r="P139" s="108" t="s">
        <v>555</v>
      </c>
      <c r="Q139" s="74" t="s">
        <v>80</v>
      </c>
      <c r="R139" s="70" t="s">
        <v>81</v>
      </c>
      <c r="S139" s="70" t="s">
        <v>200</v>
      </c>
      <c r="T139" s="75">
        <v>45744</v>
      </c>
      <c r="U139" s="84" t="s">
        <v>563</v>
      </c>
      <c r="V139" s="77">
        <v>45754</v>
      </c>
      <c r="W139" s="70" t="s">
        <v>35</v>
      </c>
      <c r="X139" s="70">
        <v>7</v>
      </c>
      <c r="Y139" s="70" t="s">
        <v>35</v>
      </c>
      <c r="Z139" s="70" t="s">
        <v>84</v>
      </c>
      <c r="AA139" s="70" t="s">
        <v>85</v>
      </c>
      <c r="AB139" s="89">
        <v>45744</v>
      </c>
      <c r="AC139" s="70" t="s">
        <v>86</v>
      </c>
      <c r="AD139" s="79" t="s">
        <v>78</v>
      </c>
    </row>
    <row r="140" spans="1:30" ht="14.4">
      <c r="A140" s="69">
        <v>202503</v>
      </c>
      <c r="B140" s="70" t="s">
        <v>71</v>
      </c>
      <c r="C140" s="70" t="s">
        <v>72</v>
      </c>
      <c r="D140" s="70" t="s">
        <v>73</v>
      </c>
      <c r="E140" s="70" t="s">
        <v>74</v>
      </c>
      <c r="F140" s="70" t="s">
        <v>27</v>
      </c>
      <c r="G140" s="70">
        <v>8188185</v>
      </c>
      <c r="H140" s="109" t="s">
        <v>564</v>
      </c>
      <c r="I140" s="81"/>
      <c r="J140" s="85">
        <v>950419888</v>
      </c>
      <c r="K140" s="83"/>
      <c r="L140" s="83"/>
      <c r="M140" s="83"/>
      <c r="N140" s="71" t="s">
        <v>78</v>
      </c>
      <c r="O140" s="70" t="s">
        <v>53</v>
      </c>
      <c r="P140" s="108" t="s">
        <v>555</v>
      </c>
      <c r="Q140" s="74" t="s">
        <v>80</v>
      </c>
      <c r="R140" s="70" t="s">
        <v>81</v>
      </c>
      <c r="S140" s="70" t="s">
        <v>200</v>
      </c>
      <c r="T140" s="75">
        <v>45744</v>
      </c>
      <c r="U140" s="84" t="s">
        <v>565</v>
      </c>
      <c r="V140" s="77">
        <v>45754</v>
      </c>
      <c r="W140" s="70" t="s">
        <v>35</v>
      </c>
      <c r="X140" s="70">
        <v>7</v>
      </c>
      <c r="Y140" s="70" t="s">
        <v>35</v>
      </c>
      <c r="Z140" s="70" t="s">
        <v>84</v>
      </c>
      <c r="AA140" s="70" t="s">
        <v>85</v>
      </c>
      <c r="AB140" s="89">
        <v>45744</v>
      </c>
      <c r="AC140" s="70" t="s">
        <v>86</v>
      </c>
      <c r="AD140" s="79" t="s">
        <v>78</v>
      </c>
    </row>
    <row r="141" spans="1:30" ht="14.4">
      <c r="A141" s="69">
        <v>202503</v>
      </c>
      <c r="B141" s="70" t="s">
        <v>71</v>
      </c>
      <c r="C141" s="70" t="s">
        <v>72</v>
      </c>
      <c r="D141" s="70" t="s">
        <v>73</v>
      </c>
      <c r="E141" s="70" t="s">
        <v>74</v>
      </c>
      <c r="F141" s="70" t="s">
        <v>27</v>
      </c>
      <c r="G141" s="70">
        <v>7525635</v>
      </c>
      <c r="H141" s="109" t="s">
        <v>566</v>
      </c>
      <c r="I141" s="81"/>
      <c r="J141" s="85">
        <v>970373145</v>
      </c>
      <c r="K141" s="83"/>
      <c r="L141" s="83"/>
      <c r="M141" s="83"/>
      <c r="N141" s="71" t="s">
        <v>78</v>
      </c>
      <c r="O141" s="70" t="s">
        <v>53</v>
      </c>
      <c r="P141" s="108" t="s">
        <v>555</v>
      </c>
      <c r="Q141" s="74" t="s">
        <v>80</v>
      </c>
      <c r="R141" s="70" t="s">
        <v>81</v>
      </c>
      <c r="S141" s="70" t="s">
        <v>560</v>
      </c>
      <c r="T141" s="75">
        <v>45744</v>
      </c>
      <c r="U141" s="84" t="s">
        <v>567</v>
      </c>
      <c r="V141" s="75">
        <v>45769</v>
      </c>
      <c r="W141" s="70" t="s">
        <v>35</v>
      </c>
      <c r="X141" s="70">
        <v>18</v>
      </c>
      <c r="Y141" s="70" t="s">
        <v>35</v>
      </c>
      <c r="Z141" s="70" t="s">
        <v>84</v>
      </c>
      <c r="AA141" s="70" t="s">
        <v>85</v>
      </c>
      <c r="AB141" s="89">
        <v>45744</v>
      </c>
      <c r="AC141" s="70" t="s">
        <v>86</v>
      </c>
      <c r="AD141" s="79" t="s">
        <v>78</v>
      </c>
    </row>
    <row r="142" spans="1:30" ht="14.4">
      <c r="A142" s="69">
        <v>202503</v>
      </c>
      <c r="B142" s="70" t="s">
        <v>71</v>
      </c>
      <c r="C142" s="70" t="s">
        <v>72</v>
      </c>
      <c r="D142" s="70" t="s">
        <v>73</v>
      </c>
      <c r="E142" s="70" t="s">
        <v>74</v>
      </c>
      <c r="F142" s="70" t="s">
        <v>27</v>
      </c>
      <c r="G142" s="70">
        <v>7975440</v>
      </c>
      <c r="H142" s="109" t="s">
        <v>568</v>
      </c>
      <c r="I142" s="81"/>
      <c r="J142" s="85">
        <v>979706522</v>
      </c>
      <c r="K142" s="83"/>
      <c r="L142" s="83"/>
      <c r="M142" s="83"/>
      <c r="N142" s="71" t="s">
        <v>78</v>
      </c>
      <c r="O142" s="70" t="s">
        <v>53</v>
      </c>
      <c r="P142" s="108" t="s">
        <v>555</v>
      </c>
      <c r="Q142" s="74" t="s">
        <v>80</v>
      </c>
      <c r="R142" s="70" t="s">
        <v>81</v>
      </c>
      <c r="S142" s="70" t="s">
        <v>560</v>
      </c>
      <c r="T142" s="75">
        <v>45744</v>
      </c>
      <c r="U142" s="84" t="s">
        <v>563</v>
      </c>
      <c r="V142" s="77">
        <v>45754</v>
      </c>
      <c r="W142" s="70" t="s">
        <v>35</v>
      </c>
      <c r="X142" s="70">
        <v>7</v>
      </c>
      <c r="Y142" s="70" t="s">
        <v>35</v>
      </c>
      <c r="Z142" s="70" t="s">
        <v>84</v>
      </c>
      <c r="AA142" s="70" t="s">
        <v>85</v>
      </c>
      <c r="AB142" s="89">
        <v>45744</v>
      </c>
      <c r="AC142" s="70" t="s">
        <v>86</v>
      </c>
      <c r="AD142" s="79" t="s">
        <v>78</v>
      </c>
    </row>
    <row r="143" spans="1:30" ht="14.4">
      <c r="A143" s="69">
        <v>202503</v>
      </c>
      <c r="B143" s="70" t="s">
        <v>71</v>
      </c>
      <c r="C143" s="70" t="s">
        <v>72</v>
      </c>
      <c r="D143" s="70" t="s">
        <v>73</v>
      </c>
      <c r="E143" s="70" t="s">
        <v>74</v>
      </c>
      <c r="F143" s="70" t="s">
        <v>27</v>
      </c>
      <c r="G143" s="70">
        <v>9895080</v>
      </c>
      <c r="H143" s="71" t="s">
        <v>569</v>
      </c>
      <c r="I143" s="81"/>
      <c r="J143" s="85">
        <v>947978712</v>
      </c>
      <c r="K143" s="110" t="s">
        <v>570</v>
      </c>
      <c r="L143" s="83"/>
      <c r="M143" s="83"/>
      <c r="N143" s="71" t="s">
        <v>78</v>
      </c>
      <c r="O143" s="70" t="s">
        <v>53</v>
      </c>
      <c r="P143" s="108" t="s">
        <v>555</v>
      </c>
      <c r="Q143" s="74" t="s">
        <v>80</v>
      </c>
      <c r="R143" s="70" t="s">
        <v>81</v>
      </c>
      <c r="S143" s="96" t="s">
        <v>268</v>
      </c>
      <c r="T143" s="75">
        <v>45744</v>
      </c>
      <c r="U143" s="84" t="s">
        <v>571</v>
      </c>
      <c r="V143" s="77">
        <v>45759</v>
      </c>
      <c r="W143" s="70" t="s">
        <v>35</v>
      </c>
      <c r="X143" s="70">
        <v>11</v>
      </c>
      <c r="Y143" s="70" t="s">
        <v>35</v>
      </c>
      <c r="Z143" s="70" t="s">
        <v>84</v>
      </c>
      <c r="AA143" s="70" t="s">
        <v>85</v>
      </c>
      <c r="AB143" s="89">
        <v>45744</v>
      </c>
      <c r="AC143" s="70" t="s">
        <v>86</v>
      </c>
      <c r="AD143" s="79" t="s">
        <v>78</v>
      </c>
    </row>
    <row r="144" spans="1:30" ht="14.4">
      <c r="A144" s="69">
        <v>202503</v>
      </c>
      <c r="B144" s="70" t="s">
        <v>71</v>
      </c>
      <c r="C144" s="70" t="s">
        <v>72</v>
      </c>
      <c r="D144" s="70" t="s">
        <v>73</v>
      </c>
      <c r="E144" s="70" t="s">
        <v>74</v>
      </c>
      <c r="F144" s="70" t="s">
        <v>27</v>
      </c>
      <c r="G144" s="70">
        <v>10319657</v>
      </c>
      <c r="H144" s="71" t="s">
        <v>572</v>
      </c>
      <c r="I144" s="81"/>
      <c r="J144" s="85">
        <v>983612057</v>
      </c>
      <c r="K144" s="110" t="s">
        <v>573</v>
      </c>
      <c r="L144" s="83"/>
      <c r="M144" s="83"/>
      <c r="N144" s="71" t="s">
        <v>78</v>
      </c>
      <c r="O144" s="70" t="s">
        <v>53</v>
      </c>
      <c r="P144" s="108" t="s">
        <v>555</v>
      </c>
      <c r="Q144" s="74" t="s">
        <v>80</v>
      </c>
      <c r="R144" s="70" t="s">
        <v>74</v>
      </c>
      <c r="S144" s="96" t="s">
        <v>231</v>
      </c>
      <c r="T144" s="75">
        <v>45744</v>
      </c>
      <c r="U144" s="84" t="s">
        <v>574</v>
      </c>
      <c r="V144" s="77">
        <v>45759</v>
      </c>
      <c r="W144" s="70" t="s">
        <v>35</v>
      </c>
      <c r="X144" s="70">
        <v>11</v>
      </c>
      <c r="Y144" s="70" t="s">
        <v>35</v>
      </c>
      <c r="Z144" s="70" t="s">
        <v>84</v>
      </c>
      <c r="AA144" s="70" t="s">
        <v>85</v>
      </c>
      <c r="AB144" s="89">
        <v>45744</v>
      </c>
      <c r="AC144" s="70" t="s">
        <v>86</v>
      </c>
      <c r="AD144" s="79" t="s">
        <v>78</v>
      </c>
    </row>
    <row r="145" spans="1:30" ht="14.4">
      <c r="A145" s="69">
        <v>202503</v>
      </c>
      <c r="B145" s="70" t="s">
        <v>71</v>
      </c>
      <c r="C145" s="70" t="s">
        <v>72</v>
      </c>
      <c r="D145" s="70" t="s">
        <v>73</v>
      </c>
      <c r="E145" s="70" t="s">
        <v>74</v>
      </c>
      <c r="F145" s="70" t="s">
        <v>27</v>
      </c>
      <c r="G145" s="70">
        <v>9339439</v>
      </c>
      <c r="H145" s="71" t="s">
        <v>575</v>
      </c>
      <c r="I145" s="81"/>
      <c r="J145" s="85">
        <v>976222819</v>
      </c>
      <c r="K145" s="110" t="s">
        <v>576</v>
      </c>
      <c r="L145" s="83"/>
      <c r="M145" s="83"/>
      <c r="N145" s="71" t="s">
        <v>78</v>
      </c>
      <c r="O145" s="70" t="s">
        <v>53</v>
      </c>
      <c r="P145" s="108" t="s">
        <v>555</v>
      </c>
      <c r="Q145" s="74" t="s">
        <v>80</v>
      </c>
      <c r="R145" s="70" t="s">
        <v>81</v>
      </c>
      <c r="S145" s="70" t="s">
        <v>200</v>
      </c>
      <c r="T145" s="75">
        <v>45744</v>
      </c>
      <c r="U145" s="84" t="s">
        <v>567</v>
      </c>
      <c r="V145" s="77">
        <v>45768</v>
      </c>
      <c r="W145" s="70" t="s">
        <v>35</v>
      </c>
      <c r="X145" s="70">
        <v>17</v>
      </c>
      <c r="Y145" s="70" t="s">
        <v>35</v>
      </c>
      <c r="Z145" s="70" t="s">
        <v>84</v>
      </c>
      <c r="AA145" s="70" t="s">
        <v>85</v>
      </c>
      <c r="AB145" s="89">
        <v>45744</v>
      </c>
      <c r="AC145" s="70" t="s">
        <v>86</v>
      </c>
      <c r="AD145" s="79" t="s">
        <v>78</v>
      </c>
    </row>
    <row r="146" spans="1:30" ht="14.4">
      <c r="A146" s="69">
        <v>202503</v>
      </c>
      <c r="B146" s="70" t="s">
        <v>71</v>
      </c>
      <c r="C146" s="70" t="s">
        <v>72</v>
      </c>
      <c r="D146" s="70" t="s">
        <v>73</v>
      </c>
      <c r="E146" s="70" t="s">
        <v>74</v>
      </c>
      <c r="F146" s="70" t="s">
        <v>27</v>
      </c>
      <c r="G146" s="70">
        <v>41442510</v>
      </c>
      <c r="H146" s="71" t="s">
        <v>577</v>
      </c>
      <c r="I146" s="81"/>
      <c r="J146" s="85">
        <v>958919210</v>
      </c>
      <c r="K146" s="110" t="s">
        <v>578</v>
      </c>
      <c r="L146" s="83"/>
      <c r="M146" s="83"/>
      <c r="N146" s="71" t="s">
        <v>78</v>
      </c>
      <c r="O146" s="70" t="s">
        <v>53</v>
      </c>
      <c r="P146" s="108" t="s">
        <v>555</v>
      </c>
      <c r="Q146" s="74" t="s">
        <v>80</v>
      </c>
      <c r="R146" s="70" t="s">
        <v>74</v>
      </c>
      <c r="S146" s="96" t="s">
        <v>231</v>
      </c>
      <c r="T146" s="75">
        <v>45744</v>
      </c>
      <c r="U146" s="84" t="s">
        <v>579</v>
      </c>
      <c r="V146" s="77">
        <v>45759</v>
      </c>
      <c r="W146" s="70" t="s">
        <v>35</v>
      </c>
      <c r="X146" s="70">
        <v>11</v>
      </c>
      <c r="Y146" s="70" t="s">
        <v>35</v>
      </c>
      <c r="Z146" s="70" t="s">
        <v>84</v>
      </c>
      <c r="AA146" s="70" t="s">
        <v>85</v>
      </c>
      <c r="AB146" s="89">
        <v>45744</v>
      </c>
      <c r="AC146" s="70" t="s">
        <v>86</v>
      </c>
      <c r="AD146" s="79" t="s">
        <v>78</v>
      </c>
    </row>
    <row r="147" spans="1:30" ht="14.4">
      <c r="A147" s="69">
        <v>202503</v>
      </c>
      <c r="B147" s="70" t="s">
        <v>71</v>
      </c>
      <c r="C147" s="70" t="s">
        <v>72</v>
      </c>
      <c r="D147" s="70" t="s">
        <v>73</v>
      </c>
      <c r="E147" s="70" t="s">
        <v>74</v>
      </c>
      <c r="F147" s="70" t="s">
        <v>27</v>
      </c>
      <c r="G147" s="70">
        <v>42345325</v>
      </c>
      <c r="H147" s="71" t="s">
        <v>580</v>
      </c>
      <c r="I147" s="81"/>
      <c r="J147" s="85">
        <v>993456074</v>
      </c>
      <c r="K147" s="110" t="s">
        <v>581</v>
      </c>
      <c r="L147" s="83"/>
      <c r="M147" s="83"/>
      <c r="N147" s="71" t="s">
        <v>78</v>
      </c>
      <c r="O147" s="70" t="s">
        <v>53</v>
      </c>
      <c r="P147" s="108" t="s">
        <v>555</v>
      </c>
      <c r="Q147" s="74" t="s">
        <v>80</v>
      </c>
      <c r="R147" s="70" t="s">
        <v>81</v>
      </c>
      <c r="S147" s="70" t="s">
        <v>125</v>
      </c>
      <c r="T147" s="75">
        <v>45744</v>
      </c>
      <c r="U147" s="84" t="s">
        <v>582</v>
      </c>
      <c r="V147" s="77">
        <v>45759</v>
      </c>
      <c r="W147" s="70" t="s">
        <v>35</v>
      </c>
      <c r="X147" s="70">
        <v>11</v>
      </c>
      <c r="Y147" s="70" t="s">
        <v>35</v>
      </c>
      <c r="Z147" s="70" t="s">
        <v>84</v>
      </c>
      <c r="AA147" s="70" t="s">
        <v>85</v>
      </c>
      <c r="AB147" s="89">
        <v>45744</v>
      </c>
      <c r="AC147" s="70" t="s">
        <v>86</v>
      </c>
      <c r="AD147" s="79" t="s">
        <v>78</v>
      </c>
    </row>
    <row r="148" spans="1:30" ht="14.4">
      <c r="A148" s="69">
        <v>202503</v>
      </c>
      <c r="B148" s="70" t="s">
        <v>71</v>
      </c>
      <c r="C148" s="70" t="s">
        <v>72</v>
      </c>
      <c r="D148" s="70" t="s">
        <v>73</v>
      </c>
      <c r="E148" s="70" t="s">
        <v>74</v>
      </c>
      <c r="F148" s="70" t="s">
        <v>27</v>
      </c>
      <c r="G148" s="70">
        <v>40351427</v>
      </c>
      <c r="H148" s="71" t="s">
        <v>583</v>
      </c>
      <c r="I148" s="81"/>
      <c r="J148" s="85">
        <v>996914030</v>
      </c>
      <c r="K148" s="110" t="s">
        <v>584</v>
      </c>
      <c r="L148" s="83"/>
      <c r="M148" s="83"/>
      <c r="N148" s="71" t="s">
        <v>78</v>
      </c>
      <c r="O148" s="70" t="s">
        <v>53</v>
      </c>
      <c r="P148" s="108" t="s">
        <v>555</v>
      </c>
      <c r="Q148" s="74" t="s">
        <v>80</v>
      </c>
      <c r="R148" s="70" t="s">
        <v>81</v>
      </c>
      <c r="S148" s="96" t="s">
        <v>149</v>
      </c>
      <c r="T148" s="75">
        <v>45744</v>
      </c>
      <c r="U148" s="84" t="s">
        <v>567</v>
      </c>
      <c r="V148" s="77">
        <v>45768</v>
      </c>
      <c r="W148" s="70" t="s">
        <v>35</v>
      </c>
      <c r="X148" s="70">
        <v>17</v>
      </c>
      <c r="Y148" s="70" t="s">
        <v>35</v>
      </c>
      <c r="Z148" s="70" t="s">
        <v>84</v>
      </c>
      <c r="AA148" s="70" t="s">
        <v>85</v>
      </c>
      <c r="AB148" s="89">
        <v>45744</v>
      </c>
      <c r="AC148" s="70" t="s">
        <v>86</v>
      </c>
      <c r="AD148" s="79" t="s">
        <v>78</v>
      </c>
    </row>
    <row r="149" spans="1:30" ht="14.4">
      <c r="A149" s="69">
        <v>202503</v>
      </c>
      <c r="B149" s="70" t="s">
        <v>71</v>
      </c>
      <c r="C149" s="70" t="s">
        <v>72</v>
      </c>
      <c r="D149" s="70" t="s">
        <v>73</v>
      </c>
      <c r="E149" s="70" t="s">
        <v>74</v>
      </c>
      <c r="F149" s="70" t="s">
        <v>27</v>
      </c>
      <c r="G149" s="80">
        <v>6209028</v>
      </c>
      <c r="H149" s="87" t="s">
        <v>585</v>
      </c>
      <c r="I149" s="81"/>
      <c r="J149" s="85">
        <v>989624053</v>
      </c>
      <c r="K149" s="110" t="s">
        <v>586</v>
      </c>
      <c r="L149" s="83"/>
      <c r="M149" s="83"/>
      <c r="N149" s="71" t="s">
        <v>78</v>
      </c>
      <c r="O149" s="70" t="s">
        <v>53</v>
      </c>
      <c r="P149" s="108" t="s">
        <v>555</v>
      </c>
      <c r="Q149" s="74" t="s">
        <v>80</v>
      </c>
      <c r="R149" s="70" t="s">
        <v>74</v>
      </c>
      <c r="S149" s="96" t="s">
        <v>264</v>
      </c>
      <c r="T149" s="75">
        <v>45744</v>
      </c>
      <c r="U149" s="84" t="s">
        <v>587</v>
      </c>
      <c r="V149" s="77">
        <v>45768</v>
      </c>
      <c r="W149" s="70" t="s">
        <v>35</v>
      </c>
      <c r="X149" s="70">
        <v>17</v>
      </c>
      <c r="Y149" s="70" t="s">
        <v>35</v>
      </c>
      <c r="Z149" s="70" t="s">
        <v>84</v>
      </c>
      <c r="AA149" s="70" t="s">
        <v>85</v>
      </c>
      <c r="AB149" s="89">
        <v>45744</v>
      </c>
      <c r="AC149" s="70" t="s">
        <v>86</v>
      </c>
      <c r="AD149" s="79" t="s">
        <v>78</v>
      </c>
    </row>
    <row r="150" spans="1:30" ht="14.4">
      <c r="A150" s="69">
        <v>202503</v>
      </c>
      <c r="B150" s="70" t="s">
        <v>71</v>
      </c>
      <c r="C150" s="70" t="s">
        <v>72</v>
      </c>
      <c r="D150" s="70" t="s">
        <v>73</v>
      </c>
      <c r="E150" s="70" t="s">
        <v>74</v>
      </c>
      <c r="F150" s="70" t="s">
        <v>27</v>
      </c>
      <c r="G150" s="70">
        <v>47189097</v>
      </c>
      <c r="H150" s="71" t="s">
        <v>588</v>
      </c>
      <c r="I150" s="81"/>
      <c r="J150" s="85">
        <v>906352104</v>
      </c>
      <c r="K150" s="110" t="s">
        <v>589</v>
      </c>
      <c r="L150" s="83"/>
      <c r="M150" s="83"/>
      <c r="N150" s="71" t="s">
        <v>78</v>
      </c>
      <c r="O150" s="70" t="s">
        <v>53</v>
      </c>
      <c r="P150" s="108" t="s">
        <v>555</v>
      </c>
      <c r="Q150" s="74" t="s">
        <v>80</v>
      </c>
      <c r="R150" s="70" t="s">
        <v>81</v>
      </c>
      <c r="S150" s="96" t="s">
        <v>149</v>
      </c>
      <c r="T150" s="75">
        <v>45744</v>
      </c>
      <c r="U150" s="84" t="s">
        <v>567</v>
      </c>
      <c r="V150" s="77">
        <v>45768</v>
      </c>
      <c r="W150" s="70" t="s">
        <v>35</v>
      </c>
      <c r="X150" s="70">
        <v>17</v>
      </c>
      <c r="Y150" s="70" t="s">
        <v>35</v>
      </c>
      <c r="Z150" s="70" t="s">
        <v>84</v>
      </c>
      <c r="AA150" s="70" t="s">
        <v>85</v>
      </c>
      <c r="AB150" s="89">
        <v>45744</v>
      </c>
      <c r="AC150" s="70" t="s">
        <v>86</v>
      </c>
      <c r="AD150" s="79" t="s">
        <v>78</v>
      </c>
    </row>
    <row r="151" spans="1:30" ht="14.4">
      <c r="A151" s="69">
        <v>202503</v>
      </c>
      <c r="B151" s="70" t="s">
        <v>71</v>
      </c>
      <c r="C151" s="70" t="s">
        <v>72</v>
      </c>
      <c r="D151" s="70" t="s">
        <v>73</v>
      </c>
      <c r="E151" s="70" t="s">
        <v>74</v>
      </c>
      <c r="F151" s="70" t="s">
        <v>27</v>
      </c>
      <c r="G151" s="70">
        <v>73028278</v>
      </c>
      <c r="H151" s="87" t="s">
        <v>590</v>
      </c>
      <c r="I151" s="81"/>
      <c r="J151" s="82"/>
      <c r="K151" s="83"/>
      <c r="L151" s="83"/>
      <c r="M151" s="83"/>
      <c r="N151" s="86" t="s">
        <v>95</v>
      </c>
      <c r="O151" s="70" t="s">
        <v>53</v>
      </c>
      <c r="P151" s="91" t="s">
        <v>591</v>
      </c>
      <c r="Q151" s="74" t="s">
        <v>513</v>
      </c>
      <c r="R151" s="70" t="s">
        <v>74</v>
      </c>
      <c r="S151" s="70" t="s">
        <v>268</v>
      </c>
      <c r="T151" s="75">
        <v>45744</v>
      </c>
      <c r="U151" s="92" t="s">
        <v>592</v>
      </c>
      <c r="V151" s="77">
        <v>45754</v>
      </c>
      <c r="W151" s="70" t="s">
        <v>35</v>
      </c>
      <c r="X151" s="70">
        <v>7</v>
      </c>
      <c r="Y151" s="70" t="s">
        <v>35</v>
      </c>
      <c r="Z151" s="70" t="s">
        <v>84</v>
      </c>
      <c r="AA151" s="70" t="s">
        <v>85</v>
      </c>
      <c r="AB151" s="89">
        <v>45744</v>
      </c>
      <c r="AC151" s="70" t="s">
        <v>515</v>
      </c>
      <c r="AD151" s="79" t="s">
        <v>64</v>
      </c>
    </row>
    <row r="152" spans="1:30" ht="14.4">
      <c r="A152" s="69">
        <v>202503</v>
      </c>
      <c r="B152" s="70" t="s">
        <v>71</v>
      </c>
      <c r="C152" s="70" t="s">
        <v>72</v>
      </c>
      <c r="D152" s="70" t="s">
        <v>73</v>
      </c>
      <c r="E152" s="70" t="s">
        <v>74</v>
      </c>
      <c r="F152" s="70" t="s">
        <v>27</v>
      </c>
      <c r="G152" s="83"/>
      <c r="H152" s="71" t="s">
        <v>593</v>
      </c>
      <c r="I152" s="81"/>
      <c r="J152" s="85">
        <v>986674359</v>
      </c>
      <c r="K152" s="83"/>
      <c r="L152" s="83"/>
      <c r="M152" s="83"/>
      <c r="N152" s="86" t="s">
        <v>95</v>
      </c>
      <c r="O152" s="70" t="s">
        <v>53</v>
      </c>
      <c r="P152" s="91" t="s">
        <v>594</v>
      </c>
      <c r="Q152" s="74" t="s">
        <v>104</v>
      </c>
      <c r="R152" s="70" t="s">
        <v>105</v>
      </c>
      <c r="S152" s="70" t="s">
        <v>105</v>
      </c>
      <c r="T152" s="75">
        <v>45744</v>
      </c>
      <c r="U152" s="92" t="s">
        <v>595</v>
      </c>
      <c r="V152" s="75">
        <v>45746</v>
      </c>
      <c r="W152" s="70" t="s">
        <v>35</v>
      </c>
      <c r="X152" s="70">
        <v>1</v>
      </c>
      <c r="Y152" s="70" t="s">
        <v>35</v>
      </c>
      <c r="Z152" s="70" t="s">
        <v>134</v>
      </c>
      <c r="AA152" s="70" t="s">
        <v>85</v>
      </c>
      <c r="AB152" s="89">
        <v>45744</v>
      </c>
      <c r="AC152" s="70" t="s">
        <v>107</v>
      </c>
      <c r="AD152" s="79" t="s">
        <v>108</v>
      </c>
    </row>
    <row r="153" spans="1:30" ht="14.4">
      <c r="A153" s="69">
        <v>202503</v>
      </c>
      <c r="B153" s="70" t="s">
        <v>71</v>
      </c>
      <c r="C153" s="70" t="s">
        <v>72</v>
      </c>
      <c r="D153" s="70" t="s">
        <v>73</v>
      </c>
      <c r="E153" s="70" t="s">
        <v>74</v>
      </c>
      <c r="F153" s="70" t="s">
        <v>27</v>
      </c>
      <c r="G153" s="70">
        <v>76467408</v>
      </c>
      <c r="H153" s="71" t="s">
        <v>596</v>
      </c>
      <c r="I153" s="117" t="s">
        <v>597</v>
      </c>
      <c r="J153" s="85">
        <v>991859198</v>
      </c>
      <c r="K153" s="72" t="s">
        <v>598</v>
      </c>
      <c r="L153" s="112" t="s">
        <v>599</v>
      </c>
      <c r="M153" s="83"/>
      <c r="N153" s="86" t="s">
        <v>95</v>
      </c>
      <c r="O153" s="70" t="s">
        <v>185</v>
      </c>
      <c r="P153" s="91" t="s">
        <v>600</v>
      </c>
      <c r="Q153" s="74" t="s">
        <v>513</v>
      </c>
      <c r="R153" s="70" t="s">
        <v>74</v>
      </c>
      <c r="S153" s="70" t="s">
        <v>82</v>
      </c>
      <c r="T153" s="75">
        <v>45744</v>
      </c>
      <c r="U153" s="92" t="s">
        <v>601</v>
      </c>
      <c r="V153" s="77">
        <v>45759</v>
      </c>
      <c r="W153" s="70" t="s">
        <v>35</v>
      </c>
      <c r="X153" s="70">
        <v>11</v>
      </c>
      <c r="Y153" s="70" t="s">
        <v>35</v>
      </c>
      <c r="Z153" s="70" t="s">
        <v>84</v>
      </c>
      <c r="AA153" s="70" t="s">
        <v>85</v>
      </c>
      <c r="AB153" s="89">
        <v>45744</v>
      </c>
      <c r="AC153" s="70" t="s">
        <v>515</v>
      </c>
      <c r="AD153" s="79" t="s">
        <v>64</v>
      </c>
    </row>
    <row r="154" spans="1:30" ht="14.4">
      <c r="A154" s="69">
        <v>202503</v>
      </c>
      <c r="B154" s="70" t="s">
        <v>71</v>
      </c>
      <c r="C154" s="70" t="s">
        <v>72</v>
      </c>
      <c r="D154" s="70" t="s">
        <v>73</v>
      </c>
      <c r="E154" s="70" t="s">
        <v>74</v>
      </c>
      <c r="F154" s="70" t="s">
        <v>27</v>
      </c>
      <c r="G154" s="70">
        <v>7718338</v>
      </c>
      <c r="H154" s="71" t="s">
        <v>602</v>
      </c>
      <c r="I154" s="81"/>
      <c r="J154" s="85">
        <v>980672096</v>
      </c>
      <c r="K154" s="83"/>
      <c r="L154" s="83"/>
      <c r="M154" s="83"/>
      <c r="N154" s="86" t="s">
        <v>95</v>
      </c>
      <c r="O154" s="70" t="s">
        <v>53</v>
      </c>
      <c r="P154" s="91" t="s">
        <v>603</v>
      </c>
      <c r="Q154" s="74" t="s">
        <v>119</v>
      </c>
      <c r="R154" s="70" t="s">
        <v>74</v>
      </c>
      <c r="S154" s="110" t="s">
        <v>231</v>
      </c>
      <c r="T154" s="75">
        <v>45744</v>
      </c>
      <c r="U154" s="92" t="s">
        <v>604</v>
      </c>
      <c r="V154" s="77">
        <v>45747</v>
      </c>
      <c r="W154" s="70" t="s">
        <v>35</v>
      </c>
      <c r="X154" s="70">
        <v>2</v>
      </c>
      <c r="Y154" s="70" t="s">
        <v>35</v>
      </c>
      <c r="Z154" s="70" t="s">
        <v>169</v>
      </c>
      <c r="AA154" s="70" t="s">
        <v>85</v>
      </c>
      <c r="AB154" s="89">
        <v>45744</v>
      </c>
      <c r="AC154" s="70" t="s">
        <v>122</v>
      </c>
      <c r="AD154" s="79" t="s">
        <v>64</v>
      </c>
    </row>
    <row r="155" spans="1:30" ht="14.4">
      <c r="A155" s="69">
        <v>202503</v>
      </c>
      <c r="B155" s="70" t="s">
        <v>71</v>
      </c>
      <c r="C155" s="70" t="s">
        <v>72</v>
      </c>
      <c r="D155" s="70" t="s">
        <v>73</v>
      </c>
      <c r="E155" s="70" t="s">
        <v>74</v>
      </c>
      <c r="F155" s="70" t="s">
        <v>27</v>
      </c>
      <c r="G155" s="70">
        <v>70432964</v>
      </c>
      <c r="H155" s="71" t="s">
        <v>605</v>
      </c>
      <c r="I155" s="81"/>
      <c r="J155" s="85">
        <v>980672096</v>
      </c>
      <c r="K155" s="83"/>
      <c r="L155" s="83"/>
      <c r="M155" s="83"/>
      <c r="N155" s="86" t="s">
        <v>95</v>
      </c>
      <c r="O155" s="70" t="s">
        <v>53</v>
      </c>
      <c r="P155" s="91" t="s">
        <v>606</v>
      </c>
      <c r="Q155" s="74" t="s">
        <v>119</v>
      </c>
      <c r="R155" s="70" t="s">
        <v>74</v>
      </c>
      <c r="S155" s="96" t="s">
        <v>231</v>
      </c>
      <c r="T155" s="75">
        <v>45744</v>
      </c>
      <c r="U155" s="92" t="s">
        <v>604</v>
      </c>
      <c r="V155" s="77">
        <v>45747</v>
      </c>
      <c r="W155" s="70" t="s">
        <v>35</v>
      </c>
      <c r="X155" s="70">
        <v>2</v>
      </c>
      <c r="Y155" s="70" t="s">
        <v>35</v>
      </c>
      <c r="Z155" s="70" t="s">
        <v>169</v>
      </c>
      <c r="AA155" s="70" t="s">
        <v>85</v>
      </c>
      <c r="AB155" s="89">
        <v>45744</v>
      </c>
      <c r="AC155" s="70" t="s">
        <v>122</v>
      </c>
      <c r="AD155" s="79" t="s">
        <v>64</v>
      </c>
    </row>
    <row r="156" spans="1:30" ht="14.4">
      <c r="A156" s="69">
        <v>202503</v>
      </c>
      <c r="B156" s="70" t="s">
        <v>71</v>
      </c>
      <c r="C156" s="70" t="s">
        <v>72</v>
      </c>
      <c r="D156" s="70" t="s">
        <v>73</v>
      </c>
      <c r="E156" s="70" t="s">
        <v>74</v>
      </c>
      <c r="F156" s="70" t="s">
        <v>27</v>
      </c>
      <c r="G156" s="70">
        <v>7811038</v>
      </c>
      <c r="H156" s="71" t="s">
        <v>607</v>
      </c>
      <c r="I156" s="81"/>
      <c r="J156" s="82"/>
      <c r="K156" s="83"/>
      <c r="L156" s="83"/>
      <c r="M156" s="83"/>
      <c r="N156" s="86" t="s">
        <v>95</v>
      </c>
      <c r="O156" s="70" t="s">
        <v>53</v>
      </c>
      <c r="P156" s="91" t="s">
        <v>608</v>
      </c>
      <c r="Q156" s="74" t="s">
        <v>97</v>
      </c>
      <c r="R156" s="70" t="s">
        <v>98</v>
      </c>
      <c r="S156" s="70" t="s">
        <v>50</v>
      </c>
      <c r="T156" s="75">
        <v>45740</v>
      </c>
      <c r="U156" s="92" t="s">
        <v>609</v>
      </c>
      <c r="V156" s="75">
        <v>45771</v>
      </c>
      <c r="W156" s="70" t="s">
        <v>35</v>
      </c>
      <c r="X156" s="70">
        <v>24</v>
      </c>
      <c r="Y156" s="70" t="s">
        <v>35</v>
      </c>
      <c r="Z156" s="70" t="s">
        <v>84</v>
      </c>
      <c r="AA156" s="70" t="s">
        <v>85</v>
      </c>
      <c r="AB156" s="89">
        <v>45740</v>
      </c>
      <c r="AC156" s="70" t="s">
        <v>100</v>
      </c>
      <c r="AD156" s="79" t="s">
        <v>64</v>
      </c>
    </row>
    <row r="157" spans="1:30" ht="15.6">
      <c r="A157" s="69">
        <v>202503</v>
      </c>
      <c r="B157" s="70" t="s">
        <v>71</v>
      </c>
      <c r="C157" s="70" t="s">
        <v>72</v>
      </c>
      <c r="D157" s="70" t="s">
        <v>73</v>
      </c>
      <c r="E157" s="70" t="s">
        <v>443</v>
      </c>
      <c r="F157" s="70" t="s">
        <v>27</v>
      </c>
      <c r="G157" s="83"/>
      <c r="H157" s="119" t="s">
        <v>610</v>
      </c>
      <c r="I157" s="81"/>
      <c r="J157" s="82"/>
      <c r="K157" s="83"/>
      <c r="L157" s="83"/>
      <c r="M157" s="83"/>
      <c r="N157" s="86" t="s">
        <v>95</v>
      </c>
      <c r="O157" s="70" t="s">
        <v>53</v>
      </c>
      <c r="P157" s="91" t="s">
        <v>611</v>
      </c>
      <c r="Q157" s="91" t="s">
        <v>612</v>
      </c>
      <c r="R157" s="70" t="s">
        <v>443</v>
      </c>
      <c r="S157" s="70" t="s">
        <v>91</v>
      </c>
      <c r="T157" s="75">
        <v>45744</v>
      </c>
      <c r="U157" s="92" t="s">
        <v>613</v>
      </c>
      <c r="V157" s="77">
        <v>45748</v>
      </c>
      <c r="W157" s="70" t="s">
        <v>35</v>
      </c>
      <c r="X157" s="70">
        <v>3</v>
      </c>
      <c r="Y157" s="70" t="s">
        <v>35</v>
      </c>
      <c r="Z157" s="70" t="s">
        <v>188</v>
      </c>
      <c r="AA157" s="70" t="s">
        <v>85</v>
      </c>
      <c r="AB157" s="89">
        <v>45744</v>
      </c>
      <c r="AC157" s="70" t="s">
        <v>179</v>
      </c>
      <c r="AD157" s="79" t="s">
        <v>108</v>
      </c>
    </row>
    <row r="158" spans="1:30" ht="14.4">
      <c r="A158" s="69">
        <v>202503</v>
      </c>
      <c r="B158" s="70" t="s">
        <v>71</v>
      </c>
      <c r="C158" s="70" t="s">
        <v>72</v>
      </c>
      <c r="D158" s="70" t="s">
        <v>73</v>
      </c>
      <c r="E158" s="70" t="s">
        <v>74</v>
      </c>
      <c r="F158" s="70" t="s">
        <v>27</v>
      </c>
      <c r="G158" s="80">
        <v>9994334</v>
      </c>
      <c r="H158" s="87" t="s">
        <v>162</v>
      </c>
      <c r="I158" s="81"/>
      <c r="J158" s="85">
        <v>989640563</v>
      </c>
      <c r="K158" s="83"/>
      <c r="L158" s="83"/>
      <c r="M158" s="83"/>
      <c r="N158" s="86" t="s">
        <v>95</v>
      </c>
      <c r="O158" s="70" t="s">
        <v>53</v>
      </c>
      <c r="P158" s="91" t="s">
        <v>614</v>
      </c>
      <c r="Q158" s="74" t="s">
        <v>119</v>
      </c>
      <c r="R158" s="70" t="s">
        <v>98</v>
      </c>
      <c r="S158" s="70" t="s">
        <v>120</v>
      </c>
      <c r="T158" s="75">
        <v>45747</v>
      </c>
      <c r="U158" s="92" t="s">
        <v>615</v>
      </c>
      <c r="V158" s="77">
        <v>45762</v>
      </c>
      <c r="W158" s="70" t="s">
        <v>35</v>
      </c>
      <c r="X158" s="70">
        <v>12</v>
      </c>
      <c r="Y158" s="70" t="s">
        <v>35</v>
      </c>
      <c r="Z158" s="70" t="s">
        <v>84</v>
      </c>
      <c r="AA158" s="70" t="s">
        <v>85</v>
      </c>
      <c r="AB158" s="89">
        <v>45747</v>
      </c>
      <c r="AC158" s="70" t="s">
        <v>122</v>
      </c>
      <c r="AD158" s="79" t="s">
        <v>64</v>
      </c>
    </row>
    <row r="159" spans="1:30" ht="14.4">
      <c r="A159" s="69">
        <v>202503</v>
      </c>
      <c r="B159" s="70" t="s">
        <v>71</v>
      </c>
      <c r="C159" s="70" t="s">
        <v>72</v>
      </c>
      <c r="D159" s="70" t="s">
        <v>73</v>
      </c>
      <c r="E159" s="70" t="s">
        <v>74</v>
      </c>
      <c r="F159" s="70" t="s">
        <v>27</v>
      </c>
      <c r="G159" s="80">
        <v>8201744</v>
      </c>
      <c r="H159" s="87" t="s">
        <v>616</v>
      </c>
      <c r="I159" s="81"/>
      <c r="J159" s="82"/>
      <c r="K159" s="83"/>
      <c r="L159" s="83"/>
      <c r="M159" s="83"/>
      <c r="N159" s="86" t="s">
        <v>95</v>
      </c>
      <c r="O159" s="70" t="s">
        <v>53</v>
      </c>
      <c r="P159" s="91" t="s">
        <v>617</v>
      </c>
      <c r="Q159" s="74" t="s">
        <v>97</v>
      </c>
      <c r="R159" s="70" t="s">
        <v>98</v>
      </c>
      <c r="S159" s="70" t="s">
        <v>50</v>
      </c>
      <c r="T159" s="75">
        <v>45747</v>
      </c>
      <c r="U159" s="92" t="s">
        <v>618</v>
      </c>
      <c r="V159" s="77">
        <v>45750</v>
      </c>
      <c r="W159" s="70" t="s">
        <v>35</v>
      </c>
      <c r="X159" s="70">
        <v>4</v>
      </c>
      <c r="Y159" s="70" t="s">
        <v>35</v>
      </c>
      <c r="Z159" s="70" t="s">
        <v>318</v>
      </c>
      <c r="AA159" s="70" t="s">
        <v>85</v>
      </c>
      <c r="AB159" s="89">
        <v>45747</v>
      </c>
      <c r="AC159" s="70" t="s">
        <v>100</v>
      </c>
      <c r="AD159" s="79" t="s">
        <v>64</v>
      </c>
    </row>
    <row r="160" spans="1:30" ht="14.4">
      <c r="A160" s="69">
        <v>202502</v>
      </c>
      <c r="B160" s="70" t="s">
        <v>71</v>
      </c>
      <c r="C160" s="70" t="s">
        <v>72</v>
      </c>
      <c r="D160" s="70" t="s">
        <v>73</v>
      </c>
      <c r="E160" s="70" t="s">
        <v>74</v>
      </c>
      <c r="F160" s="70" t="s">
        <v>27</v>
      </c>
      <c r="G160" s="70">
        <v>7218366</v>
      </c>
      <c r="H160" s="120" t="s">
        <v>619</v>
      </c>
      <c r="I160" s="81"/>
      <c r="J160" s="82"/>
      <c r="K160" s="83"/>
      <c r="L160" s="83"/>
      <c r="M160" s="83"/>
      <c r="N160" s="86" t="s">
        <v>95</v>
      </c>
      <c r="O160" s="70" t="s">
        <v>53</v>
      </c>
      <c r="P160" s="91" t="s">
        <v>620</v>
      </c>
      <c r="Q160" s="74" t="s">
        <v>119</v>
      </c>
      <c r="R160" s="70" t="s">
        <v>74</v>
      </c>
      <c r="S160" s="70" t="s">
        <v>128</v>
      </c>
      <c r="T160" s="75">
        <v>45716</v>
      </c>
      <c r="U160" s="92" t="s">
        <v>621</v>
      </c>
      <c r="V160" s="77">
        <v>45749</v>
      </c>
      <c r="W160" s="70" t="s">
        <v>35</v>
      </c>
      <c r="X160" s="70">
        <v>24</v>
      </c>
      <c r="Y160" s="70" t="s">
        <v>35</v>
      </c>
      <c r="Z160" s="70" t="s">
        <v>84</v>
      </c>
      <c r="AA160" s="70" t="s">
        <v>85</v>
      </c>
      <c r="AB160" s="89">
        <v>45716</v>
      </c>
      <c r="AC160" s="70" t="s">
        <v>122</v>
      </c>
      <c r="AD160" s="79" t="s">
        <v>64</v>
      </c>
    </row>
    <row r="161" spans="1:30" ht="14.4">
      <c r="A161" s="69">
        <v>202502</v>
      </c>
      <c r="B161" s="70" t="s">
        <v>71</v>
      </c>
      <c r="C161" s="70" t="s">
        <v>72</v>
      </c>
      <c r="D161" s="70" t="s">
        <v>73</v>
      </c>
      <c r="E161" s="70" t="s">
        <v>74</v>
      </c>
      <c r="F161" s="70" t="s">
        <v>27</v>
      </c>
      <c r="G161" s="70">
        <v>8146369</v>
      </c>
      <c r="H161" s="71" t="s">
        <v>622</v>
      </c>
      <c r="I161" s="81"/>
      <c r="J161" s="82"/>
      <c r="K161" s="83"/>
      <c r="L161" s="83"/>
      <c r="M161" s="83"/>
      <c r="N161" s="86" t="s">
        <v>95</v>
      </c>
      <c r="O161" s="70" t="s">
        <v>53</v>
      </c>
      <c r="P161" s="91" t="s">
        <v>623</v>
      </c>
      <c r="Q161" s="74" t="s">
        <v>119</v>
      </c>
      <c r="R161" s="70" t="s">
        <v>81</v>
      </c>
      <c r="S161" s="70" t="s">
        <v>82</v>
      </c>
      <c r="T161" s="75">
        <v>45714</v>
      </c>
      <c r="U161" s="92" t="s">
        <v>624</v>
      </c>
      <c r="V161" s="77">
        <v>45735</v>
      </c>
      <c r="W161" s="70" t="s">
        <v>35</v>
      </c>
      <c r="X161" s="70">
        <v>16</v>
      </c>
      <c r="Y161" s="70" t="s">
        <v>35</v>
      </c>
      <c r="Z161" s="70" t="s">
        <v>84</v>
      </c>
      <c r="AA161" s="70" t="s">
        <v>85</v>
      </c>
      <c r="AB161" s="89">
        <v>45714</v>
      </c>
      <c r="AC161" s="70" t="s">
        <v>122</v>
      </c>
      <c r="AD161" s="79" t="s">
        <v>64</v>
      </c>
    </row>
    <row r="162" spans="1:30" ht="14.4">
      <c r="A162" s="69">
        <v>202502</v>
      </c>
      <c r="B162" s="70" t="s">
        <v>71</v>
      </c>
      <c r="C162" s="70" t="s">
        <v>72</v>
      </c>
      <c r="D162" s="70" t="s">
        <v>73</v>
      </c>
      <c r="E162" s="70" t="s">
        <v>74</v>
      </c>
      <c r="F162" s="70" t="s">
        <v>27</v>
      </c>
      <c r="G162" s="70">
        <v>8287353</v>
      </c>
      <c r="H162" s="71" t="s">
        <v>625</v>
      </c>
      <c r="I162" s="81"/>
      <c r="J162" s="82"/>
      <c r="K162" s="83"/>
      <c r="L162" s="83"/>
      <c r="M162" s="83"/>
      <c r="N162" s="86" t="s">
        <v>95</v>
      </c>
      <c r="O162" s="70" t="s">
        <v>53</v>
      </c>
      <c r="P162" s="91" t="s">
        <v>626</v>
      </c>
      <c r="Q162" s="74" t="s">
        <v>119</v>
      </c>
      <c r="R162" s="70" t="s">
        <v>81</v>
      </c>
      <c r="S162" s="70" t="s">
        <v>82</v>
      </c>
      <c r="T162" s="75">
        <v>45716</v>
      </c>
      <c r="U162" s="92" t="s">
        <v>627</v>
      </c>
      <c r="V162" s="77">
        <v>45749</v>
      </c>
      <c r="W162" s="70" t="s">
        <v>35</v>
      </c>
      <c r="X162" s="70">
        <v>24</v>
      </c>
      <c r="Y162" s="70" t="s">
        <v>35</v>
      </c>
      <c r="Z162" s="70" t="s">
        <v>84</v>
      </c>
      <c r="AA162" s="70" t="s">
        <v>85</v>
      </c>
      <c r="AB162" s="89">
        <v>45716</v>
      </c>
      <c r="AC162" s="70" t="s">
        <v>122</v>
      </c>
      <c r="AD162" s="79" t="s">
        <v>64</v>
      </c>
    </row>
    <row r="163" spans="1:30" ht="14.4">
      <c r="A163" s="69">
        <v>202502</v>
      </c>
      <c r="B163" s="70" t="s">
        <v>71</v>
      </c>
      <c r="C163" s="70" t="s">
        <v>72</v>
      </c>
      <c r="D163" s="70" t="s">
        <v>73</v>
      </c>
      <c r="E163" s="70" t="s">
        <v>74</v>
      </c>
      <c r="F163" s="70" t="s">
        <v>27</v>
      </c>
      <c r="G163" s="80">
        <v>3684166</v>
      </c>
      <c r="H163" s="87" t="s">
        <v>628</v>
      </c>
      <c r="I163" s="81"/>
      <c r="J163" s="82"/>
      <c r="K163" s="83"/>
      <c r="L163" s="83"/>
      <c r="M163" s="83"/>
      <c r="N163" s="71" t="s">
        <v>78</v>
      </c>
      <c r="O163" s="70" t="s">
        <v>53</v>
      </c>
      <c r="P163" s="91" t="s">
        <v>629</v>
      </c>
      <c r="Q163" s="74" t="s">
        <v>80</v>
      </c>
      <c r="R163" s="70" t="s">
        <v>81</v>
      </c>
      <c r="S163" s="70" t="s">
        <v>82</v>
      </c>
      <c r="T163" s="75">
        <v>45716</v>
      </c>
      <c r="U163" s="92" t="s">
        <v>630</v>
      </c>
      <c r="V163" s="77">
        <v>45750</v>
      </c>
      <c r="W163" s="70" t="s">
        <v>35</v>
      </c>
      <c r="X163" s="70">
        <v>25</v>
      </c>
      <c r="Y163" s="70" t="s">
        <v>35</v>
      </c>
      <c r="Z163" s="70" t="s">
        <v>84</v>
      </c>
      <c r="AA163" s="70" t="s">
        <v>85</v>
      </c>
      <c r="AB163" s="89">
        <v>45716</v>
      </c>
      <c r="AC163" s="70" t="s">
        <v>86</v>
      </c>
      <c r="AD163" s="79" t="s">
        <v>78</v>
      </c>
    </row>
    <row r="164" spans="1:30" ht="14.4">
      <c r="A164" s="69">
        <v>202502</v>
      </c>
      <c r="B164" s="70" t="s">
        <v>71</v>
      </c>
      <c r="C164" s="70" t="s">
        <v>72</v>
      </c>
      <c r="D164" s="70" t="s">
        <v>73</v>
      </c>
      <c r="E164" s="70" t="s">
        <v>74</v>
      </c>
      <c r="F164" s="70" t="s">
        <v>27</v>
      </c>
      <c r="G164" s="70">
        <v>44000062</v>
      </c>
      <c r="H164" s="71" t="s">
        <v>631</v>
      </c>
      <c r="I164" s="81"/>
      <c r="J164" s="82"/>
      <c r="K164" s="83"/>
      <c r="L164" s="83"/>
      <c r="M164" s="83"/>
      <c r="N164" s="86" t="s">
        <v>95</v>
      </c>
      <c r="O164" s="70" t="s">
        <v>53</v>
      </c>
      <c r="P164" s="91" t="s">
        <v>632</v>
      </c>
      <c r="Q164" s="74" t="s">
        <v>119</v>
      </c>
      <c r="R164" s="70" t="s">
        <v>81</v>
      </c>
      <c r="S164" s="70" t="s">
        <v>82</v>
      </c>
      <c r="T164" s="75">
        <v>45716</v>
      </c>
      <c r="U164" s="92" t="s">
        <v>633</v>
      </c>
      <c r="V164" s="77">
        <v>45754</v>
      </c>
      <c r="W164" s="70" t="s">
        <v>35</v>
      </c>
      <c r="X164" s="70">
        <v>27</v>
      </c>
      <c r="Y164" s="70" t="s">
        <v>35</v>
      </c>
      <c r="Z164" s="70" t="s">
        <v>84</v>
      </c>
      <c r="AA164" s="70" t="s">
        <v>85</v>
      </c>
      <c r="AB164" s="89">
        <v>45716</v>
      </c>
      <c r="AC164" s="70" t="s">
        <v>122</v>
      </c>
      <c r="AD164" s="79" t="s">
        <v>64</v>
      </c>
    </row>
    <row r="165" spans="1:30" ht="14.4">
      <c r="A165" s="69">
        <v>202502</v>
      </c>
      <c r="B165" s="70" t="s">
        <v>71</v>
      </c>
      <c r="C165" s="70" t="s">
        <v>72</v>
      </c>
      <c r="D165" s="70" t="s">
        <v>73</v>
      </c>
      <c r="E165" s="70" t="s">
        <v>74</v>
      </c>
      <c r="F165" s="70" t="s">
        <v>27</v>
      </c>
      <c r="G165" s="80">
        <v>9876517</v>
      </c>
      <c r="H165" s="87" t="s">
        <v>634</v>
      </c>
      <c r="I165" s="81"/>
      <c r="J165" s="82"/>
      <c r="K165" s="83"/>
      <c r="L165" s="70" t="s">
        <v>635</v>
      </c>
      <c r="M165" s="83"/>
      <c r="N165" s="86" t="s">
        <v>95</v>
      </c>
      <c r="O165" s="70" t="s">
        <v>185</v>
      </c>
      <c r="P165" s="91" t="s">
        <v>636</v>
      </c>
      <c r="Q165" s="74" t="s">
        <v>361</v>
      </c>
      <c r="R165" s="70" t="s">
        <v>362</v>
      </c>
      <c r="S165" s="70" t="s">
        <v>82</v>
      </c>
      <c r="T165" s="75">
        <v>45716</v>
      </c>
      <c r="U165" s="92" t="s">
        <v>637</v>
      </c>
      <c r="V165" s="77">
        <v>45750</v>
      </c>
      <c r="W165" s="70" t="s">
        <v>35</v>
      </c>
      <c r="X165" s="70">
        <v>25</v>
      </c>
      <c r="Y165" s="70" t="s">
        <v>35</v>
      </c>
      <c r="Z165" s="70" t="s">
        <v>84</v>
      </c>
      <c r="AA165" s="70" t="s">
        <v>85</v>
      </c>
      <c r="AB165" s="89">
        <v>45716</v>
      </c>
      <c r="AC165" s="70" t="s">
        <v>179</v>
      </c>
      <c r="AD165" s="79" t="s">
        <v>156</v>
      </c>
    </row>
    <row r="166" spans="1:30" ht="14.4">
      <c r="A166" s="69">
        <v>202503</v>
      </c>
      <c r="B166" s="70" t="s">
        <v>71</v>
      </c>
      <c r="C166" s="70" t="s">
        <v>72</v>
      </c>
      <c r="D166" s="70" t="s">
        <v>73</v>
      </c>
      <c r="E166" s="70" t="s">
        <v>74</v>
      </c>
      <c r="F166" s="70" t="s">
        <v>27</v>
      </c>
      <c r="G166" s="80">
        <v>72154157</v>
      </c>
      <c r="H166" s="87" t="s">
        <v>638</v>
      </c>
      <c r="I166" s="81"/>
      <c r="J166" s="82"/>
      <c r="K166" s="83"/>
      <c r="L166" s="83"/>
      <c r="M166" s="83"/>
      <c r="N166" s="86" t="s">
        <v>95</v>
      </c>
      <c r="O166" s="70" t="s">
        <v>53</v>
      </c>
      <c r="P166" s="91" t="s">
        <v>639</v>
      </c>
      <c r="Q166" s="74" t="s">
        <v>119</v>
      </c>
      <c r="R166" s="96" t="s">
        <v>244</v>
      </c>
      <c r="S166" s="70" t="s">
        <v>115</v>
      </c>
      <c r="T166" s="75">
        <v>45733</v>
      </c>
      <c r="U166" s="84" t="s">
        <v>640</v>
      </c>
      <c r="V166" s="77">
        <v>45751</v>
      </c>
      <c r="W166" s="70" t="s">
        <v>35</v>
      </c>
      <c r="X166" s="70">
        <v>15</v>
      </c>
      <c r="Y166" s="70" t="s">
        <v>35</v>
      </c>
      <c r="Z166" s="70" t="s">
        <v>84</v>
      </c>
      <c r="AA166" s="70" t="s">
        <v>85</v>
      </c>
      <c r="AB166" s="89">
        <v>45733</v>
      </c>
      <c r="AC166" s="70" t="s">
        <v>122</v>
      </c>
      <c r="AD166" s="79" t="s">
        <v>64</v>
      </c>
    </row>
    <row r="167" spans="1:30" ht="14.4">
      <c r="A167" s="69">
        <v>202503</v>
      </c>
      <c r="B167" s="70" t="s">
        <v>71</v>
      </c>
      <c r="C167" s="70" t="s">
        <v>72</v>
      </c>
      <c r="D167" s="70" t="s">
        <v>73</v>
      </c>
      <c r="E167" s="70" t="s">
        <v>74</v>
      </c>
      <c r="F167" s="70" t="s">
        <v>27</v>
      </c>
      <c r="G167" s="70">
        <v>72845505</v>
      </c>
      <c r="H167" s="71" t="s">
        <v>641</v>
      </c>
      <c r="I167" s="81"/>
      <c r="J167" s="82"/>
      <c r="K167" s="83"/>
      <c r="L167" s="83"/>
      <c r="M167" s="83"/>
      <c r="N167" s="86" t="s">
        <v>95</v>
      </c>
      <c r="O167" s="70" t="s">
        <v>53</v>
      </c>
      <c r="P167" s="91" t="s">
        <v>642</v>
      </c>
      <c r="Q167" s="74" t="s">
        <v>119</v>
      </c>
      <c r="R167" s="70" t="s">
        <v>90</v>
      </c>
      <c r="S167" s="70" t="s">
        <v>643</v>
      </c>
      <c r="T167" s="75">
        <v>45730</v>
      </c>
      <c r="U167" s="92" t="s">
        <v>644</v>
      </c>
      <c r="V167" s="77">
        <v>45751</v>
      </c>
      <c r="W167" s="70" t="s">
        <v>35</v>
      </c>
      <c r="X167" s="70">
        <v>16</v>
      </c>
      <c r="Y167" s="70" t="s">
        <v>35</v>
      </c>
      <c r="Z167" s="70" t="s">
        <v>84</v>
      </c>
      <c r="AA167" s="70" t="s">
        <v>85</v>
      </c>
      <c r="AB167" s="89">
        <v>45730</v>
      </c>
      <c r="AC167" s="70" t="s">
        <v>122</v>
      </c>
      <c r="AD167" s="79" t="s">
        <v>64</v>
      </c>
    </row>
    <row r="168" spans="1:30" ht="14.4">
      <c r="A168" s="69">
        <v>202503</v>
      </c>
      <c r="B168" s="70" t="s">
        <v>71</v>
      </c>
      <c r="C168" s="70" t="s">
        <v>72</v>
      </c>
      <c r="D168" s="70" t="s">
        <v>73</v>
      </c>
      <c r="E168" s="70" t="s">
        <v>74</v>
      </c>
      <c r="F168" s="70" t="s">
        <v>27</v>
      </c>
      <c r="G168" s="70">
        <v>44852752</v>
      </c>
      <c r="H168" s="71" t="s">
        <v>645</v>
      </c>
      <c r="I168" s="81"/>
      <c r="J168" s="82"/>
      <c r="K168" s="83"/>
      <c r="L168" s="83"/>
      <c r="M168" s="83"/>
      <c r="N168" s="71" t="s">
        <v>78</v>
      </c>
      <c r="O168" s="70" t="s">
        <v>53</v>
      </c>
      <c r="P168" s="91" t="s">
        <v>646</v>
      </c>
      <c r="Q168" s="74" t="s">
        <v>80</v>
      </c>
      <c r="R168" s="70" t="s">
        <v>81</v>
      </c>
      <c r="S168" s="70" t="s">
        <v>149</v>
      </c>
      <c r="T168" s="75">
        <v>45729</v>
      </c>
      <c r="U168" s="92" t="s">
        <v>647</v>
      </c>
      <c r="V168" s="77">
        <v>45751</v>
      </c>
      <c r="W168" s="70" t="s">
        <v>35</v>
      </c>
      <c r="X168" s="70">
        <v>17</v>
      </c>
      <c r="Y168" s="70" t="s">
        <v>35</v>
      </c>
      <c r="Z168" s="70" t="s">
        <v>84</v>
      </c>
      <c r="AA168" s="70" t="s">
        <v>85</v>
      </c>
      <c r="AB168" s="89">
        <v>45729</v>
      </c>
      <c r="AC168" s="70" t="s">
        <v>86</v>
      </c>
      <c r="AD168" s="79" t="s">
        <v>78</v>
      </c>
    </row>
    <row r="169" spans="1:30" ht="14.4">
      <c r="A169" s="69">
        <v>202503</v>
      </c>
      <c r="B169" s="70" t="s">
        <v>71</v>
      </c>
      <c r="C169" s="70" t="s">
        <v>72</v>
      </c>
      <c r="D169" s="70" t="s">
        <v>73</v>
      </c>
      <c r="E169" s="70" t="s">
        <v>74</v>
      </c>
      <c r="F169" s="70" t="s">
        <v>27</v>
      </c>
      <c r="G169" s="70">
        <v>42413293</v>
      </c>
      <c r="H169" s="71" t="s">
        <v>648</v>
      </c>
      <c r="I169" s="81"/>
      <c r="J169" s="82"/>
      <c r="K169" s="83"/>
      <c r="L169" s="83"/>
      <c r="M169" s="83"/>
      <c r="N169" s="71" t="s">
        <v>78</v>
      </c>
      <c r="O169" s="70" t="s">
        <v>53</v>
      </c>
      <c r="P169" s="91" t="s">
        <v>649</v>
      </c>
      <c r="Q169" s="74" t="s">
        <v>89</v>
      </c>
      <c r="R169" s="70" t="s">
        <v>81</v>
      </c>
      <c r="S169" s="70" t="s">
        <v>125</v>
      </c>
      <c r="T169" s="75">
        <v>45728</v>
      </c>
      <c r="U169" s="92" t="s">
        <v>650</v>
      </c>
      <c r="V169" s="77">
        <v>45751</v>
      </c>
      <c r="W169" s="70" t="s">
        <v>35</v>
      </c>
      <c r="X169" s="70">
        <v>18</v>
      </c>
      <c r="Y169" s="70" t="s">
        <v>35</v>
      </c>
      <c r="Z169" s="70" t="s">
        <v>84</v>
      </c>
      <c r="AA169" s="70" t="s">
        <v>85</v>
      </c>
      <c r="AB169" s="89">
        <v>45728</v>
      </c>
      <c r="AC169" s="70" t="s">
        <v>86</v>
      </c>
      <c r="AD169" s="79" t="s">
        <v>78</v>
      </c>
    </row>
    <row r="170" spans="1:30" ht="14.4">
      <c r="A170" s="69">
        <v>202503</v>
      </c>
      <c r="B170" s="70" t="s">
        <v>71</v>
      </c>
      <c r="C170" s="70" t="s">
        <v>72</v>
      </c>
      <c r="D170" s="70" t="s">
        <v>73</v>
      </c>
      <c r="E170" s="70" t="s">
        <v>74</v>
      </c>
      <c r="F170" s="70" t="s">
        <v>27</v>
      </c>
      <c r="G170" s="80">
        <v>6204981</v>
      </c>
      <c r="H170" s="86" t="s">
        <v>651</v>
      </c>
      <c r="I170" s="81"/>
      <c r="J170" s="82"/>
      <c r="K170" s="83"/>
      <c r="L170" s="83"/>
      <c r="M170" s="83"/>
      <c r="N170" s="86" t="s">
        <v>95</v>
      </c>
      <c r="O170" s="70" t="s">
        <v>53</v>
      </c>
      <c r="P170" s="74" t="s">
        <v>652</v>
      </c>
      <c r="Q170" s="74" t="s">
        <v>97</v>
      </c>
      <c r="R170" s="70" t="s">
        <v>98</v>
      </c>
      <c r="S170" s="70" t="s">
        <v>50</v>
      </c>
      <c r="T170" s="75">
        <v>45737</v>
      </c>
      <c r="U170" s="84" t="s">
        <v>653</v>
      </c>
      <c r="V170" s="77">
        <v>45745</v>
      </c>
      <c r="W170" s="70" t="s">
        <v>35</v>
      </c>
      <c r="X170" s="70">
        <v>6</v>
      </c>
      <c r="Y170" s="70" t="s">
        <v>35</v>
      </c>
      <c r="Z170" s="70" t="s">
        <v>84</v>
      </c>
      <c r="AA170" s="70" t="s">
        <v>85</v>
      </c>
      <c r="AB170" s="89">
        <v>45737</v>
      </c>
      <c r="AC170" s="70" t="s">
        <v>100</v>
      </c>
      <c r="AD170" s="79" t="s">
        <v>64</v>
      </c>
    </row>
    <row r="171" spans="1:30" ht="14.4">
      <c r="A171" s="121">
        <v>202503</v>
      </c>
      <c r="B171" s="122" t="s">
        <v>71</v>
      </c>
      <c r="C171" s="122" t="s">
        <v>72</v>
      </c>
      <c r="D171" s="122" t="s">
        <v>73</v>
      </c>
      <c r="E171" s="70" t="s">
        <v>74</v>
      </c>
      <c r="F171" s="122" t="s">
        <v>27</v>
      </c>
      <c r="G171" s="122">
        <v>3859755</v>
      </c>
      <c r="H171" s="123" t="s">
        <v>654</v>
      </c>
      <c r="I171" s="124"/>
      <c r="J171" s="125"/>
      <c r="K171" s="126"/>
      <c r="L171" s="126"/>
      <c r="M171" s="126"/>
      <c r="N171" s="127" t="s">
        <v>78</v>
      </c>
      <c r="O171" s="122" t="s">
        <v>53</v>
      </c>
      <c r="P171" s="95" t="s">
        <v>655</v>
      </c>
      <c r="Q171" s="74" t="s">
        <v>119</v>
      </c>
      <c r="R171" s="122" t="s">
        <v>98</v>
      </c>
      <c r="S171" s="122" t="s">
        <v>120</v>
      </c>
      <c r="T171" s="128">
        <v>45737</v>
      </c>
      <c r="U171" s="129" t="s">
        <v>656</v>
      </c>
      <c r="V171" s="130">
        <v>45751</v>
      </c>
      <c r="W171" s="122" t="s">
        <v>35</v>
      </c>
      <c r="X171" s="122">
        <v>11</v>
      </c>
      <c r="Y171" s="122" t="s">
        <v>35</v>
      </c>
      <c r="Z171" s="122" t="s">
        <v>84</v>
      </c>
      <c r="AA171" s="122" t="s">
        <v>85</v>
      </c>
      <c r="AB171" s="131">
        <v>45737</v>
      </c>
      <c r="AC171" s="122" t="s">
        <v>122</v>
      </c>
      <c r="AD171" s="132" t="s">
        <v>64</v>
      </c>
    </row>
    <row r="172" spans="1:30" ht="14.4">
      <c r="A172" s="121">
        <v>202503</v>
      </c>
      <c r="B172" s="122" t="s">
        <v>71</v>
      </c>
      <c r="C172" s="122" t="s">
        <v>72</v>
      </c>
      <c r="D172" s="122" t="s">
        <v>73</v>
      </c>
      <c r="E172" s="70" t="s">
        <v>74</v>
      </c>
      <c r="F172" s="122" t="s">
        <v>27</v>
      </c>
      <c r="G172" s="122">
        <v>3889684</v>
      </c>
      <c r="H172" s="123" t="s">
        <v>657</v>
      </c>
      <c r="I172" s="124"/>
      <c r="J172" s="125"/>
      <c r="K172" s="126"/>
      <c r="L172" s="126"/>
      <c r="M172" s="126"/>
      <c r="N172" s="127" t="s">
        <v>78</v>
      </c>
      <c r="O172" s="122" t="s">
        <v>53</v>
      </c>
      <c r="P172" s="95" t="s">
        <v>655</v>
      </c>
      <c r="Q172" s="74" t="s">
        <v>119</v>
      </c>
      <c r="R172" s="122" t="s">
        <v>98</v>
      </c>
      <c r="S172" s="122" t="s">
        <v>120</v>
      </c>
      <c r="T172" s="128">
        <v>45737</v>
      </c>
      <c r="U172" s="129" t="s">
        <v>658</v>
      </c>
      <c r="V172" s="130">
        <v>45751</v>
      </c>
      <c r="W172" s="122" t="s">
        <v>35</v>
      </c>
      <c r="X172" s="122">
        <v>11</v>
      </c>
      <c r="Y172" s="122" t="s">
        <v>35</v>
      </c>
      <c r="Z172" s="122" t="s">
        <v>84</v>
      </c>
      <c r="AA172" s="122" t="s">
        <v>85</v>
      </c>
      <c r="AB172" s="131">
        <v>45737</v>
      </c>
      <c r="AC172" s="122" t="s">
        <v>122</v>
      </c>
      <c r="AD172" s="132" t="s">
        <v>64</v>
      </c>
    </row>
    <row r="173" spans="1:30" ht="14.4">
      <c r="A173" s="121">
        <v>202503</v>
      </c>
      <c r="B173" s="122" t="s">
        <v>71</v>
      </c>
      <c r="C173" s="122" t="s">
        <v>72</v>
      </c>
      <c r="D173" s="122" t="s">
        <v>73</v>
      </c>
      <c r="E173" s="70" t="s">
        <v>74</v>
      </c>
      <c r="F173" s="122" t="s">
        <v>27</v>
      </c>
      <c r="G173" s="122">
        <v>6103897</v>
      </c>
      <c r="H173" s="123" t="s">
        <v>659</v>
      </c>
      <c r="I173" s="124"/>
      <c r="J173" s="125"/>
      <c r="K173" s="126"/>
      <c r="L173" s="126"/>
      <c r="M173" s="126"/>
      <c r="N173" s="127" t="s">
        <v>78</v>
      </c>
      <c r="O173" s="122" t="s">
        <v>53</v>
      </c>
      <c r="P173" s="95" t="s">
        <v>655</v>
      </c>
      <c r="Q173" s="74" t="s">
        <v>119</v>
      </c>
      <c r="R173" s="122" t="s">
        <v>98</v>
      </c>
      <c r="S173" s="122" t="s">
        <v>120</v>
      </c>
      <c r="T173" s="128">
        <v>45737</v>
      </c>
      <c r="U173" s="129" t="s">
        <v>660</v>
      </c>
      <c r="V173" s="130">
        <v>45751</v>
      </c>
      <c r="W173" s="122" t="s">
        <v>35</v>
      </c>
      <c r="X173" s="122">
        <v>11</v>
      </c>
      <c r="Y173" s="122" t="s">
        <v>35</v>
      </c>
      <c r="Z173" s="122" t="s">
        <v>84</v>
      </c>
      <c r="AA173" s="122" t="s">
        <v>85</v>
      </c>
      <c r="AB173" s="131">
        <v>45737</v>
      </c>
      <c r="AC173" s="122" t="s">
        <v>122</v>
      </c>
      <c r="AD173" s="132" t="s">
        <v>64</v>
      </c>
    </row>
    <row r="174" spans="1:30" ht="14.4">
      <c r="A174" s="121">
        <v>202503</v>
      </c>
      <c r="B174" s="122" t="s">
        <v>71</v>
      </c>
      <c r="C174" s="122" t="s">
        <v>72</v>
      </c>
      <c r="D174" s="122" t="s">
        <v>73</v>
      </c>
      <c r="E174" s="70" t="s">
        <v>74</v>
      </c>
      <c r="F174" s="122" t="s">
        <v>27</v>
      </c>
      <c r="G174" s="122">
        <v>40195295</v>
      </c>
      <c r="H174" s="123" t="s">
        <v>661</v>
      </c>
      <c r="I174" s="124"/>
      <c r="J174" s="125"/>
      <c r="K174" s="126"/>
      <c r="L174" s="126"/>
      <c r="M174" s="126"/>
      <c r="N174" s="127" t="s">
        <v>78</v>
      </c>
      <c r="O174" s="122" t="s">
        <v>53</v>
      </c>
      <c r="P174" s="95" t="s">
        <v>655</v>
      </c>
      <c r="Q174" s="74" t="s">
        <v>119</v>
      </c>
      <c r="R174" s="122" t="s">
        <v>98</v>
      </c>
      <c r="S174" s="122" t="s">
        <v>120</v>
      </c>
      <c r="T174" s="128">
        <v>45737</v>
      </c>
      <c r="U174" s="129" t="s">
        <v>662</v>
      </c>
      <c r="V174" s="130">
        <v>45751</v>
      </c>
      <c r="W174" s="122" t="s">
        <v>35</v>
      </c>
      <c r="X174" s="122">
        <v>11</v>
      </c>
      <c r="Y174" s="122" t="s">
        <v>35</v>
      </c>
      <c r="Z174" s="122" t="s">
        <v>84</v>
      </c>
      <c r="AA174" s="122" t="s">
        <v>85</v>
      </c>
      <c r="AB174" s="131">
        <v>45737</v>
      </c>
      <c r="AC174" s="122" t="s">
        <v>122</v>
      </c>
      <c r="AD174" s="132" t="s">
        <v>64</v>
      </c>
    </row>
    <row r="175" spans="1:30" ht="14.4">
      <c r="A175" s="121">
        <v>202503</v>
      </c>
      <c r="B175" s="122" t="s">
        <v>71</v>
      </c>
      <c r="C175" s="122" t="s">
        <v>72</v>
      </c>
      <c r="D175" s="122" t="s">
        <v>73</v>
      </c>
      <c r="E175" s="70" t="s">
        <v>74</v>
      </c>
      <c r="F175" s="122" t="s">
        <v>27</v>
      </c>
      <c r="G175" s="122">
        <v>72681460</v>
      </c>
      <c r="H175" s="123" t="s">
        <v>663</v>
      </c>
      <c r="I175" s="124"/>
      <c r="J175" s="125"/>
      <c r="K175" s="126"/>
      <c r="L175" s="126"/>
      <c r="M175" s="126"/>
      <c r="N175" s="127" t="s">
        <v>78</v>
      </c>
      <c r="O175" s="122" t="s">
        <v>53</v>
      </c>
      <c r="P175" s="95" t="s">
        <v>655</v>
      </c>
      <c r="Q175" s="74" t="s">
        <v>119</v>
      </c>
      <c r="R175" s="122" t="s">
        <v>98</v>
      </c>
      <c r="S175" s="122" t="s">
        <v>120</v>
      </c>
      <c r="T175" s="128">
        <v>45737</v>
      </c>
      <c r="U175" s="129" t="s">
        <v>664</v>
      </c>
      <c r="V175" s="130">
        <v>45751</v>
      </c>
      <c r="W175" s="122" t="s">
        <v>35</v>
      </c>
      <c r="X175" s="122">
        <v>11</v>
      </c>
      <c r="Y175" s="122" t="s">
        <v>35</v>
      </c>
      <c r="Z175" s="122" t="s">
        <v>84</v>
      </c>
      <c r="AA175" s="122" t="s">
        <v>85</v>
      </c>
      <c r="AB175" s="131">
        <v>45737</v>
      </c>
      <c r="AC175" s="122" t="s">
        <v>122</v>
      </c>
      <c r="AD175" s="132" t="s">
        <v>64</v>
      </c>
    </row>
    <row r="176" spans="1:30" ht="14.4">
      <c r="A176" s="121">
        <v>202503</v>
      </c>
      <c r="B176" s="122" t="s">
        <v>71</v>
      </c>
      <c r="C176" s="122" t="s">
        <v>72</v>
      </c>
      <c r="D176" s="122" t="s">
        <v>73</v>
      </c>
      <c r="E176" s="70" t="s">
        <v>74</v>
      </c>
      <c r="F176" s="122" t="s">
        <v>27</v>
      </c>
      <c r="G176" s="80">
        <v>2869403</v>
      </c>
      <c r="H176" s="123" t="s">
        <v>665</v>
      </c>
      <c r="I176" s="124"/>
      <c r="J176" s="125"/>
      <c r="K176" s="126"/>
      <c r="L176" s="126"/>
      <c r="M176" s="126"/>
      <c r="N176" s="127" t="s">
        <v>78</v>
      </c>
      <c r="O176" s="122" t="s">
        <v>53</v>
      </c>
      <c r="P176" s="95" t="s">
        <v>655</v>
      </c>
      <c r="Q176" s="74" t="s">
        <v>119</v>
      </c>
      <c r="R176" s="122" t="s">
        <v>98</v>
      </c>
      <c r="S176" s="122" t="s">
        <v>120</v>
      </c>
      <c r="T176" s="128">
        <v>45737</v>
      </c>
      <c r="U176" s="129" t="s">
        <v>666</v>
      </c>
      <c r="V176" s="130">
        <v>45768</v>
      </c>
      <c r="W176" s="122" t="s">
        <v>35</v>
      </c>
      <c r="X176" s="122">
        <v>22</v>
      </c>
      <c r="Y176" s="122" t="s">
        <v>35</v>
      </c>
      <c r="Z176" s="122" t="s">
        <v>84</v>
      </c>
      <c r="AA176" s="122" t="s">
        <v>85</v>
      </c>
      <c r="AB176" s="131">
        <v>45737</v>
      </c>
      <c r="AC176" s="122" t="s">
        <v>122</v>
      </c>
      <c r="AD176" s="132" t="s">
        <v>64</v>
      </c>
    </row>
    <row r="177" spans="1:30" ht="14.4">
      <c r="A177" s="121">
        <v>202503</v>
      </c>
      <c r="B177" s="122" t="s">
        <v>71</v>
      </c>
      <c r="C177" s="122" t="s">
        <v>72</v>
      </c>
      <c r="D177" s="122" t="s">
        <v>73</v>
      </c>
      <c r="E177" s="70" t="s">
        <v>74</v>
      </c>
      <c r="F177" s="122" t="s">
        <v>27</v>
      </c>
      <c r="G177" s="80">
        <v>3850922</v>
      </c>
      <c r="H177" s="93" t="s">
        <v>667</v>
      </c>
      <c r="I177" s="124"/>
      <c r="J177" s="125"/>
      <c r="K177" s="126"/>
      <c r="L177" s="126"/>
      <c r="M177" s="126"/>
      <c r="N177" s="127" t="s">
        <v>78</v>
      </c>
      <c r="O177" s="122" t="s">
        <v>53</v>
      </c>
      <c r="P177" s="95" t="s">
        <v>655</v>
      </c>
      <c r="Q177" s="74" t="s">
        <v>119</v>
      </c>
      <c r="R177" s="122" t="s">
        <v>98</v>
      </c>
      <c r="S177" s="122" t="s">
        <v>120</v>
      </c>
      <c r="T177" s="128">
        <v>45737</v>
      </c>
      <c r="U177" s="129" t="s">
        <v>668</v>
      </c>
      <c r="V177" s="130">
        <v>45751</v>
      </c>
      <c r="W177" s="122" t="s">
        <v>35</v>
      </c>
      <c r="X177" s="122">
        <v>11</v>
      </c>
      <c r="Y177" s="122" t="s">
        <v>35</v>
      </c>
      <c r="Z177" s="122" t="s">
        <v>84</v>
      </c>
      <c r="AA177" s="122" t="s">
        <v>85</v>
      </c>
      <c r="AB177" s="131">
        <v>45737</v>
      </c>
      <c r="AC177" s="122" t="s">
        <v>122</v>
      </c>
      <c r="AD177" s="132" t="s">
        <v>64</v>
      </c>
    </row>
    <row r="178" spans="1:30" ht="14.4">
      <c r="A178" s="121">
        <v>202503</v>
      </c>
      <c r="B178" s="122" t="s">
        <v>71</v>
      </c>
      <c r="C178" s="122" t="s">
        <v>72</v>
      </c>
      <c r="D178" s="122" t="s">
        <v>73</v>
      </c>
      <c r="E178" s="70" t="s">
        <v>74</v>
      </c>
      <c r="F178" s="122" t="s">
        <v>27</v>
      </c>
      <c r="G178" s="122">
        <v>3859756</v>
      </c>
      <c r="H178" s="123" t="s">
        <v>669</v>
      </c>
      <c r="I178" s="124"/>
      <c r="J178" s="125"/>
      <c r="K178" s="126"/>
      <c r="L178" s="126"/>
      <c r="M178" s="126"/>
      <c r="N178" s="127" t="s">
        <v>78</v>
      </c>
      <c r="O178" s="122" t="s">
        <v>53</v>
      </c>
      <c r="P178" s="95" t="s">
        <v>655</v>
      </c>
      <c r="Q178" s="74" t="s">
        <v>119</v>
      </c>
      <c r="R178" s="122" t="s">
        <v>98</v>
      </c>
      <c r="S178" s="122" t="s">
        <v>120</v>
      </c>
      <c r="T178" s="128">
        <v>45737</v>
      </c>
      <c r="U178" s="129" t="s">
        <v>670</v>
      </c>
      <c r="V178" s="128">
        <v>45769</v>
      </c>
      <c r="W178" s="122" t="s">
        <v>35</v>
      </c>
      <c r="X178" s="122">
        <v>23</v>
      </c>
      <c r="Y178" s="122" t="s">
        <v>35</v>
      </c>
      <c r="Z178" s="122" t="s">
        <v>84</v>
      </c>
      <c r="AA178" s="122" t="s">
        <v>85</v>
      </c>
      <c r="AB178" s="131">
        <v>45737</v>
      </c>
      <c r="AC178" s="122" t="s">
        <v>122</v>
      </c>
      <c r="AD178" s="132" t="s">
        <v>64</v>
      </c>
    </row>
    <row r="179" spans="1:30" ht="14.4">
      <c r="A179" s="121">
        <v>202503</v>
      </c>
      <c r="B179" s="122" t="s">
        <v>71</v>
      </c>
      <c r="C179" s="122" t="s">
        <v>72</v>
      </c>
      <c r="D179" s="122" t="s">
        <v>73</v>
      </c>
      <c r="E179" s="70" t="s">
        <v>74</v>
      </c>
      <c r="F179" s="122" t="s">
        <v>27</v>
      </c>
      <c r="G179" s="122">
        <v>3888146</v>
      </c>
      <c r="H179" s="123" t="s">
        <v>671</v>
      </c>
      <c r="I179" s="124"/>
      <c r="J179" s="125"/>
      <c r="K179" s="126"/>
      <c r="L179" s="126"/>
      <c r="M179" s="126"/>
      <c r="N179" s="127" t="s">
        <v>95</v>
      </c>
      <c r="O179" s="122" t="s">
        <v>53</v>
      </c>
      <c r="P179" s="95" t="s">
        <v>655</v>
      </c>
      <c r="Q179" s="74" t="s">
        <v>119</v>
      </c>
      <c r="R179" s="122" t="s">
        <v>98</v>
      </c>
      <c r="S179" s="122" t="s">
        <v>120</v>
      </c>
      <c r="T179" s="128">
        <v>45737</v>
      </c>
      <c r="U179" s="129" t="s">
        <v>670</v>
      </c>
      <c r="V179" s="128">
        <v>45769</v>
      </c>
      <c r="W179" s="122" t="s">
        <v>35</v>
      </c>
      <c r="X179" s="122">
        <v>23</v>
      </c>
      <c r="Y179" s="122" t="s">
        <v>35</v>
      </c>
      <c r="Z179" s="122" t="s">
        <v>84</v>
      </c>
      <c r="AA179" s="122" t="s">
        <v>85</v>
      </c>
      <c r="AB179" s="131">
        <v>45737</v>
      </c>
      <c r="AC179" s="122" t="s">
        <v>122</v>
      </c>
      <c r="AD179" s="132" t="s">
        <v>64</v>
      </c>
    </row>
    <row r="180" spans="1:30" ht="14.4">
      <c r="A180" s="69">
        <v>202503</v>
      </c>
      <c r="B180" s="70" t="s">
        <v>71</v>
      </c>
      <c r="C180" s="70" t="s">
        <v>72</v>
      </c>
      <c r="D180" s="70" t="s">
        <v>73</v>
      </c>
      <c r="E180" s="70" t="s">
        <v>74</v>
      </c>
      <c r="F180" s="83"/>
      <c r="G180" s="83"/>
      <c r="H180" s="71" t="s">
        <v>672</v>
      </c>
      <c r="I180" s="81"/>
      <c r="J180" s="82"/>
      <c r="K180" s="83"/>
      <c r="L180" s="83"/>
      <c r="M180" s="83"/>
      <c r="N180" s="86" t="s">
        <v>95</v>
      </c>
      <c r="O180" s="70" t="s">
        <v>53</v>
      </c>
      <c r="P180" s="91" t="s">
        <v>673</v>
      </c>
      <c r="Q180" s="74" t="s">
        <v>119</v>
      </c>
      <c r="R180" s="70" t="s">
        <v>74</v>
      </c>
      <c r="S180" s="70" t="s">
        <v>674</v>
      </c>
      <c r="T180" s="75">
        <v>45729</v>
      </c>
      <c r="U180" s="92" t="s">
        <v>675</v>
      </c>
      <c r="V180" s="77">
        <v>45754</v>
      </c>
      <c r="W180" s="70" t="s">
        <v>35</v>
      </c>
      <c r="X180" s="70">
        <v>18</v>
      </c>
      <c r="Y180" s="70" t="s">
        <v>35</v>
      </c>
      <c r="Z180" s="70" t="s">
        <v>84</v>
      </c>
      <c r="AA180" s="70" t="s">
        <v>85</v>
      </c>
      <c r="AB180" s="89">
        <v>45729</v>
      </c>
      <c r="AC180" s="70" t="s">
        <v>122</v>
      </c>
      <c r="AD180" s="79" t="s">
        <v>64</v>
      </c>
    </row>
    <row r="181" spans="1:30" ht="14.4">
      <c r="A181" s="69">
        <v>202503</v>
      </c>
      <c r="B181" s="70" t="s">
        <v>71</v>
      </c>
      <c r="C181" s="70" t="s">
        <v>72</v>
      </c>
      <c r="D181" s="70" t="s">
        <v>73</v>
      </c>
      <c r="E181" s="70" t="s">
        <v>74</v>
      </c>
      <c r="F181" s="70" t="s">
        <v>27</v>
      </c>
      <c r="G181" s="70">
        <v>7573012</v>
      </c>
      <c r="H181" s="71" t="s">
        <v>676</v>
      </c>
      <c r="I181" s="81"/>
      <c r="J181" s="82"/>
      <c r="K181" s="83"/>
      <c r="L181" s="83"/>
      <c r="M181" s="83"/>
      <c r="N181" s="71" t="s">
        <v>78</v>
      </c>
      <c r="O181" s="70" t="s">
        <v>53</v>
      </c>
      <c r="P181" s="91" t="s">
        <v>677</v>
      </c>
      <c r="Q181" s="74" t="s">
        <v>80</v>
      </c>
      <c r="R181" s="70" t="s">
        <v>74</v>
      </c>
      <c r="S181" s="70" t="s">
        <v>674</v>
      </c>
      <c r="T181" s="75">
        <v>45734</v>
      </c>
      <c r="U181" s="92" t="s">
        <v>678</v>
      </c>
      <c r="V181" s="77">
        <v>45768</v>
      </c>
      <c r="W181" s="70" t="s">
        <v>35</v>
      </c>
      <c r="X181" s="70">
        <v>25</v>
      </c>
      <c r="Y181" s="70" t="s">
        <v>35</v>
      </c>
      <c r="Z181" s="70" t="s">
        <v>84</v>
      </c>
      <c r="AA181" s="70" t="s">
        <v>85</v>
      </c>
      <c r="AB181" s="89">
        <v>45734</v>
      </c>
      <c r="AC181" s="70" t="s">
        <v>86</v>
      </c>
      <c r="AD181" s="79" t="s">
        <v>78</v>
      </c>
    </row>
    <row r="182" spans="1:30" ht="14.4">
      <c r="A182" s="69">
        <v>202503</v>
      </c>
      <c r="B182" s="70" t="s">
        <v>71</v>
      </c>
      <c r="C182" s="70" t="s">
        <v>72</v>
      </c>
      <c r="D182" s="70" t="s">
        <v>73</v>
      </c>
      <c r="E182" s="70" t="s">
        <v>74</v>
      </c>
      <c r="F182" s="133" t="s">
        <v>27</v>
      </c>
      <c r="G182" s="80">
        <v>7636877</v>
      </c>
      <c r="H182" s="71" t="s">
        <v>679</v>
      </c>
      <c r="I182" s="81"/>
      <c r="J182" s="82"/>
      <c r="K182" s="83"/>
      <c r="L182" s="70" t="s">
        <v>680</v>
      </c>
      <c r="M182" s="83"/>
      <c r="N182" s="86" t="s">
        <v>95</v>
      </c>
      <c r="O182" s="70" t="s">
        <v>185</v>
      </c>
      <c r="P182" s="91" t="s">
        <v>681</v>
      </c>
      <c r="Q182" s="74" t="s">
        <v>119</v>
      </c>
      <c r="R182" s="70" t="s">
        <v>74</v>
      </c>
      <c r="S182" s="70" t="s">
        <v>237</v>
      </c>
      <c r="T182" s="75">
        <v>45747</v>
      </c>
      <c r="U182" s="92" t="s">
        <v>682</v>
      </c>
      <c r="V182" s="77">
        <v>45768</v>
      </c>
      <c r="W182" s="70" t="s">
        <v>35</v>
      </c>
      <c r="X182" s="70">
        <v>16</v>
      </c>
      <c r="Y182" s="70" t="s">
        <v>35</v>
      </c>
      <c r="Z182" s="70" t="s">
        <v>84</v>
      </c>
      <c r="AA182" s="70" t="s">
        <v>85</v>
      </c>
      <c r="AB182" s="89">
        <v>45747</v>
      </c>
      <c r="AC182" s="70" t="s">
        <v>122</v>
      </c>
      <c r="AD182" s="79" t="s">
        <v>64</v>
      </c>
    </row>
    <row r="183" spans="1:30" ht="14.4">
      <c r="A183" s="69">
        <v>202503</v>
      </c>
      <c r="B183" s="70" t="s">
        <v>71</v>
      </c>
      <c r="C183" s="70" t="s">
        <v>72</v>
      </c>
      <c r="D183" s="70" t="s">
        <v>73</v>
      </c>
      <c r="E183" s="70" t="s">
        <v>74</v>
      </c>
      <c r="F183" s="83"/>
      <c r="G183" s="83"/>
      <c r="H183" s="71" t="s">
        <v>683</v>
      </c>
      <c r="I183" s="81"/>
      <c r="J183" s="82"/>
      <c r="K183" s="83"/>
      <c r="L183" s="83"/>
      <c r="M183" s="83"/>
      <c r="N183" s="86" t="s">
        <v>95</v>
      </c>
      <c r="O183" s="70" t="s">
        <v>53</v>
      </c>
      <c r="P183" s="91" t="s">
        <v>684</v>
      </c>
      <c r="Q183" s="74" t="s">
        <v>97</v>
      </c>
      <c r="R183" s="70" t="s">
        <v>98</v>
      </c>
      <c r="S183" s="70" t="s">
        <v>50</v>
      </c>
      <c r="T183" s="75">
        <v>45747</v>
      </c>
      <c r="U183" s="92" t="s">
        <v>685</v>
      </c>
      <c r="V183" s="77">
        <v>45762</v>
      </c>
      <c r="W183" s="70" t="s">
        <v>51</v>
      </c>
      <c r="X183" s="70">
        <v>12</v>
      </c>
      <c r="Y183" s="70" t="s">
        <v>35</v>
      </c>
      <c r="Z183" s="70" t="s">
        <v>84</v>
      </c>
      <c r="AA183" s="70" t="s">
        <v>156</v>
      </c>
      <c r="AB183" s="89">
        <v>45747</v>
      </c>
      <c r="AC183" s="70" t="s">
        <v>100</v>
      </c>
      <c r="AD183" s="79" t="s">
        <v>64</v>
      </c>
    </row>
    <row r="184" spans="1:30" ht="14.4">
      <c r="A184" s="69">
        <v>202503</v>
      </c>
      <c r="B184" s="70" t="s">
        <v>71</v>
      </c>
      <c r="C184" s="70" t="s">
        <v>72</v>
      </c>
      <c r="D184" s="70" t="s">
        <v>73</v>
      </c>
      <c r="E184" s="70" t="s">
        <v>74</v>
      </c>
      <c r="F184" s="70" t="s">
        <v>27</v>
      </c>
      <c r="G184" s="70">
        <v>9338607</v>
      </c>
      <c r="H184" s="71" t="s">
        <v>686</v>
      </c>
      <c r="I184" s="81"/>
      <c r="J184" s="85">
        <v>903381131</v>
      </c>
      <c r="K184" s="83"/>
      <c r="L184" s="83"/>
      <c r="M184" s="83"/>
      <c r="N184" s="86" t="s">
        <v>95</v>
      </c>
      <c r="O184" s="70" t="s">
        <v>53</v>
      </c>
      <c r="P184" s="91" t="s">
        <v>687</v>
      </c>
      <c r="Q184" s="74" t="s">
        <v>119</v>
      </c>
      <c r="R184" s="70" t="s">
        <v>74</v>
      </c>
      <c r="S184" s="70" t="s">
        <v>125</v>
      </c>
      <c r="T184" s="77">
        <v>45747</v>
      </c>
      <c r="U184" s="92" t="s">
        <v>688</v>
      </c>
      <c r="V184" s="77">
        <v>45747</v>
      </c>
      <c r="W184" s="70" t="s">
        <v>35</v>
      </c>
      <c r="X184" s="70">
        <v>1</v>
      </c>
      <c r="Y184" s="70" t="s">
        <v>35</v>
      </c>
      <c r="Z184" s="70" t="s">
        <v>134</v>
      </c>
      <c r="AA184" s="70" t="s">
        <v>85</v>
      </c>
      <c r="AB184" s="89">
        <v>45747</v>
      </c>
      <c r="AC184" s="70" t="s">
        <v>122</v>
      </c>
      <c r="AD184" s="79" t="s">
        <v>64</v>
      </c>
    </row>
    <row r="185" spans="1:30" ht="14.4">
      <c r="A185" s="69">
        <v>202503</v>
      </c>
      <c r="B185" s="70" t="s">
        <v>71</v>
      </c>
      <c r="C185" s="70" t="s">
        <v>72</v>
      </c>
      <c r="D185" s="70" t="s">
        <v>73</v>
      </c>
      <c r="E185" s="70" t="s">
        <v>74</v>
      </c>
      <c r="F185" s="70" t="s">
        <v>27</v>
      </c>
      <c r="G185" s="80">
        <v>46094728</v>
      </c>
      <c r="H185" s="87" t="s">
        <v>689</v>
      </c>
      <c r="I185" s="81"/>
      <c r="J185" s="82"/>
      <c r="K185" s="83"/>
      <c r="L185" s="83"/>
      <c r="M185" s="83"/>
      <c r="N185" s="86" t="s">
        <v>95</v>
      </c>
      <c r="O185" s="70" t="s">
        <v>53</v>
      </c>
      <c r="P185" s="91" t="s">
        <v>690</v>
      </c>
      <c r="Q185" s="74" t="s">
        <v>119</v>
      </c>
      <c r="R185" s="70" t="s">
        <v>98</v>
      </c>
      <c r="S185" s="70" t="s">
        <v>120</v>
      </c>
      <c r="T185" s="75">
        <v>45744</v>
      </c>
      <c r="U185" s="92" t="s">
        <v>691</v>
      </c>
      <c r="V185" s="75">
        <v>45745</v>
      </c>
      <c r="W185" s="70" t="s">
        <v>35</v>
      </c>
      <c r="X185" s="70">
        <v>1</v>
      </c>
      <c r="Y185" s="70" t="s">
        <v>35</v>
      </c>
      <c r="Z185" s="70" t="s">
        <v>134</v>
      </c>
      <c r="AA185" s="70" t="s">
        <v>85</v>
      </c>
      <c r="AB185" s="89">
        <v>45744</v>
      </c>
      <c r="AC185" s="70" t="s">
        <v>122</v>
      </c>
      <c r="AD185" s="79" t="s">
        <v>64</v>
      </c>
    </row>
    <row r="186" spans="1:30" ht="14.4">
      <c r="A186" s="69">
        <v>202503</v>
      </c>
      <c r="B186" s="70" t="s">
        <v>71</v>
      </c>
      <c r="C186" s="70" t="s">
        <v>72</v>
      </c>
      <c r="D186" s="70" t="s">
        <v>73</v>
      </c>
      <c r="E186" s="70" t="s">
        <v>74</v>
      </c>
      <c r="F186" s="70" t="s">
        <v>27</v>
      </c>
      <c r="G186" s="70">
        <v>3834986</v>
      </c>
      <c r="H186" s="71" t="s">
        <v>692</v>
      </c>
      <c r="I186" s="117" t="s">
        <v>693</v>
      </c>
      <c r="J186" s="85">
        <v>939326023</v>
      </c>
      <c r="K186" s="83"/>
      <c r="L186" s="83"/>
      <c r="M186" s="83"/>
      <c r="N186" s="86" t="s">
        <v>95</v>
      </c>
      <c r="O186" s="70" t="s">
        <v>53</v>
      </c>
      <c r="P186" s="91" t="s">
        <v>694</v>
      </c>
      <c r="Q186" s="74" t="s">
        <v>119</v>
      </c>
      <c r="R186" s="70" t="s">
        <v>98</v>
      </c>
      <c r="S186" s="70" t="s">
        <v>120</v>
      </c>
      <c r="T186" s="77">
        <v>45747</v>
      </c>
      <c r="U186" s="92" t="s">
        <v>695</v>
      </c>
      <c r="V186" s="77">
        <v>45747</v>
      </c>
      <c r="W186" s="70" t="s">
        <v>35</v>
      </c>
      <c r="X186" s="70">
        <v>1</v>
      </c>
      <c r="Y186" s="70" t="s">
        <v>35</v>
      </c>
      <c r="Z186" s="70" t="s">
        <v>134</v>
      </c>
      <c r="AA186" s="70" t="s">
        <v>85</v>
      </c>
      <c r="AB186" s="89">
        <v>45747</v>
      </c>
      <c r="AC186" s="70" t="s">
        <v>122</v>
      </c>
      <c r="AD186" s="79" t="s">
        <v>64</v>
      </c>
    </row>
    <row r="187" spans="1:30" ht="14.4">
      <c r="A187" s="121">
        <v>202503</v>
      </c>
      <c r="B187" s="122" t="s">
        <v>71</v>
      </c>
      <c r="C187" s="122" t="s">
        <v>72</v>
      </c>
      <c r="D187" s="122" t="s">
        <v>73</v>
      </c>
      <c r="E187" s="70" t="s">
        <v>74</v>
      </c>
      <c r="F187" s="122" t="s">
        <v>27</v>
      </c>
      <c r="G187" s="122">
        <v>8025970</v>
      </c>
      <c r="H187" s="134" t="s">
        <v>696</v>
      </c>
      <c r="I187" s="124"/>
      <c r="J187" s="135">
        <v>994602182</v>
      </c>
      <c r="K187" s="136" t="s">
        <v>697</v>
      </c>
      <c r="L187" s="126"/>
      <c r="M187" s="126"/>
      <c r="N187" s="127" t="s">
        <v>78</v>
      </c>
      <c r="O187" s="122" t="s">
        <v>53</v>
      </c>
      <c r="P187" s="108" t="s">
        <v>698</v>
      </c>
      <c r="Q187" s="137" t="s">
        <v>80</v>
      </c>
      <c r="R187" s="122" t="s">
        <v>74</v>
      </c>
      <c r="S187" s="122" t="s">
        <v>125</v>
      </c>
      <c r="T187" s="130">
        <v>45747</v>
      </c>
      <c r="U187" s="138" t="s">
        <v>699</v>
      </c>
      <c r="V187" s="130">
        <v>45768</v>
      </c>
      <c r="W187" s="122" t="s">
        <v>35</v>
      </c>
      <c r="X187" s="122">
        <v>16</v>
      </c>
      <c r="Y187" s="122" t="s">
        <v>35</v>
      </c>
      <c r="Z187" s="122" t="s">
        <v>84</v>
      </c>
      <c r="AA187" s="122" t="s">
        <v>85</v>
      </c>
      <c r="AB187" s="131">
        <v>45747</v>
      </c>
      <c r="AC187" s="122" t="s">
        <v>86</v>
      </c>
      <c r="AD187" s="132" t="s">
        <v>78</v>
      </c>
    </row>
    <row r="188" spans="1:30" ht="14.4">
      <c r="A188" s="121">
        <v>202503</v>
      </c>
      <c r="B188" s="122" t="s">
        <v>71</v>
      </c>
      <c r="C188" s="122" t="s">
        <v>72</v>
      </c>
      <c r="D188" s="122" t="s">
        <v>73</v>
      </c>
      <c r="E188" s="70" t="s">
        <v>74</v>
      </c>
      <c r="F188" s="122" t="s">
        <v>27</v>
      </c>
      <c r="G188" s="122">
        <v>29738772</v>
      </c>
      <c r="H188" s="134" t="s">
        <v>700</v>
      </c>
      <c r="I188" s="124"/>
      <c r="J188" s="135">
        <v>942946844</v>
      </c>
      <c r="K188" s="136" t="s">
        <v>701</v>
      </c>
      <c r="L188" s="126"/>
      <c r="M188" s="126"/>
      <c r="N188" s="127" t="s">
        <v>78</v>
      </c>
      <c r="O188" s="122" t="s">
        <v>53</v>
      </c>
      <c r="P188" s="108" t="s">
        <v>698</v>
      </c>
      <c r="Q188" s="137" t="s">
        <v>80</v>
      </c>
      <c r="R188" s="122" t="s">
        <v>74</v>
      </c>
      <c r="S188" s="122" t="s">
        <v>125</v>
      </c>
      <c r="T188" s="130">
        <v>45747</v>
      </c>
      <c r="U188" s="138" t="s">
        <v>702</v>
      </c>
      <c r="V188" s="130">
        <v>45750</v>
      </c>
      <c r="W188" s="122" t="s">
        <v>35</v>
      </c>
      <c r="X188" s="122">
        <v>4</v>
      </c>
      <c r="Y188" s="122" t="s">
        <v>35</v>
      </c>
      <c r="Z188" s="122" t="s">
        <v>318</v>
      </c>
      <c r="AA188" s="122" t="s">
        <v>85</v>
      </c>
      <c r="AB188" s="131">
        <v>45747</v>
      </c>
      <c r="AC188" s="122" t="s">
        <v>86</v>
      </c>
      <c r="AD188" s="132" t="s">
        <v>78</v>
      </c>
    </row>
    <row r="189" spans="1:30" ht="14.4">
      <c r="A189" s="121">
        <v>202503</v>
      </c>
      <c r="B189" s="122" t="s">
        <v>71</v>
      </c>
      <c r="C189" s="122" t="s">
        <v>72</v>
      </c>
      <c r="D189" s="122" t="s">
        <v>73</v>
      </c>
      <c r="E189" s="70" t="s">
        <v>74</v>
      </c>
      <c r="F189" s="122" t="s">
        <v>27</v>
      </c>
      <c r="G189" s="122">
        <v>42161130</v>
      </c>
      <c r="H189" s="118" t="s">
        <v>703</v>
      </c>
      <c r="I189" s="124"/>
      <c r="J189" s="135">
        <v>943893584</v>
      </c>
      <c r="K189" s="136" t="s">
        <v>704</v>
      </c>
      <c r="L189" s="126"/>
      <c r="M189" s="126"/>
      <c r="N189" s="127" t="s">
        <v>78</v>
      </c>
      <c r="O189" s="122" t="s">
        <v>53</v>
      </c>
      <c r="P189" s="108" t="s">
        <v>698</v>
      </c>
      <c r="Q189" s="137" t="s">
        <v>80</v>
      </c>
      <c r="R189" s="122" t="s">
        <v>74</v>
      </c>
      <c r="S189" s="122" t="s">
        <v>231</v>
      </c>
      <c r="T189" s="130">
        <v>45747</v>
      </c>
      <c r="U189" s="138" t="s">
        <v>705</v>
      </c>
      <c r="V189" s="130">
        <v>45750</v>
      </c>
      <c r="W189" s="122" t="s">
        <v>35</v>
      </c>
      <c r="X189" s="122">
        <v>4</v>
      </c>
      <c r="Y189" s="122" t="s">
        <v>35</v>
      </c>
      <c r="Z189" s="122" t="s">
        <v>318</v>
      </c>
      <c r="AA189" s="122" t="s">
        <v>85</v>
      </c>
      <c r="AB189" s="131">
        <v>45747</v>
      </c>
      <c r="AC189" s="122" t="s">
        <v>86</v>
      </c>
      <c r="AD189" s="132" t="s">
        <v>78</v>
      </c>
    </row>
    <row r="190" spans="1:30" ht="14.4">
      <c r="A190" s="121">
        <v>202503</v>
      </c>
      <c r="B190" s="122" t="s">
        <v>71</v>
      </c>
      <c r="C190" s="122" t="s">
        <v>72</v>
      </c>
      <c r="D190" s="122" t="s">
        <v>73</v>
      </c>
      <c r="E190" s="70" t="s">
        <v>74</v>
      </c>
      <c r="F190" s="122" t="s">
        <v>27</v>
      </c>
      <c r="G190" s="122">
        <v>2674244</v>
      </c>
      <c r="H190" s="134" t="s">
        <v>706</v>
      </c>
      <c r="I190" s="124"/>
      <c r="J190" s="135">
        <v>943656067</v>
      </c>
      <c r="K190" s="136" t="s">
        <v>707</v>
      </c>
      <c r="L190" s="126"/>
      <c r="M190" s="126"/>
      <c r="N190" s="127" t="s">
        <v>78</v>
      </c>
      <c r="O190" s="122" t="s">
        <v>53</v>
      </c>
      <c r="P190" s="108" t="s">
        <v>698</v>
      </c>
      <c r="Q190" s="137" t="s">
        <v>80</v>
      </c>
      <c r="R190" s="122" t="s">
        <v>74</v>
      </c>
      <c r="S190" s="122" t="s">
        <v>268</v>
      </c>
      <c r="T190" s="130">
        <v>45747</v>
      </c>
      <c r="U190" s="138" t="s">
        <v>699</v>
      </c>
      <c r="V190" s="130">
        <v>45768</v>
      </c>
      <c r="W190" s="122" t="s">
        <v>35</v>
      </c>
      <c r="X190" s="122">
        <v>16</v>
      </c>
      <c r="Y190" s="122" t="s">
        <v>35</v>
      </c>
      <c r="Z190" s="122" t="s">
        <v>84</v>
      </c>
      <c r="AA190" s="122" t="s">
        <v>85</v>
      </c>
      <c r="AB190" s="131">
        <v>45747</v>
      </c>
      <c r="AC190" s="122" t="s">
        <v>86</v>
      </c>
      <c r="AD190" s="132" t="s">
        <v>78</v>
      </c>
    </row>
    <row r="191" spans="1:30" ht="14.4">
      <c r="A191" s="121">
        <v>202503</v>
      </c>
      <c r="B191" s="122" t="s">
        <v>71</v>
      </c>
      <c r="C191" s="122" t="s">
        <v>72</v>
      </c>
      <c r="D191" s="122" t="s">
        <v>73</v>
      </c>
      <c r="E191" s="70" t="s">
        <v>74</v>
      </c>
      <c r="F191" s="122" t="s">
        <v>27</v>
      </c>
      <c r="G191" s="122">
        <v>16724511</v>
      </c>
      <c r="H191" s="134" t="s">
        <v>708</v>
      </c>
      <c r="I191" s="124"/>
      <c r="J191" s="135">
        <v>982704113</v>
      </c>
      <c r="K191" s="136" t="s">
        <v>709</v>
      </c>
      <c r="L191" s="126"/>
      <c r="M191" s="126"/>
      <c r="N191" s="127" t="s">
        <v>78</v>
      </c>
      <c r="O191" s="122" t="s">
        <v>53</v>
      </c>
      <c r="P191" s="108" t="s">
        <v>698</v>
      </c>
      <c r="Q191" s="137" t="s">
        <v>80</v>
      </c>
      <c r="R191" s="122" t="s">
        <v>74</v>
      </c>
      <c r="S191" s="122" t="s">
        <v>200</v>
      </c>
      <c r="T191" s="130">
        <v>45747</v>
      </c>
      <c r="U191" s="138" t="s">
        <v>710</v>
      </c>
      <c r="V191" s="130">
        <v>45750</v>
      </c>
      <c r="W191" s="122" t="s">
        <v>35</v>
      </c>
      <c r="X191" s="122">
        <v>4</v>
      </c>
      <c r="Y191" s="122" t="s">
        <v>35</v>
      </c>
      <c r="Z191" s="122" t="s">
        <v>318</v>
      </c>
      <c r="AA191" s="122" t="s">
        <v>85</v>
      </c>
      <c r="AB191" s="131">
        <v>45747</v>
      </c>
      <c r="AC191" s="122" t="s">
        <v>86</v>
      </c>
      <c r="AD191" s="132" t="s">
        <v>78</v>
      </c>
    </row>
    <row r="192" spans="1:30" ht="14.4">
      <c r="A192" s="121">
        <v>202503</v>
      </c>
      <c r="B192" s="122" t="s">
        <v>71</v>
      </c>
      <c r="C192" s="122" t="s">
        <v>72</v>
      </c>
      <c r="D192" s="122" t="s">
        <v>73</v>
      </c>
      <c r="E192" s="70" t="s">
        <v>74</v>
      </c>
      <c r="F192" s="122" t="s">
        <v>27</v>
      </c>
      <c r="G192" s="122">
        <v>29278513</v>
      </c>
      <c r="H192" s="134" t="s">
        <v>711</v>
      </c>
      <c r="I192" s="124"/>
      <c r="J192" s="135">
        <v>959356710</v>
      </c>
      <c r="K192" s="136" t="s">
        <v>712</v>
      </c>
      <c r="L192" s="126"/>
      <c r="M192" s="126"/>
      <c r="N192" s="127" t="s">
        <v>78</v>
      </c>
      <c r="O192" s="122" t="s">
        <v>53</v>
      </c>
      <c r="P192" s="108" t="s">
        <v>698</v>
      </c>
      <c r="Q192" s="137" t="s">
        <v>80</v>
      </c>
      <c r="R192" s="122" t="s">
        <v>74</v>
      </c>
      <c r="S192" s="122" t="s">
        <v>264</v>
      </c>
      <c r="T192" s="130">
        <v>45747</v>
      </c>
      <c r="U192" s="138" t="s">
        <v>713</v>
      </c>
      <c r="V192" s="130">
        <v>45750</v>
      </c>
      <c r="W192" s="122" t="s">
        <v>35</v>
      </c>
      <c r="X192" s="122">
        <v>4</v>
      </c>
      <c r="Y192" s="122" t="s">
        <v>35</v>
      </c>
      <c r="Z192" s="122" t="s">
        <v>318</v>
      </c>
      <c r="AA192" s="122" t="s">
        <v>85</v>
      </c>
      <c r="AB192" s="131">
        <v>45747</v>
      </c>
      <c r="AC192" s="122" t="s">
        <v>86</v>
      </c>
      <c r="AD192" s="132" t="s">
        <v>78</v>
      </c>
    </row>
    <row r="193" spans="1:30" ht="14.4">
      <c r="A193" s="69">
        <v>202503</v>
      </c>
      <c r="B193" s="70" t="s">
        <v>71</v>
      </c>
      <c r="C193" s="70" t="s">
        <v>72</v>
      </c>
      <c r="D193" s="70" t="s">
        <v>73</v>
      </c>
      <c r="E193" s="70" t="s">
        <v>74</v>
      </c>
      <c r="F193" s="70" t="s">
        <v>27</v>
      </c>
      <c r="G193" s="80">
        <v>19182849</v>
      </c>
      <c r="H193" s="87" t="s">
        <v>714</v>
      </c>
      <c r="I193" s="81"/>
      <c r="J193" s="85">
        <v>956923666</v>
      </c>
      <c r="K193" s="139" t="s">
        <v>715</v>
      </c>
      <c r="L193" s="83"/>
      <c r="M193" s="83"/>
      <c r="N193" s="86" t="s">
        <v>95</v>
      </c>
      <c r="O193" s="70" t="s">
        <v>53</v>
      </c>
      <c r="P193" s="91" t="s">
        <v>716</v>
      </c>
      <c r="Q193" s="74" t="s">
        <v>119</v>
      </c>
      <c r="R193" s="70" t="s">
        <v>98</v>
      </c>
      <c r="S193" s="70" t="s">
        <v>120</v>
      </c>
      <c r="T193" s="77">
        <v>45747</v>
      </c>
      <c r="U193" s="92" t="s">
        <v>717</v>
      </c>
      <c r="V193" s="77">
        <v>45756</v>
      </c>
      <c r="W193" s="70" t="s">
        <v>35</v>
      </c>
      <c r="X193" s="70">
        <v>8</v>
      </c>
      <c r="Y193" s="70" t="s">
        <v>35</v>
      </c>
      <c r="Z193" s="70" t="s">
        <v>84</v>
      </c>
      <c r="AA193" s="70" t="s">
        <v>85</v>
      </c>
      <c r="AB193" s="89">
        <v>45747</v>
      </c>
      <c r="AC193" s="70" t="s">
        <v>122</v>
      </c>
      <c r="AD193" s="79" t="s">
        <v>64</v>
      </c>
    </row>
    <row r="194" spans="1:30" ht="14.4">
      <c r="A194" s="69">
        <v>202503</v>
      </c>
      <c r="B194" s="70" t="s">
        <v>71</v>
      </c>
      <c r="C194" s="70" t="s">
        <v>72</v>
      </c>
      <c r="D194" s="70" t="s">
        <v>73</v>
      </c>
      <c r="E194" s="70" t="s">
        <v>74</v>
      </c>
      <c r="F194" s="70" t="s">
        <v>27</v>
      </c>
      <c r="G194" s="80">
        <v>25677282</v>
      </c>
      <c r="H194" s="93" t="s">
        <v>262</v>
      </c>
      <c r="I194" s="81"/>
      <c r="J194" s="82"/>
      <c r="K194" s="83"/>
      <c r="L194" s="83"/>
      <c r="M194" s="83"/>
      <c r="N194" s="86" t="s">
        <v>95</v>
      </c>
      <c r="O194" s="70" t="s">
        <v>53</v>
      </c>
      <c r="P194" s="91" t="s">
        <v>718</v>
      </c>
      <c r="Q194" s="74" t="s">
        <v>513</v>
      </c>
      <c r="R194" s="70" t="s">
        <v>74</v>
      </c>
      <c r="S194" s="70" t="s">
        <v>264</v>
      </c>
      <c r="T194" s="77">
        <v>45747</v>
      </c>
      <c r="U194" s="92" t="s">
        <v>719</v>
      </c>
      <c r="V194" s="77">
        <v>45755</v>
      </c>
      <c r="W194" s="70" t="s">
        <v>35</v>
      </c>
      <c r="X194" s="70">
        <v>7</v>
      </c>
      <c r="Y194" s="70" t="s">
        <v>35</v>
      </c>
      <c r="Z194" s="70" t="s">
        <v>84</v>
      </c>
      <c r="AA194" s="70" t="s">
        <v>85</v>
      </c>
      <c r="AB194" s="89">
        <v>45747</v>
      </c>
      <c r="AC194" s="70" t="s">
        <v>515</v>
      </c>
      <c r="AD194" s="79" t="s">
        <v>64</v>
      </c>
    </row>
    <row r="195" spans="1:30" ht="14.4">
      <c r="A195" s="69">
        <v>202503</v>
      </c>
      <c r="B195" s="70" t="s">
        <v>71</v>
      </c>
      <c r="C195" s="70" t="s">
        <v>72</v>
      </c>
      <c r="D195" s="70" t="s">
        <v>73</v>
      </c>
      <c r="E195" s="70" t="s">
        <v>443</v>
      </c>
      <c r="F195" s="70" t="s">
        <v>27</v>
      </c>
      <c r="G195" s="70">
        <v>10424161</v>
      </c>
      <c r="H195" s="71" t="s">
        <v>720</v>
      </c>
      <c r="I195" s="81"/>
      <c r="J195" s="82"/>
      <c r="K195" s="83"/>
      <c r="L195" s="112" t="s">
        <v>721</v>
      </c>
      <c r="M195" s="81"/>
      <c r="N195" s="86" t="s">
        <v>95</v>
      </c>
      <c r="O195" s="70" t="s">
        <v>185</v>
      </c>
      <c r="P195" s="116" t="s">
        <v>722</v>
      </c>
      <c r="Q195" s="74" t="s">
        <v>97</v>
      </c>
      <c r="R195" s="70" t="s">
        <v>98</v>
      </c>
      <c r="S195" s="70" t="s">
        <v>50</v>
      </c>
      <c r="T195" s="77">
        <v>45747</v>
      </c>
      <c r="U195" s="92" t="s">
        <v>723</v>
      </c>
      <c r="V195" s="77">
        <v>45761</v>
      </c>
      <c r="W195" s="70" t="s">
        <v>35</v>
      </c>
      <c r="X195" s="70">
        <v>11</v>
      </c>
      <c r="Y195" s="70" t="s">
        <v>35</v>
      </c>
      <c r="Z195" s="70" t="s">
        <v>84</v>
      </c>
      <c r="AA195" s="70" t="s">
        <v>85</v>
      </c>
      <c r="AB195" s="89">
        <v>45747</v>
      </c>
      <c r="AC195" s="70" t="s">
        <v>100</v>
      </c>
      <c r="AD195" s="79" t="s">
        <v>64</v>
      </c>
    </row>
    <row r="196" spans="1:30" ht="14.4">
      <c r="A196" s="69">
        <v>202503</v>
      </c>
      <c r="B196" s="70" t="s">
        <v>71</v>
      </c>
      <c r="C196" s="70" t="s">
        <v>72</v>
      </c>
      <c r="D196" s="70" t="s">
        <v>73</v>
      </c>
      <c r="E196" s="70" t="s">
        <v>74</v>
      </c>
      <c r="F196" s="70" t="s">
        <v>27</v>
      </c>
      <c r="G196" s="70">
        <v>45754659</v>
      </c>
      <c r="H196" s="71" t="s">
        <v>724</v>
      </c>
      <c r="I196" s="81"/>
      <c r="J196" s="85">
        <v>936061010</v>
      </c>
      <c r="K196" s="83"/>
      <c r="L196" s="83"/>
      <c r="M196" s="83"/>
      <c r="N196" s="71" t="s">
        <v>78</v>
      </c>
      <c r="O196" s="70" t="s">
        <v>53</v>
      </c>
      <c r="P196" s="91" t="s">
        <v>725</v>
      </c>
      <c r="Q196" s="74" t="s">
        <v>80</v>
      </c>
      <c r="R196" s="70" t="s">
        <v>74</v>
      </c>
      <c r="S196" s="70" t="s">
        <v>726</v>
      </c>
      <c r="T196" s="77">
        <v>45747</v>
      </c>
      <c r="U196" s="92" t="s">
        <v>727</v>
      </c>
      <c r="V196" s="77">
        <v>45752</v>
      </c>
      <c r="W196" s="70" t="s">
        <v>35</v>
      </c>
      <c r="X196" s="70">
        <v>5</v>
      </c>
      <c r="Y196" s="70" t="s">
        <v>35</v>
      </c>
      <c r="Z196" s="70" t="s">
        <v>260</v>
      </c>
      <c r="AA196" s="70" t="s">
        <v>85</v>
      </c>
      <c r="AB196" s="89">
        <v>45747</v>
      </c>
      <c r="AC196" s="70" t="s">
        <v>86</v>
      </c>
      <c r="AD196" s="79" t="s">
        <v>78</v>
      </c>
    </row>
    <row r="197" spans="1:30" ht="14.4">
      <c r="A197" s="69">
        <v>202504</v>
      </c>
      <c r="B197" s="70" t="s">
        <v>71</v>
      </c>
      <c r="C197" s="70" t="s">
        <v>72</v>
      </c>
      <c r="D197" s="70" t="s">
        <v>73</v>
      </c>
      <c r="E197" s="70" t="s">
        <v>74</v>
      </c>
      <c r="F197" s="70" t="s">
        <v>27</v>
      </c>
      <c r="G197" s="80">
        <v>19182849</v>
      </c>
      <c r="H197" s="87" t="s">
        <v>714</v>
      </c>
      <c r="I197" s="81"/>
      <c r="J197" s="85">
        <v>956923666</v>
      </c>
      <c r="K197" s="139" t="s">
        <v>728</v>
      </c>
      <c r="L197" s="83"/>
      <c r="M197" s="83"/>
      <c r="N197" s="71" t="s">
        <v>78</v>
      </c>
      <c r="O197" s="70" t="s">
        <v>53</v>
      </c>
      <c r="P197" s="91" t="s">
        <v>729</v>
      </c>
      <c r="Q197" s="74" t="s">
        <v>89</v>
      </c>
      <c r="R197" s="70" t="s">
        <v>730</v>
      </c>
      <c r="S197" s="70" t="s">
        <v>249</v>
      </c>
      <c r="T197" s="77">
        <v>45748</v>
      </c>
      <c r="U197" s="92" t="s">
        <v>731</v>
      </c>
      <c r="V197" s="77">
        <v>45749</v>
      </c>
      <c r="W197" s="70" t="s">
        <v>35</v>
      </c>
      <c r="X197" s="70">
        <v>2</v>
      </c>
      <c r="Y197" s="70" t="s">
        <v>35</v>
      </c>
      <c r="Z197" s="70" t="s">
        <v>169</v>
      </c>
      <c r="AA197" s="70" t="s">
        <v>85</v>
      </c>
      <c r="AB197" s="78">
        <v>45748</v>
      </c>
      <c r="AC197" s="70" t="s">
        <v>86</v>
      </c>
      <c r="AD197" s="79" t="s">
        <v>78</v>
      </c>
    </row>
    <row r="198" spans="1:30" ht="14.4">
      <c r="A198" s="69">
        <v>202504</v>
      </c>
      <c r="B198" s="70" t="s">
        <v>71</v>
      </c>
      <c r="C198" s="70" t="s">
        <v>72</v>
      </c>
      <c r="D198" s="70" t="s">
        <v>73</v>
      </c>
      <c r="E198" s="70" t="s">
        <v>74</v>
      </c>
      <c r="F198" s="70" t="s">
        <v>27</v>
      </c>
      <c r="G198" s="80">
        <v>40204963</v>
      </c>
      <c r="H198" s="87" t="s">
        <v>387</v>
      </c>
      <c r="I198" s="81"/>
      <c r="J198" s="85">
        <v>999203060</v>
      </c>
      <c r="K198" s="83"/>
      <c r="L198" s="83"/>
      <c r="M198" s="83"/>
      <c r="N198" s="71" t="s">
        <v>78</v>
      </c>
      <c r="O198" s="70" t="s">
        <v>53</v>
      </c>
      <c r="P198" s="91" t="s">
        <v>732</v>
      </c>
      <c r="Q198" s="74" t="s">
        <v>89</v>
      </c>
      <c r="R198" s="70" t="s">
        <v>215</v>
      </c>
      <c r="S198" s="70" t="s">
        <v>82</v>
      </c>
      <c r="T198" s="75">
        <v>45748</v>
      </c>
      <c r="U198" s="92" t="s">
        <v>733</v>
      </c>
      <c r="V198" s="77">
        <v>45749</v>
      </c>
      <c r="W198" s="70" t="s">
        <v>35</v>
      </c>
      <c r="X198" s="70">
        <v>2</v>
      </c>
      <c r="Y198" s="70" t="s">
        <v>35</v>
      </c>
      <c r="Z198" s="70" t="s">
        <v>169</v>
      </c>
      <c r="AA198" s="70" t="s">
        <v>85</v>
      </c>
      <c r="AB198" s="78">
        <v>45748</v>
      </c>
      <c r="AC198" s="70" t="s">
        <v>86</v>
      </c>
      <c r="AD198" s="79" t="s">
        <v>78</v>
      </c>
    </row>
    <row r="199" spans="1:30" ht="14.4">
      <c r="A199" s="69">
        <v>202504</v>
      </c>
      <c r="B199" s="70" t="s">
        <v>71</v>
      </c>
      <c r="C199" s="70" t="s">
        <v>72</v>
      </c>
      <c r="D199" s="70" t="s">
        <v>73</v>
      </c>
      <c r="E199" s="70" t="s">
        <v>74</v>
      </c>
      <c r="F199" s="70" t="s">
        <v>27</v>
      </c>
      <c r="G199" s="80">
        <v>73383026</v>
      </c>
      <c r="H199" s="87" t="s">
        <v>242</v>
      </c>
      <c r="I199" s="81"/>
      <c r="J199" s="85">
        <v>925107865</v>
      </c>
      <c r="K199" s="83"/>
      <c r="L199" s="83"/>
      <c r="M199" s="83"/>
      <c r="N199" s="86" t="s">
        <v>95</v>
      </c>
      <c r="O199" s="70" t="s">
        <v>53</v>
      </c>
      <c r="P199" s="91" t="s">
        <v>734</v>
      </c>
      <c r="Q199" s="74" t="s">
        <v>119</v>
      </c>
      <c r="R199" s="70" t="s">
        <v>98</v>
      </c>
      <c r="S199" s="70" t="s">
        <v>120</v>
      </c>
      <c r="T199" s="75">
        <v>45748</v>
      </c>
      <c r="U199" s="110" t="s">
        <v>735</v>
      </c>
      <c r="V199" s="75">
        <v>45749</v>
      </c>
      <c r="W199" s="70" t="s">
        <v>35</v>
      </c>
      <c r="X199" s="70">
        <v>2</v>
      </c>
      <c r="Y199" s="70" t="s">
        <v>35</v>
      </c>
      <c r="Z199" s="70" t="s">
        <v>169</v>
      </c>
      <c r="AA199" s="70" t="s">
        <v>85</v>
      </c>
      <c r="AB199" s="78">
        <v>45748</v>
      </c>
      <c r="AC199" s="70" t="s">
        <v>122</v>
      </c>
      <c r="AD199" s="79" t="s">
        <v>64</v>
      </c>
    </row>
    <row r="200" spans="1:30" ht="14.4">
      <c r="A200" s="69">
        <v>202504</v>
      </c>
      <c r="B200" s="70" t="s">
        <v>71</v>
      </c>
      <c r="C200" s="70" t="s">
        <v>72</v>
      </c>
      <c r="D200" s="70" t="s">
        <v>73</v>
      </c>
      <c r="E200" s="70" t="s">
        <v>74</v>
      </c>
      <c r="F200" s="70" t="s">
        <v>27</v>
      </c>
      <c r="G200" s="80">
        <v>6934099</v>
      </c>
      <c r="H200" s="87" t="s">
        <v>112</v>
      </c>
      <c r="I200" s="81"/>
      <c r="J200" s="85">
        <v>930873560</v>
      </c>
      <c r="K200" s="83"/>
      <c r="L200" s="83"/>
      <c r="M200" s="83"/>
      <c r="N200" s="71" t="s">
        <v>95</v>
      </c>
      <c r="O200" s="70" t="s">
        <v>53</v>
      </c>
      <c r="P200" s="91" t="s">
        <v>736</v>
      </c>
      <c r="Q200" s="74" t="s">
        <v>119</v>
      </c>
      <c r="R200" s="70" t="s">
        <v>98</v>
      </c>
      <c r="S200" s="70" t="s">
        <v>120</v>
      </c>
      <c r="T200" s="75">
        <v>45748</v>
      </c>
      <c r="U200" s="92" t="s">
        <v>737</v>
      </c>
      <c r="V200" s="77">
        <v>45749</v>
      </c>
      <c r="W200" s="70" t="s">
        <v>35</v>
      </c>
      <c r="X200" s="70">
        <v>2</v>
      </c>
      <c r="Y200" s="70" t="s">
        <v>35</v>
      </c>
      <c r="Z200" s="70" t="s">
        <v>169</v>
      </c>
      <c r="AA200" s="70" t="s">
        <v>85</v>
      </c>
      <c r="AB200" s="78">
        <v>45748</v>
      </c>
      <c r="AC200" s="70" t="s">
        <v>122</v>
      </c>
      <c r="AD200" s="79" t="s">
        <v>64</v>
      </c>
    </row>
    <row r="201" spans="1:30" ht="14.4">
      <c r="A201" s="69">
        <v>202503</v>
      </c>
      <c r="B201" s="70" t="s">
        <v>71</v>
      </c>
      <c r="C201" s="70" t="s">
        <v>72</v>
      </c>
      <c r="D201" s="70" t="s">
        <v>73</v>
      </c>
      <c r="E201" s="70" t="s">
        <v>443</v>
      </c>
      <c r="F201" s="70" t="s">
        <v>27</v>
      </c>
      <c r="G201" s="70">
        <v>45543595</v>
      </c>
      <c r="H201" s="71" t="s">
        <v>738</v>
      </c>
      <c r="I201" s="81"/>
      <c r="J201" s="82"/>
      <c r="K201" s="83"/>
      <c r="L201" s="70" t="s">
        <v>739</v>
      </c>
      <c r="M201" s="70">
        <v>24821366</v>
      </c>
      <c r="N201" s="86" t="s">
        <v>95</v>
      </c>
      <c r="O201" s="70" t="s">
        <v>185</v>
      </c>
      <c r="P201" s="113" t="s">
        <v>740</v>
      </c>
      <c r="Q201" s="74" t="s">
        <v>97</v>
      </c>
      <c r="R201" s="70" t="s">
        <v>98</v>
      </c>
      <c r="S201" s="70" t="s">
        <v>50</v>
      </c>
      <c r="T201" s="75">
        <v>45740</v>
      </c>
      <c r="U201" s="84" t="s">
        <v>436</v>
      </c>
      <c r="V201" s="75">
        <v>45742</v>
      </c>
      <c r="W201" s="70" t="s">
        <v>35</v>
      </c>
      <c r="X201" s="70">
        <v>3</v>
      </c>
      <c r="Y201" s="70" t="s">
        <v>35</v>
      </c>
      <c r="Z201" s="70" t="s">
        <v>134</v>
      </c>
      <c r="AA201" s="70" t="s">
        <v>85</v>
      </c>
      <c r="AB201" s="89">
        <v>45740</v>
      </c>
      <c r="AC201" s="70" t="s">
        <v>100</v>
      </c>
      <c r="AD201" s="79" t="s">
        <v>64</v>
      </c>
    </row>
    <row r="202" spans="1:30" ht="14.4">
      <c r="A202" s="69">
        <v>202503</v>
      </c>
      <c r="B202" s="70" t="s">
        <v>71</v>
      </c>
      <c r="C202" s="70" t="s">
        <v>72</v>
      </c>
      <c r="D202" s="70" t="s">
        <v>73</v>
      </c>
      <c r="E202" s="70" t="s">
        <v>74</v>
      </c>
      <c r="F202" s="70" t="s">
        <v>27</v>
      </c>
      <c r="G202" s="80">
        <v>48523992</v>
      </c>
      <c r="H202" s="87" t="s">
        <v>437</v>
      </c>
      <c r="I202" s="81"/>
      <c r="J202" s="82"/>
      <c r="K202" s="83"/>
      <c r="L202" s="112" t="s">
        <v>741</v>
      </c>
      <c r="M202" s="70">
        <v>24815831</v>
      </c>
      <c r="N202" s="86" t="s">
        <v>95</v>
      </c>
      <c r="O202" s="70" t="s">
        <v>185</v>
      </c>
      <c r="P202" s="74" t="s">
        <v>742</v>
      </c>
      <c r="Q202" s="74" t="s">
        <v>97</v>
      </c>
      <c r="R202" s="70" t="s">
        <v>98</v>
      </c>
      <c r="S202" s="70" t="s">
        <v>50</v>
      </c>
      <c r="T202" s="75">
        <v>45738</v>
      </c>
      <c r="U202" s="92" t="s">
        <v>743</v>
      </c>
      <c r="V202" s="75">
        <v>45758</v>
      </c>
      <c r="W202" s="70" t="s">
        <v>35</v>
      </c>
      <c r="X202" s="70">
        <v>15</v>
      </c>
      <c r="Y202" s="70" t="s">
        <v>35</v>
      </c>
      <c r="Z202" s="70" t="s">
        <v>188</v>
      </c>
      <c r="AA202" s="70" t="s">
        <v>85</v>
      </c>
      <c r="AB202" s="89">
        <v>45738</v>
      </c>
      <c r="AC202" s="70" t="s">
        <v>100</v>
      </c>
      <c r="AD202" s="79" t="s">
        <v>64</v>
      </c>
    </row>
    <row r="203" spans="1:30" ht="14.4">
      <c r="A203" s="69">
        <v>202504</v>
      </c>
      <c r="B203" s="70" t="s">
        <v>71</v>
      </c>
      <c r="C203" s="70" t="s">
        <v>72</v>
      </c>
      <c r="D203" s="70" t="s">
        <v>73</v>
      </c>
      <c r="E203" s="70" t="s">
        <v>74</v>
      </c>
      <c r="F203" s="70" t="s">
        <v>27</v>
      </c>
      <c r="G203" s="80">
        <v>23993607</v>
      </c>
      <c r="H203" s="87" t="s">
        <v>403</v>
      </c>
      <c r="I203" s="81"/>
      <c r="J203" s="82"/>
      <c r="K203" s="83"/>
      <c r="L203" s="83"/>
      <c r="M203" s="83"/>
      <c r="N203" s="86" t="s">
        <v>95</v>
      </c>
      <c r="O203" s="70" t="s">
        <v>53</v>
      </c>
      <c r="P203" s="91" t="s">
        <v>744</v>
      </c>
      <c r="Q203" s="74" t="s">
        <v>745</v>
      </c>
      <c r="R203" s="70" t="s">
        <v>244</v>
      </c>
      <c r="S203" s="70" t="s">
        <v>115</v>
      </c>
      <c r="T203" s="75">
        <v>45749</v>
      </c>
      <c r="U203" s="92" t="s">
        <v>746</v>
      </c>
      <c r="V203" s="77">
        <v>45756</v>
      </c>
      <c r="W203" s="70" t="s">
        <v>35</v>
      </c>
      <c r="X203" s="70">
        <v>6</v>
      </c>
      <c r="Y203" s="70" t="s">
        <v>35</v>
      </c>
      <c r="Z203" s="70" t="s">
        <v>84</v>
      </c>
      <c r="AA203" s="70" t="s">
        <v>85</v>
      </c>
      <c r="AB203" s="78">
        <v>45749</v>
      </c>
      <c r="AC203" s="70" t="s">
        <v>197</v>
      </c>
      <c r="AD203" s="79" t="s">
        <v>64</v>
      </c>
    </row>
    <row r="204" spans="1:30" ht="14.4">
      <c r="A204" s="69">
        <v>202504</v>
      </c>
      <c r="B204" s="70" t="s">
        <v>71</v>
      </c>
      <c r="C204" s="70" t="s">
        <v>72</v>
      </c>
      <c r="D204" s="70" t="s">
        <v>73</v>
      </c>
      <c r="E204" s="70" t="s">
        <v>74</v>
      </c>
      <c r="F204" s="70" t="s">
        <v>27</v>
      </c>
      <c r="G204" s="80">
        <v>78642647</v>
      </c>
      <c r="H204" s="87" t="s">
        <v>747</v>
      </c>
      <c r="I204" s="81"/>
      <c r="J204" s="82"/>
      <c r="K204" s="83"/>
      <c r="L204" s="83"/>
      <c r="M204" s="83"/>
      <c r="N204" s="86" t="s">
        <v>95</v>
      </c>
      <c r="O204" s="70" t="s">
        <v>53</v>
      </c>
      <c r="P204" s="91" t="s">
        <v>748</v>
      </c>
      <c r="Q204" s="74" t="s">
        <v>97</v>
      </c>
      <c r="R204" s="70" t="s">
        <v>98</v>
      </c>
      <c r="S204" s="70" t="s">
        <v>50</v>
      </c>
      <c r="T204" s="75">
        <v>45749</v>
      </c>
      <c r="U204" s="92" t="s">
        <v>749</v>
      </c>
      <c r="V204" s="77">
        <v>45761</v>
      </c>
      <c r="W204" s="70" t="s">
        <v>35</v>
      </c>
      <c r="X204" s="70">
        <v>9</v>
      </c>
      <c r="Y204" s="70" t="s">
        <v>35</v>
      </c>
      <c r="Z204" s="70" t="s">
        <v>84</v>
      </c>
      <c r="AA204" s="70" t="s">
        <v>85</v>
      </c>
      <c r="AB204" s="78">
        <v>45749</v>
      </c>
      <c r="AC204" s="70" t="s">
        <v>100</v>
      </c>
      <c r="AD204" s="79" t="s">
        <v>64</v>
      </c>
    </row>
    <row r="205" spans="1:30" ht="14.4">
      <c r="A205" s="69">
        <v>202503</v>
      </c>
      <c r="B205" s="70" t="s">
        <v>71</v>
      </c>
      <c r="C205" s="70" t="s">
        <v>72</v>
      </c>
      <c r="D205" s="70" t="s">
        <v>73</v>
      </c>
      <c r="E205" s="70" t="s">
        <v>443</v>
      </c>
      <c r="F205" s="70" t="s">
        <v>27</v>
      </c>
      <c r="G205" s="70">
        <v>43592303</v>
      </c>
      <c r="H205" s="71" t="s">
        <v>750</v>
      </c>
      <c r="I205" s="81"/>
      <c r="J205" s="82"/>
      <c r="K205" s="72" t="s">
        <v>751</v>
      </c>
      <c r="L205" s="112" t="s">
        <v>752</v>
      </c>
      <c r="M205" s="83"/>
      <c r="N205" s="86" t="s">
        <v>95</v>
      </c>
      <c r="O205" s="70" t="s">
        <v>185</v>
      </c>
      <c r="P205" s="91" t="s">
        <v>753</v>
      </c>
      <c r="Q205" s="74" t="s">
        <v>287</v>
      </c>
      <c r="R205" s="70" t="s">
        <v>443</v>
      </c>
      <c r="S205" s="70" t="s">
        <v>91</v>
      </c>
      <c r="T205" s="75">
        <v>45742</v>
      </c>
      <c r="U205" s="92" t="s">
        <v>754</v>
      </c>
      <c r="V205" s="77">
        <v>45758</v>
      </c>
      <c r="W205" s="70" t="s">
        <v>35</v>
      </c>
      <c r="X205" s="70">
        <v>13</v>
      </c>
      <c r="Y205" s="70" t="s">
        <v>35</v>
      </c>
      <c r="Z205" s="70" t="s">
        <v>84</v>
      </c>
      <c r="AA205" s="70" t="s">
        <v>85</v>
      </c>
      <c r="AB205" s="89">
        <v>45742</v>
      </c>
      <c r="AC205" s="70" t="s">
        <v>290</v>
      </c>
      <c r="AD205" s="79" t="s">
        <v>64</v>
      </c>
    </row>
    <row r="206" spans="1:30" ht="14.4">
      <c r="A206" s="69">
        <v>202504</v>
      </c>
      <c r="B206" s="70" t="s">
        <v>71</v>
      </c>
      <c r="C206" s="70" t="s">
        <v>72</v>
      </c>
      <c r="D206" s="70" t="s">
        <v>73</v>
      </c>
      <c r="E206" s="70" t="s">
        <v>74</v>
      </c>
      <c r="F206" s="70" t="s">
        <v>27</v>
      </c>
      <c r="G206" s="70">
        <v>78015940</v>
      </c>
      <c r="H206" s="71" t="s">
        <v>755</v>
      </c>
      <c r="I206" s="81"/>
      <c r="J206" s="82"/>
      <c r="K206" s="83"/>
      <c r="L206" s="83"/>
      <c r="M206" s="83"/>
      <c r="N206" s="86" t="s">
        <v>95</v>
      </c>
      <c r="O206" s="70" t="s">
        <v>53</v>
      </c>
      <c r="P206" s="91" t="s">
        <v>756</v>
      </c>
      <c r="Q206" s="74" t="s">
        <v>104</v>
      </c>
      <c r="R206" s="70" t="s">
        <v>105</v>
      </c>
      <c r="S206" s="70" t="s">
        <v>105</v>
      </c>
      <c r="T206" s="75">
        <v>45750</v>
      </c>
      <c r="U206" s="92" t="s">
        <v>757</v>
      </c>
      <c r="V206" s="77">
        <v>45755</v>
      </c>
      <c r="W206" s="70" t="s">
        <v>35</v>
      </c>
      <c r="X206" s="70">
        <v>4</v>
      </c>
      <c r="Y206" s="70" t="s">
        <v>35</v>
      </c>
      <c r="Z206" s="70" t="s">
        <v>318</v>
      </c>
      <c r="AA206" s="70" t="s">
        <v>85</v>
      </c>
      <c r="AB206" s="78">
        <v>45750</v>
      </c>
      <c r="AC206" s="70" t="s">
        <v>107</v>
      </c>
      <c r="AD206" s="79" t="s">
        <v>108</v>
      </c>
    </row>
    <row r="207" spans="1:30" ht="14.4">
      <c r="A207" s="69">
        <v>202504</v>
      </c>
      <c r="B207" s="70" t="s">
        <v>71</v>
      </c>
      <c r="C207" s="70" t="s">
        <v>72</v>
      </c>
      <c r="D207" s="70" t="s">
        <v>73</v>
      </c>
      <c r="E207" s="70" t="s">
        <v>74</v>
      </c>
      <c r="F207" s="70" t="s">
        <v>27</v>
      </c>
      <c r="G207" s="70">
        <v>29602613</v>
      </c>
      <c r="H207" s="71" t="s">
        <v>758</v>
      </c>
      <c r="I207" s="81"/>
      <c r="J207" s="82"/>
      <c r="K207" s="83"/>
      <c r="L207" s="83"/>
      <c r="M207" s="83"/>
      <c r="N207" s="86" t="s">
        <v>95</v>
      </c>
      <c r="O207" s="70" t="s">
        <v>53</v>
      </c>
      <c r="P207" s="91" t="s">
        <v>759</v>
      </c>
      <c r="Q207" s="74" t="s">
        <v>119</v>
      </c>
      <c r="R207" s="70" t="s">
        <v>74</v>
      </c>
      <c r="S207" s="70" t="s">
        <v>82</v>
      </c>
      <c r="T207" s="75">
        <v>45750</v>
      </c>
      <c r="U207" s="84" t="s">
        <v>760</v>
      </c>
      <c r="V207" s="77">
        <v>45762</v>
      </c>
      <c r="W207" s="70" t="s">
        <v>51</v>
      </c>
      <c r="X207" s="70">
        <v>9</v>
      </c>
      <c r="Y207" s="70" t="s">
        <v>35</v>
      </c>
      <c r="Z207" s="70" t="s">
        <v>84</v>
      </c>
      <c r="AA207" s="90" t="s">
        <v>156</v>
      </c>
      <c r="AB207" s="78">
        <v>45750</v>
      </c>
      <c r="AC207" s="70" t="s">
        <v>122</v>
      </c>
      <c r="AD207" s="79" t="s">
        <v>64</v>
      </c>
    </row>
    <row r="208" spans="1:30" ht="14.4">
      <c r="A208" s="69">
        <v>202504</v>
      </c>
      <c r="B208" s="70" t="s">
        <v>71</v>
      </c>
      <c r="C208" s="70" t="s">
        <v>72</v>
      </c>
      <c r="D208" s="70" t="s">
        <v>73</v>
      </c>
      <c r="E208" s="70" t="s">
        <v>74</v>
      </c>
      <c r="F208" s="70" t="s">
        <v>27</v>
      </c>
      <c r="G208" s="70">
        <v>29521113</v>
      </c>
      <c r="H208" s="71" t="s">
        <v>761</v>
      </c>
      <c r="I208" s="81"/>
      <c r="J208" s="82"/>
      <c r="K208" s="83"/>
      <c r="L208" s="83"/>
      <c r="M208" s="83"/>
      <c r="N208" s="86" t="s">
        <v>95</v>
      </c>
      <c r="O208" s="70" t="s">
        <v>53</v>
      </c>
      <c r="P208" s="91" t="s">
        <v>762</v>
      </c>
      <c r="Q208" s="74" t="s">
        <v>119</v>
      </c>
      <c r="R208" s="70" t="s">
        <v>98</v>
      </c>
      <c r="S208" s="70" t="s">
        <v>120</v>
      </c>
      <c r="T208" s="75">
        <v>45750</v>
      </c>
      <c r="U208" s="84" t="s">
        <v>763</v>
      </c>
      <c r="V208" s="77">
        <v>45762</v>
      </c>
      <c r="W208" s="70" t="s">
        <v>35</v>
      </c>
      <c r="X208" s="70">
        <v>9</v>
      </c>
      <c r="Y208" s="70" t="s">
        <v>35</v>
      </c>
      <c r="Z208" s="70" t="s">
        <v>84</v>
      </c>
      <c r="AA208" s="70" t="s">
        <v>85</v>
      </c>
      <c r="AB208" s="78">
        <v>45750</v>
      </c>
      <c r="AC208" s="70" t="s">
        <v>122</v>
      </c>
      <c r="AD208" s="79" t="s">
        <v>64</v>
      </c>
    </row>
    <row r="209" spans="1:30" ht="14.4">
      <c r="A209" s="69">
        <v>202504</v>
      </c>
      <c r="B209" s="70" t="s">
        <v>71</v>
      </c>
      <c r="C209" s="70" t="s">
        <v>72</v>
      </c>
      <c r="D209" s="70" t="s">
        <v>73</v>
      </c>
      <c r="E209" s="70" t="s">
        <v>74</v>
      </c>
      <c r="F209" s="70" t="s">
        <v>27</v>
      </c>
      <c r="G209" s="83"/>
      <c r="H209" s="71" t="s">
        <v>764</v>
      </c>
      <c r="I209" s="81"/>
      <c r="J209" s="85">
        <v>994673521</v>
      </c>
      <c r="K209" s="83"/>
      <c r="L209" s="83"/>
      <c r="M209" s="83"/>
      <c r="N209" s="86" t="s">
        <v>95</v>
      </c>
      <c r="O209" s="70" t="s">
        <v>53</v>
      </c>
      <c r="P209" s="74" t="s">
        <v>765</v>
      </c>
      <c r="Q209" s="74" t="s">
        <v>195</v>
      </c>
      <c r="R209" s="70" t="s">
        <v>81</v>
      </c>
      <c r="S209" s="70" t="s">
        <v>674</v>
      </c>
      <c r="T209" s="75">
        <v>45750</v>
      </c>
      <c r="U209" s="92" t="s">
        <v>766</v>
      </c>
      <c r="V209" s="77">
        <v>45757</v>
      </c>
      <c r="W209" s="70" t="s">
        <v>35</v>
      </c>
      <c r="X209" s="70">
        <v>6</v>
      </c>
      <c r="Y209" s="70" t="s">
        <v>35</v>
      </c>
      <c r="Z209" s="70" t="s">
        <v>84</v>
      </c>
      <c r="AA209" s="70" t="s">
        <v>85</v>
      </c>
      <c r="AB209" s="78">
        <v>45750</v>
      </c>
      <c r="AC209" s="70" t="s">
        <v>197</v>
      </c>
      <c r="AD209" s="79" t="s">
        <v>64</v>
      </c>
    </row>
    <row r="210" spans="1:30" ht="14.4">
      <c r="A210" s="121">
        <v>202502</v>
      </c>
      <c r="B210" s="122" t="s">
        <v>71</v>
      </c>
      <c r="C210" s="122" t="s">
        <v>72</v>
      </c>
      <c r="D210" s="122" t="s">
        <v>73</v>
      </c>
      <c r="E210" s="70" t="s">
        <v>74</v>
      </c>
      <c r="F210" s="122" t="s">
        <v>27</v>
      </c>
      <c r="G210" s="122">
        <v>71003215</v>
      </c>
      <c r="H210" s="127" t="s">
        <v>767</v>
      </c>
      <c r="I210" s="124"/>
      <c r="J210" s="135" t="s">
        <v>768</v>
      </c>
      <c r="K210" s="126"/>
      <c r="L210" s="126"/>
      <c r="M210" s="126"/>
      <c r="N210" s="127" t="s">
        <v>78</v>
      </c>
      <c r="O210" s="122" t="s">
        <v>53</v>
      </c>
      <c r="P210" s="108" t="s">
        <v>769</v>
      </c>
      <c r="Q210" s="137" t="s">
        <v>80</v>
      </c>
      <c r="R210" s="122" t="s">
        <v>81</v>
      </c>
      <c r="S210" s="122" t="s">
        <v>149</v>
      </c>
      <c r="T210" s="128">
        <v>45712</v>
      </c>
      <c r="U210" s="129" t="s">
        <v>770</v>
      </c>
      <c r="V210" s="130">
        <v>45754</v>
      </c>
      <c r="W210" s="122" t="s">
        <v>35</v>
      </c>
      <c r="X210" s="122">
        <v>31</v>
      </c>
      <c r="Y210" s="122" t="s">
        <v>35</v>
      </c>
      <c r="Z210" s="122" t="s">
        <v>84</v>
      </c>
      <c r="AA210" s="122" t="s">
        <v>85</v>
      </c>
      <c r="AB210" s="131">
        <v>45712</v>
      </c>
      <c r="AC210" s="122" t="s">
        <v>86</v>
      </c>
      <c r="AD210" s="132" t="s">
        <v>78</v>
      </c>
    </row>
    <row r="211" spans="1:30" ht="14.4">
      <c r="A211" s="121">
        <v>202502</v>
      </c>
      <c r="B211" s="122" t="s">
        <v>71</v>
      </c>
      <c r="C211" s="122" t="s">
        <v>72</v>
      </c>
      <c r="D211" s="122" t="s">
        <v>73</v>
      </c>
      <c r="E211" s="70" t="s">
        <v>74</v>
      </c>
      <c r="F211" s="122" t="s">
        <v>27</v>
      </c>
      <c r="G211" s="122">
        <v>71466728</v>
      </c>
      <c r="H211" s="127" t="s">
        <v>771</v>
      </c>
      <c r="I211" s="124"/>
      <c r="J211" s="135">
        <v>958850901</v>
      </c>
      <c r="K211" s="126"/>
      <c r="L211" s="126"/>
      <c r="M211" s="126"/>
      <c r="N211" s="127" t="s">
        <v>78</v>
      </c>
      <c r="O211" s="122" t="s">
        <v>53</v>
      </c>
      <c r="P211" s="108" t="s">
        <v>769</v>
      </c>
      <c r="Q211" s="137" t="s">
        <v>80</v>
      </c>
      <c r="R211" s="122" t="s">
        <v>81</v>
      </c>
      <c r="S211" s="122" t="s">
        <v>149</v>
      </c>
      <c r="T211" s="128">
        <v>45712</v>
      </c>
      <c r="U211" s="129" t="s">
        <v>772</v>
      </c>
      <c r="V211" s="130">
        <v>45754</v>
      </c>
      <c r="W211" s="122" t="s">
        <v>35</v>
      </c>
      <c r="X211" s="122">
        <v>31</v>
      </c>
      <c r="Y211" s="122" t="s">
        <v>35</v>
      </c>
      <c r="Z211" s="122" t="s">
        <v>84</v>
      </c>
      <c r="AA211" s="122" t="s">
        <v>85</v>
      </c>
      <c r="AB211" s="131">
        <v>45712</v>
      </c>
      <c r="AC211" s="122" t="s">
        <v>86</v>
      </c>
      <c r="AD211" s="132" t="s">
        <v>78</v>
      </c>
    </row>
    <row r="212" spans="1:30" ht="14.4">
      <c r="A212" s="121">
        <v>202502</v>
      </c>
      <c r="B212" s="122" t="s">
        <v>71</v>
      </c>
      <c r="C212" s="122" t="s">
        <v>72</v>
      </c>
      <c r="D212" s="122" t="s">
        <v>73</v>
      </c>
      <c r="E212" s="70" t="s">
        <v>74</v>
      </c>
      <c r="F212" s="122" t="s">
        <v>27</v>
      </c>
      <c r="G212" s="122">
        <v>41656878</v>
      </c>
      <c r="H212" s="127" t="s">
        <v>773</v>
      </c>
      <c r="I212" s="124"/>
      <c r="J212" s="135" t="s">
        <v>774</v>
      </c>
      <c r="K212" s="126"/>
      <c r="L212" s="126"/>
      <c r="M212" s="126"/>
      <c r="N212" s="127" t="s">
        <v>78</v>
      </c>
      <c r="O212" s="122" t="s">
        <v>53</v>
      </c>
      <c r="P212" s="108" t="s">
        <v>769</v>
      </c>
      <c r="Q212" s="137" t="s">
        <v>80</v>
      </c>
      <c r="R212" s="122" t="s">
        <v>81</v>
      </c>
      <c r="S212" s="122" t="s">
        <v>268</v>
      </c>
      <c r="T212" s="128">
        <v>45712</v>
      </c>
      <c r="U212" s="129" t="s">
        <v>772</v>
      </c>
      <c r="V212" s="130">
        <v>45754</v>
      </c>
      <c r="W212" s="122" t="s">
        <v>35</v>
      </c>
      <c r="X212" s="122">
        <v>31</v>
      </c>
      <c r="Y212" s="122" t="s">
        <v>35</v>
      </c>
      <c r="Z212" s="122" t="s">
        <v>84</v>
      </c>
      <c r="AA212" s="122" t="s">
        <v>85</v>
      </c>
      <c r="AB212" s="131">
        <v>45712</v>
      </c>
      <c r="AC212" s="122" t="s">
        <v>86</v>
      </c>
      <c r="AD212" s="132" t="s">
        <v>78</v>
      </c>
    </row>
    <row r="213" spans="1:30" ht="14.4">
      <c r="A213" s="121">
        <v>202502</v>
      </c>
      <c r="B213" s="122" t="s">
        <v>71</v>
      </c>
      <c r="C213" s="122" t="s">
        <v>72</v>
      </c>
      <c r="D213" s="122" t="s">
        <v>73</v>
      </c>
      <c r="E213" s="70" t="s">
        <v>74</v>
      </c>
      <c r="F213" s="122" t="s">
        <v>27</v>
      </c>
      <c r="G213" s="122">
        <v>46815882</v>
      </c>
      <c r="H213" s="127" t="s">
        <v>775</v>
      </c>
      <c r="I213" s="124"/>
      <c r="J213" s="135">
        <v>986351295</v>
      </c>
      <c r="K213" s="126"/>
      <c r="L213" s="126"/>
      <c r="M213" s="126"/>
      <c r="N213" s="127" t="s">
        <v>78</v>
      </c>
      <c r="O213" s="122" t="s">
        <v>53</v>
      </c>
      <c r="P213" s="108" t="s">
        <v>769</v>
      </c>
      <c r="Q213" s="137" t="s">
        <v>80</v>
      </c>
      <c r="R213" s="122" t="s">
        <v>81</v>
      </c>
      <c r="S213" s="122" t="s">
        <v>149</v>
      </c>
      <c r="T213" s="128">
        <v>45712</v>
      </c>
      <c r="U213" s="129" t="s">
        <v>567</v>
      </c>
      <c r="V213" s="77">
        <v>45768</v>
      </c>
      <c r="W213" s="122" t="s">
        <v>35</v>
      </c>
      <c r="X213" s="122">
        <v>41</v>
      </c>
      <c r="Y213" s="122" t="s">
        <v>35</v>
      </c>
      <c r="Z213" s="122" t="s">
        <v>84</v>
      </c>
      <c r="AA213" s="122" t="s">
        <v>85</v>
      </c>
      <c r="AB213" s="131">
        <v>45712</v>
      </c>
      <c r="AC213" s="122" t="s">
        <v>86</v>
      </c>
      <c r="AD213" s="132" t="s">
        <v>78</v>
      </c>
    </row>
    <row r="214" spans="1:30" ht="14.4">
      <c r="A214" s="121">
        <v>202502</v>
      </c>
      <c r="B214" s="122" t="s">
        <v>71</v>
      </c>
      <c r="C214" s="122" t="s">
        <v>72</v>
      </c>
      <c r="D214" s="122" t="s">
        <v>73</v>
      </c>
      <c r="E214" s="70" t="s">
        <v>74</v>
      </c>
      <c r="F214" s="122" t="s">
        <v>27</v>
      </c>
      <c r="G214" s="122">
        <v>8775165</v>
      </c>
      <c r="H214" s="127" t="s">
        <v>776</v>
      </c>
      <c r="I214" s="124"/>
      <c r="J214" s="135" t="s">
        <v>777</v>
      </c>
      <c r="K214" s="126"/>
      <c r="L214" s="126"/>
      <c r="M214" s="126"/>
      <c r="N214" s="127" t="s">
        <v>78</v>
      </c>
      <c r="O214" s="122" t="s">
        <v>53</v>
      </c>
      <c r="P214" s="108" t="s">
        <v>769</v>
      </c>
      <c r="Q214" s="137" t="s">
        <v>80</v>
      </c>
      <c r="R214" s="122" t="s">
        <v>81</v>
      </c>
      <c r="S214" s="122" t="s">
        <v>149</v>
      </c>
      <c r="T214" s="128">
        <v>45712</v>
      </c>
      <c r="U214" s="129" t="s">
        <v>567</v>
      </c>
      <c r="V214" s="77">
        <v>45768</v>
      </c>
      <c r="W214" s="122" t="s">
        <v>35</v>
      </c>
      <c r="X214" s="122">
        <v>41</v>
      </c>
      <c r="Y214" s="122" t="s">
        <v>35</v>
      </c>
      <c r="Z214" s="122" t="s">
        <v>84</v>
      </c>
      <c r="AA214" s="122" t="s">
        <v>85</v>
      </c>
      <c r="AB214" s="131">
        <v>45712</v>
      </c>
      <c r="AC214" s="122" t="s">
        <v>86</v>
      </c>
      <c r="AD214" s="132" t="s">
        <v>78</v>
      </c>
    </row>
    <row r="215" spans="1:30" ht="14.4">
      <c r="A215" s="121">
        <v>202502</v>
      </c>
      <c r="B215" s="122" t="s">
        <v>71</v>
      </c>
      <c r="C215" s="122" t="s">
        <v>72</v>
      </c>
      <c r="D215" s="122" t="s">
        <v>73</v>
      </c>
      <c r="E215" s="70" t="s">
        <v>74</v>
      </c>
      <c r="F215" s="122" t="s">
        <v>27</v>
      </c>
      <c r="G215" s="122">
        <v>71521815</v>
      </c>
      <c r="H215" s="127" t="s">
        <v>778</v>
      </c>
      <c r="I215" s="124"/>
      <c r="J215" s="135">
        <v>958822672</v>
      </c>
      <c r="K215" s="126"/>
      <c r="L215" s="126"/>
      <c r="M215" s="126"/>
      <c r="N215" s="127" t="s">
        <v>78</v>
      </c>
      <c r="O215" s="122" t="s">
        <v>53</v>
      </c>
      <c r="P215" s="108" t="s">
        <v>769</v>
      </c>
      <c r="Q215" s="137" t="s">
        <v>80</v>
      </c>
      <c r="R215" s="122" t="s">
        <v>81</v>
      </c>
      <c r="S215" s="122" t="s">
        <v>149</v>
      </c>
      <c r="T215" s="128">
        <v>45712</v>
      </c>
      <c r="U215" s="129" t="s">
        <v>779</v>
      </c>
      <c r="V215" s="130">
        <v>45754</v>
      </c>
      <c r="W215" s="122" t="s">
        <v>35</v>
      </c>
      <c r="X215" s="122">
        <v>31</v>
      </c>
      <c r="Y215" s="122" t="s">
        <v>35</v>
      </c>
      <c r="Z215" s="122" t="s">
        <v>84</v>
      </c>
      <c r="AA215" s="122" t="s">
        <v>85</v>
      </c>
      <c r="AB215" s="131">
        <v>45712</v>
      </c>
      <c r="AC215" s="122" t="s">
        <v>86</v>
      </c>
      <c r="AD215" s="132" t="s">
        <v>78</v>
      </c>
    </row>
    <row r="216" spans="1:30" ht="14.4">
      <c r="A216" s="121">
        <v>202502</v>
      </c>
      <c r="B216" s="122" t="s">
        <v>71</v>
      </c>
      <c r="C216" s="122" t="s">
        <v>72</v>
      </c>
      <c r="D216" s="122" t="s">
        <v>73</v>
      </c>
      <c r="E216" s="70" t="s">
        <v>74</v>
      </c>
      <c r="F216" s="122" t="s">
        <v>27</v>
      </c>
      <c r="G216" s="122">
        <v>75181231</v>
      </c>
      <c r="H216" s="127" t="s">
        <v>780</v>
      </c>
      <c r="I216" s="124"/>
      <c r="J216" s="135">
        <v>987320968</v>
      </c>
      <c r="K216" s="126"/>
      <c r="L216" s="126"/>
      <c r="M216" s="126"/>
      <c r="N216" s="127" t="s">
        <v>78</v>
      </c>
      <c r="O216" s="122" t="s">
        <v>53</v>
      </c>
      <c r="P216" s="108" t="s">
        <v>769</v>
      </c>
      <c r="Q216" s="137" t="s">
        <v>80</v>
      </c>
      <c r="R216" s="122" t="s">
        <v>81</v>
      </c>
      <c r="S216" s="122" t="s">
        <v>149</v>
      </c>
      <c r="T216" s="128">
        <v>45712</v>
      </c>
      <c r="U216" s="129" t="s">
        <v>781</v>
      </c>
      <c r="V216" s="130">
        <v>45754</v>
      </c>
      <c r="W216" s="122" t="s">
        <v>35</v>
      </c>
      <c r="X216" s="122">
        <v>31</v>
      </c>
      <c r="Y216" s="122" t="s">
        <v>35</v>
      </c>
      <c r="Z216" s="122" t="s">
        <v>84</v>
      </c>
      <c r="AA216" s="122" t="s">
        <v>85</v>
      </c>
      <c r="AB216" s="131">
        <v>45712</v>
      </c>
      <c r="AC216" s="122" t="s">
        <v>86</v>
      </c>
      <c r="AD216" s="132" t="s">
        <v>78</v>
      </c>
    </row>
    <row r="217" spans="1:30" ht="14.4">
      <c r="A217" s="121">
        <v>202502</v>
      </c>
      <c r="B217" s="122" t="s">
        <v>71</v>
      </c>
      <c r="C217" s="122" t="s">
        <v>72</v>
      </c>
      <c r="D217" s="122" t="s">
        <v>73</v>
      </c>
      <c r="E217" s="70" t="s">
        <v>74</v>
      </c>
      <c r="F217" s="122" t="s">
        <v>27</v>
      </c>
      <c r="G217" s="122">
        <v>71878358</v>
      </c>
      <c r="H217" s="127" t="s">
        <v>782</v>
      </c>
      <c r="I217" s="124"/>
      <c r="J217" s="135">
        <v>955709580</v>
      </c>
      <c r="K217" s="126"/>
      <c r="L217" s="126"/>
      <c r="M217" s="126"/>
      <c r="N217" s="127" t="s">
        <v>78</v>
      </c>
      <c r="O217" s="122" t="s">
        <v>53</v>
      </c>
      <c r="P217" s="108" t="s">
        <v>769</v>
      </c>
      <c r="Q217" s="137" t="s">
        <v>80</v>
      </c>
      <c r="R217" s="122" t="s">
        <v>81</v>
      </c>
      <c r="S217" s="122" t="s">
        <v>149</v>
      </c>
      <c r="T217" s="128">
        <v>45712</v>
      </c>
      <c r="U217" s="129" t="s">
        <v>783</v>
      </c>
      <c r="V217" s="130">
        <v>45759</v>
      </c>
      <c r="W217" s="122" t="s">
        <v>35</v>
      </c>
      <c r="X217" s="122">
        <v>35</v>
      </c>
      <c r="Y217" s="122" t="s">
        <v>35</v>
      </c>
      <c r="Z217" s="122" t="s">
        <v>84</v>
      </c>
      <c r="AA217" s="122" t="s">
        <v>85</v>
      </c>
      <c r="AB217" s="131">
        <v>45712</v>
      </c>
      <c r="AC217" s="122" t="s">
        <v>86</v>
      </c>
      <c r="AD217" s="132" t="s">
        <v>78</v>
      </c>
    </row>
    <row r="218" spans="1:30" ht="14.4">
      <c r="A218" s="121">
        <v>202502</v>
      </c>
      <c r="B218" s="122" t="s">
        <v>71</v>
      </c>
      <c r="C218" s="122" t="s">
        <v>72</v>
      </c>
      <c r="D218" s="122" t="s">
        <v>73</v>
      </c>
      <c r="E218" s="70" t="s">
        <v>74</v>
      </c>
      <c r="F218" s="122" t="s">
        <v>27</v>
      </c>
      <c r="G218" s="122">
        <v>40528265</v>
      </c>
      <c r="H218" s="127" t="s">
        <v>784</v>
      </c>
      <c r="I218" s="124"/>
      <c r="J218" s="135" t="s">
        <v>785</v>
      </c>
      <c r="K218" s="126"/>
      <c r="L218" s="126"/>
      <c r="M218" s="126"/>
      <c r="N218" s="127" t="s">
        <v>78</v>
      </c>
      <c r="O218" s="122" t="s">
        <v>53</v>
      </c>
      <c r="P218" s="108" t="s">
        <v>769</v>
      </c>
      <c r="Q218" s="137" t="s">
        <v>80</v>
      </c>
      <c r="R218" s="122" t="s">
        <v>81</v>
      </c>
      <c r="S218" s="122" t="s">
        <v>149</v>
      </c>
      <c r="T218" s="128">
        <v>45712</v>
      </c>
      <c r="U218" s="129" t="s">
        <v>786</v>
      </c>
      <c r="V218" s="130">
        <v>45757</v>
      </c>
      <c r="W218" s="122" t="s">
        <v>35</v>
      </c>
      <c r="X218" s="122">
        <v>34</v>
      </c>
      <c r="Y218" s="122" t="s">
        <v>35</v>
      </c>
      <c r="Z218" s="122" t="s">
        <v>84</v>
      </c>
      <c r="AA218" s="122" t="s">
        <v>85</v>
      </c>
      <c r="AB218" s="131">
        <v>45712</v>
      </c>
      <c r="AC218" s="122" t="s">
        <v>86</v>
      </c>
      <c r="AD218" s="132" t="s">
        <v>78</v>
      </c>
    </row>
    <row r="219" spans="1:30" ht="14.4">
      <c r="A219" s="121">
        <v>202502</v>
      </c>
      <c r="B219" s="122" t="s">
        <v>71</v>
      </c>
      <c r="C219" s="122" t="s">
        <v>72</v>
      </c>
      <c r="D219" s="122" t="s">
        <v>73</v>
      </c>
      <c r="E219" s="70" t="s">
        <v>74</v>
      </c>
      <c r="F219" s="122" t="s">
        <v>27</v>
      </c>
      <c r="G219" s="122">
        <v>47619369</v>
      </c>
      <c r="H219" s="127" t="s">
        <v>787</v>
      </c>
      <c r="I219" s="124"/>
      <c r="J219" s="135">
        <v>981427883</v>
      </c>
      <c r="K219" s="126"/>
      <c r="L219" s="126"/>
      <c r="M219" s="126"/>
      <c r="N219" s="127" t="s">
        <v>78</v>
      </c>
      <c r="O219" s="122" t="s">
        <v>53</v>
      </c>
      <c r="P219" s="108" t="s">
        <v>769</v>
      </c>
      <c r="Q219" s="137" t="s">
        <v>80</v>
      </c>
      <c r="R219" s="122" t="s">
        <v>81</v>
      </c>
      <c r="S219" s="122" t="s">
        <v>149</v>
      </c>
      <c r="T219" s="128">
        <v>45712</v>
      </c>
      <c r="U219" s="129" t="s">
        <v>788</v>
      </c>
      <c r="V219" s="130">
        <v>45754</v>
      </c>
      <c r="W219" s="122" t="s">
        <v>35</v>
      </c>
      <c r="X219" s="122">
        <v>31</v>
      </c>
      <c r="Y219" s="122" t="s">
        <v>35</v>
      </c>
      <c r="Z219" s="122" t="s">
        <v>84</v>
      </c>
      <c r="AA219" s="122" t="s">
        <v>85</v>
      </c>
      <c r="AB219" s="131">
        <v>45712</v>
      </c>
      <c r="AC219" s="122" t="s">
        <v>86</v>
      </c>
      <c r="AD219" s="132" t="s">
        <v>78</v>
      </c>
    </row>
    <row r="220" spans="1:30" ht="14.4">
      <c r="A220" s="121">
        <v>202502</v>
      </c>
      <c r="B220" s="122" t="s">
        <v>71</v>
      </c>
      <c r="C220" s="122" t="s">
        <v>72</v>
      </c>
      <c r="D220" s="122" t="s">
        <v>73</v>
      </c>
      <c r="E220" s="70" t="s">
        <v>74</v>
      </c>
      <c r="F220" s="122" t="s">
        <v>27</v>
      </c>
      <c r="G220" s="122">
        <v>71490247</v>
      </c>
      <c r="H220" s="127" t="s">
        <v>789</v>
      </c>
      <c r="I220" s="124"/>
      <c r="J220" s="135">
        <v>936647435</v>
      </c>
      <c r="K220" s="126"/>
      <c r="L220" s="126"/>
      <c r="M220" s="126"/>
      <c r="N220" s="127" t="s">
        <v>78</v>
      </c>
      <c r="O220" s="122" t="s">
        <v>53</v>
      </c>
      <c r="P220" s="108" t="s">
        <v>769</v>
      </c>
      <c r="Q220" s="137" t="s">
        <v>80</v>
      </c>
      <c r="R220" s="122" t="s">
        <v>81</v>
      </c>
      <c r="S220" s="122" t="s">
        <v>149</v>
      </c>
      <c r="T220" s="128">
        <v>45712</v>
      </c>
      <c r="U220" s="129" t="s">
        <v>790</v>
      </c>
      <c r="V220" s="130">
        <v>45754</v>
      </c>
      <c r="W220" s="122" t="s">
        <v>35</v>
      </c>
      <c r="X220" s="122">
        <v>31</v>
      </c>
      <c r="Y220" s="122" t="s">
        <v>35</v>
      </c>
      <c r="Z220" s="122" t="s">
        <v>84</v>
      </c>
      <c r="AA220" s="122" t="s">
        <v>85</v>
      </c>
      <c r="AB220" s="131">
        <v>45712</v>
      </c>
      <c r="AC220" s="122" t="s">
        <v>86</v>
      </c>
      <c r="AD220" s="132" t="s">
        <v>78</v>
      </c>
    </row>
    <row r="221" spans="1:30" ht="14.4">
      <c r="A221" s="121">
        <v>202502</v>
      </c>
      <c r="B221" s="122" t="s">
        <v>71</v>
      </c>
      <c r="C221" s="122" t="s">
        <v>72</v>
      </c>
      <c r="D221" s="122" t="s">
        <v>73</v>
      </c>
      <c r="E221" s="70" t="s">
        <v>74</v>
      </c>
      <c r="F221" s="122" t="s">
        <v>27</v>
      </c>
      <c r="G221" s="122">
        <v>6672892</v>
      </c>
      <c r="H221" s="198" t="s">
        <v>791</v>
      </c>
      <c r="I221" s="196"/>
      <c r="J221" s="135" t="s">
        <v>792</v>
      </c>
      <c r="K221" s="126"/>
      <c r="L221" s="126"/>
      <c r="M221" s="126"/>
      <c r="N221" s="127" t="s">
        <v>78</v>
      </c>
      <c r="O221" s="122" t="s">
        <v>53</v>
      </c>
      <c r="P221" s="108" t="s">
        <v>769</v>
      </c>
      <c r="Q221" s="137" t="s">
        <v>80</v>
      </c>
      <c r="R221" s="122" t="s">
        <v>81</v>
      </c>
      <c r="S221" s="122" t="s">
        <v>793</v>
      </c>
      <c r="T221" s="128">
        <v>45712</v>
      </c>
      <c r="U221" s="129" t="s">
        <v>794</v>
      </c>
      <c r="V221" s="130">
        <v>45754</v>
      </c>
      <c r="W221" s="122" t="s">
        <v>35</v>
      </c>
      <c r="X221" s="122">
        <v>31</v>
      </c>
      <c r="Y221" s="122" t="s">
        <v>35</v>
      </c>
      <c r="Z221" s="122" t="s">
        <v>84</v>
      </c>
      <c r="AA221" s="122" t="s">
        <v>85</v>
      </c>
      <c r="AB221" s="131">
        <v>45712</v>
      </c>
      <c r="AC221" s="122" t="s">
        <v>86</v>
      </c>
      <c r="AD221" s="132" t="s">
        <v>78</v>
      </c>
    </row>
    <row r="222" spans="1:30" ht="14.4">
      <c r="A222" s="121">
        <v>202502</v>
      </c>
      <c r="B222" s="122" t="s">
        <v>71</v>
      </c>
      <c r="C222" s="122" t="s">
        <v>72</v>
      </c>
      <c r="D222" s="122" t="s">
        <v>73</v>
      </c>
      <c r="E222" s="70" t="s">
        <v>74</v>
      </c>
      <c r="F222" s="122" t="s">
        <v>27</v>
      </c>
      <c r="G222" s="122">
        <v>9382887</v>
      </c>
      <c r="H222" s="127" t="s">
        <v>795</v>
      </c>
      <c r="I222" s="124"/>
      <c r="J222" s="135" t="s">
        <v>796</v>
      </c>
      <c r="K222" s="126"/>
      <c r="L222" s="126"/>
      <c r="M222" s="126"/>
      <c r="N222" s="127" t="s">
        <v>78</v>
      </c>
      <c r="O222" s="122" t="s">
        <v>53</v>
      </c>
      <c r="P222" s="108" t="s">
        <v>769</v>
      </c>
      <c r="Q222" s="137" t="s">
        <v>80</v>
      </c>
      <c r="R222" s="122" t="s">
        <v>81</v>
      </c>
      <c r="S222" s="122" t="s">
        <v>268</v>
      </c>
      <c r="T222" s="128">
        <v>45712</v>
      </c>
      <c r="U222" s="129" t="s">
        <v>797</v>
      </c>
      <c r="V222" s="130">
        <v>45754</v>
      </c>
      <c r="W222" s="122" t="s">
        <v>35</v>
      </c>
      <c r="X222" s="122">
        <v>31</v>
      </c>
      <c r="Y222" s="122" t="s">
        <v>35</v>
      </c>
      <c r="Z222" s="122" t="s">
        <v>84</v>
      </c>
      <c r="AA222" s="122" t="s">
        <v>85</v>
      </c>
      <c r="AB222" s="131">
        <v>45712</v>
      </c>
      <c r="AC222" s="122" t="s">
        <v>86</v>
      </c>
      <c r="AD222" s="132" t="s">
        <v>78</v>
      </c>
    </row>
    <row r="223" spans="1:30" ht="14.4">
      <c r="A223" s="121">
        <v>202502</v>
      </c>
      <c r="B223" s="122" t="s">
        <v>71</v>
      </c>
      <c r="C223" s="122" t="s">
        <v>72</v>
      </c>
      <c r="D223" s="122" t="s">
        <v>73</v>
      </c>
      <c r="E223" s="70" t="s">
        <v>74</v>
      </c>
      <c r="F223" s="122" t="s">
        <v>27</v>
      </c>
      <c r="G223" s="122">
        <v>7849850</v>
      </c>
      <c r="H223" s="127" t="s">
        <v>798</v>
      </c>
      <c r="I223" s="124"/>
      <c r="J223" s="135" t="s">
        <v>799</v>
      </c>
      <c r="K223" s="126"/>
      <c r="L223" s="126"/>
      <c r="M223" s="126"/>
      <c r="N223" s="127" t="s">
        <v>78</v>
      </c>
      <c r="O223" s="122" t="s">
        <v>53</v>
      </c>
      <c r="P223" s="108" t="s">
        <v>769</v>
      </c>
      <c r="Q223" s="137" t="s">
        <v>80</v>
      </c>
      <c r="R223" s="122" t="s">
        <v>81</v>
      </c>
      <c r="S223" s="122" t="s">
        <v>268</v>
      </c>
      <c r="T223" s="128">
        <v>45712</v>
      </c>
      <c r="U223" s="129" t="s">
        <v>567</v>
      </c>
      <c r="V223" s="77">
        <v>45768</v>
      </c>
      <c r="W223" s="122" t="s">
        <v>35</v>
      </c>
      <c r="X223" s="122">
        <v>41</v>
      </c>
      <c r="Y223" s="122" t="s">
        <v>35</v>
      </c>
      <c r="Z223" s="122" t="s">
        <v>84</v>
      </c>
      <c r="AA223" s="122" t="s">
        <v>85</v>
      </c>
      <c r="AB223" s="131">
        <v>45712</v>
      </c>
      <c r="AC223" s="122" t="s">
        <v>86</v>
      </c>
      <c r="AD223" s="132" t="s">
        <v>78</v>
      </c>
    </row>
    <row r="224" spans="1:30" ht="14.4">
      <c r="A224" s="121">
        <v>202502</v>
      </c>
      <c r="B224" s="122" t="s">
        <v>71</v>
      </c>
      <c r="C224" s="122" t="s">
        <v>72</v>
      </c>
      <c r="D224" s="122" t="s">
        <v>73</v>
      </c>
      <c r="E224" s="70" t="s">
        <v>74</v>
      </c>
      <c r="F224" s="122" t="s">
        <v>27</v>
      </c>
      <c r="G224" s="122">
        <v>7868429</v>
      </c>
      <c r="H224" s="127" t="s">
        <v>800</v>
      </c>
      <c r="I224" s="124"/>
      <c r="J224" s="135">
        <v>987975927</v>
      </c>
      <c r="K224" s="126"/>
      <c r="L224" s="126"/>
      <c r="M224" s="126"/>
      <c r="N224" s="127" t="s">
        <v>78</v>
      </c>
      <c r="O224" s="122" t="s">
        <v>53</v>
      </c>
      <c r="P224" s="108" t="s">
        <v>769</v>
      </c>
      <c r="Q224" s="137" t="s">
        <v>80</v>
      </c>
      <c r="R224" s="122" t="s">
        <v>81</v>
      </c>
      <c r="S224" s="122" t="s">
        <v>801</v>
      </c>
      <c r="T224" s="128">
        <v>45712</v>
      </c>
      <c r="U224" s="129" t="s">
        <v>567</v>
      </c>
      <c r="V224" s="77">
        <v>45768</v>
      </c>
      <c r="W224" s="122" t="s">
        <v>35</v>
      </c>
      <c r="X224" s="122">
        <v>41</v>
      </c>
      <c r="Y224" s="122" t="s">
        <v>35</v>
      </c>
      <c r="Z224" s="122" t="s">
        <v>84</v>
      </c>
      <c r="AA224" s="122" t="s">
        <v>85</v>
      </c>
      <c r="AB224" s="131">
        <v>45712</v>
      </c>
      <c r="AC224" s="122" t="s">
        <v>86</v>
      </c>
      <c r="AD224" s="132" t="s">
        <v>78</v>
      </c>
    </row>
    <row r="225" spans="1:30" ht="14.4">
      <c r="A225" s="121">
        <v>202502</v>
      </c>
      <c r="B225" s="122" t="s">
        <v>71</v>
      </c>
      <c r="C225" s="122" t="s">
        <v>72</v>
      </c>
      <c r="D225" s="122" t="s">
        <v>73</v>
      </c>
      <c r="E225" s="70" t="s">
        <v>74</v>
      </c>
      <c r="F225" s="122" t="s">
        <v>27</v>
      </c>
      <c r="G225" s="122">
        <v>7664472</v>
      </c>
      <c r="H225" s="127" t="s">
        <v>802</v>
      </c>
      <c r="I225" s="124"/>
      <c r="J225" s="135" t="s">
        <v>803</v>
      </c>
      <c r="K225" s="126"/>
      <c r="L225" s="126"/>
      <c r="M225" s="126"/>
      <c r="N225" s="127" t="s">
        <v>78</v>
      </c>
      <c r="O225" s="122" t="s">
        <v>53</v>
      </c>
      <c r="P225" s="108" t="s">
        <v>769</v>
      </c>
      <c r="Q225" s="137" t="s">
        <v>80</v>
      </c>
      <c r="R225" s="122" t="s">
        <v>81</v>
      </c>
      <c r="S225" s="122" t="s">
        <v>125</v>
      </c>
      <c r="T225" s="128">
        <v>45712</v>
      </c>
      <c r="U225" s="129" t="s">
        <v>567</v>
      </c>
      <c r="V225" s="77">
        <v>45768</v>
      </c>
      <c r="W225" s="122" t="s">
        <v>35</v>
      </c>
      <c r="X225" s="122">
        <v>41</v>
      </c>
      <c r="Y225" s="122" t="s">
        <v>35</v>
      </c>
      <c r="Z225" s="122" t="s">
        <v>84</v>
      </c>
      <c r="AA225" s="122" t="s">
        <v>85</v>
      </c>
      <c r="AB225" s="131">
        <v>45712</v>
      </c>
      <c r="AC225" s="122" t="s">
        <v>86</v>
      </c>
      <c r="AD225" s="132" t="s">
        <v>78</v>
      </c>
    </row>
    <row r="226" spans="1:30" ht="14.4">
      <c r="A226" s="121">
        <v>202502</v>
      </c>
      <c r="B226" s="122" t="s">
        <v>71</v>
      </c>
      <c r="C226" s="122" t="s">
        <v>72</v>
      </c>
      <c r="D226" s="122" t="s">
        <v>73</v>
      </c>
      <c r="E226" s="70" t="s">
        <v>74</v>
      </c>
      <c r="F226" s="122" t="s">
        <v>27</v>
      </c>
      <c r="G226" s="122">
        <v>42572085</v>
      </c>
      <c r="H226" s="127" t="s">
        <v>804</v>
      </c>
      <c r="I226" s="124"/>
      <c r="J226" s="135">
        <v>953622481</v>
      </c>
      <c r="K226" s="126"/>
      <c r="L226" s="126"/>
      <c r="M226" s="126"/>
      <c r="N226" s="127" t="s">
        <v>78</v>
      </c>
      <c r="O226" s="122" t="s">
        <v>53</v>
      </c>
      <c r="P226" s="108" t="s">
        <v>769</v>
      </c>
      <c r="Q226" s="137" t="s">
        <v>80</v>
      </c>
      <c r="R226" s="122" t="s">
        <v>81</v>
      </c>
      <c r="S226" s="122" t="s">
        <v>149</v>
      </c>
      <c r="T226" s="128">
        <v>45712</v>
      </c>
      <c r="U226" s="129" t="s">
        <v>567</v>
      </c>
      <c r="V226" s="77">
        <v>45768</v>
      </c>
      <c r="W226" s="122" t="s">
        <v>35</v>
      </c>
      <c r="X226" s="122">
        <v>41</v>
      </c>
      <c r="Y226" s="122" t="s">
        <v>35</v>
      </c>
      <c r="Z226" s="122" t="s">
        <v>84</v>
      </c>
      <c r="AA226" s="122" t="s">
        <v>85</v>
      </c>
      <c r="AB226" s="131">
        <v>45712</v>
      </c>
      <c r="AC226" s="122" t="s">
        <v>86</v>
      </c>
      <c r="AD226" s="132" t="s">
        <v>78</v>
      </c>
    </row>
    <row r="227" spans="1:30" ht="14.4">
      <c r="A227" s="121">
        <v>202502</v>
      </c>
      <c r="B227" s="122" t="s">
        <v>71</v>
      </c>
      <c r="C227" s="122" t="s">
        <v>72</v>
      </c>
      <c r="D227" s="122" t="s">
        <v>73</v>
      </c>
      <c r="E227" s="70" t="s">
        <v>74</v>
      </c>
      <c r="F227" s="122" t="s">
        <v>27</v>
      </c>
      <c r="G227" s="122">
        <v>43282425</v>
      </c>
      <c r="H227" s="127" t="s">
        <v>805</v>
      </c>
      <c r="I227" s="124"/>
      <c r="J227" s="135">
        <v>992906359</v>
      </c>
      <c r="K227" s="126"/>
      <c r="L227" s="126"/>
      <c r="M227" s="126"/>
      <c r="N227" s="127" t="s">
        <v>78</v>
      </c>
      <c r="O227" s="122" t="s">
        <v>53</v>
      </c>
      <c r="P227" s="108" t="s">
        <v>769</v>
      </c>
      <c r="Q227" s="137" t="s">
        <v>80</v>
      </c>
      <c r="R227" s="122" t="s">
        <v>81</v>
      </c>
      <c r="S227" s="122" t="s">
        <v>149</v>
      </c>
      <c r="T227" s="128">
        <v>45712</v>
      </c>
      <c r="U227" s="129" t="s">
        <v>772</v>
      </c>
      <c r="V227" s="130">
        <v>45754</v>
      </c>
      <c r="W227" s="122" t="s">
        <v>35</v>
      </c>
      <c r="X227" s="122">
        <v>31</v>
      </c>
      <c r="Y227" s="122" t="s">
        <v>35</v>
      </c>
      <c r="Z227" s="122" t="s">
        <v>84</v>
      </c>
      <c r="AA227" s="122" t="s">
        <v>85</v>
      </c>
      <c r="AB227" s="131">
        <v>45712</v>
      </c>
      <c r="AC227" s="122" t="s">
        <v>86</v>
      </c>
      <c r="AD227" s="132" t="s">
        <v>78</v>
      </c>
    </row>
    <row r="228" spans="1:30" ht="14.4">
      <c r="A228" s="121">
        <v>202502</v>
      </c>
      <c r="B228" s="122" t="s">
        <v>71</v>
      </c>
      <c r="C228" s="122" t="s">
        <v>72</v>
      </c>
      <c r="D228" s="122" t="s">
        <v>73</v>
      </c>
      <c r="E228" s="70" t="s">
        <v>74</v>
      </c>
      <c r="F228" s="122" t="s">
        <v>27</v>
      </c>
      <c r="G228" s="122">
        <v>40182382</v>
      </c>
      <c r="H228" s="127" t="s">
        <v>806</v>
      </c>
      <c r="I228" s="124"/>
      <c r="J228" s="135" t="s">
        <v>807</v>
      </c>
      <c r="K228" s="126"/>
      <c r="L228" s="126"/>
      <c r="M228" s="126"/>
      <c r="N228" s="127" t="s">
        <v>78</v>
      </c>
      <c r="O228" s="122" t="s">
        <v>53</v>
      </c>
      <c r="P228" s="108" t="s">
        <v>769</v>
      </c>
      <c r="Q228" s="137" t="s">
        <v>80</v>
      </c>
      <c r="R228" s="122" t="s">
        <v>81</v>
      </c>
      <c r="S228" s="122" t="s">
        <v>125</v>
      </c>
      <c r="T228" s="128">
        <v>45712</v>
      </c>
      <c r="U228" s="129" t="s">
        <v>567</v>
      </c>
      <c r="V228" s="77">
        <v>45768</v>
      </c>
      <c r="W228" s="122" t="s">
        <v>35</v>
      </c>
      <c r="X228" s="122">
        <v>41</v>
      </c>
      <c r="Y228" s="122" t="s">
        <v>35</v>
      </c>
      <c r="Z228" s="122" t="s">
        <v>84</v>
      </c>
      <c r="AA228" s="122" t="s">
        <v>85</v>
      </c>
      <c r="AB228" s="131">
        <v>45712</v>
      </c>
      <c r="AC228" s="122" t="s">
        <v>86</v>
      </c>
      <c r="AD228" s="132" t="s">
        <v>78</v>
      </c>
    </row>
    <row r="229" spans="1:30" ht="14.4">
      <c r="A229" s="121">
        <v>202502</v>
      </c>
      <c r="B229" s="122" t="s">
        <v>71</v>
      </c>
      <c r="C229" s="122" t="s">
        <v>72</v>
      </c>
      <c r="D229" s="122" t="s">
        <v>73</v>
      </c>
      <c r="E229" s="70" t="s">
        <v>74</v>
      </c>
      <c r="F229" s="122" t="s">
        <v>27</v>
      </c>
      <c r="G229" s="122">
        <v>73041988</v>
      </c>
      <c r="H229" s="127" t="s">
        <v>808</v>
      </c>
      <c r="I229" s="124"/>
      <c r="J229" s="135">
        <v>922541189</v>
      </c>
      <c r="K229" s="126"/>
      <c r="L229" s="126"/>
      <c r="M229" s="126"/>
      <c r="N229" s="127" t="s">
        <v>78</v>
      </c>
      <c r="O229" s="122" t="s">
        <v>53</v>
      </c>
      <c r="P229" s="108" t="s">
        <v>769</v>
      </c>
      <c r="Q229" s="137" t="s">
        <v>80</v>
      </c>
      <c r="R229" s="122" t="s">
        <v>81</v>
      </c>
      <c r="S229" s="122" t="s">
        <v>149</v>
      </c>
      <c r="T229" s="128">
        <v>45712</v>
      </c>
      <c r="U229" s="129" t="s">
        <v>809</v>
      </c>
      <c r="V229" s="130">
        <v>45754</v>
      </c>
      <c r="W229" s="122" t="s">
        <v>35</v>
      </c>
      <c r="X229" s="122">
        <v>31</v>
      </c>
      <c r="Y229" s="122" t="s">
        <v>35</v>
      </c>
      <c r="Z229" s="122" t="s">
        <v>84</v>
      </c>
      <c r="AA229" s="122" t="s">
        <v>85</v>
      </c>
      <c r="AB229" s="131">
        <v>45712</v>
      </c>
      <c r="AC229" s="122" t="s">
        <v>86</v>
      </c>
      <c r="AD229" s="132" t="s">
        <v>78</v>
      </c>
    </row>
    <row r="230" spans="1:30" ht="14.4">
      <c r="A230" s="121">
        <v>202502</v>
      </c>
      <c r="B230" s="122" t="s">
        <v>71</v>
      </c>
      <c r="C230" s="122" t="s">
        <v>72</v>
      </c>
      <c r="D230" s="122" t="s">
        <v>73</v>
      </c>
      <c r="E230" s="70" t="s">
        <v>74</v>
      </c>
      <c r="F230" s="122" t="s">
        <v>27</v>
      </c>
      <c r="G230" s="122">
        <v>48007920</v>
      </c>
      <c r="H230" s="127" t="s">
        <v>810</v>
      </c>
      <c r="I230" s="124"/>
      <c r="J230" s="135">
        <v>922029445</v>
      </c>
      <c r="K230" s="126"/>
      <c r="L230" s="126"/>
      <c r="M230" s="126"/>
      <c r="N230" s="127" t="s">
        <v>78</v>
      </c>
      <c r="O230" s="122" t="s">
        <v>53</v>
      </c>
      <c r="P230" s="108" t="s">
        <v>769</v>
      </c>
      <c r="Q230" s="137" t="s">
        <v>80</v>
      </c>
      <c r="R230" s="122" t="s">
        <v>81</v>
      </c>
      <c r="S230" s="122" t="s">
        <v>149</v>
      </c>
      <c r="T230" s="128">
        <v>45712</v>
      </c>
      <c r="U230" s="129" t="s">
        <v>567</v>
      </c>
      <c r="V230" s="77">
        <v>45768</v>
      </c>
      <c r="W230" s="122" t="s">
        <v>35</v>
      </c>
      <c r="X230" s="122">
        <v>41</v>
      </c>
      <c r="Y230" s="122" t="s">
        <v>35</v>
      </c>
      <c r="Z230" s="122" t="s">
        <v>84</v>
      </c>
      <c r="AA230" s="122" t="s">
        <v>85</v>
      </c>
      <c r="AB230" s="131">
        <v>45712</v>
      </c>
      <c r="AC230" s="122" t="s">
        <v>86</v>
      </c>
      <c r="AD230" s="132" t="s">
        <v>78</v>
      </c>
    </row>
    <row r="231" spans="1:30" ht="14.4">
      <c r="A231" s="121">
        <v>202502</v>
      </c>
      <c r="B231" s="122" t="s">
        <v>71</v>
      </c>
      <c r="C231" s="122" t="s">
        <v>72</v>
      </c>
      <c r="D231" s="122" t="s">
        <v>73</v>
      </c>
      <c r="E231" s="70" t="s">
        <v>74</v>
      </c>
      <c r="F231" s="122" t="s">
        <v>27</v>
      </c>
      <c r="G231" s="122">
        <v>73212980</v>
      </c>
      <c r="H231" s="127" t="s">
        <v>811</v>
      </c>
      <c r="I231" s="124"/>
      <c r="J231" s="135">
        <v>922330557</v>
      </c>
      <c r="K231" s="126"/>
      <c r="L231" s="126"/>
      <c r="M231" s="126"/>
      <c r="N231" s="127" t="s">
        <v>78</v>
      </c>
      <c r="O231" s="122" t="s">
        <v>53</v>
      </c>
      <c r="P231" s="108" t="s">
        <v>769</v>
      </c>
      <c r="Q231" s="137" t="s">
        <v>80</v>
      </c>
      <c r="R231" s="122" t="s">
        <v>81</v>
      </c>
      <c r="S231" s="122" t="s">
        <v>149</v>
      </c>
      <c r="T231" s="128">
        <v>45712</v>
      </c>
      <c r="U231" s="129" t="s">
        <v>567</v>
      </c>
      <c r="V231" s="77">
        <v>45768</v>
      </c>
      <c r="W231" s="122" t="s">
        <v>35</v>
      </c>
      <c r="X231" s="122">
        <v>41</v>
      </c>
      <c r="Y231" s="122" t="s">
        <v>35</v>
      </c>
      <c r="Z231" s="122" t="s">
        <v>84</v>
      </c>
      <c r="AA231" s="122" t="s">
        <v>85</v>
      </c>
      <c r="AB231" s="131">
        <v>45712</v>
      </c>
      <c r="AC231" s="122" t="s">
        <v>86</v>
      </c>
      <c r="AD231" s="132" t="s">
        <v>78</v>
      </c>
    </row>
    <row r="232" spans="1:30" ht="14.4">
      <c r="A232" s="121">
        <v>202502</v>
      </c>
      <c r="B232" s="122" t="s">
        <v>71</v>
      </c>
      <c r="C232" s="122" t="s">
        <v>72</v>
      </c>
      <c r="D232" s="122" t="s">
        <v>73</v>
      </c>
      <c r="E232" s="70" t="s">
        <v>74</v>
      </c>
      <c r="F232" s="122" t="s">
        <v>27</v>
      </c>
      <c r="G232" s="122">
        <v>73607023</v>
      </c>
      <c r="H232" s="127" t="s">
        <v>812</v>
      </c>
      <c r="I232" s="124"/>
      <c r="J232" s="135">
        <v>922195465</v>
      </c>
      <c r="K232" s="126"/>
      <c r="L232" s="126"/>
      <c r="M232" s="126"/>
      <c r="N232" s="127" t="s">
        <v>78</v>
      </c>
      <c r="O232" s="122" t="s">
        <v>53</v>
      </c>
      <c r="P232" s="108" t="s">
        <v>769</v>
      </c>
      <c r="Q232" s="137" t="s">
        <v>80</v>
      </c>
      <c r="R232" s="122" t="s">
        <v>81</v>
      </c>
      <c r="S232" s="122" t="s">
        <v>149</v>
      </c>
      <c r="T232" s="128">
        <v>45712</v>
      </c>
      <c r="U232" s="129" t="s">
        <v>567</v>
      </c>
      <c r="V232" s="77">
        <v>45768</v>
      </c>
      <c r="W232" s="122" t="s">
        <v>35</v>
      </c>
      <c r="X232" s="122">
        <v>41</v>
      </c>
      <c r="Y232" s="122" t="s">
        <v>35</v>
      </c>
      <c r="Z232" s="122" t="s">
        <v>84</v>
      </c>
      <c r="AA232" s="122" t="s">
        <v>85</v>
      </c>
      <c r="AB232" s="131">
        <v>45712</v>
      </c>
      <c r="AC232" s="122" t="s">
        <v>86</v>
      </c>
      <c r="AD232" s="132" t="s">
        <v>78</v>
      </c>
    </row>
    <row r="233" spans="1:30" ht="14.4">
      <c r="A233" s="121">
        <v>202502</v>
      </c>
      <c r="B233" s="122" t="s">
        <v>71</v>
      </c>
      <c r="C233" s="122" t="s">
        <v>72</v>
      </c>
      <c r="D233" s="122" t="s">
        <v>73</v>
      </c>
      <c r="E233" s="70" t="s">
        <v>74</v>
      </c>
      <c r="F233" s="122" t="s">
        <v>27</v>
      </c>
      <c r="G233" s="122">
        <v>70341708</v>
      </c>
      <c r="H233" s="127" t="s">
        <v>813</v>
      </c>
      <c r="I233" s="124"/>
      <c r="J233" s="135">
        <v>956988807</v>
      </c>
      <c r="K233" s="126"/>
      <c r="L233" s="126"/>
      <c r="M233" s="126"/>
      <c r="N233" s="127" t="s">
        <v>78</v>
      </c>
      <c r="O233" s="122" t="s">
        <v>53</v>
      </c>
      <c r="P233" s="108" t="s">
        <v>769</v>
      </c>
      <c r="Q233" s="137" t="s">
        <v>80</v>
      </c>
      <c r="R233" s="122" t="s">
        <v>81</v>
      </c>
      <c r="S233" s="122" t="s">
        <v>149</v>
      </c>
      <c r="T233" s="128">
        <v>45712</v>
      </c>
      <c r="U233" s="129" t="s">
        <v>567</v>
      </c>
      <c r="V233" s="77">
        <v>45768</v>
      </c>
      <c r="W233" s="122" t="s">
        <v>35</v>
      </c>
      <c r="X233" s="122">
        <v>41</v>
      </c>
      <c r="Y233" s="122" t="s">
        <v>35</v>
      </c>
      <c r="Z233" s="122" t="s">
        <v>84</v>
      </c>
      <c r="AA233" s="122" t="s">
        <v>85</v>
      </c>
      <c r="AB233" s="131">
        <v>45712</v>
      </c>
      <c r="AC233" s="122" t="s">
        <v>86</v>
      </c>
      <c r="AD233" s="132" t="s">
        <v>78</v>
      </c>
    </row>
    <row r="234" spans="1:30" ht="14.4">
      <c r="A234" s="121">
        <v>202502</v>
      </c>
      <c r="B234" s="122" t="s">
        <v>71</v>
      </c>
      <c r="C234" s="122" t="s">
        <v>72</v>
      </c>
      <c r="D234" s="122" t="s">
        <v>73</v>
      </c>
      <c r="E234" s="70" t="s">
        <v>74</v>
      </c>
      <c r="F234" s="122" t="s">
        <v>27</v>
      </c>
      <c r="G234" s="122">
        <v>7759026</v>
      </c>
      <c r="H234" s="127" t="s">
        <v>814</v>
      </c>
      <c r="I234" s="124"/>
      <c r="J234" s="135">
        <v>994440154</v>
      </c>
      <c r="K234" s="126"/>
      <c r="L234" s="126"/>
      <c r="M234" s="126"/>
      <c r="N234" s="127" t="s">
        <v>78</v>
      </c>
      <c r="O234" s="122" t="s">
        <v>53</v>
      </c>
      <c r="P234" s="108" t="s">
        <v>769</v>
      </c>
      <c r="Q234" s="137" t="s">
        <v>80</v>
      </c>
      <c r="R234" s="122" t="s">
        <v>81</v>
      </c>
      <c r="S234" s="122" t="s">
        <v>237</v>
      </c>
      <c r="T234" s="128">
        <v>45712</v>
      </c>
      <c r="U234" s="129" t="s">
        <v>815</v>
      </c>
      <c r="V234" s="77">
        <v>45768</v>
      </c>
      <c r="W234" s="122" t="s">
        <v>35</v>
      </c>
      <c r="X234" s="122">
        <v>41</v>
      </c>
      <c r="Y234" s="122" t="s">
        <v>35</v>
      </c>
      <c r="Z234" s="122" t="s">
        <v>84</v>
      </c>
      <c r="AA234" s="122" t="s">
        <v>85</v>
      </c>
      <c r="AB234" s="131">
        <v>45712</v>
      </c>
      <c r="AC234" s="122" t="s">
        <v>86</v>
      </c>
      <c r="AD234" s="132" t="s">
        <v>78</v>
      </c>
    </row>
    <row r="235" spans="1:30" ht="14.4">
      <c r="A235" s="121">
        <v>202502</v>
      </c>
      <c r="B235" s="122" t="s">
        <v>71</v>
      </c>
      <c r="C235" s="122" t="s">
        <v>72</v>
      </c>
      <c r="D235" s="122" t="s">
        <v>73</v>
      </c>
      <c r="E235" s="70" t="s">
        <v>74</v>
      </c>
      <c r="F235" s="122" t="s">
        <v>27</v>
      </c>
      <c r="G235" s="122">
        <v>25737405</v>
      </c>
      <c r="H235" s="127" t="s">
        <v>816</v>
      </c>
      <c r="I235" s="124"/>
      <c r="J235" s="135">
        <v>989016032</v>
      </c>
      <c r="K235" s="126"/>
      <c r="L235" s="126"/>
      <c r="M235" s="126"/>
      <c r="N235" s="127" t="s">
        <v>78</v>
      </c>
      <c r="O235" s="122" t="s">
        <v>53</v>
      </c>
      <c r="P235" s="108" t="s">
        <v>769</v>
      </c>
      <c r="Q235" s="137" t="s">
        <v>80</v>
      </c>
      <c r="R235" s="122" t="s">
        <v>81</v>
      </c>
      <c r="S235" s="122" t="s">
        <v>268</v>
      </c>
      <c r="T235" s="128">
        <v>45712</v>
      </c>
      <c r="U235" s="129" t="s">
        <v>567</v>
      </c>
      <c r="V235" s="77">
        <v>45768</v>
      </c>
      <c r="W235" s="122" t="s">
        <v>35</v>
      </c>
      <c r="X235" s="122">
        <v>41</v>
      </c>
      <c r="Y235" s="122" t="s">
        <v>35</v>
      </c>
      <c r="Z235" s="122" t="s">
        <v>84</v>
      </c>
      <c r="AA235" s="122" t="s">
        <v>85</v>
      </c>
      <c r="AB235" s="131">
        <v>45712</v>
      </c>
      <c r="AC235" s="122" t="s">
        <v>86</v>
      </c>
      <c r="AD235" s="132" t="s">
        <v>78</v>
      </c>
    </row>
    <row r="236" spans="1:30" ht="14.4">
      <c r="A236" s="121">
        <v>202502</v>
      </c>
      <c r="B236" s="122" t="s">
        <v>71</v>
      </c>
      <c r="C236" s="122" t="s">
        <v>72</v>
      </c>
      <c r="D236" s="122" t="s">
        <v>73</v>
      </c>
      <c r="E236" s="70" t="s">
        <v>74</v>
      </c>
      <c r="F236" s="122" t="s">
        <v>27</v>
      </c>
      <c r="G236" s="122">
        <v>7938897</v>
      </c>
      <c r="H236" s="127" t="s">
        <v>817</v>
      </c>
      <c r="I236" s="124"/>
      <c r="J236" s="135">
        <v>989015998</v>
      </c>
      <c r="K236" s="126"/>
      <c r="L236" s="126"/>
      <c r="M236" s="126"/>
      <c r="N236" s="127" t="s">
        <v>78</v>
      </c>
      <c r="O236" s="122" t="s">
        <v>53</v>
      </c>
      <c r="P236" s="108" t="s">
        <v>769</v>
      </c>
      <c r="Q236" s="137" t="s">
        <v>80</v>
      </c>
      <c r="R236" s="122" t="s">
        <v>81</v>
      </c>
      <c r="S236" s="122" t="s">
        <v>818</v>
      </c>
      <c r="T236" s="128">
        <v>45712</v>
      </c>
      <c r="U236" s="129" t="s">
        <v>819</v>
      </c>
      <c r="V236" s="130">
        <v>45759</v>
      </c>
      <c r="W236" s="122" t="s">
        <v>35</v>
      </c>
      <c r="X236" s="122">
        <v>35</v>
      </c>
      <c r="Y236" s="122" t="s">
        <v>35</v>
      </c>
      <c r="Z236" s="122" t="s">
        <v>84</v>
      </c>
      <c r="AA236" s="122" t="s">
        <v>85</v>
      </c>
      <c r="AB236" s="131">
        <v>45712</v>
      </c>
      <c r="AC236" s="122" t="s">
        <v>86</v>
      </c>
      <c r="AD236" s="132" t="s">
        <v>78</v>
      </c>
    </row>
    <row r="237" spans="1:30" ht="14.4">
      <c r="A237" s="121">
        <v>202502</v>
      </c>
      <c r="B237" s="122" t="s">
        <v>71</v>
      </c>
      <c r="C237" s="122" t="s">
        <v>72</v>
      </c>
      <c r="D237" s="122" t="s">
        <v>73</v>
      </c>
      <c r="E237" s="70" t="s">
        <v>74</v>
      </c>
      <c r="F237" s="122" t="s">
        <v>27</v>
      </c>
      <c r="G237" s="122">
        <v>72741849</v>
      </c>
      <c r="H237" s="127" t="s">
        <v>820</v>
      </c>
      <c r="I237" s="124"/>
      <c r="J237" s="135">
        <v>924822102</v>
      </c>
      <c r="K237" s="126"/>
      <c r="L237" s="126"/>
      <c r="M237" s="126"/>
      <c r="N237" s="127" t="s">
        <v>78</v>
      </c>
      <c r="O237" s="122" t="s">
        <v>53</v>
      </c>
      <c r="P237" s="108" t="s">
        <v>769</v>
      </c>
      <c r="Q237" s="137" t="s">
        <v>80</v>
      </c>
      <c r="R237" s="122" t="s">
        <v>81</v>
      </c>
      <c r="S237" s="122" t="s">
        <v>149</v>
      </c>
      <c r="T237" s="128">
        <v>45712</v>
      </c>
      <c r="U237" s="129" t="s">
        <v>567</v>
      </c>
      <c r="V237" s="77">
        <v>45768</v>
      </c>
      <c r="W237" s="122" t="s">
        <v>35</v>
      </c>
      <c r="X237" s="122">
        <v>41</v>
      </c>
      <c r="Y237" s="122" t="s">
        <v>35</v>
      </c>
      <c r="Z237" s="122" t="s">
        <v>84</v>
      </c>
      <c r="AA237" s="122" t="s">
        <v>85</v>
      </c>
      <c r="AB237" s="131">
        <v>45712</v>
      </c>
      <c r="AC237" s="122" t="s">
        <v>86</v>
      </c>
      <c r="AD237" s="132" t="s">
        <v>78</v>
      </c>
    </row>
    <row r="238" spans="1:30" ht="14.4">
      <c r="A238" s="121">
        <v>202502</v>
      </c>
      <c r="B238" s="122" t="s">
        <v>71</v>
      </c>
      <c r="C238" s="122" t="s">
        <v>72</v>
      </c>
      <c r="D238" s="122" t="s">
        <v>73</v>
      </c>
      <c r="E238" s="70" t="s">
        <v>74</v>
      </c>
      <c r="F238" s="122" t="s">
        <v>27</v>
      </c>
      <c r="G238" s="122">
        <v>43158590</v>
      </c>
      <c r="H238" s="127" t="s">
        <v>821</v>
      </c>
      <c r="I238" s="124"/>
      <c r="J238" s="135">
        <v>971444740</v>
      </c>
      <c r="K238" s="126"/>
      <c r="L238" s="126"/>
      <c r="M238" s="126"/>
      <c r="N238" s="127" t="s">
        <v>78</v>
      </c>
      <c r="O238" s="122" t="s">
        <v>53</v>
      </c>
      <c r="P238" s="108" t="s">
        <v>769</v>
      </c>
      <c r="Q238" s="137" t="s">
        <v>80</v>
      </c>
      <c r="R238" s="122" t="s">
        <v>81</v>
      </c>
      <c r="S238" s="122" t="s">
        <v>200</v>
      </c>
      <c r="T238" s="128">
        <v>45712</v>
      </c>
      <c r="U238" s="129" t="s">
        <v>822</v>
      </c>
      <c r="V238" s="130">
        <v>45754</v>
      </c>
      <c r="W238" s="122" t="s">
        <v>35</v>
      </c>
      <c r="X238" s="122">
        <v>31</v>
      </c>
      <c r="Y238" s="122" t="s">
        <v>35</v>
      </c>
      <c r="Z238" s="122" t="s">
        <v>84</v>
      </c>
      <c r="AA238" s="122" t="s">
        <v>85</v>
      </c>
      <c r="AB238" s="131">
        <v>45712</v>
      </c>
      <c r="AC238" s="122" t="s">
        <v>86</v>
      </c>
      <c r="AD238" s="132" t="s">
        <v>78</v>
      </c>
    </row>
    <row r="239" spans="1:30" ht="14.4">
      <c r="A239" s="121">
        <v>202502</v>
      </c>
      <c r="B239" s="122" t="s">
        <v>71</v>
      </c>
      <c r="C239" s="122" t="s">
        <v>72</v>
      </c>
      <c r="D239" s="122" t="s">
        <v>73</v>
      </c>
      <c r="E239" s="70" t="s">
        <v>74</v>
      </c>
      <c r="F239" s="122" t="s">
        <v>27</v>
      </c>
      <c r="G239" s="122">
        <v>9385305</v>
      </c>
      <c r="H239" s="127" t="s">
        <v>823</v>
      </c>
      <c r="I239" s="124"/>
      <c r="J239" s="135">
        <v>988762941</v>
      </c>
      <c r="K239" s="126"/>
      <c r="L239" s="126"/>
      <c r="M239" s="126"/>
      <c r="N239" s="127" t="s">
        <v>78</v>
      </c>
      <c r="O239" s="122" t="s">
        <v>53</v>
      </c>
      <c r="P239" s="108" t="s">
        <v>769</v>
      </c>
      <c r="Q239" s="137" t="s">
        <v>80</v>
      </c>
      <c r="R239" s="122" t="s">
        <v>81</v>
      </c>
      <c r="S239" s="122" t="s">
        <v>237</v>
      </c>
      <c r="T239" s="128">
        <v>45712</v>
      </c>
      <c r="U239" s="129" t="s">
        <v>781</v>
      </c>
      <c r="V239" s="130">
        <v>45754</v>
      </c>
      <c r="W239" s="122" t="s">
        <v>35</v>
      </c>
      <c r="X239" s="122">
        <v>31</v>
      </c>
      <c r="Y239" s="122" t="s">
        <v>35</v>
      </c>
      <c r="Z239" s="122" t="s">
        <v>84</v>
      </c>
      <c r="AA239" s="122" t="s">
        <v>85</v>
      </c>
      <c r="AB239" s="131">
        <v>45712</v>
      </c>
      <c r="AC239" s="122" t="s">
        <v>86</v>
      </c>
      <c r="AD239" s="132" t="s">
        <v>78</v>
      </c>
    </row>
    <row r="240" spans="1:30" ht="14.4">
      <c r="A240" s="121">
        <v>202502</v>
      </c>
      <c r="B240" s="122" t="s">
        <v>71</v>
      </c>
      <c r="C240" s="122" t="s">
        <v>72</v>
      </c>
      <c r="D240" s="122" t="s">
        <v>73</v>
      </c>
      <c r="E240" s="70" t="s">
        <v>74</v>
      </c>
      <c r="F240" s="122" t="s">
        <v>27</v>
      </c>
      <c r="G240" s="122">
        <v>48341383</v>
      </c>
      <c r="H240" s="127" t="s">
        <v>824</v>
      </c>
      <c r="I240" s="124"/>
      <c r="J240" s="135">
        <v>932044810</v>
      </c>
      <c r="K240" s="126"/>
      <c r="L240" s="126"/>
      <c r="M240" s="126"/>
      <c r="N240" s="127" t="s">
        <v>78</v>
      </c>
      <c r="O240" s="122" t="s">
        <v>53</v>
      </c>
      <c r="P240" s="108" t="s">
        <v>769</v>
      </c>
      <c r="Q240" s="137" t="s">
        <v>80</v>
      </c>
      <c r="R240" s="122" t="s">
        <v>81</v>
      </c>
      <c r="S240" s="122" t="s">
        <v>149</v>
      </c>
      <c r="T240" s="128">
        <v>45712</v>
      </c>
      <c r="U240" s="129" t="s">
        <v>825</v>
      </c>
      <c r="V240" s="77">
        <v>45768</v>
      </c>
      <c r="W240" s="122" t="s">
        <v>35</v>
      </c>
      <c r="X240" s="122">
        <v>41</v>
      </c>
      <c r="Y240" s="122" t="s">
        <v>35</v>
      </c>
      <c r="Z240" s="122" t="s">
        <v>84</v>
      </c>
      <c r="AA240" s="122" t="s">
        <v>85</v>
      </c>
      <c r="AB240" s="131">
        <v>45712</v>
      </c>
      <c r="AC240" s="122" t="s">
        <v>86</v>
      </c>
      <c r="AD240" s="132" t="s">
        <v>78</v>
      </c>
    </row>
    <row r="241" spans="1:30" ht="14.4">
      <c r="A241" s="121">
        <v>202502</v>
      </c>
      <c r="B241" s="122" t="s">
        <v>71</v>
      </c>
      <c r="C241" s="122" t="s">
        <v>72</v>
      </c>
      <c r="D241" s="122" t="s">
        <v>73</v>
      </c>
      <c r="E241" s="70" t="s">
        <v>74</v>
      </c>
      <c r="F241" s="122" t="s">
        <v>27</v>
      </c>
      <c r="G241" s="122">
        <v>7254605</v>
      </c>
      <c r="H241" s="127" t="s">
        <v>826</v>
      </c>
      <c r="I241" s="124"/>
      <c r="J241" s="135" t="s">
        <v>827</v>
      </c>
      <c r="K241" s="126"/>
      <c r="L241" s="126"/>
      <c r="M241" s="126"/>
      <c r="N241" s="127" t="s">
        <v>78</v>
      </c>
      <c r="O241" s="122" t="s">
        <v>53</v>
      </c>
      <c r="P241" s="108" t="s">
        <v>769</v>
      </c>
      <c r="Q241" s="137" t="s">
        <v>80</v>
      </c>
      <c r="R241" s="122" t="s">
        <v>81</v>
      </c>
      <c r="S241" s="122" t="s">
        <v>801</v>
      </c>
      <c r="T241" s="128">
        <v>45712</v>
      </c>
      <c r="U241" s="129" t="s">
        <v>828</v>
      </c>
      <c r="V241" s="130">
        <v>45759</v>
      </c>
      <c r="W241" s="122" t="s">
        <v>35</v>
      </c>
      <c r="X241" s="122">
        <v>35</v>
      </c>
      <c r="Y241" s="122" t="s">
        <v>35</v>
      </c>
      <c r="Z241" s="122" t="s">
        <v>84</v>
      </c>
      <c r="AA241" s="122" t="s">
        <v>85</v>
      </c>
      <c r="AB241" s="131">
        <v>45712</v>
      </c>
      <c r="AC241" s="122" t="s">
        <v>86</v>
      </c>
      <c r="AD241" s="132" t="s">
        <v>78</v>
      </c>
    </row>
    <row r="242" spans="1:30" ht="14.4">
      <c r="A242" s="121">
        <v>202502</v>
      </c>
      <c r="B242" s="122" t="s">
        <v>71</v>
      </c>
      <c r="C242" s="122" t="s">
        <v>72</v>
      </c>
      <c r="D242" s="122" t="s">
        <v>73</v>
      </c>
      <c r="E242" s="70" t="s">
        <v>74</v>
      </c>
      <c r="F242" s="122" t="s">
        <v>27</v>
      </c>
      <c r="G242" s="122">
        <v>10088330</v>
      </c>
      <c r="H242" s="127" t="s">
        <v>829</v>
      </c>
      <c r="I242" s="124"/>
      <c r="J242" s="135">
        <v>949209651</v>
      </c>
      <c r="K242" s="126"/>
      <c r="L242" s="126"/>
      <c r="M242" s="126"/>
      <c r="N242" s="127" t="s">
        <v>78</v>
      </c>
      <c r="O242" s="122" t="s">
        <v>53</v>
      </c>
      <c r="P242" s="108" t="s">
        <v>769</v>
      </c>
      <c r="Q242" s="137" t="s">
        <v>80</v>
      </c>
      <c r="R242" s="122" t="s">
        <v>81</v>
      </c>
      <c r="S242" s="122" t="s">
        <v>149</v>
      </c>
      <c r="T242" s="128">
        <v>45712</v>
      </c>
      <c r="U242" s="129" t="s">
        <v>772</v>
      </c>
      <c r="V242" s="130">
        <v>45754</v>
      </c>
      <c r="W242" s="122" t="s">
        <v>35</v>
      </c>
      <c r="X242" s="122">
        <v>31</v>
      </c>
      <c r="Y242" s="122" t="s">
        <v>35</v>
      </c>
      <c r="Z242" s="122" t="s">
        <v>84</v>
      </c>
      <c r="AA242" s="122" t="s">
        <v>85</v>
      </c>
      <c r="AB242" s="131">
        <v>45712</v>
      </c>
      <c r="AC242" s="122" t="s">
        <v>86</v>
      </c>
      <c r="AD242" s="132" t="s">
        <v>78</v>
      </c>
    </row>
    <row r="243" spans="1:30" ht="14.4">
      <c r="A243" s="121">
        <v>202502</v>
      </c>
      <c r="B243" s="122" t="s">
        <v>71</v>
      </c>
      <c r="C243" s="122" t="s">
        <v>72</v>
      </c>
      <c r="D243" s="122" t="s">
        <v>73</v>
      </c>
      <c r="E243" s="70" t="s">
        <v>74</v>
      </c>
      <c r="F243" s="122" t="s">
        <v>27</v>
      </c>
      <c r="G243" s="122">
        <v>76325018</v>
      </c>
      <c r="H243" s="127" t="s">
        <v>830</v>
      </c>
      <c r="I243" s="124"/>
      <c r="J243" s="135">
        <v>941104315</v>
      </c>
      <c r="K243" s="126"/>
      <c r="L243" s="126"/>
      <c r="M243" s="126"/>
      <c r="N243" s="127" t="s">
        <v>78</v>
      </c>
      <c r="O243" s="122" t="s">
        <v>53</v>
      </c>
      <c r="P243" s="108" t="s">
        <v>769</v>
      </c>
      <c r="Q243" s="137" t="s">
        <v>80</v>
      </c>
      <c r="R243" s="122" t="s">
        <v>81</v>
      </c>
      <c r="S243" s="122" t="s">
        <v>149</v>
      </c>
      <c r="T243" s="128">
        <v>45712</v>
      </c>
      <c r="U243" s="129" t="s">
        <v>831</v>
      </c>
      <c r="V243" s="130">
        <v>45754</v>
      </c>
      <c r="W243" s="122" t="s">
        <v>35</v>
      </c>
      <c r="X243" s="122">
        <v>31</v>
      </c>
      <c r="Y243" s="122" t="s">
        <v>35</v>
      </c>
      <c r="Z243" s="122" t="s">
        <v>84</v>
      </c>
      <c r="AA243" s="122" t="s">
        <v>85</v>
      </c>
      <c r="AB243" s="131">
        <v>45712</v>
      </c>
      <c r="AC243" s="122" t="s">
        <v>86</v>
      </c>
      <c r="AD243" s="132" t="s">
        <v>78</v>
      </c>
    </row>
    <row r="244" spans="1:30" ht="14.4">
      <c r="A244" s="121">
        <v>202502</v>
      </c>
      <c r="B244" s="122" t="s">
        <v>71</v>
      </c>
      <c r="C244" s="122" t="s">
        <v>72</v>
      </c>
      <c r="D244" s="122" t="s">
        <v>73</v>
      </c>
      <c r="E244" s="70" t="s">
        <v>74</v>
      </c>
      <c r="F244" s="122" t="s">
        <v>27</v>
      </c>
      <c r="G244" s="122">
        <v>46874053</v>
      </c>
      <c r="H244" s="127" t="s">
        <v>832</v>
      </c>
      <c r="I244" s="124"/>
      <c r="J244" s="135" t="s">
        <v>833</v>
      </c>
      <c r="K244" s="126"/>
      <c r="L244" s="126"/>
      <c r="M244" s="126"/>
      <c r="N244" s="127" t="s">
        <v>78</v>
      </c>
      <c r="O244" s="122" t="s">
        <v>53</v>
      </c>
      <c r="P244" s="108" t="s">
        <v>769</v>
      </c>
      <c r="Q244" s="137" t="s">
        <v>80</v>
      </c>
      <c r="R244" s="122" t="s">
        <v>81</v>
      </c>
      <c r="S244" s="122" t="s">
        <v>149</v>
      </c>
      <c r="T244" s="128">
        <v>45712</v>
      </c>
      <c r="U244" s="129" t="s">
        <v>567</v>
      </c>
      <c r="V244" s="77">
        <v>45768</v>
      </c>
      <c r="W244" s="122" t="s">
        <v>35</v>
      </c>
      <c r="X244" s="122">
        <v>41</v>
      </c>
      <c r="Y244" s="122" t="s">
        <v>35</v>
      </c>
      <c r="Z244" s="122" t="s">
        <v>84</v>
      </c>
      <c r="AA244" s="122" t="s">
        <v>85</v>
      </c>
      <c r="AB244" s="131">
        <v>45712</v>
      </c>
      <c r="AC244" s="122" t="s">
        <v>86</v>
      </c>
      <c r="AD244" s="132" t="s">
        <v>78</v>
      </c>
    </row>
    <row r="245" spans="1:30" ht="14.4">
      <c r="A245" s="121">
        <v>202502</v>
      </c>
      <c r="B245" s="122" t="s">
        <v>71</v>
      </c>
      <c r="C245" s="122" t="s">
        <v>72</v>
      </c>
      <c r="D245" s="122" t="s">
        <v>73</v>
      </c>
      <c r="E245" s="70" t="s">
        <v>74</v>
      </c>
      <c r="F245" s="122" t="s">
        <v>27</v>
      </c>
      <c r="G245" s="122">
        <v>44255516</v>
      </c>
      <c r="H245" s="127" t="s">
        <v>834</v>
      </c>
      <c r="I245" s="124"/>
      <c r="J245" s="135">
        <v>935596850</v>
      </c>
      <c r="K245" s="126"/>
      <c r="L245" s="126"/>
      <c r="M245" s="126"/>
      <c r="N245" s="127" t="s">
        <v>78</v>
      </c>
      <c r="O245" s="122" t="s">
        <v>53</v>
      </c>
      <c r="P245" s="108" t="s">
        <v>769</v>
      </c>
      <c r="Q245" s="137" t="s">
        <v>80</v>
      </c>
      <c r="R245" s="122" t="s">
        <v>81</v>
      </c>
      <c r="S245" s="122" t="s">
        <v>268</v>
      </c>
      <c r="T245" s="128">
        <v>45712</v>
      </c>
      <c r="U245" s="129" t="s">
        <v>567</v>
      </c>
      <c r="V245" s="77">
        <v>45768</v>
      </c>
      <c r="W245" s="122" t="s">
        <v>35</v>
      </c>
      <c r="X245" s="122">
        <v>41</v>
      </c>
      <c r="Y245" s="122" t="s">
        <v>35</v>
      </c>
      <c r="Z245" s="122" t="s">
        <v>84</v>
      </c>
      <c r="AA245" s="122" t="s">
        <v>85</v>
      </c>
      <c r="AB245" s="131">
        <v>45712</v>
      </c>
      <c r="AC245" s="122" t="s">
        <v>86</v>
      </c>
      <c r="AD245" s="132" t="s">
        <v>78</v>
      </c>
    </row>
    <row r="246" spans="1:30" ht="14.4">
      <c r="A246" s="121">
        <v>202502</v>
      </c>
      <c r="B246" s="122" t="s">
        <v>71</v>
      </c>
      <c r="C246" s="122" t="s">
        <v>72</v>
      </c>
      <c r="D246" s="122" t="s">
        <v>73</v>
      </c>
      <c r="E246" s="70" t="s">
        <v>74</v>
      </c>
      <c r="F246" s="122" t="s">
        <v>27</v>
      </c>
      <c r="G246" s="122">
        <v>41186259</v>
      </c>
      <c r="H246" s="127" t="s">
        <v>835</v>
      </c>
      <c r="I246" s="124"/>
      <c r="J246" s="135" t="s">
        <v>836</v>
      </c>
      <c r="K246" s="126"/>
      <c r="L246" s="126"/>
      <c r="M246" s="126"/>
      <c r="N246" s="127" t="s">
        <v>78</v>
      </c>
      <c r="O246" s="122" t="s">
        <v>53</v>
      </c>
      <c r="P246" s="108" t="s">
        <v>769</v>
      </c>
      <c r="Q246" s="137" t="s">
        <v>80</v>
      </c>
      <c r="R246" s="122" t="s">
        <v>81</v>
      </c>
      <c r="S246" s="122" t="s">
        <v>149</v>
      </c>
      <c r="T246" s="128">
        <v>45712</v>
      </c>
      <c r="U246" s="129" t="s">
        <v>828</v>
      </c>
      <c r="V246" s="130">
        <v>45754</v>
      </c>
      <c r="W246" s="122" t="s">
        <v>35</v>
      </c>
      <c r="X246" s="122">
        <v>31</v>
      </c>
      <c r="Y246" s="122" t="s">
        <v>35</v>
      </c>
      <c r="Z246" s="122" t="s">
        <v>84</v>
      </c>
      <c r="AA246" s="122" t="s">
        <v>85</v>
      </c>
      <c r="AB246" s="131">
        <v>45712</v>
      </c>
      <c r="AC246" s="122" t="s">
        <v>86</v>
      </c>
      <c r="AD246" s="132" t="s">
        <v>78</v>
      </c>
    </row>
    <row r="247" spans="1:30" ht="14.4">
      <c r="A247" s="121">
        <v>202502</v>
      </c>
      <c r="B247" s="122" t="s">
        <v>71</v>
      </c>
      <c r="C247" s="122" t="s">
        <v>72</v>
      </c>
      <c r="D247" s="122" t="s">
        <v>73</v>
      </c>
      <c r="E247" s="70" t="s">
        <v>74</v>
      </c>
      <c r="F247" s="122" t="s">
        <v>27</v>
      </c>
      <c r="G247" s="122">
        <v>72650995</v>
      </c>
      <c r="H247" s="127" t="s">
        <v>837</v>
      </c>
      <c r="I247" s="124"/>
      <c r="J247" s="135">
        <v>914488496</v>
      </c>
      <c r="K247" s="126"/>
      <c r="L247" s="126"/>
      <c r="M247" s="126"/>
      <c r="N247" s="127" t="s">
        <v>78</v>
      </c>
      <c r="O247" s="122" t="s">
        <v>53</v>
      </c>
      <c r="P247" s="108" t="s">
        <v>769</v>
      </c>
      <c r="Q247" s="137" t="s">
        <v>80</v>
      </c>
      <c r="R247" s="122" t="s">
        <v>81</v>
      </c>
      <c r="S247" s="122" t="s">
        <v>149</v>
      </c>
      <c r="T247" s="128">
        <v>45712</v>
      </c>
      <c r="U247" s="129" t="s">
        <v>567</v>
      </c>
      <c r="V247" s="130">
        <v>45754</v>
      </c>
      <c r="W247" s="122" t="s">
        <v>35</v>
      </c>
      <c r="X247" s="122">
        <v>31</v>
      </c>
      <c r="Y247" s="122" t="s">
        <v>35</v>
      </c>
      <c r="Z247" s="122" t="s">
        <v>84</v>
      </c>
      <c r="AA247" s="122" t="s">
        <v>85</v>
      </c>
      <c r="AB247" s="131">
        <v>45712</v>
      </c>
      <c r="AC247" s="122" t="s">
        <v>86</v>
      </c>
      <c r="AD247" s="132" t="s">
        <v>78</v>
      </c>
    </row>
    <row r="248" spans="1:30" ht="14.4">
      <c r="A248" s="121">
        <v>202502</v>
      </c>
      <c r="B248" s="122" t="s">
        <v>71</v>
      </c>
      <c r="C248" s="122" t="s">
        <v>72</v>
      </c>
      <c r="D248" s="122" t="s">
        <v>73</v>
      </c>
      <c r="E248" s="70" t="s">
        <v>74</v>
      </c>
      <c r="F248" s="122" t="s">
        <v>27</v>
      </c>
      <c r="G248" s="122">
        <v>76143231</v>
      </c>
      <c r="H248" s="127" t="s">
        <v>838</v>
      </c>
      <c r="I248" s="124"/>
      <c r="J248" s="135">
        <v>991946350</v>
      </c>
      <c r="K248" s="126"/>
      <c r="L248" s="126"/>
      <c r="M248" s="126"/>
      <c r="N248" s="127" t="s">
        <v>78</v>
      </c>
      <c r="O248" s="122" t="s">
        <v>53</v>
      </c>
      <c r="P248" s="108" t="s">
        <v>769</v>
      </c>
      <c r="Q248" s="137" t="s">
        <v>80</v>
      </c>
      <c r="R248" s="122" t="s">
        <v>81</v>
      </c>
      <c r="S248" s="122" t="s">
        <v>149</v>
      </c>
      <c r="T248" s="128">
        <v>45712</v>
      </c>
      <c r="U248" s="129" t="s">
        <v>567</v>
      </c>
      <c r="V248" s="77">
        <v>45768</v>
      </c>
      <c r="W248" s="122" t="s">
        <v>35</v>
      </c>
      <c r="X248" s="122">
        <v>41</v>
      </c>
      <c r="Y248" s="122" t="s">
        <v>35</v>
      </c>
      <c r="Z248" s="122" t="s">
        <v>84</v>
      </c>
      <c r="AA248" s="122" t="s">
        <v>85</v>
      </c>
      <c r="AB248" s="131">
        <v>45712</v>
      </c>
      <c r="AC248" s="122" t="s">
        <v>86</v>
      </c>
      <c r="AD248" s="132" t="s">
        <v>78</v>
      </c>
    </row>
    <row r="249" spans="1:30" ht="14.4">
      <c r="A249" s="121">
        <v>202502</v>
      </c>
      <c r="B249" s="122" t="s">
        <v>71</v>
      </c>
      <c r="C249" s="122" t="s">
        <v>72</v>
      </c>
      <c r="D249" s="122" t="s">
        <v>73</v>
      </c>
      <c r="E249" s="70" t="s">
        <v>74</v>
      </c>
      <c r="F249" s="122" t="s">
        <v>27</v>
      </c>
      <c r="G249" s="122">
        <v>43590587</v>
      </c>
      <c r="H249" s="127" t="s">
        <v>839</v>
      </c>
      <c r="I249" s="124"/>
      <c r="J249" s="135">
        <v>987214035</v>
      </c>
      <c r="K249" s="126"/>
      <c r="L249" s="126"/>
      <c r="M249" s="126"/>
      <c r="N249" s="127" t="s">
        <v>78</v>
      </c>
      <c r="O249" s="122" t="s">
        <v>53</v>
      </c>
      <c r="P249" s="108" t="s">
        <v>769</v>
      </c>
      <c r="Q249" s="137" t="s">
        <v>80</v>
      </c>
      <c r="R249" s="122" t="s">
        <v>81</v>
      </c>
      <c r="S249" s="122" t="s">
        <v>149</v>
      </c>
      <c r="T249" s="128">
        <v>45712</v>
      </c>
      <c r="U249" s="129" t="s">
        <v>828</v>
      </c>
      <c r="V249" s="130">
        <v>45759</v>
      </c>
      <c r="W249" s="122" t="s">
        <v>35</v>
      </c>
      <c r="X249" s="122">
        <v>35</v>
      </c>
      <c r="Y249" s="122" t="s">
        <v>35</v>
      </c>
      <c r="Z249" s="122" t="s">
        <v>84</v>
      </c>
      <c r="AA249" s="122" t="s">
        <v>85</v>
      </c>
      <c r="AB249" s="131">
        <v>45712</v>
      </c>
      <c r="AC249" s="122" t="s">
        <v>86</v>
      </c>
      <c r="AD249" s="132" t="s">
        <v>78</v>
      </c>
    </row>
    <row r="250" spans="1:30" ht="14.4">
      <c r="A250" s="121">
        <v>202502</v>
      </c>
      <c r="B250" s="122" t="s">
        <v>71</v>
      </c>
      <c r="C250" s="122" t="s">
        <v>72</v>
      </c>
      <c r="D250" s="122" t="s">
        <v>73</v>
      </c>
      <c r="E250" s="70" t="s">
        <v>74</v>
      </c>
      <c r="F250" s="122" t="s">
        <v>27</v>
      </c>
      <c r="G250" s="122">
        <v>42187511</v>
      </c>
      <c r="H250" s="127" t="s">
        <v>840</v>
      </c>
      <c r="I250" s="124"/>
      <c r="J250" s="135">
        <v>997375667</v>
      </c>
      <c r="K250" s="126"/>
      <c r="L250" s="126"/>
      <c r="M250" s="126"/>
      <c r="N250" s="127" t="s">
        <v>78</v>
      </c>
      <c r="O250" s="122" t="s">
        <v>53</v>
      </c>
      <c r="P250" s="108" t="s">
        <v>769</v>
      </c>
      <c r="Q250" s="137" t="s">
        <v>80</v>
      </c>
      <c r="R250" s="122" t="s">
        <v>81</v>
      </c>
      <c r="S250" s="122" t="s">
        <v>149</v>
      </c>
      <c r="T250" s="128">
        <v>45712</v>
      </c>
      <c r="U250" s="129" t="s">
        <v>567</v>
      </c>
      <c r="V250" s="77">
        <v>45768</v>
      </c>
      <c r="W250" s="122" t="s">
        <v>35</v>
      </c>
      <c r="X250" s="122">
        <v>41</v>
      </c>
      <c r="Y250" s="122" t="s">
        <v>35</v>
      </c>
      <c r="Z250" s="122" t="s">
        <v>84</v>
      </c>
      <c r="AA250" s="122" t="s">
        <v>85</v>
      </c>
      <c r="AB250" s="131">
        <v>45712</v>
      </c>
      <c r="AC250" s="122" t="s">
        <v>86</v>
      </c>
      <c r="AD250" s="132" t="s">
        <v>78</v>
      </c>
    </row>
    <row r="251" spans="1:30" ht="14.4">
      <c r="A251" s="121">
        <v>202502</v>
      </c>
      <c r="B251" s="122" t="s">
        <v>71</v>
      </c>
      <c r="C251" s="122" t="s">
        <v>72</v>
      </c>
      <c r="D251" s="122" t="s">
        <v>73</v>
      </c>
      <c r="E251" s="70" t="s">
        <v>74</v>
      </c>
      <c r="F251" s="122" t="s">
        <v>27</v>
      </c>
      <c r="G251" s="122">
        <v>70105213</v>
      </c>
      <c r="H251" s="127" t="s">
        <v>841</v>
      </c>
      <c r="I251" s="124"/>
      <c r="J251" s="135">
        <v>997442537</v>
      </c>
      <c r="K251" s="126"/>
      <c r="L251" s="126"/>
      <c r="M251" s="126"/>
      <c r="N251" s="127" t="s">
        <v>78</v>
      </c>
      <c r="O251" s="122" t="s">
        <v>53</v>
      </c>
      <c r="P251" s="108" t="s">
        <v>769</v>
      </c>
      <c r="Q251" s="137" t="s">
        <v>80</v>
      </c>
      <c r="R251" s="122" t="s">
        <v>81</v>
      </c>
      <c r="S251" s="122" t="s">
        <v>149</v>
      </c>
      <c r="T251" s="128">
        <v>45712</v>
      </c>
      <c r="U251" s="129" t="s">
        <v>842</v>
      </c>
      <c r="V251" s="130">
        <v>45759</v>
      </c>
      <c r="W251" s="122" t="s">
        <v>35</v>
      </c>
      <c r="X251" s="122">
        <v>35</v>
      </c>
      <c r="Y251" s="122" t="s">
        <v>35</v>
      </c>
      <c r="Z251" s="122" t="s">
        <v>84</v>
      </c>
      <c r="AA251" s="122" t="s">
        <v>85</v>
      </c>
      <c r="AB251" s="131">
        <v>45712</v>
      </c>
      <c r="AC251" s="122" t="s">
        <v>86</v>
      </c>
      <c r="AD251" s="132" t="s">
        <v>78</v>
      </c>
    </row>
    <row r="252" spans="1:30" ht="14.4">
      <c r="A252" s="121">
        <v>202502</v>
      </c>
      <c r="B252" s="122" t="s">
        <v>71</v>
      </c>
      <c r="C252" s="122" t="s">
        <v>72</v>
      </c>
      <c r="D252" s="122" t="s">
        <v>73</v>
      </c>
      <c r="E252" s="70" t="s">
        <v>74</v>
      </c>
      <c r="F252" s="122" t="s">
        <v>27</v>
      </c>
      <c r="G252" s="122">
        <v>76397056</v>
      </c>
      <c r="H252" s="127" t="s">
        <v>843</v>
      </c>
      <c r="I252" s="124"/>
      <c r="J252" s="135">
        <v>941644755</v>
      </c>
      <c r="K252" s="126"/>
      <c r="L252" s="126"/>
      <c r="M252" s="126"/>
      <c r="N252" s="127" t="s">
        <v>78</v>
      </c>
      <c r="O252" s="122" t="s">
        <v>53</v>
      </c>
      <c r="P252" s="108" t="s">
        <v>769</v>
      </c>
      <c r="Q252" s="137" t="s">
        <v>80</v>
      </c>
      <c r="R252" s="122" t="s">
        <v>81</v>
      </c>
      <c r="S252" s="122" t="s">
        <v>149</v>
      </c>
      <c r="T252" s="128">
        <v>45712</v>
      </c>
      <c r="U252" s="129" t="s">
        <v>567</v>
      </c>
      <c r="V252" s="77">
        <v>45768</v>
      </c>
      <c r="W252" s="122" t="s">
        <v>35</v>
      </c>
      <c r="X252" s="122">
        <v>41</v>
      </c>
      <c r="Y252" s="122" t="s">
        <v>35</v>
      </c>
      <c r="Z252" s="122" t="s">
        <v>84</v>
      </c>
      <c r="AA252" s="122" t="s">
        <v>85</v>
      </c>
      <c r="AB252" s="131">
        <v>45712</v>
      </c>
      <c r="AC252" s="122" t="s">
        <v>86</v>
      </c>
      <c r="AD252" s="132" t="s">
        <v>78</v>
      </c>
    </row>
    <row r="253" spans="1:30" ht="14.4">
      <c r="A253" s="121">
        <v>202502</v>
      </c>
      <c r="B253" s="122" t="s">
        <v>71</v>
      </c>
      <c r="C253" s="122" t="s">
        <v>72</v>
      </c>
      <c r="D253" s="122" t="s">
        <v>73</v>
      </c>
      <c r="E253" s="70" t="s">
        <v>74</v>
      </c>
      <c r="F253" s="122" t="s">
        <v>27</v>
      </c>
      <c r="G253" s="122">
        <v>42747151</v>
      </c>
      <c r="H253" s="127" t="s">
        <v>844</v>
      </c>
      <c r="I253" s="124"/>
      <c r="J253" s="135" t="s">
        <v>845</v>
      </c>
      <c r="K253" s="126"/>
      <c r="L253" s="126"/>
      <c r="M253" s="126"/>
      <c r="N253" s="127" t="s">
        <v>78</v>
      </c>
      <c r="O253" s="122" t="s">
        <v>53</v>
      </c>
      <c r="P253" s="108" t="s">
        <v>769</v>
      </c>
      <c r="Q253" s="137" t="s">
        <v>80</v>
      </c>
      <c r="R253" s="122" t="s">
        <v>81</v>
      </c>
      <c r="S253" s="122" t="s">
        <v>125</v>
      </c>
      <c r="T253" s="128">
        <v>45712</v>
      </c>
      <c r="U253" s="129" t="s">
        <v>567</v>
      </c>
      <c r="V253" s="77">
        <v>45768</v>
      </c>
      <c r="W253" s="122" t="s">
        <v>35</v>
      </c>
      <c r="X253" s="122">
        <v>41</v>
      </c>
      <c r="Y253" s="122" t="s">
        <v>35</v>
      </c>
      <c r="Z253" s="122" t="s">
        <v>84</v>
      </c>
      <c r="AA253" s="122" t="s">
        <v>85</v>
      </c>
      <c r="AB253" s="131">
        <v>45712</v>
      </c>
      <c r="AC253" s="122" t="s">
        <v>86</v>
      </c>
      <c r="AD253" s="132" t="s">
        <v>78</v>
      </c>
    </row>
    <row r="254" spans="1:30" ht="14.4">
      <c r="A254" s="121">
        <v>202502</v>
      </c>
      <c r="B254" s="122" t="s">
        <v>71</v>
      </c>
      <c r="C254" s="122" t="s">
        <v>72</v>
      </c>
      <c r="D254" s="122" t="s">
        <v>73</v>
      </c>
      <c r="E254" s="70" t="s">
        <v>74</v>
      </c>
      <c r="F254" s="122" t="s">
        <v>27</v>
      </c>
      <c r="G254" s="122">
        <v>73189563</v>
      </c>
      <c r="H254" s="127" t="s">
        <v>846</v>
      </c>
      <c r="I254" s="124"/>
      <c r="J254" s="135">
        <v>955745478</v>
      </c>
      <c r="K254" s="126"/>
      <c r="L254" s="126"/>
      <c r="M254" s="126"/>
      <c r="N254" s="127" t="s">
        <v>78</v>
      </c>
      <c r="O254" s="122" t="s">
        <v>53</v>
      </c>
      <c r="P254" s="108" t="s">
        <v>769</v>
      </c>
      <c r="Q254" s="137" t="s">
        <v>80</v>
      </c>
      <c r="R254" s="122" t="s">
        <v>81</v>
      </c>
      <c r="S254" s="122" t="s">
        <v>149</v>
      </c>
      <c r="T254" s="128">
        <v>45712</v>
      </c>
      <c r="U254" s="129" t="s">
        <v>847</v>
      </c>
      <c r="V254" s="130">
        <v>45759</v>
      </c>
      <c r="W254" s="122" t="s">
        <v>35</v>
      </c>
      <c r="X254" s="122">
        <v>35</v>
      </c>
      <c r="Y254" s="122" t="s">
        <v>35</v>
      </c>
      <c r="Z254" s="122" t="s">
        <v>84</v>
      </c>
      <c r="AA254" s="122" t="s">
        <v>85</v>
      </c>
      <c r="AB254" s="131">
        <v>45712</v>
      </c>
      <c r="AC254" s="122" t="s">
        <v>86</v>
      </c>
      <c r="AD254" s="132" t="s">
        <v>78</v>
      </c>
    </row>
    <row r="255" spans="1:30" ht="14.4">
      <c r="A255" s="121">
        <v>202502</v>
      </c>
      <c r="B255" s="122" t="s">
        <v>71</v>
      </c>
      <c r="C255" s="122" t="s">
        <v>72</v>
      </c>
      <c r="D255" s="122" t="s">
        <v>73</v>
      </c>
      <c r="E255" s="70" t="s">
        <v>74</v>
      </c>
      <c r="F255" s="122" t="s">
        <v>27</v>
      </c>
      <c r="G255" s="122">
        <v>10798540</v>
      </c>
      <c r="H255" s="127" t="s">
        <v>848</v>
      </c>
      <c r="I255" s="124"/>
      <c r="J255" s="135">
        <v>989490835</v>
      </c>
      <c r="K255" s="126"/>
      <c r="L255" s="126"/>
      <c r="M255" s="126"/>
      <c r="N255" s="127" t="s">
        <v>78</v>
      </c>
      <c r="O255" s="122" t="s">
        <v>53</v>
      </c>
      <c r="P255" s="108" t="s">
        <v>769</v>
      </c>
      <c r="Q255" s="137" t="s">
        <v>80</v>
      </c>
      <c r="R255" s="122" t="s">
        <v>81</v>
      </c>
      <c r="S255" s="122" t="s">
        <v>149</v>
      </c>
      <c r="T255" s="128">
        <v>45712</v>
      </c>
      <c r="U255" s="129" t="s">
        <v>772</v>
      </c>
      <c r="V255" s="130">
        <v>45754</v>
      </c>
      <c r="W255" s="122" t="s">
        <v>35</v>
      </c>
      <c r="X255" s="122">
        <v>31</v>
      </c>
      <c r="Y255" s="122" t="s">
        <v>35</v>
      </c>
      <c r="Z255" s="122" t="s">
        <v>84</v>
      </c>
      <c r="AA255" s="122" t="s">
        <v>85</v>
      </c>
      <c r="AB255" s="131">
        <v>45712</v>
      </c>
      <c r="AC255" s="122" t="s">
        <v>86</v>
      </c>
      <c r="AD255" s="132" t="s">
        <v>78</v>
      </c>
    </row>
    <row r="256" spans="1:30" ht="14.4">
      <c r="A256" s="121">
        <v>202502</v>
      </c>
      <c r="B256" s="122" t="s">
        <v>71</v>
      </c>
      <c r="C256" s="122" t="s">
        <v>72</v>
      </c>
      <c r="D256" s="122" t="s">
        <v>73</v>
      </c>
      <c r="E256" s="70" t="s">
        <v>74</v>
      </c>
      <c r="F256" s="122" t="s">
        <v>27</v>
      </c>
      <c r="G256" s="122">
        <v>73746628</v>
      </c>
      <c r="H256" s="127" t="s">
        <v>849</v>
      </c>
      <c r="I256" s="124"/>
      <c r="J256" s="135">
        <v>989090260</v>
      </c>
      <c r="K256" s="126"/>
      <c r="L256" s="126"/>
      <c r="M256" s="126"/>
      <c r="N256" s="127" t="s">
        <v>78</v>
      </c>
      <c r="O256" s="122" t="s">
        <v>53</v>
      </c>
      <c r="P256" s="108" t="s">
        <v>769</v>
      </c>
      <c r="Q256" s="137" t="s">
        <v>80</v>
      </c>
      <c r="R256" s="122" t="s">
        <v>81</v>
      </c>
      <c r="S256" s="122" t="s">
        <v>149</v>
      </c>
      <c r="T256" s="128">
        <v>45712</v>
      </c>
      <c r="U256" s="129" t="s">
        <v>786</v>
      </c>
      <c r="V256" s="130">
        <v>45754</v>
      </c>
      <c r="W256" s="122" t="s">
        <v>35</v>
      </c>
      <c r="X256" s="122">
        <v>31</v>
      </c>
      <c r="Y256" s="122" t="s">
        <v>35</v>
      </c>
      <c r="Z256" s="122" t="s">
        <v>84</v>
      </c>
      <c r="AA256" s="122" t="s">
        <v>85</v>
      </c>
      <c r="AB256" s="131">
        <v>45712</v>
      </c>
      <c r="AC256" s="122" t="s">
        <v>86</v>
      </c>
      <c r="AD256" s="132" t="s">
        <v>78</v>
      </c>
    </row>
    <row r="257" spans="1:30" ht="14.4">
      <c r="A257" s="121">
        <v>202502</v>
      </c>
      <c r="B257" s="122" t="s">
        <v>71</v>
      </c>
      <c r="C257" s="122" t="s">
        <v>72</v>
      </c>
      <c r="D257" s="122" t="s">
        <v>73</v>
      </c>
      <c r="E257" s="70" t="s">
        <v>74</v>
      </c>
      <c r="F257" s="122" t="s">
        <v>27</v>
      </c>
      <c r="G257" s="122">
        <v>74650494</v>
      </c>
      <c r="H257" s="127" t="s">
        <v>850</v>
      </c>
      <c r="I257" s="124"/>
      <c r="J257" s="135">
        <v>940139702</v>
      </c>
      <c r="K257" s="126"/>
      <c r="L257" s="126"/>
      <c r="M257" s="126"/>
      <c r="N257" s="127" t="s">
        <v>78</v>
      </c>
      <c r="O257" s="122" t="s">
        <v>53</v>
      </c>
      <c r="P257" s="108" t="s">
        <v>769</v>
      </c>
      <c r="Q257" s="137" t="s">
        <v>80</v>
      </c>
      <c r="R257" s="122" t="s">
        <v>81</v>
      </c>
      <c r="S257" s="122" t="s">
        <v>149</v>
      </c>
      <c r="T257" s="128">
        <v>45712</v>
      </c>
      <c r="U257" s="129" t="s">
        <v>851</v>
      </c>
      <c r="V257" s="77">
        <v>45768</v>
      </c>
      <c r="W257" s="122" t="s">
        <v>35</v>
      </c>
      <c r="X257" s="122">
        <v>41</v>
      </c>
      <c r="Y257" s="122" t="s">
        <v>35</v>
      </c>
      <c r="Z257" s="122" t="s">
        <v>84</v>
      </c>
      <c r="AA257" s="122" t="s">
        <v>85</v>
      </c>
      <c r="AB257" s="131">
        <v>45712</v>
      </c>
      <c r="AC257" s="122" t="s">
        <v>86</v>
      </c>
      <c r="AD257" s="132" t="s">
        <v>78</v>
      </c>
    </row>
    <row r="258" spans="1:30" ht="14.4">
      <c r="A258" s="121">
        <v>202502</v>
      </c>
      <c r="B258" s="122" t="s">
        <v>71</v>
      </c>
      <c r="C258" s="122" t="s">
        <v>72</v>
      </c>
      <c r="D258" s="122" t="s">
        <v>73</v>
      </c>
      <c r="E258" s="70" t="s">
        <v>74</v>
      </c>
      <c r="F258" s="122" t="s">
        <v>27</v>
      </c>
      <c r="G258" s="122">
        <v>43241354</v>
      </c>
      <c r="H258" s="127" t="s">
        <v>852</v>
      </c>
      <c r="I258" s="124"/>
      <c r="J258" s="135">
        <v>959439252</v>
      </c>
      <c r="K258" s="126"/>
      <c r="L258" s="126"/>
      <c r="M258" s="126"/>
      <c r="N258" s="127" t="s">
        <v>78</v>
      </c>
      <c r="O258" s="122" t="s">
        <v>53</v>
      </c>
      <c r="P258" s="108" t="s">
        <v>769</v>
      </c>
      <c r="Q258" s="137" t="s">
        <v>80</v>
      </c>
      <c r="R258" s="122" t="s">
        <v>81</v>
      </c>
      <c r="S258" s="122" t="s">
        <v>125</v>
      </c>
      <c r="T258" s="128">
        <v>45712</v>
      </c>
      <c r="U258" s="129" t="s">
        <v>567</v>
      </c>
      <c r="V258" s="77">
        <v>45768</v>
      </c>
      <c r="W258" s="122" t="s">
        <v>35</v>
      </c>
      <c r="X258" s="122">
        <v>41</v>
      </c>
      <c r="Y258" s="122" t="s">
        <v>35</v>
      </c>
      <c r="Z258" s="122" t="s">
        <v>84</v>
      </c>
      <c r="AA258" s="122" t="s">
        <v>85</v>
      </c>
      <c r="AB258" s="131">
        <v>45712</v>
      </c>
      <c r="AC258" s="122" t="s">
        <v>86</v>
      </c>
      <c r="AD258" s="132" t="s">
        <v>78</v>
      </c>
    </row>
    <row r="259" spans="1:30" ht="14.4">
      <c r="A259" s="121">
        <v>202502</v>
      </c>
      <c r="B259" s="122" t="s">
        <v>71</v>
      </c>
      <c r="C259" s="122" t="s">
        <v>72</v>
      </c>
      <c r="D259" s="122" t="s">
        <v>73</v>
      </c>
      <c r="E259" s="70" t="s">
        <v>74</v>
      </c>
      <c r="F259" s="122" t="s">
        <v>27</v>
      </c>
      <c r="G259" s="122">
        <v>71032611</v>
      </c>
      <c r="H259" s="127" t="s">
        <v>853</v>
      </c>
      <c r="I259" s="124"/>
      <c r="J259" s="135" t="s">
        <v>854</v>
      </c>
      <c r="K259" s="126"/>
      <c r="L259" s="126"/>
      <c r="M259" s="126"/>
      <c r="N259" s="127" t="s">
        <v>78</v>
      </c>
      <c r="O259" s="122" t="s">
        <v>53</v>
      </c>
      <c r="P259" s="108" t="s">
        <v>769</v>
      </c>
      <c r="Q259" s="137" t="s">
        <v>80</v>
      </c>
      <c r="R259" s="122" t="s">
        <v>81</v>
      </c>
      <c r="S259" s="122" t="s">
        <v>149</v>
      </c>
      <c r="T259" s="128">
        <v>45712</v>
      </c>
      <c r="U259" s="129" t="s">
        <v>567</v>
      </c>
      <c r="V259" s="77">
        <v>45768</v>
      </c>
      <c r="W259" s="122" t="s">
        <v>35</v>
      </c>
      <c r="X259" s="122">
        <v>41</v>
      </c>
      <c r="Y259" s="122" t="s">
        <v>35</v>
      </c>
      <c r="Z259" s="122" t="s">
        <v>84</v>
      </c>
      <c r="AA259" s="122" t="s">
        <v>85</v>
      </c>
      <c r="AB259" s="131">
        <v>45712</v>
      </c>
      <c r="AC259" s="122" t="s">
        <v>86</v>
      </c>
      <c r="AD259" s="132" t="s">
        <v>78</v>
      </c>
    </row>
    <row r="260" spans="1:30" ht="14.4">
      <c r="A260" s="121">
        <v>202502</v>
      </c>
      <c r="B260" s="122" t="s">
        <v>71</v>
      </c>
      <c r="C260" s="122" t="s">
        <v>72</v>
      </c>
      <c r="D260" s="122" t="s">
        <v>73</v>
      </c>
      <c r="E260" s="70" t="s">
        <v>74</v>
      </c>
      <c r="F260" s="122" t="s">
        <v>27</v>
      </c>
      <c r="G260" s="122">
        <v>45557643</v>
      </c>
      <c r="H260" s="127" t="s">
        <v>855</v>
      </c>
      <c r="I260" s="124"/>
      <c r="J260" s="135">
        <v>981767111</v>
      </c>
      <c r="K260" s="126"/>
      <c r="L260" s="126"/>
      <c r="M260" s="126"/>
      <c r="N260" s="127" t="s">
        <v>78</v>
      </c>
      <c r="O260" s="122" t="s">
        <v>53</v>
      </c>
      <c r="P260" s="108" t="s">
        <v>769</v>
      </c>
      <c r="Q260" s="137" t="s">
        <v>80</v>
      </c>
      <c r="R260" s="122" t="s">
        <v>81</v>
      </c>
      <c r="S260" s="122" t="s">
        <v>149</v>
      </c>
      <c r="T260" s="128">
        <v>45712</v>
      </c>
      <c r="U260" s="129" t="s">
        <v>567</v>
      </c>
      <c r="V260" s="77">
        <v>45768</v>
      </c>
      <c r="W260" s="122" t="s">
        <v>35</v>
      </c>
      <c r="X260" s="122">
        <v>41</v>
      </c>
      <c r="Y260" s="122" t="s">
        <v>35</v>
      </c>
      <c r="Z260" s="122" t="s">
        <v>84</v>
      </c>
      <c r="AA260" s="122" t="s">
        <v>85</v>
      </c>
      <c r="AB260" s="131">
        <v>45712</v>
      </c>
      <c r="AC260" s="122" t="s">
        <v>86</v>
      </c>
      <c r="AD260" s="132" t="s">
        <v>78</v>
      </c>
    </row>
    <row r="261" spans="1:30" ht="14.4">
      <c r="A261" s="121">
        <v>202502</v>
      </c>
      <c r="B261" s="122" t="s">
        <v>71</v>
      </c>
      <c r="C261" s="122" t="s">
        <v>72</v>
      </c>
      <c r="D261" s="122" t="s">
        <v>73</v>
      </c>
      <c r="E261" s="70" t="s">
        <v>74</v>
      </c>
      <c r="F261" s="122" t="s">
        <v>27</v>
      </c>
      <c r="G261" s="122">
        <v>40715103</v>
      </c>
      <c r="H261" s="127" t="s">
        <v>856</v>
      </c>
      <c r="I261" s="124"/>
      <c r="J261" s="135">
        <v>959717774</v>
      </c>
      <c r="K261" s="126"/>
      <c r="L261" s="126"/>
      <c r="M261" s="126"/>
      <c r="N261" s="127" t="s">
        <v>78</v>
      </c>
      <c r="O261" s="122" t="s">
        <v>53</v>
      </c>
      <c r="P261" s="108" t="s">
        <v>769</v>
      </c>
      <c r="Q261" s="137" t="s">
        <v>80</v>
      </c>
      <c r="R261" s="122" t="s">
        <v>81</v>
      </c>
      <c r="S261" s="122" t="s">
        <v>149</v>
      </c>
      <c r="T261" s="128">
        <v>45712</v>
      </c>
      <c r="U261" s="129" t="s">
        <v>567</v>
      </c>
      <c r="V261" s="77">
        <v>45768</v>
      </c>
      <c r="W261" s="122" t="s">
        <v>35</v>
      </c>
      <c r="X261" s="122">
        <v>41</v>
      </c>
      <c r="Y261" s="122" t="s">
        <v>35</v>
      </c>
      <c r="Z261" s="122" t="s">
        <v>84</v>
      </c>
      <c r="AA261" s="122" t="s">
        <v>85</v>
      </c>
      <c r="AB261" s="131">
        <v>45712</v>
      </c>
      <c r="AC261" s="122" t="s">
        <v>86</v>
      </c>
      <c r="AD261" s="132" t="s">
        <v>78</v>
      </c>
    </row>
    <row r="262" spans="1:30" ht="14.4">
      <c r="A262" s="121">
        <v>202502</v>
      </c>
      <c r="B262" s="122" t="s">
        <v>71</v>
      </c>
      <c r="C262" s="122" t="s">
        <v>72</v>
      </c>
      <c r="D262" s="122" t="s">
        <v>73</v>
      </c>
      <c r="E262" s="70" t="s">
        <v>74</v>
      </c>
      <c r="F262" s="122" t="s">
        <v>27</v>
      </c>
      <c r="G262" s="122">
        <v>46568053</v>
      </c>
      <c r="H262" s="127" t="s">
        <v>857</v>
      </c>
      <c r="I262" s="124"/>
      <c r="J262" s="135" t="s">
        <v>858</v>
      </c>
      <c r="K262" s="126"/>
      <c r="L262" s="126"/>
      <c r="M262" s="126"/>
      <c r="N262" s="127" t="s">
        <v>78</v>
      </c>
      <c r="O262" s="122" t="s">
        <v>53</v>
      </c>
      <c r="P262" s="108" t="s">
        <v>769</v>
      </c>
      <c r="Q262" s="137" t="s">
        <v>80</v>
      </c>
      <c r="R262" s="122" t="s">
        <v>81</v>
      </c>
      <c r="S262" s="122" t="s">
        <v>149</v>
      </c>
      <c r="T262" s="128">
        <v>45712</v>
      </c>
      <c r="U262" s="129" t="s">
        <v>567</v>
      </c>
      <c r="V262" s="77">
        <v>45768</v>
      </c>
      <c r="W262" s="122" t="s">
        <v>35</v>
      </c>
      <c r="X262" s="122">
        <v>41</v>
      </c>
      <c r="Y262" s="122" t="s">
        <v>35</v>
      </c>
      <c r="Z262" s="122" t="s">
        <v>84</v>
      </c>
      <c r="AA262" s="122" t="s">
        <v>85</v>
      </c>
      <c r="AB262" s="131">
        <v>45712</v>
      </c>
      <c r="AC262" s="122" t="s">
        <v>86</v>
      </c>
      <c r="AD262" s="132" t="s">
        <v>78</v>
      </c>
    </row>
    <row r="263" spans="1:30" ht="14.4">
      <c r="A263" s="121">
        <v>202502</v>
      </c>
      <c r="B263" s="122" t="s">
        <v>71</v>
      </c>
      <c r="C263" s="122" t="s">
        <v>72</v>
      </c>
      <c r="D263" s="122" t="s">
        <v>73</v>
      </c>
      <c r="E263" s="70" t="s">
        <v>74</v>
      </c>
      <c r="F263" s="122" t="s">
        <v>27</v>
      </c>
      <c r="G263" s="122">
        <v>46256283</v>
      </c>
      <c r="H263" s="127" t="s">
        <v>859</v>
      </c>
      <c r="I263" s="124"/>
      <c r="J263" s="135" t="s">
        <v>860</v>
      </c>
      <c r="K263" s="126"/>
      <c r="L263" s="126"/>
      <c r="M263" s="126"/>
      <c r="N263" s="127" t="s">
        <v>78</v>
      </c>
      <c r="O263" s="122" t="s">
        <v>53</v>
      </c>
      <c r="P263" s="108" t="s">
        <v>769</v>
      </c>
      <c r="Q263" s="137" t="s">
        <v>80</v>
      </c>
      <c r="R263" s="122" t="s">
        <v>81</v>
      </c>
      <c r="S263" s="122" t="s">
        <v>149</v>
      </c>
      <c r="T263" s="128">
        <v>45712</v>
      </c>
      <c r="U263" s="129" t="s">
        <v>567</v>
      </c>
      <c r="V263" s="77">
        <v>45768</v>
      </c>
      <c r="W263" s="122" t="s">
        <v>35</v>
      </c>
      <c r="X263" s="122">
        <v>41</v>
      </c>
      <c r="Y263" s="122" t="s">
        <v>35</v>
      </c>
      <c r="Z263" s="122" t="s">
        <v>84</v>
      </c>
      <c r="AA263" s="122" t="s">
        <v>85</v>
      </c>
      <c r="AB263" s="131">
        <v>45712</v>
      </c>
      <c r="AC263" s="122" t="s">
        <v>86</v>
      </c>
      <c r="AD263" s="132" t="s">
        <v>78</v>
      </c>
    </row>
    <row r="264" spans="1:30" ht="14.4">
      <c r="A264" s="121">
        <v>202502</v>
      </c>
      <c r="B264" s="122" t="s">
        <v>71</v>
      </c>
      <c r="C264" s="122" t="s">
        <v>72</v>
      </c>
      <c r="D264" s="122" t="s">
        <v>73</v>
      </c>
      <c r="E264" s="70" t="s">
        <v>74</v>
      </c>
      <c r="F264" s="122" t="s">
        <v>27</v>
      </c>
      <c r="G264" s="122">
        <v>10553292</v>
      </c>
      <c r="H264" s="198" t="s">
        <v>861</v>
      </c>
      <c r="I264" s="196"/>
      <c r="J264" s="135">
        <v>989140285</v>
      </c>
      <c r="K264" s="126"/>
      <c r="L264" s="126"/>
      <c r="M264" s="126"/>
      <c r="N264" s="127" t="s">
        <v>78</v>
      </c>
      <c r="O264" s="122" t="s">
        <v>53</v>
      </c>
      <c r="P264" s="108" t="s">
        <v>769</v>
      </c>
      <c r="Q264" s="137" t="s">
        <v>80</v>
      </c>
      <c r="R264" s="122" t="s">
        <v>81</v>
      </c>
      <c r="S264" s="122" t="s">
        <v>200</v>
      </c>
      <c r="T264" s="128">
        <v>45712</v>
      </c>
      <c r="U264" s="129" t="s">
        <v>862</v>
      </c>
      <c r="V264" s="130">
        <v>45759</v>
      </c>
      <c r="W264" s="122" t="s">
        <v>35</v>
      </c>
      <c r="X264" s="122">
        <v>35</v>
      </c>
      <c r="Y264" s="122" t="s">
        <v>35</v>
      </c>
      <c r="Z264" s="122" t="s">
        <v>84</v>
      </c>
      <c r="AA264" s="122" t="s">
        <v>85</v>
      </c>
      <c r="AB264" s="131">
        <v>45712</v>
      </c>
      <c r="AC264" s="122" t="s">
        <v>86</v>
      </c>
      <c r="AD264" s="132" t="s">
        <v>78</v>
      </c>
    </row>
    <row r="265" spans="1:30" ht="14.4">
      <c r="A265" s="121">
        <v>202502</v>
      </c>
      <c r="B265" s="122" t="s">
        <v>71</v>
      </c>
      <c r="C265" s="122" t="s">
        <v>72</v>
      </c>
      <c r="D265" s="122" t="s">
        <v>73</v>
      </c>
      <c r="E265" s="70" t="s">
        <v>74</v>
      </c>
      <c r="F265" s="122" t="s">
        <v>27</v>
      </c>
      <c r="G265" s="122">
        <v>70447430</v>
      </c>
      <c r="H265" s="127" t="s">
        <v>863</v>
      </c>
      <c r="I265" s="124"/>
      <c r="J265" s="135">
        <v>947244777</v>
      </c>
      <c r="K265" s="126"/>
      <c r="L265" s="126"/>
      <c r="M265" s="126"/>
      <c r="N265" s="127" t="s">
        <v>78</v>
      </c>
      <c r="O265" s="122" t="s">
        <v>53</v>
      </c>
      <c r="P265" s="108" t="s">
        <v>769</v>
      </c>
      <c r="Q265" s="137" t="s">
        <v>80</v>
      </c>
      <c r="R265" s="122" t="s">
        <v>81</v>
      </c>
      <c r="S265" s="122" t="s">
        <v>149</v>
      </c>
      <c r="T265" s="128">
        <v>45712</v>
      </c>
      <c r="U265" s="129" t="s">
        <v>567</v>
      </c>
      <c r="V265" s="77">
        <v>45768</v>
      </c>
      <c r="W265" s="122" t="s">
        <v>35</v>
      </c>
      <c r="X265" s="122">
        <v>41</v>
      </c>
      <c r="Y265" s="122" t="s">
        <v>35</v>
      </c>
      <c r="Z265" s="122" t="s">
        <v>84</v>
      </c>
      <c r="AA265" s="122" t="s">
        <v>85</v>
      </c>
      <c r="AB265" s="131">
        <v>45712</v>
      </c>
      <c r="AC265" s="122" t="s">
        <v>86</v>
      </c>
      <c r="AD265" s="132" t="s">
        <v>78</v>
      </c>
    </row>
    <row r="266" spans="1:30" ht="14.4">
      <c r="A266" s="121">
        <v>202502</v>
      </c>
      <c r="B266" s="122" t="s">
        <v>71</v>
      </c>
      <c r="C266" s="122" t="s">
        <v>72</v>
      </c>
      <c r="D266" s="122" t="s">
        <v>73</v>
      </c>
      <c r="E266" s="70" t="s">
        <v>74</v>
      </c>
      <c r="F266" s="122" t="s">
        <v>27</v>
      </c>
      <c r="G266" s="122">
        <v>74819748</v>
      </c>
      <c r="H266" s="127" t="s">
        <v>864</v>
      </c>
      <c r="I266" s="124"/>
      <c r="J266" s="135">
        <v>957310460</v>
      </c>
      <c r="K266" s="126"/>
      <c r="L266" s="126"/>
      <c r="M266" s="126"/>
      <c r="N266" s="127" t="s">
        <v>78</v>
      </c>
      <c r="O266" s="122" t="s">
        <v>53</v>
      </c>
      <c r="P266" s="108" t="s">
        <v>769</v>
      </c>
      <c r="Q266" s="137" t="s">
        <v>80</v>
      </c>
      <c r="R266" s="122" t="s">
        <v>81</v>
      </c>
      <c r="S266" s="122" t="s">
        <v>149</v>
      </c>
      <c r="T266" s="128">
        <v>45712</v>
      </c>
      <c r="U266" s="129" t="s">
        <v>772</v>
      </c>
      <c r="V266" s="130">
        <v>45754</v>
      </c>
      <c r="W266" s="122" t="s">
        <v>35</v>
      </c>
      <c r="X266" s="122">
        <v>31</v>
      </c>
      <c r="Y266" s="122" t="s">
        <v>35</v>
      </c>
      <c r="Z266" s="122" t="s">
        <v>84</v>
      </c>
      <c r="AA266" s="122" t="s">
        <v>85</v>
      </c>
      <c r="AB266" s="131">
        <v>45712</v>
      </c>
      <c r="AC266" s="122" t="s">
        <v>86</v>
      </c>
      <c r="AD266" s="132" t="s">
        <v>78</v>
      </c>
    </row>
    <row r="267" spans="1:30" ht="14.4">
      <c r="A267" s="121">
        <v>202502</v>
      </c>
      <c r="B267" s="122" t="s">
        <v>71</v>
      </c>
      <c r="C267" s="122" t="s">
        <v>72</v>
      </c>
      <c r="D267" s="122" t="s">
        <v>73</v>
      </c>
      <c r="E267" s="70" t="s">
        <v>74</v>
      </c>
      <c r="F267" s="122" t="s">
        <v>27</v>
      </c>
      <c r="G267" s="122">
        <v>72929652</v>
      </c>
      <c r="H267" s="127" t="s">
        <v>865</v>
      </c>
      <c r="I267" s="124"/>
      <c r="J267" s="135">
        <v>931574551</v>
      </c>
      <c r="K267" s="126"/>
      <c r="L267" s="126"/>
      <c r="M267" s="126"/>
      <c r="N267" s="127" t="s">
        <v>78</v>
      </c>
      <c r="O267" s="122" t="s">
        <v>53</v>
      </c>
      <c r="P267" s="108" t="s">
        <v>769</v>
      </c>
      <c r="Q267" s="137" t="s">
        <v>80</v>
      </c>
      <c r="R267" s="122" t="s">
        <v>81</v>
      </c>
      <c r="S267" s="122" t="s">
        <v>149</v>
      </c>
      <c r="T267" s="128">
        <v>45712</v>
      </c>
      <c r="U267" s="129" t="s">
        <v>866</v>
      </c>
      <c r="V267" s="130">
        <v>45754</v>
      </c>
      <c r="W267" s="122" t="s">
        <v>35</v>
      </c>
      <c r="X267" s="122">
        <v>31</v>
      </c>
      <c r="Y267" s="122" t="s">
        <v>35</v>
      </c>
      <c r="Z267" s="122" t="s">
        <v>84</v>
      </c>
      <c r="AA267" s="122" t="s">
        <v>85</v>
      </c>
      <c r="AB267" s="131">
        <v>45712</v>
      </c>
      <c r="AC267" s="122" t="s">
        <v>86</v>
      </c>
      <c r="AD267" s="132" t="s">
        <v>78</v>
      </c>
    </row>
    <row r="268" spans="1:30" ht="14.4">
      <c r="A268" s="121">
        <v>202502</v>
      </c>
      <c r="B268" s="122" t="s">
        <v>71</v>
      </c>
      <c r="C268" s="122" t="s">
        <v>72</v>
      </c>
      <c r="D268" s="122" t="s">
        <v>73</v>
      </c>
      <c r="E268" s="70" t="s">
        <v>74</v>
      </c>
      <c r="F268" s="122" t="s">
        <v>27</v>
      </c>
      <c r="G268" s="122">
        <v>5264931</v>
      </c>
      <c r="H268" s="127" t="s">
        <v>867</v>
      </c>
      <c r="I268" s="124"/>
      <c r="J268" s="135" t="s">
        <v>868</v>
      </c>
      <c r="K268" s="126"/>
      <c r="L268" s="126"/>
      <c r="M268" s="126"/>
      <c r="N268" s="127" t="s">
        <v>78</v>
      </c>
      <c r="O268" s="122" t="s">
        <v>53</v>
      </c>
      <c r="P268" s="108" t="s">
        <v>769</v>
      </c>
      <c r="Q268" s="137" t="s">
        <v>80</v>
      </c>
      <c r="R268" s="122" t="s">
        <v>81</v>
      </c>
      <c r="S268" s="122" t="s">
        <v>125</v>
      </c>
      <c r="T268" s="128">
        <v>45712</v>
      </c>
      <c r="U268" s="129" t="s">
        <v>567</v>
      </c>
      <c r="V268" s="77">
        <v>45768</v>
      </c>
      <c r="W268" s="122" t="s">
        <v>35</v>
      </c>
      <c r="X268" s="122">
        <v>41</v>
      </c>
      <c r="Y268" s="122" t="s">
        <v>35</v>
      </c>
      <c r="Z268" s="122" t="s">
        <v>84</v>
      </c>
      <c r="AA268" s="122" t="s">
        <v>85</v>
      </c>
      <c r="AB268" s="131">
        <v>45712</v>
      </c>
      <c r="AC268" s="122" t="s">
        <v>86</v>
      </c>
      <c r="AD268" s="132" t="s">
        <v>78</v>
      </c>
    </row>
    <row r="269" spans="1:30" ht="14.4">
      <c r="A269" s="121">
        <v>202502</v>
      </c>
      <c r="B269" s="122" t="s">
        <v>71</v>
      </c>
      <c r="C269" s="122" t="s">
        <v>72</v>
      </c>
      <c r="D269" s="122" t="s">
        <v>73</v>
      </c>
      <c r="E269" s="70" t="s">
        <v>74</v>
      </c>
      <c r="F269" s="122" t="s">
        <v>27</v>
      </c>
      <c r="G269" s="122">
        <v>2441086</v>
      </c>
      <c r="H269" s="127" t="s">
        <v>869</v>
      </c>
      <c r="I269" s="124"/>
      <c r="J269" s="135">
        <v>965721410</v>
      </c>
      <c r="K269" s="126"/>
      <c r="L269" s="126"/>
      <c r="M269" s="126"/>
      <c r="N269" s="127" t="s">
        <v>78</v>
      </c>
      <c r="O269" s="122" t="s">
        <v>53</v>
      </c>
      <c r="P269" s="108" t="s">
        <v>769</v>
      </c>
      <c r="Q269" s="137" t="s">
        <v>80</v>
      </c>
      <c r="R269" s="122" t="s">
        <v>81</v>
      </c>
      <c r="S269" s="122" t="s">
        <v>125</v>
      </c>
      <c r="T269" s="128">
        <v>45712</v>
      </c>
      <c r="U269" s="129" t="s">
        <v>797</v>
      </c>
      <c r="V269" s="130">
        <v>45759</v>
      </c>
      <c r="W269" s="122" t="s">
        <v>35</v>
      </c>
      <c r="X269" s="122">
        <v>35</v>
      </c>
      <c r="Y269" s="122" t="s">
        <v>35</v>
      </c>
      <c r="Z269" s="122" t="s">
        <v>84</v>
      </c>
      <c r="AA269" s="122" t="s">
        <v>85</v>
      </c>
      <c r="AB269" s="131">
        <v>45712</v>
      </c>
      <c r="AC269" s="122" t="s">
        <v>86</v>
      </c>
      <c r="AD269" s="132" t="s">
        <v>78</v>
      </c>
    </row>
    <row r="270" spans="1:30" ht="14.4">
      <c r="A270" s="121">
        <v>202502</v>
      </c>
      <c r="B270" s="122" t="s">
        <v>71</v>
      </c>
      <c r="C270" s="122" t="s">
        <v>72</v>
      </c>
      <c r="D270" s="122" t="s">
        <v>73</v>
      </c>
      <c r="E270" s="70" t="s">
        <v>74</v>
      </c>
      <c r="F270" s="122" t="s">
        <v>27</v>
      </c>
      <c r="G270" s="122">
        <v>7853808</v>
      </c>
      <c r="H270" s="127" t="s">
        <v>870</v>
      </c>
      <c r="I270" s="124"/>
      <c r="J270" s="135" t="s">
        <v>871</v>
      </c>
      <c r="K270" s="126"/>
      <c r="L270" s="126"/>
      <c r="M270" s="126"/>
      <c r="N270" s="127" t="s">
        <v>78</v>
      </c>
      <c r="O270" s="122" t="s">
        <v>53</v>
      </c>
      <c r="P270" s="108" t="s">
        <v>769</v>
      </c>
      <c r="Q270" s="137" t="s">
        <v>80</v>
      </c>
      <c r="R270" s="122" t="s">
        <v>81</v>
      </c>
      <c r="S270" s="122" t="s">
        <v>125</v>
      </c>
      <c r="T270" s="128">
        <v>45712</v>
      </c>
      <c r="U270" s="129" t="s">
        <v>567</v>
      </c>
      <c r="V270" s="77">
        <v>45768</v>
      </c>
      <c r="W270" s="122" t="s">
        <v>35</v>
      </c>
      <c r="X270" s="122">
        <v>41</v>
      </c>
      <c r="Y270" s="122" t="s">
        <v>35</v>
      </c>
      <c r="Z270" s="122" t="s">
        <v>84</v>
      </c>
      <c r="AA270" s="122" t="s">
        <v>85</v>
      </c>
      <c r="AB270" s="131">
        <v>45712</v>
      </c>
      <c r="AC270" s="122" t="s">
        <v>86</v>
      </c>
      <c r="AD270" s="132" t="s">
        <v>78</v>
      </c>
    </row>
    <row r="271" spans="1:30" ht="14.4">
      <c r="A271" s="121">
        <v>202502</v>
      </c>
      <c r="B271" s="122" t="s">
        <v>71</v>
      </c>
      <c r="C271" s="122" t="s">
        <v>72</v>
      </c>
      <c r="D271" s="122" t="s">
        <v>73</v>
      </c>
      <c r="E271" s="70" t="s">
        <v>74</v>
      </c>
      <c r="F271" s="122" t="s">
        <v>27</v>
      </c>
      <c r="G271" s="122">
        <v>72925279</v>
      </c>
      <c r="H271" s="127" t="s">
        <v>872</v>
      </c>
      <c r="I271" s="124"/>
      <c r="J271" s="135">
        <v>997822949</v>
      </c>
      <c r="K271" s="126"/>
      <c r="L271" s="126"/>
      <c r="M271" s="126"/>
      <c r="N271" s="127" t="s">
        <v>78</v>
      </c>
      <c r="O271" s="122" t="s">
        <v>53</v>
      </c>
      <c r="P271" s="108" t="s">
        <v>769</v>
      </c>
      <c r="Q271" s="137" t="s">
        <v>80</v>
      </c>
      <c r="R271" s="122" t="s">
        <v>81</v>
      </c>
      <c r="S271" s="122" t="s">
        <v>149</v>
      </c>
      <c r="T271" s="128">
        <v>45712</v>
      </c>
      <c r="U271" s="129" t="s">
        <v>567</v>
      </c>
      <c r="V271" s="77">
        <v>45768</v>
      </c>
      <c r="W271" s="122" t="s">
        <v>35</v>
      </c>
      <c r="X271" s="122">
        <v>41</v>
      </c>
      <c r="Y271" s="122" t="s">
        <v>35</v>
      </c>
      <c r="Z271" s="122" t="s">
        <v>84</v>
      </c>
      <c r="AA271" s="122" t="s">
        <v>85</v>
      </c>
      <c r="AB271" s="131">
        <v>45712</v>
      </c>
      <c r="AC271" s="122" t="s">
        <v>86</v>
      </c>
      <c r="AD271" s="132" t="s">
        <v>78</v>
      </c>
    </row>
    <row r="272" spans="1:30" ht="14.4">
      <c r="A272" s="121">
        <v>202502</v>
      </c>
      <c r="B272" s="122" t="s">
        <v>71</v>
      </c>
      <c r="C272" s="122" t="s">
        <v>72</v>
      </c>
      <c r="D272" s="122" t="s">
        <v>73</v>
      </c>
      <c r="E272" s="70" t="s">
        <v>74</v>
      </c>
      <c r="F272" s="122" t="s">
        <v>27</v>
      </c>
      <c r="G272" s="122">
        <v>45478125</v>
      </c>
      <c r="H272" s="127" t="s">
        <v>873</v>
      </c>
      <c r="I272" s="124"/>
      <c r="J272" s="135" t="s">
        <v>874</v>
      </c>
      <c r="K272" s="126"/>
      <c r="L272" s="126"/>
      <c r="M272" s="126"/>
      <c r="N272" s="127" t="s">
        <v>78</v>
      </c>
      <c r="O272" s="122" t="s">
        <v>53</v>
      </c>
      <c r="P272" s="108" t="s">
        <v>769</v>
      </c>
      <c r="Q272" s="137" t="s">
        <v>80</v>
      </c>
      <c r="R272" s="122" t="s">
        <v>81</v>
      </c>
      <c r="S272" s="122" t="s">
        <v>149</v>
      </c>
      <c r="T272" s="128">
        <v>45712</v>
      </c>
      <c r="U272" s="129" t="s">
        <v>815</v>
      </c>
      <c r="V272" s="77">
        <v>45768</v>
      </c>
      <c r="W272" s="122" t="s">
        <v>35</v>
      </c>
      <c r="X272" s="122">
        <v>41</v>
      </c>
      <c r="Y272" s="122" t="s">
        <v>35</v>
      </c>
      <c r="Z272" s="122" t="s">
        <v>84</v>
      </c>
      <c r="AA272" s="122" t="s">
        <v>85</v>
      </c>
      <c r="AB272" s="131">
        <v>45712</v>
      </c>
      <c r="AC272" s="122" t="s">
        <v>86</v>
      </c>
      <c r="AD272" s="132" t="s">
        <v>78</v>
      </c>
    </row>
    <row r="273" spans="1:30" ht="14.4">
      <c r="A273" s="121">
        <v>202502</v>
      </c>
      <c r="B273" s="122" t="s">
        <v>71</v>
      </c>
      <c r="C273" s="122" t="s">
        <v>72</v>
      </c>
      <c r="D273" s="122" t="s">
        <v>73</v>
      </c>
      <c r="E273" s="70" t="s">
        <v>74</v>
      </c>
      <c r="F273" s="122" t="s">
        <v>27</v>
      </c>
      <c r="G273" s="122">
        <v>10810407</v>
      </c>
      <c r="H273" s="127" t="s">
        <v>875</v>
      </c>
      <c r="I273" s="124"/>
      <c r="J273" s="135">
        <v>944571746</v>
      </c>
      <c r="K273" s="126"/>
      <c r="L273" s="126"/>
      <c r="M273" s="126"/>
      <c r="N273" s="127" t="s">
        <v>78</v>
      </c>
      <c r="O273" s="122" t="s">
        <v>53</v>
      </c>
      <c r="P273" s="108" t="s">
        <v>769</v>
      </c>
      <c r="Q273" s="137" t="s">
        <v>80</v>
      </c>
      <c r="R273" s="122" t="s">
        <v>81</v>
      </c>
      <c r="S273" s="122" t="s">
        <v>149</v>
      </c>
      <c r="T273" s="128">
        <v>45712</v>
      </c>
      <c r="U273" s="129" t="s">
        <v>786</v>
      </c>
      <c r="V273" s="130">
        <v>45754</v>
      </c>
      <c r="W273" s="122" t="s">
        <v>35</v>
      </c>
      <c r="X273" s="122">
        <v>31</v>
      </c>
      <c r="Y273" s="122" t="s">
        <v>35</v>
      </c>
      <c r="Z273" s="122" t="s">
        <v>84</v>
      </c>
      <c r="AA273" s="122" t="s">
        <v>85</v>
      </c>
      <c r="AB273" s="131">
        <v>45712</v>
      </c>
      <c r="AC273" s="122" t="s">
        <v>86</v>
      </c>
      <c r="AD273" s="132" t="s">
        <v>78</v>
      </c>
    </row>
    <row r="274" spans="1:30" ht="14.4">
      <c r="A274" s="121">
        <v>202502</v>
      </c>
      <c r="B274" s="122" t="s">
        <v>71</v>
      </c>
      <c r="C274" s="122" t="s">
        <v>72</v>
      </c>
      <c r="D274" s="122" t="s">
        <v>73</v>
      </c>
      <c r="E274" s="70" t="s">
        <v>74</v>
      </c>
      <c r="F274" s="122" t="s">
        <v>27</v>
      </c>
      <c r="G274" s="122">
        <v>7756197</v>
      </c>
      <c r="H274" s="127" t="s">
        <v>876</v>
      </c>
      <c r="I274" s="124"/>
      <c r="J274" s="135" t="s">
        <v>877</v>
      </c>
      <c r="K274" s="126"/>
      <c r="L274" s="126"/>
      <c r="M274" s="126"/>
      <c r="N274" s="127" t="s">
        <v>78</v>
      </c>
      <c r="O274" s="122" t="s">
        <v>53</v>
      </c>
      <c r="P274" s="108" t="s">
        <v>769</v>
      </c>
      <c r="Q274" s="137" t="s">
        <v>80</v>
      </c>
      <c r="R274" s="122" t="s">
        <v>81</v>
      </c>
      <c r="S274" s="122" t="s">
        <v>149</v>
      </c>
      <c r="T274" s="128">
        <v>45712</v>
      </c>
      <c r="U274" s="129" t="s">
        <v>567</v>
      </c>
      <c r="V274" s="77">
        <v>45768</v>
      </c>
      <c r="W274" s="122" t="s">
        <v>35</v>
      </c>
      <c r="X274" s="122">
        <v>41</v>
      </c>
      <c r="Y274" s="122" t="s">
        <v>35</v>
      </c>
      <c r="Z274" s="122" t="s">
        <v>84</v>
      </c>
      <c r="AA274" s="122" t="s">
        <v>85</v>
      </c>
      <c r="AB274" s="131">
        <v>45712</v>
      </c>
      <c r="AC274" s="122" t="s">
        <v>86</v>
      </c>
      <c r="AD274" s="132" t="s">
        <v>78</v>
      </c>
    </row>
    <row r="275" spans="1:30" ht="14.4">
      <c r="A275" s="121">
        <v>202502</v>
      </c>
      <c r="B275" s="122" t="s">
        <v>71</v>
      </c>
      <c r="C275" s="122" t="s">
        <v>72</v>
      </c>
      <c r="D275" s="122" t="s">
        <v>73</v>
      </c>
      <c r="E275" s="70" t="s">
        <v>74</v>
      </c>
      <c r="F275" s="122" t="s">
        <v>27</v>
      </c>
      <c r="G275" s="122">
        <v>43764171</v>
      </c>
      <c r="H275" s="127" t="s">
        <v>878</v>
      </c>
      <c r="I275" s="124"/>
      <c r="J275" s="135">
        <v>965754731</v>
      </c>
      <c r="K275" s="126"/>
      <c r="L275" s="126"/>
      <c r="M275" s="126"/>
      <c r="N275" s="127" t="s">
        <v>78</v>
      </c>
      <c r="O275" s="122" t="s">
        <v>53</v>
      </c>
      <c r="P275" s="108" t="s">
        <v>769</v>
      </c>
      <c r="Q275" s="137" t="s">
        <v>80</v>
      </c>
      <c r="R275" s="122" t="s">
        <v>81</v>
      </c>
      <c r="S275" s="122" t="s">
        <v>149</v>
      </c>
      <c r="T275" s="128">
        <v>45712</v>
      </c>
      <c r="U275" s="129" t="s">
        <v>567</v>
      </c>
      <c r="V275" s="77">
        <v>45768</v>
      </c>
      <c r="W275" s="122" t="s">
        <v>35</v>
      </c>
      <c r="X275" s="122">
        <v>41</v>
      </c>
      <c r="Y275" s="122" t="s">
        <v>35</v>
      </c>
      <c r="Z275" s="122" t="s">
        <v>84</v>
      </c>
      <c r="AA275" s="122" t="s">
        <v>85</v>
      </c>
      <c r="AB275" s="131">
        <v>45712</v>
      </c>
      <c r="AC275" s="122" t="s">
        <v>86</v>
      </c>
      <c r="AD275" s="132" t="s">
        <v>78</v>
      </c>
    </row>
    <row r="276" spans="1:30" ht="14.4">
      <c r="A276" s="121">
        <v>202502</v>
      </c>
      <c r="B276" s="122" t="s">
        <v>71</v>
      </c>
      <c r="C276" s="122" t="s">
        <v>72</v>
      </c>
      <c r="D276" s="122" t="s">
        <v>73</v>
      </c>
      <c r="E276" s="70" t="s">
        <v>74</v>
      </c>
      <c r="F276" s="122" t="s">
        <v>27</v>
      </c>
      <c r="G276" s="122">
        <v>49058483</v>
      </c>
      <c r="H276" s="127" t="s">
        <v>879</v>
      </c>
      <c r="I276" s="124"/>
      <c r="J276" s="135">
        <v>988562605</v>
      </c>
      <c r="K276" s="126"/>
      <c r="L276" s="126"/>
      <c r="M276" s="126"/>
      <c r="N276" s="127" t="s">
        <v>78</v>
      </c>
      <c r="O276" s="122" t="s">
        <v>53</v>
      </c>
      <c r="P276" s="108" t="s">
        <v>769</v>
      </c>
      <c r="Q276" s="137" t="s">
        <v>80</v>
      </c>
      <c r="R276" s="122" t="s">
        <v>81</v>
      </c>
      <c r="S276" s="122" t="s">
        <v>237</v>
      </c>
      <c r="T276" s="128">
        <v>45712</v>
      </c>
      <c r="U276" s="129" t="s">
        <v>880</v>
      </c>
      <c r="V276" s="130">
        <v>45754</v>
      </c>
      <c r="W276" s="122" t="s">
        <v>35</v>
      </c>
      <c r="X276" s="122">
        <v>31</v>
      </c>
      <c r="Y276" s="122" t="s">
        <v>35</v>
      </c>
      <c r="Z276" s="122" t="s">
        <v>84</v>
      </c>
      <c r="AA276" s="122" t="s">
        <v>85</v>
      </c>
      <c r="AB276" s="131">
        <v>45712</v>
      </c>
      <c r="AC276" s="122" t="s">
        <v>86</v>
      </c>
      <c r="AD276" s="132" t="s">
        <v>78</v>
      </c>
    </row>
    <row r="277" spans="1:30" ht="14.4">
      <c r="A277" s="121">
        <v>202502</v>
      </c>
      <c r="B277" s="122" t="s">
        <v>71</v>
      </c>
      <c r="C277" s="122" t="s">
        <v>72</v>
      </c>
      <c r="D277" s="122" t="s">
        <v>73</v>
      </c>
      <c r="E277" s="70" t="s">
        <v>74</v>
      </c>
      <c r="F277" s="122" t="s">
        <v>27</v>
      </c>
      <c r="G277" s="122">
        <v>73244869</v>
      </c>
      <c r="H277" s="127" t="s">
        <v>881</v>
      </c>
      <c r="I277" s="124"/>
      <c r="J277" s="135">
        <v>987091298</v>
      </c>
      <c r="K277" s="126"/>
      <c r="L277" s="126"/>
      <c r="M277" s="126"/>
      <c r="N277" s="127" t="s">
        <v>78</v>
      </c>
      <c r="O277" s="122" t="s">
        <v>53</v>
      </c>
      <c r="P277" s="108" t="s">
        <v>769</v>
      </c>
      <c r="Q277" s="137" t="s">
        <v>80</v>
      </c>
      <c r="R277" s="122" t="s">
        <v>81</v>
      </c>
      <c r="S277" s="122" t="s">
        <v>149</v>
      </c>
      <c r="T277" s="128">
        <v>45712</v>
      </c>
      <c r="U277" s="129" t="s">
        <v>567</v>
      </c>
      <c r="V277" s="77">
        <v>45768</v>
      </c>
      <c r="W277" s="122" t="s">
        <v>35</v>
      </c>
      <c r="X277" s="122">
        <v>41</v>
      </c>
      <c r="Y277" s="122" t="s">
        <v>35</v>
      </c>
      <c r="Z277" s="122" t="s">
        <v>84</v>
      </c>
      <c r="AA277" s="122" t="s">
        <v>85</v>
      </c>
      <c r="AB277" s="131">
        <v>45712</v>
      </c>
      <c r="AC277" s="122" t="s">
        <v>86</v>
      </c>
      <c r="AD277" s="132" t="s">
        <v>78</v>
      </c>
    </row>
    <row r="278" spans="1:30" ht="14.4">
      <c r="A278" s="69">
        <v>202504</v>
      </c>
      <c r="B278" s="70" t="s">
        <v>71</v>
      </c>
      <c r="C278" s="70" t="s">
        <v>72</v>
      </c>
      <c r="D278" s="70" t="s">
        <v>73</v>
      </c>
      <c r="E278" s="70" t="s">
        <v>74</v>
      </c>
      <c r="F278" s="70" t="s">
        <v>27</v>
      </c>
      <c r="G278" s="80" t="s">
        <v>882</v>
      </c>
      <c r="H278" s="87" t="s">
        <v>142</v>
      </c>
      <c r="I278" s="70" t="s">
        <v>143</v>
      </c>
      <c r="J278" s="85">
        <v>949953153</v>
      </c>
      <c r="K278" s="83"/>
      <c r="L278" s="83"/>
      <c r="M278" s="83"/>
      <c r="N278" s="86" t="s">
        <v>95</v>
      </c>
      <c r="O278" s="70" t="s">
        <v>53</v>
      </c>
      <c r="P278" s="91" t="s">
        <v>883</v>
      </c>
      <c r="Q278" s="74" t="s">
        <v>248</v>
      </c>
      <c r="R278" s="70" t="s">
        <v>244</v>
      </c>
      <c r="S278" s="70" t="s">
        <v>115</v>
      </c>
      <c r="T278" s="75">
        <v>45750</v>
      </c>
      <c r="U278" s="92" t="s">
        <v>884</v>
      </c>
      <c r="V278" s="77">
        <v>45750</v>
      </c>
      <c r="W278" s="70" t="s">
        <v>35</v>
      </c>
      <c r="X278" s="70">
        <v>1</v>
      </c>
      <c r="Y278" s="70" t="s">
        <v>35</v>
      </c>
      <c r="Z278" s="70" t="s">
        <v>134</v>
      </c>
      <c r="AA278" s="70" t="s">
        <v>85</v>
      </c>
      <c r="AB278" s="78">
        <v>45750</v>
      </c>
      <c r="AC278" s="70" t="s">
        <v>122</v>
      </c>
      <c r="AD278" s="79" t="s">
        <v>64</v>
      </c>
    </row>
    <row r="279" spans="1:30" ht="14.4">
      <c r="A279" s="69">
        <v>202503</v>
      </c>
      <c r="B279" s="70" t="s">
        <v>71</v>
      </c>
      <c r="C279" s="70" t="s">
        <v>72</v>
      </c>
      <c r="D279" s="70" t="s">
        <v>73</v>
      </c>
      <c r="E279" s="70" t="s">
        <v>74</v>
      </c>
      <c r="F279" s="70" t="s">
        <v>27</v>
      </c>
      <c r="G279" s="70">
        <v>10004424</v>
      </c>
      <c r="H279" s="71" t="s">
        <v>885</v>
      </c>
      <c r="I279" s="81"/>
      <c r="J279" s="82"/>
      <c r="K279" s="83"/>
      <c r="L279" s="83"/>
      <c r="M279" s="83"/>
      <c r="N279" s="71" t="s">
        <v>78</v>
      </c>
      <c r="O279" s="70" t="s">
        <v>53</v>
      </c>
      <c r="P279" s="108" t="s">
        <v>886</v>
      </c>
      <c r="Q279" s="74" t="s">
        <v>89</v>
      </c>
      <c r="R279" s="70" t="s">
        <v>215</v>
      </c>
      <c r="S279" s="70" t="s">
        <v>288</v>
      </c>
      <c r="T279" s="75">
        <v>45740</v>
      </c>
      <c r="U279" s="84" t="s">
        <v>887</v>
      </c>
      <c r="V279" s="77">
        <v>45751</v>
      </c>
      <c r="W279" s="70" t="s">
        <v>35</v>
      </c>
      <c r="X279" s="70">
        <v>10</v>
      </c>
      <c r="Y279" s="70" t="s">
        <v>35</v>
      </c>
      <c r="Z279" s="70" t="s">
        <v>84</v>
      </c>
      <c r="AA279" s="70" t="s">
        <v>85</v>
      </c>
      <c r="AB279" s="89">
        <v>45740</v>
      </c>
      <c r="AC279" s="70" t="s">
        <v>86</v>
      </c>
      <c r="AD279" s="79" t="s">
        <v>78</v>
      </c>
    </row>
    <row r="280" spans="1:30" ht="14.4">
      <c r="A280" s="69">
        <v>202503</v>
      </c>
      <c r="B280" s="70" t="s">
        <v>71</v>
      </c>
      <c r="C280" s="70" t="s">
        <v>72</v>
      </c>
      <c r="D280" s="70" t="s">
        <v>73</v>
      </c>
      <c r="E280" s="70" t="s">
        <v>74</v>
      </c>
      <c r="F280" s="70" t="s">
        <v>27</v>
      </c>
      <c r="G280" s="70">
        <v>2520695</v>
      </c>
      <c r="H280" s="71" t="s">
        <v>888</v>
      </c>
      <c r="I280" s="81"/>
      <c r="J280" s="82"/>
      <c r="K280" s="83"/>
      <c r="L280" s="83"/>
      <c r="M280" s="83"/>
      <c r="N280" s="71" t="s">
        <v>78</v>
      </c>
      <c r="O280" s="70" t="s">
        <v>53</v>
      </c>
      <c r="P280" s="108" t="s">
        <v>886</v>
      </c>
      <c r="Q280" s="74" t="s">
        <v>89</v>
      </c>
      <c r="R280" s="70" t="s">
        <v>215</v>
      </c>
      <c r="S280" s="70" t="s">
        <v>288</v>
      </c>
      <c r="T280" s="75">
        <v>45740</v>
      </c>
      <c r="U280" s="92" t="s">
        <v>889</v>
      </c>
      <c r="V280" s="75">
        <v>45769</v>
      </c>
      <c r="W280" s="70" t="s">
        <v>35</v>
      </c>
      <c r="X280" s="70">
        <v>22</v>
      </c>
      <c r="Y280" s="70" t="s">
        <v>35</v>
      </c>
      <c r="Z280" s="70" t="s">
        <v>84</v>
      </c>
      <c r="AA280" s="70" t="s">
        <v>85</v>
      </c>
      <c r="AB280" s="89">
        <v>45740</v>
      </c>
      <c r="AC280" s="70" t="s">
        <v>86</v>
      </c>
      <c r="AD280" s="79" t="s">
        <v>78</v>
      </c>
    </row>
    <row r="281" spans="1:30" ht="14.4">
      <c r="A281" s="69">
        <v>202503</v>
      </c>
      <c r="B281" s="70" t="s">
        <v>71</v>
      </c>
      <c r="C281" s="70" t="s">
        <v>72</v>
      </c>
      <c r="D281" s="70" t="s">
        <v>73</v>
      </c>
      <c r="E281" s="70" t="s">
        <v>74</v>
      </c>
      <c r="F281" s="70" t="s">
        <v>27</v>
      </c>
      <c r="G281" s="80">
        <v>8804113</v>
      </c>
      <c r="H281" s="87" t="s">
        <v>239</v>
      </c>
      <c r="I281" s="81"/>
      <c r="J281" s="82"/>
      <c r="K281" s="83"/>
      <c r="L281" s="83"/>
      <c r="M281" s="83"/>
      <c r="N281" s="71" t="s">
        <v>78</v>
      </c>
      <c r="O281" s="70" t="s">
        <v>53</v>
      </c>
      <c r="P281" s="108" t="s">
        <v>886</v>
      </c>
      <c r="Q281" s="74" t="s">
        <v>89</v>
      </c>
      <c r="R281" s="70" t="s">
        <v>215</v>
      </c>
      <c r="S281" s="70" t="s">
        <v>288</v>
      </c>
      <c r="T281" s="75">
        <v>45740</v>
      </c>
      <c r="U281" s="92" t="s">
        <v>890</v>
      </c>
      <c r="V281" s="77">
        <v>45755</v>
      </c>
      <c r="W281" s="70" t="s">
        <v>35</v>
      </c>
      <c r="X281" s="70">
        <v>12</v>
      </c>
      <c r="Y281" s="70" t="s">
        <v>35</v>
      </c>
      <c r="Z281" s="70" t="s">
        <v>84</v>
      </c>
      <c r="AA281" s="70" t="s">
        <v>85</v>
      </c>
      <c r="AB281" s="89">
        <v>45740</v>
      </c>
      <c r="AC281" s="70" t="s">
        <v>86</v>
      </c>
      <c r="AD281" s="79" t="s">
        <v>78</v>
      </c>
    </row>
    <row r="282" spans="1:30" ht="14.4">
      <c r="A282" s="69">
        <v>202503</v>
      </c>
      <c r="B282" s="70" t="s">
        <v>71</v>
      </c>
      <c r="C282" s="70" t="s">
        <v>72</v>
      </c>
      <c r="D282" s="70" t="s">
        <v>73</v>
      </c>
      <c r="E282" s="70" t="s">
        <v>74</v>
      </c>
      <c r="F282" s="70" t="s">
        <v>27</v>
      </c>
      <c r="G282" s="80">
        <v>8743921</v>
      </c>
      <c r="H282" s="87" t="s">
        <v>420</v>
      </c>
      <c r="I282" s="81"/>
      <c r="J282" s="82"/>
      <c r="K282" s="83"/>
      <c r="L282" s="83"/>
      <c r="M282" s="83"/>
      <c r="N282" s="71" t="s">
        <v>78</v>
      </c>
      <c r="O282" s="70" t="s">
        <v>53</v>
      </c>
      <c r="P282" s="108" t="s">
        <v>886</v>
      </c>
      <c r="Q282" s="74" t="s">
        <v>89</v>
      </c>
      <c r="R282" s="70" t="s">
        <v>215</v>
      </c>
      <c r="S282" s="70" t="s">
        <v>288</v>
      </c>
      <c r="T282" s="75">
        <v>45740</v>
      </c>
      <c r="U282" s="92" t="s">
        <v>891</v>
      </c>
      <c r="V282" s="77">
        <v>45758</v>
      </c>
      <c r="W282" s="70" t="s">
        <v>35</v>
      </c>
      <c r="X282" s="70">
        <v>15</v>
      </c>
      <c r="Y282" s="70" t="s">
        <v>35</v>
      </c>
      <c r="Z282" s="70" t="s">
        <v>84</v>
      </c>
      <c r="AA282" s="70" t="s">
        <v>85</v>
      </c>
      <c r="AB282" s="89">
        <v>45740</v>
      </c>
      <c r="AC282" s="70" t="s">
        <v>86</v>
      </c>
      <c r="AD282" s="79" t="s">
        <v>78</v>
      </c>
    </row>
    <row r="283" spans="1:30" ht="14.4">
      <c r="A283" s="69">
        <v>202503</v>
      </c>
      <c r="B283" s="70" t="s">
        <v>71</v>
      </c>
      <c r="C283" s="70" t="s">
        <v>72</v>
      </c>
      <c r="D283" s="70" t="s">
        <v>73</v>
      </c>
      <c r="E283" s="70" t="s">
        <v>74</v>
      </c>
      <c r="F283" s="70" t="s">
        <v>27</v>
      </c>
      <c r="G283" s="80">
        <v>8170776</v>
      </c>
      <c r="H283" s="87" t="s">
        <v>892</v>
      </c>
      <c r="I283" s="81"/>
      <c r="J283" s="82"/>
      <c r="K283" s="83"/>
      <c r="L283" s="83"/>
      <c r="M283" s="83"/>
      <c r="N283" s="71" t="s">
        <v>78</v>
      </c>
      <c r="O283" s="70" t="s">
        <v>53</v>
      </c>
      <c r="P283" s="108" t="s">
        <v>886</v>
      </c>
      <c r="Q283" s="74" t="s">
        <v>89</v>
      </c>
      <c r="R283" s="70" t="s">
        <v>215</v>
      </c>
      <c r="S283" s="70" t="s">
        <v>288</v>
      </c>
      <c r="T283" s="75">
        <v>45740</v>
      </c>
      <c r="U283" s="92" t="s">
        <v>893</v>
      </c>
      <c r="V283" s="77">
        <v>45751</v>
      </c>
      <c r="W283" s="70" t="s">
        <v>35</v>
      </c>
      <c r="X283" s="70">
        <v>10</v>
      </c>
      <c r="Y283" s="70" t="s">
        <v>35</v>
      </c>
      <c r="Z283" s="70" t="s">
        <v>84</v>
      </c>
      <c r="AA283" s="70" t="s">
        <v>85</v>
      </c>
      <c r="AB283" s="89">
        <v>45740</v>
      </c>
      <c r="AC283" s="70" t="s">
        <v>86</v>
      </c>
      <c r="AD283" s="79" t="s">
        <v>78</v>
      </c>
    </row>
    <row r="284" spans="1:30" ht="14.4">
      <c r="A284" s="69">
        <v>202503</v>
      </c>
      <c r="B284" s="70" t="s">
        <v>71</v>
      </c>
      <c r="C284" s="70" t="s">
        <v>72</v>
      </c>
      <c r="D284" s="70" t="s">
        <v>73</v>
      </c>
      <c r="E284" s="70" t="s">
        <v>74</v>
      </c>
      <c r="F284" s="70" t="s">
        <v>27</v>
      </c>
      <c r="G284" s="80">
        <v>6783935</v>
      </c>
      <c r="H284" s="71" t="s">
        <v>894</v>
      </c>
      <c r="I284" s="81"/>
      <c r="J284" s="82"/>
      <c r="K284" s="83"/>
      <c r="L284" s="83"/>
      <c r="M284" s="83"/>
      <c r="N284" s="71" t="s">
        <v>78</v>
      </c>
      <c r="O284" s="70" t="s">
        <v>53</v>
      </c>
      <c r="P284" s="108" t="s">
        <v>886</v>
      </c>
      <c r="Q284" s="74" t="s">
        <v>89</v>
      </c>
      <c r="R284" s="70" t="s">
        <v>215</v>
      </c>
      <c r="S284" s="70" t="s">
        <v>288</v>
      </c>
      <c r="T284" s="75">
        <v>45740</v>
      </c>
      <c r="U284" s="84" t="s">
        <v>895</v>
      </c>
      <c r="V284" s="77">
        <v>45751</v>
      </c>
      <c r="W284" s="70" t="s">
        <v>35</v>
      </c>
      <c r="X284" s="70">
        <v>10</v>
      </c>
      <c r="Y284" s="70" t="s">
        <v>35</v>
      </c>
      <c r="Z284" s="70" t="s">
        <v>84</v>
      </c>
      <c r="AA284" s="70" t="s">
        <v>85</v>
      </c>
      <c r="AB284" s="89">
        <v>45740</v>
      </c>
      <c r="AC284" s="70" t="s">
        <v>86</v>
      </c>
      <c r="AD284" s="79" t="s">
        <v>78</v>
      </c>
    </row>
    <row r="285" spans="1:30" ht="14.4">
      <c r="A285" s="69">
        <v>202504</v>
      </c>
      <c r="B285" s="70" t="s">
        <v>71</v>
      </c>
      <c r="C285" s="70" t="s">
        <v>72</v>
      </c>
      <c r="D285" s="70" t="s">
        <v>73</v>
      </c>
      <c r="E285" s="70" t="s">
        <v>74</v>
      </c>
      <c r="F285" s="70" t="s">
        <v>27</v>
      </c>
      <c r="G285" s="70">
        <v>8434840</v>
      </c>
      <c r="H285" s="71" t="s">
        <v>896</v>
      </c>
      <c r="I285" s="81"/>
      <c r="J285" s="85">
        <v>992743238</v>
      </c>
      <c r="K285" s="72" t="s">
        <v>897</v>
      </c>
      <c r="L285" s="83"/>
      <c r="M285" s="83"/>
      <c r="N285" s="86" t="s">
        <v>95</v>
      </c>
      <c r="O285" s="70" t="s">
        <v>53</v>
      </c>
      <c r="P285" s="91" t="s">
        <v>898</v>
      </c>
      <c r="Q285" s="74" t="s">
        <v>97</v>
      </c>
      <c r="R285" s="70" t="s">
        <v>98</v>
      </c>
      <c r="S285" s="70" t="s">
        <v>50</v>
      </c>
      <c r="T285" s="75">
        <v>45750</v>
      </c>
      <c r="U285" s="92" t="s">
        <v>899</v>
      </c>
      <c r="V285" s="77">
        <v>45761</v>
      </c>
      <c r="W285" s="70" t="s">
        <v>35</v>
      </c>
      <c r="X285" s="70">
        <v>8</v>
      </c>
      <c r="Y285" s="70" t="s">
        <v>35</v>
      </c>
      <c r="Z285" s="70" t="s">
        <v>84</v>
      </c>
      <c r="AA285" s="70" t="s">
        <v>85</v>
      </c>
      <c r="AB285" s="78">
        <v>45750</v>
      </c>
      <c r="AC285" s="70" t="s">
        <v>100</v>
      </c>
      <c r="AD285" s="79" t="s">
        <v>64</v>
      </c>
    </row>
    <row r="286" spans="1:30" ht="14.4">
      <c r="A286" s="69">
        <v>202504</v>
      </c>
      <c r="B286" s="70" t="s">
        <v>71</v>
      </c>
      <c r="C286" s="70" t="s">
        <v>72</v>
      </c>
      <c r="D286" s="70" t="s">
        <v>73</v>
      </c>
      <c r="E286" s="70" t="s">
        <v>74</v>
      </c>
      <c r="F286" s="70" t="s">
        <v>27</v>
      </c>
      <c r="G286" s="70">
        <v>29328356</v>
      </c>
      <c r="H286" s="71" t="s">
        <v>900</v>
      </c>
      <c r="I286" s="81"/>
      <c r="J286" s="85">
        <v>980295331</v>
      </c>
      <c r="K286" s="83"/>
      <c r="L286" s="83"/>
      <c r="M286" s="83"/>
      <c r="N286" s="86" t="s">
        <v>95</v>
      </c>
      <c r="O286" s="70" t="s">
        <v>53</v>
      </c>
      <c r="P286" s="91" t="s">
        <v>901</v>
      </c>
      <c r="Q286" s="74" t="s">
        <v>97</v>
      </c>
      <c r="R286" s="70" t="s">
        <v>98</v>
      </c>
      <c r="S286" s="70" t="s">
        <v>50</v>
      </c>
      <c r="T286" s="75">
        <v>45750</v>
      </c>
      <c r="U286" s="92" t="s">
        <v>902</v>
      </c>
      <c r="V286" s="77">
        <v>45751</v>
      </c>
      <c r="W286" s="70" t="s">
        <v>35</v>
      </c>
      <c r="X286" s="70">
        <v>2</v>
      </c>
      <c r="Y286" s="70" t="s">
        <v>35</v>
      </c>
      <c r="Z286" s="70" t="s">
        <v>169</v>
      </c>
      <c r="AA286" s="70" t="s">
        <v>85</v>
      </c>
      <c r="AB286" s="78">
        <v>45750</v>
      </c>
      <c r="AC286" s="70" t="s">
        <v>100</v>
      </c>
      <c r="AD286" s="79" t="s">
        <v>64</v>
      </c>
    </row>
    <row r="287" spans="1:30" ht="14.4">
      <c r="A287" s="69">
        <v>202504</v>
      </c>
      <c r="B287" s="70" t="s">
        <v>71</v>
      </c>
      <c r="C287" s="70" t="s">
        <v>72</v>
      </c>
      <c r="D287" s="70" t="s">
        <v>73</v>
      </c>
      <c r="E287" s="70" t="s">
        <v>74</v>
      </c>
      <c r="F287" s="70" t="s">
        <v>27</v>
      </c>
      <c r="G287" s="80">
        <v>9437292</v>
      </c>
      <c r="H287" s="108" t="s">
        <v>903</v>
      </c>
      <c r="I287" s="81"/>
      <c r="J287" s="82"/>
      <c r="K287" s="83"/>
      <c r="L287" s="83"/>
      <c r="M287" s="83"/>
      <c r="N287" s="86" t="s">
        <v>95</v>
      </c>
      <c r="O287" s="70" t="s">
        <v>53</v>
      </c>
      <c r="P287" s="91" t="s">
        <v>904</v>
      </c>
      <c r="Q287" s="74" t="s">
        <v>195</v>
      </c>
      <c r="R287" s="70" t="s">
        <v>74</v>
      </c>
      <c r="S287" s="70" t="s">
        <v>643</v>
      </c>
      <c r="T287" s="75">
        <v>45751</v>
      </c>
      <c r="U287" s="92" t="s">
        <v>905</v>
      </c>
      <c r="V287" s="77">
        <v>45762</v>
      </c>
      <c r="W287" s="70" t="s">
        <v>35</v>
      </c>
      <c r="X287" s="70">
        <v>8</v>
      </c>
      <c r="Y287" s="70" t="s">
        <v>35</v>
      </c>
      <c r="Z287" s="70" t="s">
        <v>84</v>
      </c>
      <c r="AA287" s="70" t="s">
        <v>85</v>
      </c>
      <c r="AB287" s="78">
        <v>45751</v>
      </c>
      <c r="AC287" s="70" t="s">
        <v>197</v>
      </c>
      <c r="AD287" s="79" t="s">
        <v>64</v>
      </c>
    </row>
    <row r="288" spans="1:30" ht="14.4">
      <c r="A288" s="69">
        <v>202504</v>
      </c>
      <c r="B288" s="70" t="s">
        <v>71</v>
      </c>
      <c r="C288" s="70" t="s">
        <v>72</v>
      </c>
      <c r="D288" s="70" t="s">
        <v>73</v>
      </c>
      <c r="E288" s="70" t="s">
        <v>74</v>
      </c>
      <c r="F288" s="70" t="s">
        <v>27</v>
      </c>
      <c r="G288" s="80">
        <v>7756092</v>
      </c>
      <c r="H288" s="71" t="s">
        <v>906</v>
      </c>
      <c r="I288" s="81"/>
      <c r="J288" s="85">
        <v>989801723</v>
      </c>
      <c r="K288" s="70" t="s">
        <v>907</v>
      </c>
      <c r="L288" s="83"/>
      <c r="M288" s="83"/>
      <c r="N288" s="86" t="s">
        <v>95</v>
      </c>
      <c r="O288" s="70" t="s">
        <v>53</v>
      </c>
      <c r="P288" s="91" t="s">
        <v>908</v>
      </c>
      <c r="Q288" s="74" t="s">
        <v>119</v>
      </c>
      <c r="R288" s="96" t="s">
        <v>244</v>
      </c>
      <c r="S288" s="70" t="s">
        <v>115</v>
      </c>
      <c r="T288" s="75">
        <v>45751</v>
      </c>
      <c r="U288" s="92" t="s">
        <v>909</v>
      </c>
      <c r="V288" s="77">
        <v>45751</v>
      </c>
      <c r="W288" s="70" t="s">
        <v>35</v>
      </c>
      <c r="X288" s="70">
        <v>1</v>
      </c>
      <c r="Y288" s="70" t="s">
        <v>35</v>
      </c>
      <c r="Z288" s="70" t="s">
        <v>134</v>
      </c>
      <c r="AA288" s="70" t="s">
        <v>85</v>
      </c>
      <c r="AB288" s="78">
        <v>45751</v>
      </c>
      <c r="AC288" s="70" t="s">
        <v>122</v>
      </c>
      <c r="AD288" s="79" t="s">
        <v>64</v>
      </c>
    </row>
    <row r="289" spans="1:30" ht="14.4">
      <c r="A289" s="69">
        <v>202504</v>
      </c>
      <c r="B289" s="70" t="s">
        <v>71</v>
      </c>
      <c r="C289" s="70" t="s">
        <v>72</v>
      </c>
      <c r="D289" s="70" t="s">
        <v>73</v>
      </c>
      <c r="E289" s="70" t="s">
        <v>74</v>
      </c>
      <c r="F289" s="70" t="s">
        <v>27</v>
      </c>
      <c r="G289" s="80">
        <v>6134812</v>
      </c>
      <c r="H289" s="87" t="s">
        <v>910</v>
      </c>
      <c r="I289" s="81"/>
      <c r="J289" s="85">
        <v>972027531</v>
      </c>
      <c r="K289" s="83"/>
      <c r="L289" s="83"/>
      <c r="M289" s="83"/>
      <c r="N289" s="86" t="s">
        <v>95</v>
      </c>
      <c r="O289" s="70" t="s">
        <v>53</v>
      </c>
      <c r="P289" s="91" t="s">
        <v>911</v>
      </c>
      <c r="Q289" s="74" t="s">
        <v>119</v>
      </c>
      <c r="R289" s="70" t="s">
        <v>74</v>
      </c>
      <c r="S289" s="70" t="s">
        <v>231</v>
      </c>
      <c r="T289" s="75">
        <v>45751</v>
      </c>
      <c r="U289" s="92" t="s">
        <v>912</v>
      </c>
      <c r="V289" s="77">
        <v>45752</v>
      </c>
      <c r="W289" s="70" t="s">
        <v>35</v>
      </c>
      <c r="X289" s="70">
        <v>1</v>
      </c>
      <c r="Y289" s="70" t="s">
        <v>35</v>
      </c>
      <c r="Z289" s="70" t="s">
        <v>134</v>
      </c>
      <c r="AA289" s="70" t="s">
        <v>85</v>
      </c>
      <c r="AB289" s="78">
        <v>45751</v>
      </c>
      <c r="AC289" s="70" t="s">
        <v>122</v>
      </c>
      <c r="AD289" s="79" t="s">
        <v>64</v>
      </c>
    </row>
    <row r="290" spans="1:30" ht="14.4">
      <c r="A290" s="121">
        <v>202503</v>
      </c>
      <c r="B290" s="122" t="s">
        <v>71</v>
      </c>
      <c r="C290" s="122" t="s">
        <v>72</v>
      </c>
      <c r="D290" s="122" t="s">
        <v>73</v>
      </c>
      <c r="E290" s="70" t="s">
        <v>74</v>
      </c>
      <c r="F290" s="122" t="s">
        <v>27</v>
      </c>
      <c r="G290" s="122">
        <v>90662499</v>
      </c>
      <c r="H290" s="127" t="s">
        <v>913</v>
      </c>
      <c r="I290" s="123" t="s">
        <v>914</v>
      </c>
      <c r="J290" s="135">
        <v>997589698</v>
      </c>
      <c r="K290" s="126"/>
      <c r="L290" s="126"/>
      <c r="M290" s="126"/>
      <c r="N290" s="123" t="s">
        <v>78</v>
      </c>
      <c r="O290" s="122" t="s">
        <v>53</v>
      </c>
      <c r="P290" s="108" t="s">
        <v>915</v>
      </c>
      <c r="Q290" s="137" t="s">
        <v>80</v>
      </c>
      <c r="R290" s="122" t="s">
        <v>74</v>
      </c>
      <c r="S290" s="122" t="s">
        <v>149</v>
      </c>
      <c r="T290" s="128">
        <v>45726</v>
      </c>
      <c r="U290" s="140" t="s">
        <v>916</v>
      </c>
      <c r="V290" s="130">
        <v>45751</v>
      </c>
      <c r="W290" s="122" t="s">
        <v>51</v>
      </c>
      <c r="X290" s="122">
        <v>20</v>
      </c>
      <c r="Y290" s="122" t="s">
        <v>35</v>
      </c>
      <c r="Z290" s="122" t="s">
        <v>84</v>
      </c>
      <c r="AA290" s="141" t="s">
        <v>156</v>
      </c>
      <c r="AB290" s="131">
        <v>45726</v>
      </c>
      <c r="AC290" s="122" t="s">
        <v>86</v>
      </c>
      <c r="AD290" s="132" t="s">
        <v>78</v>
      </c>
    </row>
    <row r="291" spans="1:30" ht="14.4">
      <c r="A291" s="121">
        <v>202503</v>
      </c>
      <c r="B291" s="122" t="s">
        <v>71</v>
      </c>
      <c r="C291" s="122" t="s">
        <v>72</v>
      </c>
      <c r="D291" s="122" t="s">
        <v>73</v>
      </c>
      <c r="E291" s="70" t="s">
        <v>74</v>
      </c>
      <c r="F291" s="122" t="s">
        <v>27</v>
      </c>
      <c r="G291" s="80">
        <v>6762836</v>
      </c>
      <c r="H291" s="87" t="s">
        <v>917</v>
      </c>
      <c r="I291" s="123" t="s">
        <v>918</v>
      </c>
      <c r="J291" s="135">
        <v>970030979</v>
      </c>
      <c r="K291" s="122" t="s">
        <v>919</v>
      </c>
      <c r="L291" s="126"/>
      <c r="M291" s="126"/>
      <c r="N291" s="123" t="s">
        <v>78</v>
      </c>
      <c r="O291" s="122" t="s">
        <v>53</v>
      </c>
      <c r="P291" s="108" t="s">
        <v>915</v>
      </c>
      <c r="Q291" s="137" t="s">
        <v>80</v>
      </c>
      <c r="R291" s="122" t="s">
        <v>74</v>
      </c>
      <c r="S291" s="122" t="s">
        <v>125</v>
      </c>
      <c r="T291" s="128">
        <v>45726</v>
      </c>
      <c r="U291" s="129" t="s">
        <v>920</v>
      </c>
      <c r="V291" s="130">
        <v>45759</v>
      </c>
      <c r="W291" s="122" t="s">
        <v>35</v>
      </c>
      <c r="X291" s="122">
        <v>25</v>
      </c>
      <c r="Y291" s="122" t="s">
        <v>35</v>
      </c>
      <c r="Z291" s="122" t="s">
        <v>84</v>
      </c>
      <c r="AA291" s="122" t="s">
        <v>85</v>
      </c>
      <c r="AB291" s="131">
        <v>45726</v>
      </c>
      <c r="AC291" s="122" t="s">
        <v>86</v>
      </c>
      <c r="AD291" s="132" t="s">
        <v>78</v>
      </c>
    </row>
    <row r="292" spans="1:30" ht="14.4">
      <c r="A292" s="121">
        <v>202503</v>
      </c>
      <c r="B292" s="122" t="s">
        <v>71</v>
      </c>
      <c r="C292" s="122" t="s">
        <v>72</v>
      </c>
      <c r="D292" s="122" t="s">
        <v>73</v>
      </c>
      <c r="E292" s="70" t="s">
        <v>74</v>
      </c>
      <c r="F292" s="122" t="s">
        <v>27</v>
      </c>
      <c r="G292" s="80">
        <v>10386627</v>
      </c>
      <c r="H292" s="127" t="s">
        <v>921</v>
      </c>
      <c r="I292" s="123" t="s">
        <v>922</v>
      </c>
      <c r="J292" s="135">
        <v>990557844</v>
      </c>
      <c r="K292" s="122" t="s">
        <v>923</v>
      </c>
      <c r="L292" s="126"/>
      <c r="M292" s="126"/>
      <c r="N292" s="123" t="s">
        <v>78</v>
      </c>
      <c r="O292" s="122" t="s">
        <v>53</v>
      </c>
      <c r="P292" s="108" t="s">
        <v>915</v>
      </c>
      <c r="Q292" s="137" t="s">
        <v>80</v>
      </c>
      <c r="R292" s="122" t="s">
        <v>74</v>
      </c>
      <c r="S292" s="122" t="s">
        <v>268</v>
      </c>
      <c r="T292" s="128">
        <v>45726</v>
      </c>
      <c r="U292" s="129" t="s">
        <v>567</v>
      </c>
      <c r="V292" s="77">
        <v>45768</v>
      </c>
      <c r="W292" s="122" t="s">
        <v>35</v>
      </c>
      <c r="X292" s="122">
        <v>31</v>
      </c>
      <c r="Y292" s="122" t="s">
        <v>35</v>
      </c>
      <c r="Z292" s="122" t="s">
        <v>84</v>
      </c>
      <c r="AA292" s="122" t="s">
        <v>85</v>
      </c>
      <c r="AB292" s="131">
        <v>45726</v>
      </c>
      <c r="AC292" s="122" t="s">
        <v>86</v>
      </c>
      <c r="AD292" s="132" t="s">
        <v>78</v>
      </c>
    </row>
    <row r="293" spans="1:30" ht="14.4">
      <c r="A293" s="121">
        <v>202503</v>
      </c>
      <c r="B293" s="122" t="s">
        <v>71</v>
      </c>
      <c r="C293" s="122" t="s">
        <v>72</v>
      </c>
      <c r="D293" s="122" t="s">
        <v>73</v>
      </c>
      <c r="E293" s="70" t="s">
        <v>74</v>
      </c>
      <c r="F293" s="122" t="s">
        <v>27</v>
      </c>
      <c r="G293" s="80">
        <v>41002143</v>
      </c>
      <c r="H293" s="127" t="s">
        <v>924</v>
      </c>
      <c r="I293" s="123" t="s">
        <v>925</v>
      </c>
      <c r="J293" s="135">
        <v>994645147</v>
      </c>
      <c r="K293" s="122" t="s">
        <v>926</v>
      </c>
      <c r="L293" s="126"/>
      <c r="M293" s="126"/>
      <c r="N293" s="123" t="s">
        <v>78</v>
      </c>
      <c r="O293" s="122" t="s">
        <v>53</v>
      </c>
      <c r="P293" s="108" t="s">
        <v>915</v>
      </c>
      <c r="Q293" s="137" t="s">
        <v>80</v>
      </c>
      <c r="R293" s="122" t="s">
        <v>74</v>
      </c>
      <c r="S293" s="122" t="s">
        <v>149</v>
      </c>
      <c r="T293" s="128">
        <v>45726</v>
      </c>
      <c r="U293" s="129" t="s">
        <v>567</v>
      </c>
      <c r="V293" s="77">
        <v>45768</v>
      </c>
      <c r="W293" s="122" t="s">
        <v>35</v>
      </c>
      <c r="X293" s="122">
        <v>31</v>
      </c>
      <c r="Y293" s="122" t="s">
        <v>35</v>
      </c>
      <c r="Z293" s="122" t="s">
        <v>84</v>
      </c>
      <c r="AA293" s="122" t="s">
        <v>85</v>
      </c>
      <c r="AB293" s="131">
        <v>45726</v>
      </c>
      <c r="AC293" s="122" t="s">
        <v>86</v>
      </c>
      <c r="AD293" s="132" t="s">
        <v>78</v>
      </c>
    </row>
    <row r="294" spans="1:30" ht="14.4">
      <c r="A294" s="121">
        <v>202503</v>
      </c>
      <c r="B294" s="122" t="s">
        <v>71</v>
      </c>
      <c r="C294" s="122" t="s">
        <v>72</v>
      </c>
      <c r="D294" s="122" t="s">
        <v>73</v>
      </c>
      <c r="E294" s="70" t="s">
        <v>74</v>
      </c>
      <c r="F294" s="122" t="s">
        <v>27</v>
      </c>
      <c r="G294" s="122">
        <v>40654722</v>
      </c>
      <c r="H294" s="127" t="s">
        <v>927</v>
      </c>
      <c r="I294" s="123" t="s">
        <v>928</v>
      </c>
      <c r="J294" s="135">
        <v>923874174</v>
      </c>
      <c r="K294" s="126"/>
      <c r="L294" s="126"/>
      <c r="M294" s="126"/>
      <c r="N294" s="123" t="s">
        <v>78</v>
      </c>
      <c r="O294" s="122" t="s">
        <v>53</v>
      </c>
      <c r="P294" s="108" t="s">
        <v>915</v>
      </c>
      <c r="Q294" s="137" t="s">
        <v>80</v>
      </c>
      <c r="R294" s="122" t="s">
        <v>74</v>
      </c>
      <c r="S294" s="122" t="s">
        <v>268</v>
      </c>
      <c r="T294" s="128">
        <v>45726</v>
      </c>
      <c r="U294" s="140" t="s">
        <v>567</v>
      </c>
      <c r="V294" s="77">
        <v>45768</v>
      </c>
      <c r="W294" s="122" t="s">
        <v>35</v>
      </c>
      <c r="X294" s="122">
        <v>31</v>
      </c>
      <c r="Y294" s="122" t="s">
        <v>35</v>
      </c>
      <c r="Z294" s="122" t="s">
        <v>84</v>
      </c>
      <c r="AA294" s="122" t="s">
        <v>85</v>
      </c>
      <c r="AB294" s="131">
        <v>45726</v>
      </c>
      <c r="AC294" s="122" t="s">
        <v>86</v>
      </c>
      <c r="AD294" s="132" t="s">
        <v>78</v>
      </c>
    </row>
    <row r="295" spans="1:30" ht="14.4">
      <c r="A295" s="121">
        <v>202503</v>
      </c>
      <c r="B295" s="122" t="s">
        <v>71</v>
      </c>
      <c r="C295" s="122" t="s">
        <v>72</v>
      </c>
      <c r="D295" s="122" t="s">
        <v>73</v>
      </c>
      <c r="E295" s="70" t="s">
        <v>74</v>
      </c>
      <c r="F295" s="122" t="s">
        <v>27</v>
      </c>
      <c r="G295" s="122">
        <v>80392942</v>
      </c>
      <c r="H295" s="127" t="s">
        <v>929</v>
      </c>
      <c r="I295" s="123" t="s">
        <v>930</v>
      </c>
      <c r="J295" s="135">
        <v>972796262</v>
      </c>
      <c r="K295" s="122" t="s">
        <v>931</v>
      </c>
      <c r="L295" s="126"/>
      <c r="M295" s="126"/>
      <c r="N295" s="123" t="s">
        <v>78</v>
      </c>
      <c r="O295" s="122" t="s">
        <v>53</v>
      </c>
      <c r="P295" s="108" t="s">
        <v>915</v>
      </c>
      <c r="Q295" s="137" t="s">
        <v>80</v>
      </c>
      <c r="R295" s="122" t="s">
        <v>74</v>
      </c>
      <c r="S295" s="122" t="s">
        <v>268</v>
      </c>
      <c r="T295" s="128">
        <v>45726</v>
      </c>
      <c r="U295" s="129" t="s">
        <v>567</v>
      </c>
      <c r="V295" s="77">
        <v>45768</v>
      </c>
      <c r="W295" s="122" t="s">
        <v>35</v>
      </c>
      <c r="X295" s="122">
        <v>31</v>
      </c>
      <c r="Y295" s="122" t="s">
        <v>35</v>
      </c>
      <c r="Z295" s="122" t="s">
        <v>84</v>
      </c>
      <c r="AA295" s="122" t="s">
        <v>85</v>
      </c>
      <c r="AB295" s="131">
        <v>45726</v>
      </c>
      <c r="AC295" s="122" t="s">
        <v>86</v>
      </c>
      <c r="AD295" s="132" t="s">
        <v>78</v>
      </c>
    </row>
    <row r="296" spans="1:30" ht="14.4">
      <c r="A296" s="121">
        <v>202503</v>
      </c>
      <c r="B296" s="122" t="s">
        <v>71</v>
      </c>
      <c r="C296" s="122" t="s">
        <v>72</v>
      </c>
      <c r="D296" s="122" t="s">
        <v>73</v>
      </c>
      <c r="E296" s="70" t="s">
        <v>74</v>
      </c>
      <c r="F296" s="122" t="s">
        <v>27</v>
      </c>
      <c r="G296" s="80">
        <v>25789059</v>
      </c>
      <c r="H296" s="127" t="s">
        <v>932</v>
      </c>
      <c r="I296" s="123" t="s">
        <v>933</v>
      </c>
      <c r="J296" s="135">
        <v>997141005</v>
      </c>
      <c r="K296" s="122" t="s">
        <v>934</v>
      </c>
      <c r="L296" s="126"/>
      <c r="M296" s="126"/>
      <c r="N296" s="123" t="s">
        <v>78</v>
      </c>
      <c r="O296" s="122" t="s">
        <v>53</v>
      </c>
      <c r="P296" s="108" t="s">
        <v>915</v>
      </c>
      <c r="Q296" s="137" t="s">
        <v>80</v>
      </c>
      <c r="R296" s="122" t="s">
        <v>74</v>
      </c>
      <c r="S296" s="122" t="s">
        <v>125</v>
      </c>
      <c r="T296" s="128">
        <v>45726</v>
      </c>
      <c r="U296" s="129" t="s">
        <v>567</v>
      </c>
      <c r="V296" s="77">
        <v>45768</v>
      </c>
      <c r="W296" s="122" t="s">
        <v>35</v>
      </c>
      <c r="X296" s="122">
        <v>31</v>
      </c>
      <c r="Y296" s="122" t="s">
        <v>35</v>
      </c>
      <c r="Z296" s="122" t="s">
        <v>84</v>
      </c>
      <c r="AA296" s="122" t="s">
        <v>85</v>
      </c>
      <c r="AB296" s="131">
        <v>45726</v>
      </c>
      <c r="AC296" s="122" t="s">
        <v>86</v>
      </c>
      <c r="AD296" s="132" t="s">
        <v>78</v>
      </c>
    </row>
    <row r="297" spans="1:30" ht="14.4">
      <c r="A297" s="121">
        <v>202503</v>
      </c>
      <c r="B297" s="122" t="s">
        <v>71</v>
      </c>
      <c r="C297" s="122" t="s">
        <v>72</v>
      </c>
      <c r="D297" s="122" t="s">
        <v>73</v>
      </c>
      <c r="E297" s="70" t="s">
        <v>74</v>
      </c>
      <c r="F297" s="122" t="s">
        <v>27</v>
      </c>
      <c r="G297" s="80">
        <v>25439064</v>
      </c>
      <c r="H297" s="127" t="s">
        <v>935</v>
      </c>
      <c r="I297" s="123" t="s">
        <v>936</v>
      </c>
      <c r="J297" s="135">
        <v>930701651</v>
      </c>
      <c r="K297" s="122" t="s">
        <v>937</v>
      </c>
      <c r="L297" s="126"/>
      <c r="M297" s="126"/>
      <c r="N297" s="123" t="s">
        <v>78</v>
      </c>
      <c r="O297" s="122" t="s">
        <v>53</v>
      </c>
      <c r="P297" s="108" t="s">
        <v>915</v>
      </c>
      <c r="Q297" s="137" t="s">
        <v>80</v>
      </c>
      <c r="R297" s="122" t="s">
        <v>74</v>
      </c>
      <c r="S297" s="122" t="s">
        <v>125</v>
      </c>
      <c r="T297" s="128">
        <v>45726</v>
      </c>
      <c r="U297" s="129" t="s">
        <v>567</v>
      </c>
      <c r="V297" s="77">
        <v>45768</v>
      </c>
      <c r="W297" s="122" t="s">
        <v>35</v>
      </c>
      <c r="X297" s="122">
        <v>31</v>
      </c>
      <c r="Y297" s="122" t="s">
        <v>35</v>
      </c>
      <c r="Z297" s="122" t="s">
        <v>84</v>
      </c>
      <c r="AA297" s="122" t="s">
        <v>85</v>
      </c>
      <c r="AB297" s="131">
        <v>45726</v>
      </c>
      <c r="AC297" s="122" t="s">
        <v>86</v>
      </c>
      <c r="AD297" s="132" t="s">
        <v>78</v>
      </c>
    </row>
    <row r="298" spans="1:30" ht="14.4">
      <c r="A298" s="121">
        <v>202503</v>
      </c>
      <c r="B298" s="122" t="s">
        <v>71</v>
      </c>
      <c r="C298" s="122" t="s">
        <v>72</v>
      </c>
      <c r="D298" s="122" t="s">
        <v>73</v>
      </c>
      <c r="E298" s="70" t="s">
        <v>74</v>
      </c>
      <c r="F298" s="122" t="s">
        <v>27</v>
      </c>
      <c r="G298" s="122">
        <v>40682130</v>
      </c>
      <c r="H298" s="127" t="s">
        <v>938</v>
      </c>
      <c r="I298" s="123" t="s">
        <v>939</v>
      </c>
      <c r="J298" s="135">
        <v>994660388</v>
      </c>
      <c r="K298" s="122" t="s">
        <v>940</v>
      </c>
      <c r="L298" s="126"/>
      <c r="M298" s="126"/>
      <c r="N298" s="123" t="s">
        <v>78</v>
      </c>
      <c r="O298" s="122" t="s">
        <v>53</v>
      </c>
      <c r="P298" s="108" t="s">
        <v>915</v>
      </c>
      <c r="Q298" s="137" t="s">
        <v>80</v>
      </c>
      <c r="R298" s="122" t="s">
        <v>74</v>
      </c>
      <c r="S298" s="122" t="s">
        <v>268</v>
      </c>
      <c r="T298" s="128">
        <v>45726</v>
      </c>
      <c r="U298" s="129" t="s">
        <v>567</v>
      </c>
      <c r="V298" s="77">
        <v>45768</v>
      </c>
      <c r="W298" s="122" t="s">
        <v>35</v>
      </c>
      <c r="X298" s="122">
        <v>31</v>
      </c>
      <c r="Y298" s="122" t="s">
        <v>35</v>
      </c>
      <c r="Z298" s="122" t="s">
        <v>84</v>
      </c>
      <c r="AA298" s="122" t="s">
        <v>85</v>
      </c>
      <c r="AB298" s="131">
        <v>45726</v>
      </c>
      <c r="AC298" s="122" t="s">
        <v>86</v>
      </c>
      <c r="AD298" s="132" t="s">
        <v>78</v>
      </c>
    </row>
    <row r="299" spans="1:30" ht="14.4">
      <c r="A299" s="121">
        <v>202503</v>
      </c>
      <c r="B299" s="122" t="s">
        <v>71</v>
      </c>
      <c r="C299" s="122" t="s">
        <v>72</v>
      </c>
      <c r="D299" s="122" t="s">
        <v>73</v>
      </c>
      <c r="E299" s="70" t="s">
        <v>74</v>
      </c>
      <c r="F299" s="122" t="s">
        <v>27</v>
      </c>
      <c r="G299" s="122">
        <v>7872266</v>
      </c>
      <c r="H299" s="127" t="s">
        <v>941</v>
      </c>
      <c r="I299" s="123" t="s">
        <v>942</v>
      </c>
      <c r="J299" s="135">
        <v>946506448</v>
      </c>
      <c r="K299" s="122" t="s">
        <v>943</v>
      </c>
      <c r="L299" s="126"/>
      <c r="M299" s="126"/>
      <c r="N299" s="123" t="s">
        <v>78</v>
      </c>
      <c r="O299" s="122" t="s">
        <v>53</v>
      </c>
      <c r="P299" s="108" t="s">
        <v>915</v>
      </c>
      <c r="Q299" s="137" t="s">
        <v>80</v>
      </c>
      <c r="R299" s="122" t="s">
        <v>74</v>
      </c>
      <c r="S299" s="122" t="s">
        <v>125</v>
      </c>
      <c r="T299" s="128">
        <v>45726</v>
      </c>
      <c r="U299" s="129" t="s">
        <v>567</v>
      </c>
      <c r="V299" s="77">
        <v>45768</v>
      </c>
      <c r="W299" s="122" t="s">
        <v>35</v>
      </c>
      <c r="X299" s="122">
        <v>31</v>
      </c>
      <c r="Y299" s="122" t="s">
        <v>35</v>
      </c>
      <c r="Z299" s="122" t="s">
        <v>84</v>
      </c>
      <c r="AA299" s="122" t="s">
        <v>85</v>
      </c>
      <c r="AB299" s="131">
        <v>45726</v>
      </c>
      <c r="AC299" s="122" t="s">
        <v>86</v>
      </c>
      <c r="AD299" s="132" t="s">
        <v>78</v>
      </c>
    </row>
    <row r="300" spans="1:30" ht="14.4">
      <c r="A300" s="69">
        <v>202504</v>
      </c>
      <c r="B300" s="70" t="s">
        <v>71</v>
      </c>
      <c r="C300" s="70" t="s">
        <v>72</v>
      </c>
      <c r="D300" s="70" t="s">
        <v>73</v>
      </c>
      <c r="E300" s="70" t="s">
        <v>74</v>
      </c>
      <c r="F300" s="70" t="s">
        <v>27</v>
      </c>
      <c r="G300" s="70">
        <v>7664480</v>
      </c>
      <c r="H300" s="71" t="s">
        <v>944</v>
      </c>
      <c r="I300" s="81"/>
      <c r="J300" s="82"/>
      <c r="K300" s="83"/>
      <c r="L300" s="83"/>
      <c r="M300" s="83"/>
      <c r="N300" s="86" t="s">
        <v>78</v>
      </c>
      <c r="O300" s="70" t="s">
        <v>53</v>
      </c>
      <c r="P300" s="108" t="s">
        <v>945</v>
      </c>
      <c r="Q300" s="74" t="s">
        <v>80</v>
      </c>
      <c r="R300" s="70" t="s">
        <v>74</v>
      </c>
      <c r="S300" s="70" t="s">
        <v>674</v>
      </c>
      <c r="T300" s="75">
        <v>45748</v>
      </c>
      <c r="U300" s="92" t="s">
        <v>946</v>
      </c>
      <c r="V300" s="77">
        <v>45753</v>
      </c>
      <c r="W300" s="70" t="s">
        <v>35</v>
      </c>
      <c r="X300" s="70">
        <v>4</v>
      </c>
      <c r="Y300" s="70" t="s">
        <v>35</v>
      </c>
      <c r="Z300" s="70" t="s">
        <v>318</v>
      </c>
      <c r="AA300" s="70" t="s">
        <v>85</v>
      </c>
      <c r="AB300" s="78">
        <v>45748</v>
      </c>
      <c r="AC300" s="70" t="s">
        <v>86</v>
      </c>
      <c r="AD300" s="79" t="s">
        <v>78</v>
      </c>
    </row>
    <row r="301" spans="1:30" ht="14.4">
      <c r="A301" s="69">
        <v>202504</v>
      </c>
      <c r="B301" s="70" t="s">
        <v>71</v>
      </c>
      <c r="C301" s="70" t="s">
        <v>72</v>
      </c>
      <c r="D301" s="70" t="s">
        <v>73</v>
      </c>
      <c r="E301" s="70" t="s">
        <v>74</v>
      </c>
      <c r="F301" s="70" t="s">
        <v>27</v>
      </c>
      <c r="G301" s="70">
        <v>3834790</v>
      </c>
      <c r="H301" s="71" t="s">
        <v>947</v>
      </c>
      <c r="I301" s="81"/>
      <c r="J301" s="82"/>
      <c r="K301" s="83"/>
      <c r="L301" s="83"/>
      <c r="M301" s="83"/>
      <c r="N301" s="86" t="s">
        <v>78</v>
      </c>
      <c r="O301" s="70" t="s">
        <v>53</v>
      </c>
      <c r="P301" s="108" t="s">
        <v>945</v>
      </c>
      <c r="Q301" s="74" t="s">
        <v>80</v>
      </c>
      <c r="R301" s="70" t="s">
        <v>74</v>
      </c>
      <c r="S301" s="70" t="s">
        <v>674</v>
      </c>
      <c r="T301" s="75">
        <v>45748</v>
      </c>
      <c r="U301" s="92" t="s">
        <v>946</v>
      </c>
      <c r="V301" s="77">
        <v>45753</v>
      </c>
      <c r="W301" s="70" t="s">
        <v>35</v>
      </c>
      <c r="X301" s="70">
        <v>4</v>
      </c>
      <c r="Y301" s="70" t="s">
        <v>35</v>
      </c>
      <c r="Z301" s="70" t="s">
        <v>318</v>
      </c>
      <c r="AA301" s="70" t="s">
        <v>85</v>
      </c>
      <c r="AB301" s="78">
        <v>45748</v>
      </c>
      <c r="AC301" s="70" t="s">
        <v>86</v>
      </c>
      <c r="AD301" s="79" t="s">
        <v>78</v>
      </c>
    </row>
    <row r="302" spans="1:30" ht="14.4">
      <c r="A302" s="69">
        <v>202504</v>
      </c>
      <c r="B302" s="70" t="s">
        <v>71</v>
      </c>
      <c r="C302" s="70" t="s">
        <v>72</v>
      </c>
      <c r="D302" s="70" t="s">
        <v>73</v>
      </c>
      <c r="E302" s="70" t="s">
        <v>74</v>
      </c>
      <c r="F302" s="70" t="s">
        <v>27</v>
      </c>
      <c r="G302" s="70">
        <v>3901655</v>
      </c>
      <c r="H302" s="71" t="s">
        <v>948</v>
      </c>
      <c r="I302" s="81"/>
      <c r="J302" s="82"/>
      <c r="K302" s="83"/>
      <c r="L302" s="83"/>
      <c r="M302" s="83"/>
      <c r="N302" s="86" t="s">
        <v>78</v>
      </c>
      <c r="O302" s="70" t="s">
        <v>53</v>
      </c>
      <c r="P302" s="108" t="s">
        <v>945</v>
      </c>
      <c r="Q302" s="74" t="s">
        <v>80</v>
      </c>
      <c r="R302" s="70" t="s">
        <v>74</v>
      </c>
      <c r="S302" s="70" t="s">
        <v>674</v>
      </c>
      <c r="T302" s="75">
        <v>45748</v>
      </c>
      <c r="U302" s="92" t="s">
        <v>946</v>
      </c>
      <c r="V302" s="77">
        <v>45753</v>
      </c>
      <c r="W302" s="70" t="s">
        <v>35</v>
      </c>
      <c r="X302" s="70">
        <v>4</v>
      </c>
      <c r="Y302" s="70" t="s">
        <v>35</v>
      </c>
      <c r="Z302" s="70" t="s">
        <v>318</v>
      </c>
      <c r="AA302" s="70" t="s">
        <v>85</v>
      </c>
      <c r="AB302" s="78">
        <v>45748</v>
      </c>
      <c r="AC302" s="70" t="s">
        <v>86</v>
      </c>
      <c r="AD302" s="79" t="s">
        <v>78</v>
      </c>
    </row>
    <row r="303" spans="1:30" ht="14.4">
      <c r="A303" s="69">
        <v>202504</v>
      </c>
      <c r="B303" s="70" t="s">
        <v>71</v>
      </c>
      <c r="C303" s="70" t="s">
        <v>72</v>
      </c>
      <c r="D303" s="70" t="s">
        <v>73</v>
      </c>
      <c r="E303" s="70" t="s">
        <v>74</v>
      </c>
      <c r="F303" s="70" t="s">
        <v>27</v>
      </c>
      <c r="G303" s="70">
        <v>5407276</v>
      </c>
      <c r="H303" s="71" t="s">
        <v>949</v>
      </c>
      <c r="I303" s="81"/>
      <c r="J303" s="82"/>
      <c r="K303" s="83"/>
      <c r="L303" s="83"/>
      <c r="M303" s="83"/>
      <c r="N303" s="86" t="s">
        <v>78</v>
      </c>
      <c r="O303" s="70" t="s">
        <v>53</v>
      </c>
      <c r="P303" s="108" t="s">
        <v>945</v>
      </c>
      <c r="Q303" s="74" t="s">
        <v>80</v>
      </c>
      <c r="R303" s="70" t="s">
        <v>74</v>
      </c>
      <c r="S303" s="70" t="s">
        <v>674</v>
      </c>
      <c r="T303" s="75">
        <v>45748</v>
      </c>
      <c r="U303" s="92" t="s">
        <v>946</v>
      </c>
      <c r="V303" s="77">
        <v>45753</v>
      </c>
      <c r="W303" s="70" t="s">
        <v>35</v>
      </c>
      <c r="X303" s="70">
        <v>4</v>
      </c>
      <c r="Y303" s="70" t="s">
        <v>35</v>
      </c>
      <c r="Z303" s="70" t="s">
        <v>318</v>
      </c>
      <c r="AA303" s="70" t="s">
        <v>85</v>
      </c>
      <c r="AB303" s="78">
        <v>45748</v>
      </c>
      <c r="AC303" s="70" t="s">
        <v>86</v>
      </c>
      <c r="AD303" s="79" t="s">
        <v>78</v>
      </c>
    </row>
    <row r="304" spans="1:30" ht="14.4">
      <c r="A304" s="69">
        <v>202504</v>
      </c>
      <c r="B304" s="70" t="s">
        <v>71</v>
      </c>
      <c r="C304" s="70" t="s">
        <v>72</v>
      </c>
      <c r="D304" s="70" t="s">
        <v>73</v>
      </c>
      <c r="E304" s="70" t="s">
        <v>74</v>
      </c>
      <c r="F304" s="70" t="s">
        <v>27</v>
      </c>
      <c r="G304" s="70">
        <v>2958082</v>
      </c>
      <c r="H304" s="71" t="s">
        <v>950</v>
      </c>
      <c r="I304" s="81"/>
      <c r="J304" s="82"/>
      <c r="K304" s="83"/>
      <c r="L304" s="83"/>
      <c r="M304" s="83"/>
      <c r="N304" s="86" t="s">
        <v>78</v>
      </c>
      <c r="O304" s="70" t="s">
        <v>53</v>
      </c>
      <c r="P304" s="108" t="s">
        <v>945</v>
      </c>
      <c r="Q304" s="74" t="s">
        <v>80</v>
      </c>
      <c r="R304" s="70" t="s">
        <v>74</v>
      </c>
      <c r="S304" s="70" t="s">
        <v>674</v>
      </c>
      <c r="T304" s="75">
        <v>45748</v>
      </c>
      <c r="U304" s="92" t="s">
        <v>946</v>
      </c>
      <c r="V304" s="77">
        <v>45753</v>
      </c>
      <c r="W304" s="70" t="s">
        <v>35</v>
      </c>
      <c r="X304" s="70">
        <v>4</v>
      </c>
      <c r="Y304" s="70" t="s">
        <v>35</v>
      </c>
      <c r="Z304" s="70" t="s">
        <v>318</v>
      </c>
      <c r="AA304" s="70" t="s">
        <v>85</v>
      </c>
      <c r="AB304" s="78">
        <v>45748</v>
      </c>
      <c r="AC304" s="70" t="s">
        <v>86</v>
      </c>
      <c r="AD304" s="79" t="s">
        <v>78</v>
      </c>
    </row>
    <row r="305" spans="1:30" ht="14.4">
      <c r="A305" s="69">
        <v>202504</v>
      </c>
      <c r="B305" s="70" t="s">
        <v>71</v>
      </c>
      <c r="C305" s="70" t="s">
        <v>72</v>
      </c>
      <c r="D305" s="70" t="s">
        <v>73</v>
      </c>
      <c r="E305" s="70" t="s">
        <v>74</v>
      </c>
      <c r="F305" s="70" t="s">
        <v>27</v>
      </c>
      <c r="G305" s="70">
        <v>2453015</v>
      </c>
      <c r="H305" s="71" t="s">
        <v>951</v>
      </c>
      <c r="I305" s="81"/>
      <c r="J305" s="82"/>
      <c r="K305" s="83"/>
      <c r="L305" s="83"/>
      <c r="M305" s="83"/>
      <c r="N305" s="86" t="s">
        <v>78</v>
      </c>
      <c r="O305" s="70" t="s">
        <v>53</v>
      </c>
      <c r="P305" s="108" t="s">
        <v>945</v>
      </c>
      <c r="Q305" s="74" t="s">
        <v>80</v>
      </c>
      <c r="R305" s="70" t="s">
        <v>74</v>
      </c>
      <c r="S305" s="70" t="s">
        <v>674</v>
      </c>
      <c r="T305" s="75">
        <v>45748</v>
      </c>
      <c r="U305" s="92" t="s">
        <v>946</v>
      </c>
      <c r="V305" s="77">
        <v>45753</v>
      </c>
      <c r="W305" s="70" t="s">
        <v>35</v>
      </c>
      <c r="X305" s="70">
        <v>4</v>
      </c>
      <c r="Y305" s="70" t="s">
        <v>35</v>
      </c>
      <c r="Z305" s="70" t="s">
        <v>318</v>
      </c>
      <c r="AA305" s="70" t="s">
        <v>85</v>
      </c>
      <c r="AB305" s="78">
        <v>45748</v>
      </c>
      <c r="AC305" s="70" t="s">
        <v>86</v>
      </c>
      <c r="AD305" s="79" t="s">
        <v>78</v>
      </c>
    </row>
    <row r="306" spans="1:30" ht="14.4">
      <c r="A306" s="69">
        <v>202504</v>
      </c>
      <c r="B306" s="70" t="s">
        <v>71</v>
      </c>
      <c r="C306" s="70" t="s">
        <v>72</v>
      </c>
      <c r="D306" s="70" t="s">
        <v>73</v>
      </c>
      <c r="E306" s="70" t="s">
        <v>74</v>
      </c>
      <c r="F306" s="70" t="s">
        <v>27</v>
      </c>
      <c r="G306" s="70">
        <v>2760176</v>
      </c>
      <c r="H306" s="71" t="s">
        <v>952</v>
      </c>
      <c r="I306" s="81"/>
      <c r="J306" s="82"/>
      <c r="K306" s="83"/>
      <c r="L306" s="83"/>
      <c r="M306" s="83"/>
      <c r="N306" s="86" t="s">
        <v>78</v>
      </c>
      <c r="O306" s="70" t="s">
        <v>53</v>
      </c>
      <c r="P306" s="108" t="s">
        <v>945</v>
      </c>
      <c r="Q306" s="74" t="s">
        <v>80</v>
      </c>
      <c r="R306" s="70" t="s">
        <v>74</v>
      </c>
      <c r="S306" s="70" t="s">
        <v>674</v>
      </c>
      <c r="T306" s="75">
        <v>45748</v>
      </c>
      <c r="U306" s="92" t="s">
        <v>675</v>
      </c>
      <c r="V306" s="77">
        <v>45754</v>
      </c>
      <c r="W306" s="70" t="s">
        <v>35</v>
      </c>
      <c r="X306" s="70">
        <v>5</v>
      </c>
      <c r="Y306" s="70" t="s">
        <v>35</v>
      </c>
      <c r="Z306" s="70" t="s">
        <v>260</v>
      </c>
      <c r="AA306" s="70" t="s">
        <v>85</v>
      </c>
      <c r="AB306" s="78">
        <v>45748</v>
      </c>
      <c r="AC306" s="70" t="s">
        <v>86</v>
      </c>
      <c r="AD306" s="79" t="s">
        <v>78</v>
      </c>
    </row>
    <row r="307" spans="1:30" ht="14.4">
      <c r="A307" s="69">
        <v>202504</v>
      </c>
      <c r="B307" s="70" t="s">
        <v>71</v>
      </c>
      <c r="C307" s="70" t="s">
        <v>72</v>
      </c>
      <c r="D307" s="70" t="s">
        <v>73</v>
      </c>
      <c r="E307" s="70" t="s">
        <v>74</v>
      </c>
      <c r="F307" s="70" t="s">
        <v>27</v>
      </c>
      <c r="G307" s="70">
        <v>2841220</v>
      </c>
      <c r="H307" s="71" t="s">
        <v>953</v>
      </c>
      <c r="I307" s="81"/>
      <c r="J307" s="82"/>
      <c r="K307" s="83"/>
      <c r="L307" s="83"/>
      <c r="M307" s="83"/>
      <c r="N307" s="86" t="s">
        <v>78</v>
      </c>
      <c r="O307" s="70" t="s">
        <v>53</v>
      </c>
      <c r="P307" s="108" t="s">
        <v>945</v>
      </c>
      <c r="Q307" s="74" t="s">
        <v>80</v>
      </c>
      <c r="R307" s="70" t="s">
        <v>74</v>
      </c>
      <c r="S307" s="70" t="s">
        <v>674</v>
      </c>
      <c r="T307" s="75">
        <v>45748</v>
      </c>
      <c r="U307" s="92" t="s">
        <v>946</v>
      </c>
      <c r="V307" s="77">
        <v>45753</v>
      </c>
      <c r="W307" s="70" t="s">
        <v>35</v>
      </c>
      <c r="X307" s="70">
        <v>4</v>
      </c>
      <c r="Y307" s="70" t="s">
        <v>35</v>
      </c>
      <c r="Z307" s="70" t="s">
        <v>318</v>
      </c>
      <c r="AA307" s="70" t="s">
        <v>85</v>
      </c>
      <c r="AB307" s="78">
        <v>45748</v>
      </c>
      <c r="AC307" s="70" t="s">
        <v>86</v>
      </c>
      <c r="AD307" s="79" t="s">
        <v>78</v>
      </c>
    </row>
    <row r="308" spans="1:30" ht="14.4">
      <c r="A308" s="69">
        <v>202504</v>
      </c>
      <c r="B308" s="70" t="s">
        <v>71</v>
      </c>
      <c r="C308" s="70" t="s">
        <v>72</v>
      </c>
      <c r="D308" s="70" t="s">
        <v>73</v>
      </c>
      <c r="E308" s="70" t="s">
        <v>74</v>
      </c>
      <c r="F308" s="70" t="s">
        <v>27</v>
      </c>
      <c r="G308" s="70">
        <v>41518238</v>
      </c>
      <c r="H308" s="71" t="s">
        <v>954</v>
      </c>
      <c r="I308" s="81"/>
      <c r="J308" s="82"/>
      <c r="K308" s="83"/>
      <c r="L308" s="83"/>
      <c r="M308" s="83"/>
      <c r="N308" s="86" t="s">
        <v>78</v>
      </c>
      <c r="O308" s="70" t="s">
        <v>53</v>
      </c>
      <c r="P308" s="108" t="s">
        <v>945</v>
      </c>
      <c r="Q308" s="74" t="s">
        <v>80</v>
      </c>
      <c r="R308" s="70" t="s">
        <v>74</v>
      </c>
      <c r="S308" s="70" t="s">
        <v>674</v>
      </c>
      <c r="T308" s="75">
        <v>45748</v>
      </c>
      <c r="U308" s="92" t="s">
        <v>946</v>
      </c>
      <c r="V308" s="77">
        <v>45753</v>
      </c>
      <c r="W308" s="70" t="s">
        <v>35</v>
      </c>
      <c r="X308" s="70">
        <v>4</v>
      </c>
      <c r="Y308" s="70" t="s">
        <v>35</v>
      </c>
      <c r="Z308" s="70" t="s">
        <v>318</v>
      </c>
      <c r="AA308" s="70" t="s">
        <v>85</v>
      </c>
      <c r="AB308" s="78">
        <v>45748</v>
      </c>
      <c r="AC308" s="70" t="s">
        <v>86</v>
      </c>
      <c r="AD308" s="79" t="s">
        <v>78</v>
      </c>
    </row>
    <row r="309" spans="1:30" ht="14.4">
      <c r="A309" s="69">
        <v>202504</v>
      </c>
      <c r="B309" s="70" t="s">
        <v>71</v>
      </c>
      <c r="C309" s="70" t="s">
        <v>72</v>
      </c>
      <c r="D309" s="70" t="s">
        <v>73</v>
      </c>
      <c r="E309" s="70" t="s">
        <v>74</v>
      </c>
      <c r="F309" s="70" t="s">
        <v>27</v>
      </c>
      <c r="G309" s="70">
        <v>8763272</v>
      </c>
      <c r="H309" s="71" t="s">
        <v>955</v>
      </c>
      <c r="I309" s="81"/>
      <c r="J309" s="82"/>
      <c r="K309" s="83"/>
      <c r="L309" s="83"/>
      <c r="M309" s="83"/>
      <c r="N309" s="86" t="s">
        <v>78</v>
      </c>
      <c r="O309" s="70" t="s">
        <v>53</v>
      </c>
      <c r="P309" s="108" t="s">
        <v>945</v>
      </c>
      <c r="Q309" s="74" t="s">
        <v>80</v>
      </c>
      <c r="R309" s="70" t="s">
        <v>74</v>
      </c>
      <c r="S309" s="70" t="s">
        <v>674</v>
      </c>
      <c r="T309" s="75">
        <v>45748</v>
      </c>
      <c r="U309" s="92" t="s">
        <v>946</v>
      </c>
      <c r="V309" s="77">
        <v>45753</v>
      </c>
      <c r="W309" s="70" t="s">
        <v>35</v>
      </c>
      <c r="X309" s="70">
        <v>4</v>
      </c>
      <c r="Y309" s="70" t="s">
        <v>35</v>
      </c>
      <c r="Z309" s="70" t="s">
        <v>318</v>
      </c>
      <c r="AA309" s="70" t="s">
        <v>85</v>
      </c>
      <c r="AB309" s="78">
        <v>45748</v>
      </c>
      <c r="AC309" s="70" t="s">
        <v>86</v>
      </c>
      <c r="AD309" s="79" t="s">
        <v>78</v>
      </c>
    </row>
    <row r="310" spans="1:30" ht="14.4">
      <c r="A310" s="69">
        <v>202504</v>
      </c>
      <c r="B310" s="70" t="s">
        <v>71</v>
      </c>
      <c r="C310" s="70" t="s">
        <v>72</v>
      </c>
      <c r="D310" s="70" t="s">
        <v>73</v>
      </c>
      <c r="E310" s="70" t="s">
        <v>74</v>
      </c>
      <c r="F310" s="70" t="s">
        <v>27</v>
      </c>
      <c r="G310" s="70">
        <v>3822574</v>
      </c>
      <c r="H310" s="71" t="s">
        <v>956</v>
      </c>
      <c r="I310" s="81"/>
      <c r="J310" s="82"/>
      <c r="K310" s="83"/>
      <c r="L310" s="83"/>
      <c r="M310" s="83"/>
      <c r="N310" s="86" t="s">
        <v>78</v>
      </c>
      <c r="O310" s="70" t="s">
        <v>53</v>
      </c>
      <c r="P310" s="108" t="s">
        <v>945</v>
      </c>
      <c r="Q310" s="74" t="s">
        <v>80</v>
      </c>
      <c r="R310" s="70" t="s">
        <v>74</v>
      </c>
      <c r="S310" s="70" t="s">
        <v>674</v>
      </c>
      <c r="T310" s="75">
        <v>45748</v>
      </c>
      <c r="U310" s="92" t="s">
        <v>946</v>
      </c>
      <c r="V310" s="77">
        <v>45753</v>
      </c>
      <c r="W310" s="70" t="s">
        <v>35</v>
      </c>
      <c r="X310" s="70">
        <v>4</v>
      </c>
      <c r="Y310" s="70" t="s">
        <v>35</v>
      </c>
      <c r="Z310" s="70" t="s">
        <v>318</v>
      </c>
      <c r="AA310" s="70" t="s">
        <v>85</v>
      </c>
      <c r="AB310" s="78">
        <v>45748</v>
      </c>
      <c r="AC310" s="70" t="s">
        <v>86</v>
      </c>
      <c r="AD310" s="79" t="s">
        <v>78</v>
      </c>
    </row>
    <row r="311" spans="1:30" ht="14.4">
      <c r="A311" s="69">
        <v>202504</v>
      </c>
      <c r="B311" s="70" t="s">
        <v>71</v>
      </c>
      <c r="C311" s="70" t="s">
        <v>72</v>
      </c>
      <c r="D311" s="70" t="s">
        <v>73</v>
      </c>
      <c r="E311" s="70" t="s">
        <v>74</v>
      </c>
      <c r="F311" s="70" t="s">
        <v>27</v>
      </c>
      <c r="G311" s="70">
        <v>1491893</v>
      </c>
      <c r="H311" s="71" t="s">
        <v>957</v>
      </c>
      <c r="I311" s="81"/>
      <c r="J311" s="82"/>
      <c r="K311" s="83"/>
      <c r="L311" s="83"/>
      <c r="M311" s="83"/>
      <c r="N311" s="86" t="s">
        <v>78</v>
      </c>
      <c r="O311" s="70" t="s">
        <v>53</v>
      </c>
      <c r="P311" s="108" t="s">
        <v>945</v>
      </c>
      <c r="Q311" s="74" t="s">
        <v>80</v>
      </c>
      <c r="R311" s="70" t="s">
        <v>74</v>
      </c>
      <c r="S311" s="70" t="s">
        <v>674</v>
      </c>
      <c r="T311" s="75">
        <v>45748</v>
      </c>
      <c r="U311" s="92" t="s">
        <v>946</v>
      </c>
      <c r="V311" s="77">
        <v>45753</v>
      </c>
      <c r="W311" s="70" t="s">
        <v>35</v>
      </c>
      <c r="X311" s="70">
        <v>4</v>
      </c>
      <c r="Y311" s="70" t="s">
        <v>35</v>
      </c>
      <c r="Z311" s="70" t="s">
        <v>318</v>
      </c>
      <c r="AA311" s="70" t="s">
        <v>85</v>
      </c>
      <c r="AB311" s="78">
        <v>45748</v>
      </c>
      <c r="AC311" s="70" t="s">
        <v>86</v>
      </c>
      <c r="AD311" s="79" t="s">
        <v>78</v>
      </c>
    </row>
    <row r="312" spans="1:30" ht="14.4">
      <c r="A312" s="69">
        <v>202504</v>
      </c>
      <c r="B312" s="70" t="s">
        <v>71</v>
      </c>
      <c r="C312" s="70" t="s">
        <v>72</v>
      </c>
      <c r="D312" s="70" t="s">
        <v>73</v>
      </c>
      <c r="E312" s="70" t="s">
        <v>74</v>
      </c>
      <c r="F312" s="70" t="s">
        <v>27</v>
      </c>
      <c r="G312" s="70">
        <v>1456860</v>
      </c>
      <c r="H312" s="71" t="s">
        <v>958</v>
      </c>
      <c r="I312" s="81"/>
      <c r="J312" s="82"/>
      <c r="K312" s="83"/>
      <c r="L312" s="83"/>
      <c r="M312" s="83"/>
      <c r="N312" s="86" t="s">
        <v>78</v>
      </c>
      <c r="O312" s="70" t="s">
        <v>53</v>
      </c>
      <c r="P312" s="108" t="s">
        <v>945</v>
      </c>
      <c r="Q312" s="74" t="s">
        <v>80</v>
      </c>
      <c r="R312" s="70" t="s">
        <v>74</v>
      </c>
      <c r="S312" s="70" t="s">
        <v>674</v>
      </c>
      <c r="T312" s="75">
        <v>45748</v>
      </c>
      <c r="U312" s="92" t="s">
        <v>946</v>
      </c>
      <c r="V312" s="77">
        <v>45753</v>
      </c>
      <c r="W312" s="70" t="s">
        <v>35</v>
      </c>
      <c r="X312" s="70">
        <v>4</v>
      </c>
      <c r="Y312" s="70" t="s">
        <v>35</v>
      </c>
      <c r="Z312" s="70" t="s">
        <v>318</v>
      </c>
      <c r="AA312" s="70" t="s">
        <v>85</v>
      </c>
      <c r="AB312" s="78">
        <v>45748</v>
      </c>
      <c r="AC312" s="70" t="s">
        <v>86</v>
      </c>
      <c r="AD312" s="79" t="s">
        <v>78</v>
      </c>
    </row>
    <row r="313" spans="1:30" ht="14.4">
      <c r="A313" s="69">
        <v>202504</v>
      </c>
      <c r="B313" s="70" t="s">
        <v>71</v>
      </c>
      <c r="C313" s="70" t="s">
        <v>72</v>
      </c>
      <c r="D313" s="70" t="s">
        <v>73</v>
      </c>
      <c r="E313" s="70" t="s">
        <v>74</v>
      </c>
      <c r="F313" s="70" t="s">
        <v>27</v>
      </c>
      <c r="G313" s="70">
        <v>1302350</v>
      </c>
      <c r="H313" s="71" t="s">
        <v>959</v>
      </c>
      <c r="I313" s="81"/>
      <c r="J313" s="82"/>
      <c r="K313" s="83"/>
      <c r="L313" s="83"/>
      <c r="M313" s="83"/>
      <c r="N313" s="86" t="s">
        <v>78</v>
      </c>
      <c r="O313" s="70" t="s">
        <v>53</v>
      </c>
      <c r="P313" s="108" t="s">
        <v>945</v>
      </c>
      <c r="Q313" s="74" t="s">
        <v>80</v>
      </c>
      <c r="R313" s="70" t="s">
        <v>74</v>
      </c>
      <c r="S313" s="70" t="s">
        <v>674</v>
      </c>
      <c r="T313" s="75">
        <v>45748</v>
      </c>
      <c r="U313" s="92" t="s">
        <v>946</v>
      </c>
      <c r="V313" s="77">
        <v>45753</v>
      </c>
      <c r="W313" s="70" t="s">
        <v>35</v>
      </c>
      <c r="X313" s="70">
        <v>4</v>
      </c>
      <c r="Y313" s="70" t="s">
        <v>35</v>
      </c>
      <c r="Z313" s="70" t="s">
        <v>318</v>
      </c>
      <c r="AA313" s="70" t="s">
        <v>85</v>
      </c>
      <c r="AB313" s="78">
        <v>45748</v>
      </c>
      <c r="AC313" s="70" t="s">
        <v>86</v>
      </c>
      <c r="AD313" s="79" t="s">
        <v>78</v>
      </c>
    </row>
    <row r="314" spans="1:30" ht="14.4">
      <c r="A314" s="69">
        <v>202504</v>
      </c>
      <c r="B314" s="70" t="s">
        <v>71</v>
      </c>
      <c r="C314" s="70" t="s">
        <v>72</v>
      </c>
      <c r="D314" s="70" t="s">
        <v>73</v>
      </c>
      <c r="E314" s="70" t="s">
        <v>74</v>
      </c>
      <c r="F314" s="70" t="s">
        <v>27</v>
      </c>
      <c r="G314" s="80">
        <v>72154157</v>
      </c>
      <c r="H314" s="87" t="s">
        <v>638</v>
      </c>
      <c r="I314" s="81"/>
      <c r="J314" s="82"/>
      <c r="K314" s="83"/>
      <c r="L314" s="83"/>
      <c r="M314" s="83"/>
      <c r="N314" s="86" t="s">
        <v>95</v>
      </c>
      <c r="O314" s="70" t="s">
        <v>53</v>
      </c>
      <c r="P314" s="91" t="s">
        <v>960</v>
      </c>
      <c r="Q314" s="74" t="s">
        <v>119</v>
      </c>
      <c r="R314" s="70" t="s">
        <v>244</v>
      </c>
      <c r="S314" s="70" t="s">
        <v>128</v>
      </c>
      <c r="T314" s="75">
        <v>45754</v>
      </c>
      <c r="U314" s="92" t="s">
        <v>961</v>
      </c>
      <c r="V314" s="77">
        <v>45761</v>
      </c>
      <c r="W314" s="70" t="s">
        <v>35</v>
      </c>
      <c r="X314" s="70">
        <v>6</v>
      </c>
      <c r="Y314" s="70" t="s">
        <v>35</v>
      </c>
      <c r="Z314" s="70" t="s">
        <v>84</v>
      </c>
      <c r="AA314" s="70" t="s">
        <v>85</v>
      </c>
      <c r="AB314" s="78">
        <v>45754</v>
      </c>
      <c r="AC314" s="70" t="s">
        <v>122</v>
      </c>
      <c r="AD314" s="79" t="s">
        <v>64</v>
      </c>
    </row>
    <row r="315" spans="1:30" ht="14.4">
      <c r="A315" s="69">
        <v>202504</v>
      </c>
      <c r="B315" s="70" t="s">
        <v>71</v>
      </c>
      <c r="C315" s="70" t="s">
        <v>72</v>
      </c>
      <c r="D315" s="70" t="s">
        <v>73</v>
      </c>
      <c r="E315" s="70" t="s">
        <v>74</v>
      </c>
      <c r="F315" s="70" t="s">
        <v>27</v>
      </c>
      <c r="G315" s="80">
        <v>8715362</v>
      </c>
      <c r="H315" s="87" t="s">
        <v>962</v>
      </c>
      <c r="I315" s="81"/>
      <c r="J315" s="85">
        <v>999397933</v>
      </c>
      <c r="K315" s="72" t="s">
        <v>963</v>
      </c>
      <c r="L315" s="83"/>
      <c r="M315" s="83"/>
      <c r="N315" s="86" t="s">
        <v>95</v>
      </c>
      <c r="O315" s="70" t="s">
        <v>53</v>
      </c>
      <c r="P315" s="91" t="s">
        <v>964</v>
      </c>
      <c r="Q315" s="74" t="s">
        <v>119</v>
      </c>
      <c r="R315" s="70" t="s">
        <v>74</v>
      </c>
      <c r="S315" s="70" t="s">
        <v>231</v>
      </c>
      <c r="T315" s="77">
        <v>45755</v>
      </c>
      <c r="U315" s="92" t="s">
        <v>965</v>
      </c>
      <c r="V315" s="77">
        <v>45755</v>
      </c>
      <c r="W315" s="70" t="s">
        <v>35</v>
      </c>
      <c r="X315" s="70">
        <v>1</v>
      </c>
      <c r="Y315" s="70" t="s">
        <v>35</v>
      </c>
      <c r="Z315" s="70" t="s">
        <v>134</v>
      </c>
      <c r="AA315" s="70" t="s">
        <v>85</v>
      </c>
      <c r="AB315" s="78">
        <v>45755</v>
      </c>
      <c r="AC315" s="70" t="s">
        <v>122</v>
      </c>
      <c r="AD315" s="79" t="s">
        <v>64</v>
      </c>
    </row>
    <row r="316" spans="1:30" ht="14.4">
      <c r="A316" s="69">
        <v>202503</v>
      </c>
      <c r="B316" s="70" t="s">
        <v>71</v>
      </c>
      <c r="C316" s="70" t="s">
        <v>72</v>
      </c>
      <c r="D316" s="70" t="s">
        <v>73</v>
      </c>
      <c r="E316" s="70" t="s">
        <v>74</v>
      </c>
      <c r="F316" s="70" t="s">
        <v>27</v>
      </c>
      <c r="G316" s="70">
        <v>73028278</v>
      </c>
      <c r="H316" s="71" t="s">
        <v>590</v>
      </c>
      <c r="I316" s="81"/>
      <c r="J316" s="82"/>
      <c r="K316" s="83"/>
      <c r="L316" s="83"/>
      <c r="M316" s="83"/>
      <c r="N316" s="86" t="s">
        <v>95</v>
      </c>
      <c r="O316" s="70" t="s">
        <v>53</v>
      </c>
      <c r="P316" s="91" t="s">
        <v>966</v>
      </c>
      <c r="Q316" s="74" t="s">
        <v>119</v>
      </c>
      <c r="R316" s="70" t="s">
        <v>98</v>
      </c>
      <c r="S316" s="70" t="s">
        <v>120</v>
      </c>
      <c r="T316" s="77">
        <v>45747</v>
      </c>
      <c r="U316" s="92" t="s">
        <v>967</v>
      </c>
      <c r="V316" s="77">
        <v>45755</v>
      </c>
      <c r="W316" s="70" t="s">
        <v>35</v>
      </c>
      <c r="X316" s="70">
        <v>7</v>
      </c>
      <c r="Y316" s="70" t="s">
        <v>35</v>
      </c>
      <c r="Z316" s="70" t="s">
        <v>84</v>
      </c>
      <c r="AA316" s="70" t="s">
        <v>85</v>
      </c>
      <c r="AB316" s="89">
        <v>45747</v>
      </c>
      <c r="AC316" s="70" t="s">
        <v>122</v>
      </c>
      <c r="AD316" s="79" t="s">
        <v>64</v>
      </c>
    </row>
    <row r="317" spans="1:30" ht="14.4">
      <c r="A317" s="69">
        <v>202504</v>
      </c>
      <c r="B317" s="70" t="s">
        <v>71</v>
      </c>
      <c r="C317" s="70" t="s">
        <v>72</v>
      </c>
      <c r="D317" s="70" t="s">
        <v>73</v>
      </c>
      <c r="E317" s="70" t="s">
        <v>74</v>
      </c>
      <c r="F317" s="70" t="s">
        <v>27</v>
      </c>
      <c r="G317" s="70">
        <v>42748447</v>
      </c>
      <c r="H317" s="71" t="s">
        <v>968</v>
      </c>
      <c r="I317" s="81"/>
      <c r="J317" s="82"/>
      <c r="K317" s="83"/>
      <c r="L317" s="83"/>
      <c r="M317" s="83"/>
      <c r="N317" s="86" t="s">
        <v>95</v>
      </c>
      <c r="O317" s="70" t="s">
        <v>53</v>
      </c>
      <c r="P317" s="91" t="s">
        <v>969</v>
      </c>
      <c r="Q317" s="74" t="s">
        <v>97</v>
      </c>
      <c r="R317" s="70" t="s">
        <v>98</v>
      </c>
      <c r="S317" s="70" t="s">
        <v>50</v>
      </c>
      <c r="T317" s="77">
        <v>45755</v>
      </c>
      <c r="U317" s="92" t="s">
        <v>970</v>
      </c>
      <c r="V317" s="77">
        <v>45761</v>
      </c>
      <c r="W317" s="70" t="s">
        <v>35</v>
      </c>
      <c r="X317" s="70">
        <v>5</v>
      </c>
      <c r="Y317" s="70" t="s">
        <v>35</v>
      </c>
      <c r="Z317" s="70" t="s">
        <v>260</v>
      </c>
      <c r="AA317" s="70" t="s">
        <v>85</v>
      </c>
      <c r="AB317" s="78">
        <v>45755</v>
      </c>
      <c r="AC317" s="70" t="s">
        <v>100</v>
      </c>
      <c r="AD317" s="79" t="s">
        <v>64</v>
      </c>
    </row>
    <row r="318" spans="1:30" ht="14.4">
      <c r="A318" s="69">
        <v>202504</v>
      </c>
      <c r="B318" s="70" t="s">
        <v>71</v>
      </c>
      <c r="C318" s="70" t="s">
        <v>72</v>
      </c>
      <c r="D318" s="70" t="s">
        <v>73</v>
      </c>
      <c r="E318" s="70" t="s">
        <v>74</v>
      </c>
      <c r="F318" s="70" t="s">
        <v>27</v>
      </c>
      <c r="G318" s="80">
        <v>40204963</v>
      </c>
      <c r="H318" s="87" t="s">
        <v>387</v>
      </c>
      <c r="I318" s="81"/>
      <c r="J318" s="85">
        <v>999203060</v>
      </c>
      <c r="K318" s="83"/>
      <c r="L318" s="83"/>
      <c r="M318" s="83"/>
      <c r="N318" s="86" t="s">
        <v>95</v>
      </c>
      <c r="O318" s="70" t="s">
        <v>53</v>
      </c>
      <c r="P318" s="91" t="s">
        <v>971</v>
      </c>
      <c r="Q318" s="74" t="s">
        <v>119</v>
      </c>
      <c r="R318" s="70" t="s">
        <v>244</v>
      </c>
      <c r="S318" s="70" t="s">
        <v>972</v>
      </c>
      <c r="T318" s="75">
        <v>45755</v>
      </c>
      <c r="U318" s="92" t="s">
        <v>973</v>
      </c>
      <c r="V318" s="75">
        <v>45777</v>
      </c>
      <c r="W318" s="70" t="s">
        <v>35</v>
      </c>
      <c r="X318" s="70">
        <v>17</v>
      </c>
      <c r="Y318" s="70" t="s">
        <v>35</v>
      </c>
      <c r="Z318" s="70" t="s">
        <v>84</v>
      </c>
      <c r="AA318" s="70" t="s">
        <v>85</v>
      </c>
      <c r="AB318" s="78">
        <v>45755</v>
      </c>
      <c r="AC318" s="70" t="s">
        <v>122</v>
      </c>
      <c r="AD318" s="79" t="s">
        <v>64</v>
      </c>
    </row>
    <row r="319" spans="1:30" ht="14.4">
      <c r="A319" s="69">
        <v>202504</v>
      </c>
      <c r="B319" s="70" t="s">
        <v>71</v>
      </c>
      <c r="C319" s="70" t="s">
        <v>72</v>
      </c>
      <c r="D319" s="70" t="s">
        <v>73</v>
      </c>
      <c r="E319" s="70" t="s">
        <v>74</v>
      </c>
      <c r="F319" s="70" t="s">
        <v>27</v>
      </c>
      <c r="G319" s="70">
        <v>46746077</v>
      </c>
      <c r="H319" s="71" t="s">
        <v>974</v>
      </c>
      <c r="I319" s="81"/>
      <c r="J319" s="82"/>
      <c r="K319" s="83"/>
      <c r="L319" s="83"/>
      <c r="M319" s="83"/>
      <c r="N319" s="86" t="s">
        <v>95</v>
      </c>
      <c r="O319" s="70" t="s">
        <v>53</v>
      </c>
      <c r="P319" s="91" t="s">
        <v>975</v>
      </c>
      <c r="Q319" s="91" t="s">
        <v>97</v>
      </c>
      <c r="R319" s="70" t="s">
        <v>98</v>
      </c>
      <c r="S319" s="70" t="s">
        <v>50</v>
      </c>
      <c r="T319" s="75">
        <v>45756</v>
      </c>
      <c r="U319" s="92" t="s">
        <v>976</v>
      </c>
      <c r="V319" s="77">
        <v>45761</v>
      </c>
      <c r="W319" s="70" t="s">
        <v>35</v>
      </c>
      <c r="X319" s="70">
        <v>4</v>
      </c>
      <c r="Y319" s="70" t="s">
        <v>35</v>
      </c>
      <c r="Z319" s="70" t="s">
        <v>318</v>
      </c>
      <c r="AA319" s="70" t="s">
        <v>85</v>
      </c>
      <c r="AB319" s="78">
        <v>45756</v>
      </c>
      <c r="AC319" s="70" t="s">
        <v>100</v>
      </c>
      <c r="AD319" s="79" t="s">
        <v>64</v>
      </c>
    </row>
    <row r="320" spans="1:30" ht="14.4">
      <c r="A320" s="69">
        <v>202504</v>
      </c>
      <c r="B320" s="70" t="s">
        <v>71</v>
      </c>
      <c r="C320" s="70" t="s">
        <v>72</v>
      </c>
      <c r="D320" s="70" t="s">
        <v>73</v>
      </c>
      <c r="E320" s="70" t="s">
        <v>74</v>
      </c>
      <c r="F320" s="70" t="s">
        <v>27</v>
      </c>
      <c r="G320" s="80">
        <v>9876517</v>
      </c>
      <c r="H320" s="87" t="s">
        <v>634</v>
      </c>
      <c r="I320" s="81"/>
      <c r="J320" s="82"/>
      <c r="K320" s="83"/>
      <c r="L320" s="83"/>
      <c r="M320" s="83"/>
      <c r="N320" s="86" t="s">
        <v>95</v>
      </c>
      <c r="O320" s="70" t="s">
        <v>53</v>
      </c>
      <c r="P320" s="91" t="s">
        <v>977</v>
      </c>
      <c r="Q320" s="74" t="s">
        <v>104</v>
      </c>
      <c r="R320" s="70" t="s">
        <v>105</v>
      </c>
      <c r="S320" s="70" t="s">
        <v>105</v>
      </c>
      <c r="T320" s="75">
        <v>45757</v>
      </c>
      <c r="U320" s="92" t="s">
        <v>978</v>
      </c>
      <c r="V320" s="75">
        <v>45757</v>
      </c>
      <c r="W320" s="70" t="s">
        <v>35</v>
      </c>
      <c r="X320" s="70">
        <v>1</v>
      </c>
      <c r="Y320" s="70" t="s">
        <v>35</v>
      </c>
      <c r="Z320" s="70" t="s">
        <v>134</v>
      </c>
      <c r="AA320" s="70" t="s">
        <v>85</v>
      </c>
      <c r="AB320" s="89">
        <v>45757</v>
      </c>
      <c r="AC320" s="70" t="s">
        <v>107</v>
      </c>
      <c r="AD320" s="79" t="s">
        <v>108</v>
      </c>
    </row>
    <row r="321" spans="1:30" ht="14.4">
      <c r="A321" s="69">
        <v>202504</v>
      </c>
      <c r="B321" s="70" t="s">
        <v>71</v>
      </c>
      <c r="C321" s="70" t="s">
        <v>72</v>
      </c>
      <c r="D321" s="70" t="s">
        <v>73</v>
      </c>
      <c r="E321" s="70" t="s">
        <v>74</v>
      </c>
      <c r="F321" s="70" t="s">
        <v>27</v>
      </c>
      <c r="G321" s="80">
        <v>73028278</v>
      </c>
      <c r="H321" s="87" t="s">
        <v>590</v>
      </c>
      <c r="I321" s="81"/>
      <c r="J321" s="82"/>
      <c r="K321" s="83"/>
      <c r="L321" s="83"/>
      <c r="M321" s="83"/>
      <c r="N321" s="86" t="s">
        <v>78</v>
      </c>
      <c r="O321" s="70" t="s">
        <v>53</v>
      </c>
      <c r="P321" s="91" t="s">
        <v>979</v>
      </c>
      <c r="Q321" s="74" t="s">
        <v>980</v>
      </c>
      <c r="R321" s="70" t="s">
        <v>362</v>
      </c>
      <c r="S321" s="70" t="s">
        <v>82</v>
      </c>
      <c r="T321" s="75">
        <v>45757</v>
      </c>
      <c r="U321" s="92" t="s">
        <v>981</v>
      </c>
      <c r="V321" s="77">
        <v>45769</v>
      </c>
      <c r="W321" s="70" t="s">
        <v>35</v>
      </c>
      <c r="X321" s="70">
        <v>9</v>
      </c>
      <c r="Y321" s="70" t="s">
        <v>35</v>
      </c>
      <c r="Z321" s="70" t="s">
        <v>84</v>
      </c>
      <c r="AA321" s="70" t="s">
        <v>85</v>
      </c>
      <c r="AB321" s="89">
        <v>45757</v>
      </c>
      <c r="AC321" s="70" t="s">
        <v>86</v>
      </c>
      <c r="AD321" s="79" t="s">
        <v>78</v>
      </c>
    </row>
    <row r="322" spans="1:30" ht="14.4">
      <c r="A322" s="69">
        <v>202504</v>
      </c>
      <c r="B322" s="70" t="s">
        <v>71</v>
      </c>
      <c r="C322" s="70" t="s">
        <v>72</v>
      </c>
      <c r="D322" s="70" t="s">
        <v>73</v>
      </c>
      <c r="E322" s="70" t="s">
        <v>74</v>
      </c>
      <c r="F322" s="70" t="s">
        <v>27</v>
      </c>
      <c r="G322" s="80">
        <v>73028278</v>
      </c>
      <c r="H322" s="87" t="s">
        <v>590</v>
      </c>
      <c r="I322" s="81"/>
      <c r="J322" s="82"/>
      <c r="K322" s="83"/>
      <c r="L322" s="83"/>
      <c r="M322" s="83"/>
      <c r="N322" s="86" t="s">
        <v>95</v>
      </c>
      <c r="O322" s="70" t="s">
        <v>53</v>
      </c>
      <c r="P322" s="91" t="s">
        <v>982</v>
      </c>
      <c r="Q322" s="74" t="s">
        <v>119</v>
      </c>
      <c r="R322" s="70" t="s">
        <v>98</v>
      </c>
      <c r="S322" s="70" t="s">
        <v>120</v>
      </c>
      <c r="T322" s="75">
        <v>45757</v>
      </c>
      <c r="U322" s="92" t="s">
        <v>983</v>
      </c>
      <c r="V322" s="75">
        <v>45757</v>
      </c>
      <c r="W322" s="70" t="s">
        <v>35</v>
      </c>
      <c r="X322" s="70">
        <v>1</v>
      </c>
      <c r="Y322" s="70" t="s">
        <v>35</v>
      </c>
      <c r="Z322" s="70" t="s">
        <v>134</v>
      </c>
      <c r="AA322" s="70" t="s">
        <v>85</v>
      </c>
      <c r="AB322" s="89">
        <v>45757</v>
      </c>
      <c r="AC322" s="70" t="s">
        <v>122</v>
      </c>
      <c r="AD322" s="79" t="s">
        <v>64</v>
      </c>
    </row>
    <row r="323" spans="1:30" ht="14.4">
      <c r="A323" s="69">
        <v>202504</v>
      </c>
      <c r="B323" s="70" t="s">
        <v>71</v>
      </c>
      <c r="C323" s="70" t="s">
        <v>72</v>
      </c>
      <c r="D323" s="70" t="s">
        <v>73</v>
      </c>
      <c r="E323" s="70" t="s">
        <v>74</v>
      </c>
      <c r="F323" s="70" t="s">
        <v>27</v>
      </c>
      <c r="G323" s="70">
        <v>45610055</v>
      </c>
      <c r="H323" s="71" t="s">
        <v>984</v>
      </c>
      <c r="I323" s="81"/>
      <c r="J323" s="85">
        <v>912218775</v>
      </c>
      <c r="K323" s="72" t="s">
        <v>985</v>
      </c>
      <c r="L323" s="83"/>
      <c r="M323" s="83"/>
      <c r="N323" s="86" t="s">
        <v>95</v>
      </c>
      <c r="O323" s="70" t="s">
        <v>53</v>
      </c>
      <c r="P323" s="74" t="s">
        <v>986</v>
      </c>
      <c r="Q323" s="74" t="s">
        <v>119</v>
      </c>
      <c r="R323" s="70" t="s">
        <v>74</v>
      </c>
      <c r="S323" s="70" t="s">
        <v>231</v>
      </c>
      <c r="T323" s="75">
        <v>45756</v>
      </c>
      <c r="U323" s="92" t="s">
        <v>987</v>
      </c>
      <c r="V323" s="75">
        <v>45757</v>
      </c>
      <c r="W323" s="70" t="s">
        <v>35</v>
      </c>
      <c r="X323" s="70">
        <v>2</v>
      </c>
      <c r="Y323" s="70" t="s">
        <v>35</v>
      </c>
      <c r="Z323" s="70" t="s">
        <v>169</v>
      </c>
      <c r="AA323" s="70" t="s">
        <v>85</v>
      </c>
      <c r="AB323" s="78">
        <v>45756</v>
      </c>
      <c r="AC323" s="70" t="s">
        <v>122</v>
      </c>
      <c r="AD323" s="79" t="s">
        <v>64</v>
      </c>
    </row>
    <row r="324" spans="1:30" ht="14.4">
      <c r="A324" s="69">
        <v>202504</v>
      </c>
      <c r="B324" s="70" t="s">
        <v>71</v>
      </c>
      <c r="C324" s="70" t="s">
        <v>72</v>
      </c>
      <c r="D324" s="70" t="s">
        <v>73</v>
      </c>
      <c r="E324" s="70" t="s">
        <v>74</v>
      </c>
      <c r="F324" s="70" t="s">
        <v>27</v>
      </c>
      <c r="G324" s="70">
        <v>41585446</v>
      </c>
      <c r="H324" s="71" t="s">
        <v>988</v>
      </c>
      <c r="I324" s="81"/>
      <c r="J324" s="82"/>
      <c r="K324" s="83"/>
      <c r="L324" s="83"/>
      <c r="M324" s="83"/>
      <c r="N324" s="86" t="s">
        <v>95</v>
      </c>
      <c r="O324" s="70" t="s">
        <v>53</v>
      </c>
      <c r="P324" s="108" t="s">
        <v>989</v>
      </c>
      <c r="Q324" s="74" t="s">
        <v>104</v>
      </c>
      <c r="R324" s="70" t="s">
        <v>105</v>
      </c>
      <c r="S324" s="70" t="s">
        <v>105</v>
      </c>
      <c r="T324" s="75">
        <v>45761</v>
      </c>
      <c r="U324" s="92" t="s">
        <v>990</v>
      </c>
      <c r="V324" s="77">
        <v>45761</v>
      </c>
      <c r="W324" s="70" t="s">
        <v>35</v>
      </c>
      <c r="X324" s="70">
        <v>1</v>
      </c>
      <c r="Y324" s="70" t="s">
        <v>35</v>
      </c>
      <c r="Z324" s="70" t="s">
        <v>134</v>
      </c>
      <c r="AA324" s="70" t="s">
        <v>85</v>
      </c>
      <c r="AB324" s="89">
        <v>45761</v>
      </c>
      <c r="AC324" s="70" t="s">
        <v>107</v>
      </c>
      <c r="AD324" s="79" t="s">
        <v>108</v>
      </c>
    </row>
    <row r="325" spans="1:30" ht="14.4">
      <c r="A325" s="69">
        <v>202504</v>
      </c>
      <c r="B325" s="70" t="s">
        <v>71</v>
      </c>
      <c r="C325" s="70" t="s">
        <v>72</v>
      </c>
      <c r="D325" s="70" t="s">
        <v>73</v>
      </c>
      <c r="E325" s="70" t="s">
        <v>74</v>
      </c>
      <c r="F325" s="70" t="s">
        <v>27</v>
      </c>
      <c r="G325" s="70">
        <v>9845681</v>
      </c>
      <c r="H325" s="71" t="s">
        <v>991</v>
      </c>
      <c r="I325" s="81"/>
      <c r="J325" s="82"/>
      <c r="K325" s="83"/>
      <c r="L325" s="83"/>
      <c r="M325" s="83"/>
      <c r="N325" s="86" t="s">
        <v>95</v>
      </c>
      <c r="O325" s="70" t="s">
        <v>53</v>
      </c>
      <c r="P325" s="108" t="s">
        <v>989</v>
      </c>
      <c r="Q325" s="74" t="s">
        <v>104</v>
      </c>
      <c r="R325" s="70" t="s">
        <v>105</v>
      </c>
      <c r="S325" s="70" t="s">
        <v>105</v>
      </c>
      <c r="T325" s="75">
        <v>45761</v>
      </c>
      <c r="U325" s="92" t="s">
        <v>990</v>
      </c>
      <c r="V325" s="77">
        <v>45761</v>
      </c>
      <c r="W325" s="70" t="s">
        <v>35</v>
      </c>
      <c r="X325" s="70">
        <v>1</v>
      </c>
      <c r="Y325" s="70" t="s">
        <v>35</v>
      </c>
      <c r="Z325" s="70" t="s">
        <v>134</v>
      </c>
      <c r="AA325" s="70" t="s">
        <v>85</v>
      </c>
      <c r="AB325" s="89">
        <v>45761</v>
      </c>
      <c r="AC325" s="70" t="s">
        <v>107</v>
      </c>
      <c r="AD325" s="79" t="s">
        <v>108</v>
      </c>
    </row>
    <row r="326" spans="1:30" ht="14.4">
      <c r="A326" s="69">
        <v>202504</v>
      </c>
      <c r="B326" s="70" t="s">
        <v>71</v>
      </c>
      <c r="C326" s="70" t="s">
        <v>72</v>
      </c>
      <c r="D326" s="70" t="s">
        <v>73</v>
      </c>
      <c r="E326" s="70" t="s">
        <v>74</v>
      </c>
      <c r="F326" s="70" t="s">
        <v>27</v>
      </c>
      <c r="G326" s="80">
        <v>6927900</v>
      </c>
      <c r="H326" s="87" t="s">
        <v>213</v>
      </c>
      <c r="I326" s="81"/>
      <c r="J326" s="82"/>
      <c r="K326" s="83"/>
      <c r="L326" s="83"/>
      <c r="M326" s="83"/>
      <c r="N326" s="86" t="s">
        <v>78</v>
      </c>
      <c r="O326" s="70" t="s">
        <v>53</v>
      </c>
      <c r="P326" s="91" t="s">
        <v>992</v>
      </c>
      <c r="Q326" s="74" t="s">
        <v>89</v>
      </c>
      <c r="R326" s="70" t="s">
        <v>993</v>
      </c>
      <c r="S326" s="70" t="s">
        <v>994</v>
      </c>
      <c r="T326" s="75">
        <v>45758</v>
      </c>
      <c r="U326" s="92" t="s">
        <v>995</v>
      </c>
      <c r="V326" s="77">
        <v>45761</v>
      </c>
      <c r="W326" s="70" t="s">
        <v>35</v>
      </c>
      <c r="X326" s="70">
        <v>2</v>
      </c>
      <c r="Y326" s="70" t="s">
        <v>35</v>
      </c>
      <c r="Z326" s="70" t="s">
        <v>169</v>
      </c>
      <c r="AA326" s="70" t="s">
        <v>85</v>
      </c>
      <c r="AB326" s="89">
        <v>45758</v>
      </c>
      <c r="AC326" s="70" t="s">
        <v>86</v>
      </c>
      <c r="AD326" s="79" t="s">
        <v>78</v>
      </c>
    </row>
    <row r="327" spans="1:30" ht="14.4">
      <c r="A327" s="69">
        <v>202504</v>
      </c>
      <c r="B327" s="70" t="s">
        <v>71</v>
      </c>
      <c r="C327" s="70" t="s">
        <v>72</v>
      </c>
      <c r="D327" s="70" t="s">
        <v>73</v>
      </c>
      <c r="E327" s="70" t="s">
        <v>74</v>
      </c>
      <c r="F327" s="70" t="s">
        <v>27</v>
      </c>
      <c r="G327" s="80">
        <v>6927900</v>
      </c>
      <c r="H327" s="87" t="s">
        <v>213</v>
      </c>
      <c r="I327" s="81"/>
      <c r="J327" s="82"/>
      <c r="K327" s="83"/>
      <c r="L327" s="83"/>
      <c r="M327" s="83"/>
      <c r="N327" s="86" t="s">
        <v>95</v>
      </c>
      <c r="O327" s="70" t="s">
        <v>53</v>
      </c>
      <c r="P327" s="91" t="s">
        <v>996</v>
      </c>
      <c r="Q327" s="74" t="s">
        <v>119</v>
      </c>
      <c r="R327" s="70" t="s">
        <v>215</v>
      </c>
      <c r="S327" s="70" t="s">
        <v>997</v>
      </c>
      <c r="T327" s="77">
        <v>45755</v>
      </c>
      <c r="U327" s="84" t="s">
        <v>228</v>
      </c>
      <c r="V327" s="77">
        <v>45762</v>
      </c>
      <c r="W327" s="70" t="s">
        <v>35</v>
      </c>
      <c r="X327" s="70">
        <v>6</v>
      </c>
      <c r="Y327" s="70" t="s">
        <v>35</v>
      </c>
      <c r="Z327" s="70" t="s">
        <v>84</v>
      </c>
      <c r="AA327" s="70" t="s">
        <v>85</v>
      </c>
      <c r="AB327" s="78">
        <v>45755</v>
      </c>
      <c r="AC327" s="70" t="s">
        <v>122</v>
      </c>
      <c r="AD327" s="79" t="s">
        <v>64</v>
      </c>
    </row>
    <row r="328" spans="1:30" ht="14.4">
      <c r="A328" s="69">
        <v>202504</v>
      </c>
      <c r="B328" s="70" t="s">
        <v>71</v>
      </c>
      <c r="C328" s="70" t="s">
        <v>72</v>
      </c>
      <c r="D328" s="70" t="s">
        <v>73</v>
      </c>
      <c r="E328" s="70" t="s">
        <v>74</v>
      </c>
      <c r="F328" s="70" t="s">
        <v>27</v>
      </c>
      <c r="G328" s="70">
        <v>10803100</v>
      </c>
      <c r="H328" s="71" t="s">
        <v>998</v>
      </c>
      <c r="I328" s="81"/>
      <c r="J328" s="85">
        <v>985053903</v>
      </c>
      <c r="K328" s="83"/>
      <c r="L328" s="83"/>
      <c r="M328" s="83"/>
      <c r="N328" s="86" t="s">
        <v>95</v>
      </c>
      <c r="O328" s="70" t="s">
        <v>53</v>
      </c>
      <c r="P328" s="91" t="s">
        <v>999</v>
      </c>
      <c r="Q328" s="74" t="s">
        <v>119</v>
      </c>
      <c r="R328" s="70" t="s">
        <v>81</v>
      </c>
      <c r="S328" s="70" t="s">
        <v>115</v>
      </c>
      <c r="T328" s="75">
        <v>45761</v>
      </c>
      <c r="U328" s="92" t="s">
        <v>1000</v>
      </c>
      <c r="V328" s="77">
        <v>45761</v>
      </c>
      <c r="W328" s="70" t="s">
        <v>35</v>
      </c>
      <c r="X328" s="70">
        <v>1</v>
      </c>
      <c r="Y328" s="70" t="s">
        <v>35</v>
      </c>
      <c r="Z328" s="70" t="s">
        <v>134</v>
      </c>
      <c r="AA328" s="70" t="s">
        <v>85</v>
      </c>
      <c r="AB328" s="89">
        <v>45761</v>
      </c>
      <c r="AC328" s="70" t="s">
        <v>122</v>
      </c>
      <c r="AD328" s="79" t="s">
        <v>64</v>
      </c>
    </row>
    <row r="329" spans="1:30" ht="14.4">
      <c r="A329" s="69">
        <v>202504</v>
      </c>
      <c r="B329" s="70" t="s">
        <v>71</v>
      </c>
      <c r="C329" s="70" t="s">
        <v>72</v>
      </c>
      <c r="D329" s="70" t="s">
        <v>73</v>
      </c>
      <c r="E329" s="70" t="s">
        <v>74</v>
      </c>
      <c r="F329" s="70" t="s">
        <v>27</v>
      </c>
      <c r="G329" s="80">
        <v>40157495</v>
      </c>
      <c r="H329" s="87" t="s">
        <v>135</v>
      </c>
      <c r="I329" s="81"/>
      <c r="J329" s="85">
        <v>998357430</v>
      </c>
      <c r="K329" s="72" t="s">
        <v>1001</v>
      </c>
      <c r="L329" s="83"/>
      <c r="M329" s="83"/>
      <c r="N329" s="86" t="s">
        <v>95</v>
      </c>
      <c r="O329" s="70" t="s">
        <v>53</v>
      </c>
      <c r="P329" s="91" t="s">
        <v>1002</v>
      </c>
      <c r="Q329" s="74" t="s">
        <v>97</v>
      </c>
      <c r="R329" s="70" t="s">
        <v>98</v>
      </c>
      <c r="S329" s="70" t="s">
        <v>50</v>
      </c>
      <c r="T329" s="75">
        <v>45761</v>
      </c>
      <c r="U329" s="92" t="s">
        <v>1003</v>
      </c>
      <c r="V329" s="77">
        <v>45762</v>
      </c>
      <c r="W329" s="70" t="s">
        <v>35</v>
      </c>
      <c r="X329" s="70">
        <v>2</v>
      </c>
      <c r="Y329" s="70" t="s">
        <v>35</v>
      </c>
      <c r="Z329" s="70" t="s">
        <v>169</v>
      </c>
      <c r="AA329" s="70" t="s">
        <v>85</v>
      </c>
      <c r="AB329" s="89">
        <v>45761</v>
      </c>
      <c r="AC329" s="70" t="s">
        <v>100</v>
      </c>
      <c r="AD329" s="79" t="s">
        <v>64</v>
      </c>
    </row>
    <row r="330" spans="1:30" ht="14.4">
      <c r="A330" s="69">
        <v>202504</v>
      </c>
      <c r="B330" s="70" t="s">
        <v>71</v>
      </c>
      <c r="C330" s="70" t="s">
        <v>72</v>
      </c>
      <c r="D330" s="70" t="s">
        <v>73</v>
      </c>
      <c r="E330" s="70" t="s">
        <v>74</v>
      </c>
      <c r="F330" s="70" t="s">
        <v>27</v>
      </c>
      <c r="G330" s="80">
        <v>3684166</v>
      </c>
      <c r="H330" s="87" t="s">
        <v>1004</v>
      </c>
      <c r="I330" s="81"/>
      <c r="J330" s="85">
        <v>985658017</v>
      </c>
      <c r="K330" s="83"/>
      <c r="L330" s="83"/>
      <c r="M330" s="83"/>
      <c r="N330" s="86" t="s">
        <v>95</v>
      </c>
      <c r="O330" s="70" t="s">
        <v>53</v>
      </c>
      <c r="P330" s="91" t="s">
        <v>1005</v>
      </c>
      <c r="Q330" s="74" t="s">
        <v>248</v>
      </c>
      <c r="R330" s="70" t="s">
        <v>244</v>
      </c>
      <c r="S330" s="70" t="s">
        <v>249</v>
      </c>
      <c r="T330" s="75">
        <v>45758</v>
      </c>
      <c r="U330" s="92" t="s">
        <v>1006</v>
      </c>
      <c r="V330" s="75">
        <v>45759</v>
      </c>
      <c r="W330" s="70" t="s">
        <v>35</v>
      </c>
      <c r="X330" s="70">
        <v>1</v>
      </c>
      <c r="Y330" s="70" t="s">
        <v>35</v>
      </c>
      <c r="Z330" s="70" t="s">
        <v>134</v>
      </c>
      <c r="AA330" s="70" t="s">
        <v>85</v>
      </c>
      <c r="AB330" s="89">
        <v>45758</v>
      </c>
      <c r="AC330" s="70" t="s">
        <v>122</v>
      </c>
      <c r="AD330" s="79" t="s">
        <v>64</v>
      </c>
    </row>
    <row r="331" spans="1:30" ht="14.4">
      <c r="A331" s="69">
        <v>202504</v>
      </c>
      <c r="B331" s="70" t="s">
        <v>71</v>
      </c>
      <c r="C331" s="70" t="s">
        <v>72</v>
      </c>
      <c r="D331" s="70" t="s">
        <v>73</v>
      </c>
      <c r="E331" s="70" t="s">
        <v>74</v>
      </c>
      <c r="F331" s="70" t="s">
        <v>27</v>
      </c>
      <c r="G331" s="70">
        <v>61258541</v>
      </c>
      <c r="H331" s="71" t="s">
        <v>1007</v>
      </c>
      <c r="I331" s="81"/>
      <c r="J331" s="82"/>
      <c r="K331" s="83"/>
      <c r="L331" s="83"/>
      <c r="M331" s="83"/>
      <c r="N331" s="86" t="s">
        <v>95</v>
      </c>
      <c r="O331" s="70" t="s">
        <v>53</v>
      </c>
      <c r="P331" s="91" t="s">
        <v>1008</v>
      </c>
      <c r="Q331" s="74" t="s">
        <v>119</v>
      </c>
      <c r="R331" s="70" t="s">
        <v>98</v>
      </c>
      <c r="S331" s="70" t="s">
        <v>120</v>
      </c>
      <c r="T331" s="75">
        <v>45758</v>
      </c>
      <c r="U331" s="92" t="s">
        <v>1009</v>
      </c>
      <c r="V331" s="77">
        <v>45763</v>
      </c>
      <c r="W331" s="70" t="s">
        <v>35</v>
      </c>
      <c r="X331" s="70">
        <v>4</v>
      </c>
      <c r="Y331" s="70" t="s">
        <v>35</v>
      </c>
      <c r="Z331" s="70" t="s">
        <v>318</v>
      </c>
      <c r="AA331" s="70" t="s">
        <v>85</v>
      </c>
      <c r="AB331" s="89">
        <v>45758</v>
      </c>
      <c r="AC331" s="70" t="s">
        <v>122</v>
      </c>
      <c r="AD331" s="79" t="s">
        <v>64</v>
      </c>
    </row>
    <row r="332" spans="1:30" ht="14.4">
      <c r="A332" s="69">
        <v>202504</v>
      </c>
      <c r="B332" s="70" t="s">
        <v>71</v>
      </c>
      <c r="C332" s="70" t="s">
        <v>72</v>
      </c>
      <c r="D332" s="70" t="s">
        <v>73</v>
      </c>
      <c r="E332" s="70" t="s">
        <v>74</v>
      </c>
      <c r="F332" s="70" t="s">
        <v>27</v>
      </c>
      <c r="G332" s="70">
        <v>46261052</v>
      </c>
      <c r="H332" s="71" t="s">
        <v>1010</v>
      </c>
      <c r="I332" s="81"/>
      <c r="J332" s="82"/>
      <c r="K332" s="83"/>
      <c r="L332" s="83"/>
      <c r="M332" s="83"/>
      <c r="N332" s="86" t="s">
        <v>78</v>
      </c>
      <c r="O332" s="70" t="s">
        <v>53</v>
      </c>
      <c r="P332" s="91" t="s">
        <v>1011</v>
      </c>
      <c r="Q332" s="74" t="s">
        <v>89</v>
      </c>
      <c r="R332" s="70" t="s">
        <v>74</v>
      </c>
      <c r="S332" s="70" t="s">
        <v>237</v>
      </c>
      <c r="T332" s="75">
        <v>45758</v>
      </c>
      <c r="U332" s="92" t="s">
        <v>1012</v>
      </c>
      <c r="V332" s="77">
        <v>45761</v>
      </c>
      <c r="W332" s="70" t="s">
        <v>35</v>
      </c>
      <c r="X332" s="70">
        <v>2</v>
      </c>
      <c r="Y332" s="70" t="s">
        <v>35</v>
      </c>
      <c r="Z332" s="70" t="s">
        <v>169</v>
      </c>
      <c r="AA332" s="70" t="s">
        <v>85</v>
      </c>
      <c r="AB332" s="89">
        <v>45758</v>
      </c>
      <c r="AC332" s="70" t="s">
        <v>86</v>
      </c>
      <c r="AD332" s="79" t="s">
        <v>78</v>
      </c>
    </row>
    <row r="333" spans="1:30" ht="14.4">
      <c r="A333" s="69">
        <v>202504</v>
      </c>
      <c r="B333" s="70" t="s">
        <v>71</v>
      </c>
      <c r="C333" s="70" t="s">
        <v>72</v>
      </c>
      <c r="D333" s="70" t="s">
        <v>73</v>
      </c>
      <c r="E333" s="70" t="s">
        <v>74</v>
      </c>
      <c r="F333" s="70" t="s">
        <v>27</v>
      </c>
      <c r="G333" s="70">
        <v>8171179</v>
      </c>
      <c r="H333" s="71" t="s">
        <v>1013</v>
      </c>
      <c r="I333" s="81"/>
      <c r="J333" s="82"/>
      <c r="K333" s="83"/>
      <c r="L333" s="83"/>
      <c r="M333" s="83"/>
      <c r="N333" s="86" t="s">
        <v>95</v>
      </c>
      <c r="O333" s="70" t="s">
        <v>53</v>
      </c>
      <c r="P333" s="91" t="s">
        <v>1014</v>
      </c>
      <c r="Q333" s="74" t="s">
        <v>97</v>
      </c>
      <c r="R333" s="70" t="s">
        <v>98</v>
      </c>
      <c r="S333" s="70" t="s">
        <v>50</v>
      </c>
      <c r="T333" s="75">
        <v>45758</v>
      </c>
      <c r="U333" s="92" t="s">
        <v>1015</v>
      </c>
      <c r="V333" s="77">
        <v>45761</v>
      </c>
      <c r="W333" s="70" t="s">
        <v>35</v>
      </c>
      <c r="X333" s="70">
        <v>2</v>
      </c>
      <c r="Y333" s="70" t="s">
        <v>35</v>
      </c>
      <c r="Z333" s="70" t="s">
        <v>169</v>
      </c>
      <c r="AA333" s="70" t="s">
        <v>85</v>
      </c>
      <c r="AB333" s="89">
        <v>45758</v>
      </c>
      <c r="AC333" s="70" t="s">
        <v>100</v>
      </c>
      <c r="AD333" s="79" t="s">
        <v>64</v>
      </c>
    </row>
    <row r="334" spans="1:30" ht="14.4">
      <c r="A334" s="69">
        <v>202504</v>
      </c>
      <c r="B334" s="70" t="s">
        <v>71</v>
      </c>
      <c r="C334" s="70" t="s">
        <v>72</v>
      </c>
      <c r="D334" s="70" t="s">
        <v>73</v>
      </c>
      <c r="E334" s="70" t="s">
        <v>74</v>
      </c>
      <c r="F334" s="70" t="s">
        <v>27</v>
      </c>
      <c r="G334" s="80">
        <v>48722095</v>
      </c>
      <c r="H334" s="87" t="s">
        <v>1016</v>
      </c>
      <c r="I334" s="81"/>
      <c r="J334" s="85">
        <v>999983600</v>
      </c>
      <c r="K334" s="83"/>
      <c r="L334" s="83"/>
      <c r="M334" s="83"/>
      <c r="N334" s="86" t="s">
        <v>78</v>
      </c>
      <c r="O334" s="70" t="s">
        <v>53</v>
      </c>
      <c r="P334" s="91" t="s">
        <v>1017</v>
      </c>
      <c r="Q334" s="74" t="s">
        <v>80</v>
      </c>
      <c r="R334" s="70" t="s">
        <v>74</v>
      </c>
      <c r="S334" s="70" t="s">
        <v>264</v>
      </c>
      <c r="T334" s="75">
        <v>45758</v>
      </c>
      <c r="U334" s="92" t="s">
        <v>1018</v>
      </c>
      <c r="V334" s="75">
        <v>45759</v>
      </c>
      <c r="W334" s="70" t="s">
        <v>35</v>
      </c>
      <c r="X334" s="70">
        <v>1</v>
      </c>
      <c r="Y334" s="70" t="s">
        <v>35</v>
      </c>
      <c r="Z334" s="70" t="s">
        <v>134</v>
      </c>
      <c r="AA334" s="70" t="s">
        <v>85</v>
      </c>
      <c r="AB334" s="89">
        <v>45758</v>
      </c>
      <c r="AC334" s="70" t="s">
        <v>86</v>
      </c>
      <c r="AD334" s="79" t="s">
        <v>78</v>
      </c>
    </row>
    <row r="335" spans="1:30" ht="14.4">
      <c r="A335" s="69">
        <v>202504</v>
      </c>
      <c r="B335" s="70" t="s">
        <v>71</v>
      </c>
      <c r="C335" s="70" t="s">
        <v>72</v>
      </c>
      <c r="D335" s="70" t="s">
        <v>73</v>
      </c>
      <c r="E335" s="70" t="s">
        <v>74</v>
      </c>
      <c r="F335" s="70" t="s">
        <v>27</v>
      </c>
      <c r="G335" s="80">
        <v>40027009</v>
      </c>
      <c r="H335" s="71" t="s">
        <v>1019</v>
      </c>
      <c r="I335" s="81"/>
      <c r="J335" s="82"/>
      <c r="K335" s="83"/>
      <c r="L335" s="83"/>
      <c r="M335" s="83"/>
      <c r="N335" s="86" t="s">
        <v>95</v>
      </c>
      <c r="O335" s="70" t="s">
        <v>53</v>
      </c>
      <c r="P335" s="91" t="s">
        <v>1020</v>
      </c>
      <c r="Q335" s="74" t="s">
        <v>119</v>
      </c>
      <c r="R335" s="70" t="s">
        <v>244</v>
      </c>
      <c r="S335" s="70" t="s">
        <v>115</v>
      </c>
      <c r="T335" s="75">
        <v>45755</v>
      </c>
      <c r="U335" s="92" t="s">
        <v>1021</v>
      </c>
      <c r="V335" s="75">
        <v>45759</v>
      </c>
      <c r="W335" s="70" t="s">
        <v>35</v>
      </c>
      <c r="X335" s="70">
        <v>4</v>
      </c>
      <c r="Y335" s="70" t="s">
        <v>35</v>
      </c>
      <c r="Z335" s="70" t="s">
        <v>318</v>
      </c>
      <c r="AA335" s="70" t="s">
        <v>85</v>
      </c>
      <c r="AB335" s="78">
        <v>45755</v>
      </c>
      <c r="AC335" s="70" t="s">
        <v>122</v>
      </c>
      <c r="AD335" s="79" t="s">
        <v>64</v>
      </c>
    </row>
    <row r="336" spans="1:30" ht="14.4">
      <c r="A336" s="69">
        <v>202504</v>
      </c>
      <c r="B336" s="70" t="s">
        <v>71</v>
      </c>
      <c r="C336" s="70" t="s">
        <v>72</v>
      </c>
      <c r="D336" s="70" t="s">
        <v>73</v>
      </c>
      <c r="E336" s="70" t="s">
        <v>74</v>
      </c>
      <c r="F336" s="70" t="s">
        <v>27</v>
      </c>
      <c r="G336" s="80">
        <v>10492096</v>
      </c>
      <c r="H336" s="87" t="s">
        <v>458</v>
      </c>
      <c r="I336" s="81"/>
      <c r="J336" s="82"/>
      <c r="K336" s="83"/>
      <c r="L336" s="83"/>
      <c r="M336" s="83"/>
      <c r="N336" s="86" t="s">
        <v>95</v>
      </c>
      <c r="O336" s="70" t="s">
        <v>53</v>
      </c>
      <c r="P336" s="91" t="s">
        <v>1022</v>
      </c>
      <c r="Q336" s="74" t="s">
        <v>248</v>
      </c>
      <c r="R336" s="70" t="s">
        <v>244</v>
      </c>
      <c r="S336" s="70" t="s">
        <v>115</v>
      </c>
      <c r="T336" s="77">
        <v>45757</v>
      </c>
      <c r="U336" s="92" t="s">
        <v>1023</v>
      </c>
      <c r="V336" s="77">
        <v>45758</v>
      </c>
      <c r="W336" s="70" t="s">
        <v>35</v>
      </c>
      <c r="X336" s="70">
        <v>2</v>
      </c>
      <c r="Y336" s="70" t="s">
        <v>35</v>
      </c>
      <c r="Z336" s="70" t="s">
        <v>169</v>
      </c>
      <c r="AA336" s="70" t="s">
        <v>85</v>
      </c>
      <c r="AB336" s="89">
        <v>45757</v>
      </c>
      <c r="AC336" s="70" t="s">
        <v>122</v>
      </c>
      <c r="AD336" s="79" t="s">
        <v>64</v>
      </c>
    </row>
    <row r="337" spans="1:30" ht="14.4">
      <c r="A337" s="69">
        <v>202504</v>
      </c>
      <c r="B337" s="70" t="s">
        <v>71</v>
      </c>
      <c r="C337" s="70" t="s">
        <v>72</v>
      </c>
      <c r="D337" s="70" t="s">
        <v>73</v>
      </c>
      <c r="E337" s="70" t="s">
        <v>74</v>
      </c>
      <c r="F337" s="70" t="s">
        <v>27</v>
      </c>
      <c r="G337" s="80">
        <v>7756092</v>
      </c>
      <c r="H337" s="71" t="s">
        <v>1024</v>
      </c>
      <c r="I337" s="81"/>
      <c r="J337" s="82"/>
      <c r="K337" s="83"/>
      <c r="L337" s="83"/>
      <c r="M337" s="83"/>
      <c r="N337" s="86" t="s">
        <v>95</v>
      </c>
      <c r="O337" s="70" t="s">
        <v>53</v>
      </c>
      <c r="P337" s="91" t="s">
        <v>1025</v>
      </c>
      <c r="Q337" s="74" t="s">
        <v>97</v>
      </c>
      <c r="R337" s="70" t="s">
        <v>98</v>
      </c>
      <c r="S337" s="70" t="s">
        <v>50</v>
      </c>
      <c r="T337" s="75">
        <v>45761</v>
      </c>
      <c r="U337" s="92" t="s">
        <v>1026</v>
      </c>
      <c r="V337" s="75">
        <v>45761</v>
      </c>
      <c r="W337" s="70" t="s">
        <v>35</v>
      </c>
      <c r="X337" s="70">
        <v>1</v>
      </c>
      <c r="Y337" s="70" t="s">
        <v>35</v>
      </c>
      <c r="Z337" s="70" t="s">
        <v>134</v>
      </c>
      <c r="AA337" s="70" t="s">
        <v>85</v>
      </c>
      <c r="AB337" s="89">
        <v>45761</v>
      </c>
      <c r="AC337" s="70" t="s">
        <v>100</v>
      </c>
      <c r="AD337" s="79" t="s">
        <v>64</v>
      </c>
    </row>
    <row r="338" spans="1:30" ht="14.4">
      <c r="A338" s="69">
        <v>202504</v>
      </c>
      <c r="B338" s="70" t="s">
        <v>71</v>
      </c>
      <c r="C338" s="70" t="s">
        <v>72</v>
      </c>
      <c r="D338" s="70" t="s">
        <v>73</v>
      </c>
      <c r="E338" s="70" t="s">
        <v>74</v>
      </c>
      <c r="F338" s="70" t="s">
        <v>27</v>
      </c>
      <c r="G338" s="70">
        <v>40536518</v>
      </c>
      <c r="H338" s="71" t="s">
        <v>1027</v>
      </c>
      <c r="I338" s="81"/>
      <c r="J338" s="82"/>
      <c r="K338" s="83"/>
      <c r="L338" s="70" t="s">
        <v>1028</v>
      </c>
      <c r="M338" s="83"/>
      <c r="N338" s="86" t="s">
        <v>95</v>
      </c>
      <c r="O338" s="70" t="s">
        <v>185</v>
      </c>
      <c r="P338" s="91" t="s">
        <v>1029</v>
      </c>
      <c r="Q338" s="74" t="s">
        <v>119</v>
      </c>
      <c r="R338" s="70" t="s">
        <v>74</v>
      </c>
      <c r="S338" s="70" t="s">
        <v>231</v>
      </c>
      <c r="T338" s="75">
        <v>45761</v>
      </c>
      <c r="U338" s="92" t="s">
        <v>1030</v>
      </c>
      <c r="V338" s="75">
        <v>45762</v>
      </c>
      <c r="W338" s="70" t="s">
        <v>35</v>
      </c>
      <c r="X338" s="70">
        <v>2</v>
      </c>
      <c r="Y338" s="70" t="s">
        <v>35</v>
      </c>
      <c r="Z338" s="70" t="s">
        <v>169</v>
      </c>
      <c r="AA338" s="70" t="s">
        <v>85</v>
      </c>
      <c r="AB338" s="89">
        <v>45761</v>
      </c>
      <c r="AC338" s="70" t="s">
        <v>122</v>
      </c>
      <c r="AD338" s="79" t="s">
        <v>64</v>
      </c>
    </row>
    <row r="339" spans="1:30" ht="14.4">
      <c r="A339" s="69">
        <v>202504</v>
      </c>
      <c r="B339" s="70" t="s">
        <v>71</v>
      </c>
      <c r="C339" s="70" t="s">
        <v>72</v>
      </c>
      <c r="D339" s="70" t="s">
        <v>73</v>
      </c>
      <c r="E339" s="70" t="s">
        <v>74</v>
      </c>
      <c r="F339" s="70" t="s">
        <v>27</v>
      </c>
      <c r="G339" s="80">
        <v>6927900</v>
      </c>
      <c r="H339" s="87" t="s">
        <v>213</v>
      </c>
      <c r="I339" s="81"/>
      <c r="J339" s="82"/>
      <c r="K339" s="83"/>
      <c r="L339" s="70" t="s">
        <v>1031</v>
      </c>
      <c r="M339" s="83"/>
      <c r="N339" s="86" t="s">
        <v>95</v>
      </c>
      <c r="O339" s="70" t="s">
        <v>185</v>
      </c>
      <c r="P339" s="91" t="s">
        <v>1032</v>
      </c>
      <c r="Q339" s="74" t="s">
        <v>80</v>
      </c>
      <c r="R339" s="70" t="s">
        <v>74</v>
      </c>
      <c r="S339" s="70" t="s">
        <v>1033</v>
      </c>
      <c r="T339" s="75">
        <v>45751</v>
      </c>
      <c r="U339" s="84" t="s">
        <v>228</v>
      </c>
      <c r="V339" s="77">
        <v>45762</v>
      </c>
      <c r="W339" s="70" t="s">
        <v>35</v>
      </c>
      <c r="X339" s="70">
        <v>8</v>
      </c>
      <c r="Y339" s="70" t="s">
        <v>35</v>
      </c>
      <c r="Z339" s="70" t="s">
        <v>84</v>
      </c>
      <c r="AA339" s="70" t="s">
        <v>85</v>
      </c>
      <c r="AB339" s="78">
        <v>45751</v>
      </c>
      <c r="AC339" s="70" t="s">
        <v>86</v>
      </c>
      <c r="AD339" s="79" t="s">
        <v>78</v>
      </c>
    </row>
    <row r="340" spans="1:30" ht="14.4">
      <c r="A340" s="69">
        <v>202504</v>
      </c>
      <c r="B340" s="70" t="s">
        <v>71</v>
      </c>
      <c r="C340" s="70" t="s">
        <v>72</v>
      </c>
      <c r="D340" s="70" t="s">
        <v>73</v>
      </c>
      <c r="E340" s="70" t="s">
        <v>74</v>
      </c>
      <c r="F340" s="70" t="s">
        <v>27</v>
      </c>
      <c r="G340" s="70">
        <v>9878019</v>
      </c>
      <c r="H340" s="71" t="s">
        <v>1034</v>
      </c>
      <c r="I340" s="81"/>
      <c r="J340" s="82"/>
      <c r="K340" s="83"/>
      <c r="L340" s="83"/>
      <c r="M340" s="83"/>
      <c r="N340" s="86" t="s">
        <v>95</v>
      </c>
      <c r="O340" s="70" t="s">
        <v>53</v>
      </c>
      <c r="P340" s="91" t="s">
        <v>1035</v>
      </c>
      <c r="Q340" s="74" t="s">
        <v>119</v>
      </c>
      <c r="R340" s="70" t="s">
        <v>74</v>
      </c>
      <c r="S340" s="70" t="s">
        <v>237</v>
      </c>
      <c r="T340" s="75">
        <v>45762</v>
      </c>
      <c r="U340" s="92" t="s">
        <v>1036</v>
      </c>
      <c r="V340" s="77">
        <v>45762</v>
      </c>
      <c r="W340" s="70" t="s">
        <v>35</v>
      </c>
      <c r="X340" s="70">
        <v>1</v>
      </c>
      <c r="Y340" s="70" t="s">
        <v>35</v>
      </c>
      <c r="Z340" s="70" t="s">
        <v>134</v>
      </c>
      <c r="AA340" s="70" t="s">
        <v>85</v>
      </c>
      <c r="AB340" s="89">
        <v>45762</v>
      </c>
      <c r="AC340" s="70" t="s">
        <v>122</v>
      </c>
      <c r="AD340" s="79" t="s">
        <v>64</v>
      </c>
    </row>
    <row r="341" spans="1:30" ht="14.4">
      <c r="A341" s="69">
        <v>202504</v>
      </c>
      <c r="B341" s="70" t="s">
        <v>71</v>
      </c>
      <c r="C341" s="70" t="s">
        <v>72</v>
      </c>
      <c r="D341" s="70" t="s">
        <v>73</v>
      </c>
      <c r="E341" s="70" t="s">
        <v>74</v>
      </c>
      <c r="F341" s="70" t="s">
        <v>27</v>
      </c>
      <c r="G341" s="70">
        <v>9671846</v>
      </c>
      <c r="H341" s="71" t="s">
        <v>1037</v>
      </c>
      <c r="I341" s="81"/>
      <c r="J341" s="82"/>
      <c r="K341" s="83"/>
      <c r="L341" s="83"/>
      <c r="M341" s="83"/>
      <c r="N341" s="86" t="s">
        <v>95</v>
      </c>
      <c r="O341" s="70" t="s">
        <v>53</v>
      </c>
      <c r="P341" s="91" t="s">
        <v>1038</v>
      </c>
      <c r="Q341" s="74" t="s">
        <v>119</v>
      </c>
      <c r="R341" s="70" t="s">
        <v>98</v>
      </c>
      <c r="S341" s="70" t="s">
        <v>120</v>
      </c>
      <c r="T341" s="75">
        <v>45762</v>
      </c>
      <c r="U341" s="92" t="s">
        <v>1039</v>
      </c>
      <c r="V341" s="77">
        <v>45768</v>
      </c>
      <c r="W341" s="70" t="s">
        <v>35</v>
      </c>
      <c r="X341" s="70">
        <v>5</v>
      </c>
      <c r="Y341" s="70" t="s">
        <v>35</v>
      </c>
      <c r="Z341" s="70" t="s">
        <v>260</v>
      </c>
      <c r="AA341" s="70" t="s">
        <v>85</v>
      </c>
      <c r="AB341" s="89">
        <v>45762</v>
      </c>
      <c r="AC341" s="70" t="s">
        <v>122</v>
      </c>
      <c r="AD341" s="79" t="s">
        <v>64</v>
      </c>
    </row>
    <row r="342" spans="1:30" ht="14.4">
      <c r="A342" s="69">
        <v>202504</v>
      </c>
      <c r="B342" s="70" t="s">
        <v>71</v>
      </c>
      <c r="C342" s="70" t="s">
        <v>72</v>
      </c>
      <c r="D342" s="70" t="s">
        <v>73</v>
      </c>
      <c r="E342" s="70" t="s">
        <v>74</v>
      </c>
      <c r="F342" s="70" t="s">
        <v>27</v>
      </c>
      <c r="G342" s="70">
        <v>70313134</v>
      </c>
      <c r="H342" s="71" t="s">
        <v>1040</v>
      </c>
      <c r="I342" s="81"/>
      <c r="J342" s="85">
        <v>986664333</v>
      </c>
      <c r="K342" s="83"/>
      <c r="L342" s="70" t="s">
        <v>1041</v>
      </c>
      <c r="M342" s="83"/>
      <c r="N342" s="86" t="s">
        <v>95</v>
      </c>
      <c r="O342" s="70" t="s">
        <v>185</v>
      </c>
      <c r="P342" s="91" t="s">
        <v>1042</v>
      </c>
      <c r="Q342" s="74" t="s">
        <v>97</v>
      </c>
      <c r="R342" s="70" t="s">
        <v>98</v>
      </c>
      <c r="S342" s="70" t="s">
        <v>50</v>
      </c>
      <c r="T342" s="75">
        <v>45761</v>
      </c>
      <c r="U342" s="92" t="s">
        <v>1043</v>
      </c>
      <c r="V342" s="75">
        <v>45776</v>
      </c>
      <c r="W342" s="70" t="s">
        <v>35</v>
      </c>
      <c r="X342" s="70">
        <v>12</v>
      </c>
      <c r="Y342" s="70" t="s">
        <v>35</v>
      </c>
      <c r="Z342" s="70" t="s">
        <v>84</v>
      </c>
      <c r="AA342" s="70" t="s">
        <v>85</v>
      </c>
      <c r="AB342" s="89">
        <v>45761</v>
      </c>
      <c r="AC342" s="70" t="s">
        <v>100</v>
      </c>
      <c r="AD342" s="79" t="s">
        <v>64</v>
      </c>
    </row>
    <row r="343" spans="1:30" ht="14.4">
      <c r="A343" s="69">
        <v>202504</v>
      </c>
      <c r="B343" s="70" t="s">
        <v>71</v>
      </c>
      <c r="C343" s="70" t="s">
        <v>72</v>
      </c>
      <c r="D343" s="70" t="s">
        <v>73</v>
      </c>
      <c r="E343" s="70" t="s">
        <v>74</v>
      </c>
      <c r="F343" s="70" t="s">
        <v>27</v>
      </c>
      <c r="G343" s="70">
        <v>73834086</v>
      </c>
      <c r="H343" s="71" t="s">
        <v>1044</v>
      </c>
      <c r="I343" s="81"/>
      <c r="J343" s="85">
        <v>947833232</v>
      </c>
      <c r="K343" s="83"/>
      <c r="L343" s="83"/>
      <c r="M343" s="83"/>
      <c r="N343" s="86" t="s">
        <v>78</v>
      </c>
      <c r="O343" s="70" t="s">
        <v>53</v>
      </c>
      <c r="P343" s="91" t="s">
        <v>1045</v>
      </c>
      <c r="Q343" s="74" t="s">
        <v>80</v>
      </c>
      <c r="R343" s="70" t="s">
        <v>81</v>
      </c>
      <c r="S343" s="70" t="s">
        <v>268</v>
      </c>
      <c r="T343" s="75">
        <v>45748</v>
      </c>
      <c r="U343" s="92" t="s">
        <v>1046</v>
      </c>
      <c r="V343" s="77">
        <v>45762</v>
      </c>
      <c r="W343" s="70" t="s">
        <v>35</v>
      </c>
      <c r="X343" s="70">
        <v>11</v>
      </c>
      <c r="Y343" s="70" t="s">
        <v>35</v>
      </c>
      <c r="Z343" s="70" t="s">
        <v>84</v>
      </c>
      <c r="AA343" s="70" t="s">
        <v>85</v>
      </c>
      <c r="AB343" s="78">
        <v>45748</v>
      </c>
      <c r="AC343" s="70" t="s">
        <v>86</v>
      </c>
      <c r="AD343" s="79" t="s">
        <v>78</v>
      </c>
    </row>
    <row r="344" spans="1:30" ht="14.4">
      <c r="A344" s="69">
        <v>202504</v>
      </c>
      <c r="B344" s="70" t="s">
        <v>71</v>
      </c>
      <c r="C344" s="70" t="s">
        <v>72</v>
      </c>
      <c r="D344" s="70" t="s">
        <v>73</v>
      </c>
      <c r="E344" s="70" t="s">
        <v>74</v>
      </c>
      <c r="F344" s="70" t="s">
        <v>27</v>
      </c>
      <c r="G344" s="70">
        <v>43395557</v>
      </c>
      <c r="H344" s="71" t="s">
        <v>1047</v>
      </c>
      <c r="I344" s="81"/>
      <c r="J344" s="82"/>
      <c r="K344" s="83"/>
      <c r="L344" s="83"/>
      <c r="M344" s="83"/>
      <c r="N344" s="86" t="s">
        <v>78</v>
      </c>
      <c r="O344" s="70" t="s">
        <v>53</v>
      </c>
      <c r="P344" s="74" t="s">
        <v>1048</v>
      </c>
      <c r="Q344" s="74" t="s">
        <v>80</v>
      </c>
      <c r="R344" s="70" t="s">
        <v>74</v>
      </c>
      <c r="S344" s="70" t="s">
        <v>231</v>
      </c>
      <c r="T344" s="75">
        <v>45750</v>
      </c>
      <c r="U344" s="92" t="s">
        <v>1049</v>
      </c>
      <c r="V344" s="75">
        <v>45775</v>
      </c>
      <c r="W344" s="70" t="s">
        <v>35</v>
      </c>
      <c r="X344" s="70">
        <v>18</v>
      </c>
      <c r="Y344" s="70" t="s">
        <v>35</v>
      </c>
      <c r="Z344" s="70" t="s">
        <v>84</v>
      </c>
      <c r="AA344" s="70" t="s">
        <v>85</v>
      </c>
      <c r="AB344" s="78">
        <v>45750</v>
      </c>
      <c r="AC344" s="70" t="s">
        <v>86</v>
      </c>
      <c r="AD344" s="79" t="s">
        <v>78</v>
      </c>
    </row>
    <row r="345" spans="1:30" ht="14.4">
      <c r="A345" s="69">
        <v>202504</v>
      </c>
      <c r="B345" s="70" t="s">
        <v>71</v>
      </c>
      <c r="C345" s="70" t="s">
        <v>72</v>
      </c>
      <c r="D345" s="70" t="s">
        <v>73</v>
      </c>
      <c r="E345" s="70" t="s">
        <v>74</v>
      </c>
      <c r="F345" s="70" t="s">
        <v>27</v>
      </c>
      <c r="G345" s="70">
        <v>7368114</v>
      </c>
      <c r="H345" s="71" t="s">
        <v>1050</v>
      </c>
      <c r="I345" s="81"/>
      <c r="J345" s="82"/>
      <c r="K345" s="83"/>
      <c r="L345" s="83"/>
      <c r="M345" s="83"/>
      <c r="N345" s="86" t="s">
        <v>78</v>
      </c>
      <c r="O345" s="70" t="s">
        <v>53</v>
      </c>
      <c r="P345" s="74" t="s">
        <v>1051</v>
      </c>
      <c r="Q345" s="74" t="s">
        <v>80</v>
      </c>
      <c r="R345" s="70" t="s">
        <v>74</v>
      </c>
      <c r="S345" s="70" t="s">
        <v>264</v>
      </c>
      <c r="T345" s="75">
        <v>45751</v>
      </c>
      <c r="U345" s="92" t="s">
        <v>1052</v>
      </c>
      <c r="V345" s="75">
        <v>45773</v>
      </c>
      <c r="W345" s="70" t="s">
        <v>35</v>
      </c>
      <c r="X345" s="70">
        <v>16</v>
      </c>
      <c r="Y345" s="70" t="s">
        <v>35</v>
      </c>
      <c r="Z345" s="70" t="s">
        <v>84</v>
      </c>
      <c r="AA345" s="70" t="s">
        <v>85</v>
      </c>
      <c r="AB345" s="78">
        <v>45751</v>
      </c>
      <c r="AC345" s="70" t="s">
        <v>86</v>
      </c>
      <c r="AD345" s="79" t="s">
        <v>78</v>
      </c>
    </row>
    <row r="346" spans="1:30" ht="14.4">
      <c r="A346" s="69">
        <v>202504</v>
      </c>
      <c r="B346" s="70" t="s">
        <v>71</v>
      </c>
      <c r="C346" s="70" t="s">
        <v>72</v>
      </c>
      <c r="D346" s="70" t="s">
        <v>73</v>
      </c>
      <c r="E346" s="70" t="s">
        <v>74</v>
      </c>
      <c r="F346" s="70" t="s">
        <v>27</v>
      </c>
      <c r="G346" s="70">
        <v>29702122</v>
      </c>
      <c r="H346" s="71" t="s">
        <v>1053</v>
      </c>
      <c r="I346" s="81"/>
      <c r="J346" s="82"/>
      <c r="K346" s="83"/>
      <c r="L346" s="83"/>
      <c r="M346" s="83"/>
      <c r="N346" s="86" t="s">
        <v>78</v>
      </c>
      <c r="O346" s="70" t="s">
        <v>53</v>
      </c>
      <c r="P346" s="74" t="s">
        <v>1054</v>
      </c>
      <c r="Q346" s="74" t="s">
        <v>80</v>
      </c>
      <c r="R346" s="70" t="s">
        <v>74</v>
      </c>
      <c r="S346" s="70" t="s">
        <v>264</v>
      </c>
      <c r="T346" s="75">
        <v>45751</v>
      </c>
      <c r="U346" s="92" t="s">
        <v>1055</v>
      </c>
      <c r="V346" s="75">
        <v>45770</v>
      </c>
      <c r="W346" s="70" t="s">
        <v>35</v>
      </c>
      <c r="X346" s="70">
        <v>14</v>
      </c>
      <c r="Y346" s="70" t="s">
        <v>35</v>
      </c>
      <c r="Z346" s="70" t="s">
        <v>84</v>
      </c>
      <c r="AA346" s="70" t="s">
        <v>85</v>
      </c>
      <c r="AB346" s="78">
        <v>45751</v>
      </c>
      <c r="AC346" s="70" t="s">
        <v>86</v>
      </c>
      <c r="AD346" s="79" t="s">
        <v>78</v>
      </c>
    </row>
    <row r="347" spans="1:30" ht="14.4">
      <c r="A347" s="69">
        <v>202504</v>
      </c>
      <c r="B347" s="70" t="s">
        <v>71</v>
      </c>
      <c r="C347" s="70" t="s">
        <v>72</v>
      </c>
      <c r="D347" s="70" t="s">
        <v>73</v>
      </c>
      <c r="E347" s="70" t="s">
        <v>74</v>
      </c>
      <c r="F347" s="70" t="s">
        <v>27</v>
      </c>
      <c r="G347" s="70">
        <v>74334143</v>
      </c>
      <c r="H347" s="71" t="s">
        <v>1056</v>
      </c>
      <c r="I347" s="81"/>
      <c r="J347" s="82"/>
      <c r="K347" s="83"/>
      <c r="L347" s="83"/>
      <c r="M347" s="83"/>
      <c r="N347" s="86" t="s">
        <v>95</v>
      </c>
      <c r="O347" s="70" t="s">
        <v>53</v>
      </c>
      <c r="P347" s="74" t="s">
        <v>1057</v>
      </c>
      <c r="Q347" s="74" t="s">
        <v>97</v>
      </c>
      <c r="R347" s="70" t="s">
        <v>98</v>
      </c>
      <c r="S347" s="70" t="s">
        <v>50</v>
      </c>
      <c r="T347" s="75">
        <v>45756</v>
      </c>
      <c r="U347" s="92" t="s">
        <v>1058</v>
      </c>
      <c r="V347" s="75">
        <v>45769</v>
      </c>
      <c r="W347" s="70" t="s">
        <v>35</v>
      </c>
      <c r="X347" s="70">
        <v>10</v>
      </c>
      <c r="Y347" s="70" t="s">
        <v>35</v>
      </c>
      <c r="Z347" s="70" t="s">
        <v>84</v>
      </c>
      <c r="AA347" s="70" t="s">
        <v>85</v>
      </c>
      <c r="AB347" s="78">
        <v>45756</v>
      </c>
      <c r="AC347" s="70" t="s">
        <v>100</v>
      </c>
      <c r="AD347" s="79" t="s">
        <v>64</v>
      </c>
    </row>
    <row r="348" spans="1:30" ht="14.4">
      <c r="A348" s="69">
        <v>202504</v>
      </c>
      <c r="B348" s="70" t="s">
        <v>71</v>
      </c>
      <c r="C348" s="70" t="s">
        <v>72</v>
      </c>
      <c r="D348" s="70" t="s">
        <v>73</v>
      </c>
      <c r="E348" s="70" t="s">
        <v>74</v>
      </c>
      <c r="F348" s="70" t="s">
        <v>27</v>
      </c>
      <c r="G348" s="70">
        <v>46036087</v>
      </c>
      <c r="H348" s="71" t="s">
        <v>1059</v>
      </c>
      <c r="I348" s="81"/>
      <c r="J348" s="82"/>
      <c r="K348" s="83"/>
      <c r="L348" s="83"/>
      <c r="M348" s="83"/>
      <c r="N348" s="86" t="s">
        <v>78</v>
      </c>
      <c r="O348" s="70" t="s">
        <v>53</v>
      </c>
      <c r="P348" s="74" t="s">
        <v>1060</v>
      </c>
      <c r="Q348" s="74" t="s">
        <v>80</v>
      </c>
      <c r="R348" s="70" t="s">
        <v>81</v>
      </c>
      <c r="S348" s="70" t="s">
        <v>674</v>
      </c>
      <c r="T348" s="75">
        <v>45758</v>
      </c>
      <c r="U348" s="92" t="s">
        <v>1055</v>
      </c>
      <c r="V348" s="75">
        <v>45770</v>
      </c>
      <c r="W348" s="70" t="s">
        <v>35</v>
      </c>
      <c r="X348" s="70">
        <v>9</v>
      </c>
      <c r="Y348" s="70" t="s">
        <v>35</v>
      </c>
      <c r="Z348" s="70" t="s">
        <v>84</v>
      </c>
      <c r="AA348" s="70" t="s">
        <v>85</v>
      </c>
      <c r="AB348" s="89">
        <v>45758</v>
      </c>
      <c r="AC348" s="70" t="s">
        <v>86</v>
      </c>
      <c r="AD348" s="79" t="s">
        <v>78</v>
      </c>
    </row>
    <row r="349" spans="1:30" ht="14.4">
      <c r="A349" s="69">
        <v>202504</v>
      </c>
      <c r="B349" s="70" t="s">
        <v>71</v>
      </c>
      <c r="C349" s="70" t="s">
        <v>72</v>
      </c>
      <c r="D349" s="70" t="s">
        <v>73</v>
      </c>
      <c r="E349" s="70" t="s">
        <v>74</v>
      </c>
      <c r="F349" s="70" t="s">
        <v>27</v>
      </c>
      <c r="G349" s="70">
        <v>25675611</v>
      </c>
      <c r="H349" s="71" t="s">
        <v>1061</v>
      </c>
      <c r="I349" s="81"/>
      <c r="J349" s="82"/>
      <c r="K349" s="83"/>
      <c r="L349" s="83"/>
      <c r="M349" s="83"/>
      <c r="N349" s="86" t="s">
        <v>78</v>
      </c>
      <c r="O349" s="70" t="s">
        <v>53</v>
      </c>
      <c r="P349" s="74" t="s">
        <v>1062</v>
      </c>
      <c r="Q349" s="74" t="s">
        <v>80</v>
      </c>
      <c r="R349" s="70" t="s">
        <v>389</v>
      </c>
      <c r="S349" s="70" t="s">
        <v>82</v>
      </c>
      <c r="T349" s="75">
        <v>45758</v>
      </c>
      <c r="U349" s="92" t="s">
        <v>1063</v>
      </c>
      <c r="V349" s="75">
        <v>45773</v>
      </c>
      <c r="W349" s="70" t="s">
        <v>35</v>
      </c>
      <c r="X349" s="70">
        <v>11</v>
      </c>
      <c r="Y349" s="70" t="s">
        <v>35</v>
      </c>
      <c r="Z349" s="70" t="s">
        <v>84</v>
      </c>
      <c r="AA349" s="70" t="s">
        <v>85</v>
      </c>
      <c r="AB349" s="89">
        <v>45758</v>
      </c>
      <c r="AC349" s="70" t="s">
        <v>86</v>
      </c>
      <c r="AD349" s="79" t="s">
        <v>78</v>
      </c>
    </row>
    <row r="350" spans="1:30" ht="14.4">
      <c r="A350" s="69">
        <v>202504</v>
      </c>
      <c r="B350" s="70" t="s">
        <v>71</v>
      </c>
      <c r="C350" s="70" t="s">
        <v>72</v>
      </c>
      <c r="D350" s="70" t="s">
        <v>73</v>
      </c>
      <c r="E350" s="70" t="s">
        <v>74</v>
      </c>
      <c r="F350" s="70" t="s">
        <v>27</v>
      </c>
      <c r="G350" s="80">
        <v>8170776</v>
      </c>
      <c r="H350" s="87" t="s">
        <v>892</v>
      </c>
      <c r="I350" s="81"/>
      <c r="J350" s="82"/>
      <c r="K350" s="83"/>
      <c r="L350" s="83"/>
      <c r="M350" s="83"/>
      <c r="N350" s="86" t="s">
        <v>95</v>
      </c>
      <c r="O350" s="70" t="s">
        <v>53</v>
      </c>
      <c r="P350" s="91" t="s">
        <v>1064</v>
      </c>
      <c r="Q350" s="74" t="s">
        <v>119</v>
      </c>
      <c r="R350" s="96" t="s">
        <v>244</v>
      </c>
      <c r="S350" s="96" t="s">
        <v>1065</v>
      </c>
      <c r="T350" s="75">
        <v>45751</v>
      </c>
      <c r="U350" s="92" t="s">
        <v>1066</v>
      </c>
      <c r="V350" s="75">
        <v>45768</v>
      </c>
      <c r="W350" s="70" t="s">
        <v>35</v>
      </c>
      <c r="X350" s="70">
        <v>12</v>
      </c>
      <c r="Y350" s="70" t="s">
        <v>35</v>
      </c>
      <c r="Z350" s="70" t="s">
        <v>84</v>
      </c>
      <c r="AA350" s="70" t="s">
        <v>85</v>
      </c>
      <c r="AB350" s="78">
        <v>45751</v>
      </c>
      <c r="AC350" s="70" t="s">
        <v>122</v>
      </c>
      <c r="AD350" s="79" t="s">
        <v>64</v>
      </c>
    </row>
    <row r="351" spans="1:30" ht="14.4">
      <c r="A351" s="69">
        <v>202504</v>
      </c>
      <c r="B351" s="70" t="s">
        <v>71</v>
      </c>
      <c r="C351" s="70" t="s">
        <v>72</v>
      </c>
      <c r="D351" s="70" t="s">
        <v>73</v>
      </c>
      <c r="E351" s="70" t="s">
        <v>74</v>
      </c>
      <c r="F351" s="70" t="s">
        <v>27</v>
      </c>
      <c r="G351" s="80">
        <v>10001118</v>
      </c>
      <c r="H351" s="87" t="s">
        <v>352</v>
      </c>
      <c r="I351" s="81"/>
      <c r="J351" s="82"/>
      <c r="K351" s="83"/>
      <c r="L351" s="83"/>
      <c r="M351" s="83"/>
      <c r="N351" s="86" t="s">
        <v>95</v>
      </c>
      <c r="O351" s="70" t="s">
        <v>53</v>
      </c>
      <c r="P351" s="91" t="s">
        <v>1067</v>
      </c>
      <c r="Q351" s="74" t="s">
        <v>119</v>
      </c>
      <c r="R351" s="70" t="s">
        <v>98</v>
      </c>
      <c r="S351" s="70" t="s">
        <v>120</v>
      </c>
      <c r="T351" s="75">
        <v>45763</v>
      </c>
      <c r="U351" s="92" t="s">
        <v>1068</v>
      </c>
      <c r="V351" s="75">
        <v>45768</v>
      </c>
      <c r="W351" s="70" t="s">
        <v>35</v>
      </c>
      <c r="X351" s="70">
        <v>4</v>
      </c>
      <c r="Y351" s="70" t="s">
        <v>35</v>
      </c>
      <c r="Z351" s="70" t="s">
        <v>318</v>
      </c>
      <c r="AA351" s="70" t="s">
        <v>85</v>
      </c>
      <c r="AB351" s="89">
        <v>45763</v>
      </c>
      <c r="AC351" s="70" t="s">
        <v>122</v>
      </c>
      <c r="AD351" s="79" t="s">
        <v>64</v>
      </c>
    </row>
    <row r="352" spans="1:30" ht="14.4">
      <c r="A352" s="69">
        <v>202504</v>
      </c>
      <c r="B352" s="70" t="s">
        <v>71</v>
      </c>
      <c r="C352" s="70" t="s">
        <v>72</v>
      </c>
      <c r="D352" s="70" t="s">
        <v>73</v>
      </c>
      <c r="E352" s="70" t="s">
        <v>74</v>
      </c>
      <c r="F352" s="70" t="s">
        <v>27</v>
      </c>
      <c r="G352" s="70">
        <v>10542960</v>
      </c>
      <c r="H352" s="71" t="s">
        <v>1069</v>
      </c>
      <c r="I352" s="81"/>
      <c r="J352" s="82"/>
      <c r="K352" s="83"/>
      <c r="L352" s="83"/>
      <c r="M352" s="83"/>
      <c r="N352" s="86" t="s">
        <v>95</v>
      </c>
      <c r="O352" s="70" t="s">
        <v>53</v>
      </c>
      <c r="P352" s="91" t="s">
        <v>1070</v>
      </c>
      <c r="Q352" s="74" t="s">
        <v>119</v>
      </c>
      <c r="R352" s="70" t="s">
        <v>74</v>
      </c>
      <c r="S352" s="96" t="s">
        <v>1071</v>
      </c>
      <c r="T352" s="75">
        <v>45763</v>
      </c>
      <c r="U352" s="92" t="s">
        <v>1072</v>
      </c>
      <c r="V352" s="75">
        <v>45766</v>
      </c>
      <c r="W352" s="70" t="s">
        <v>35</v>
      </c>
      <c r="X352" s="70">
        <v>3</v>
      </c>
      <c r="Y352" s="70" t="s">
        <v>35</v>
      </c>
      <c r="Z352" s="70" t="s">
        <v>188</v>
      </c>
      <c r="AA352" s="70" t="s">
        <v>85</v>
      </c>
      <c r="AB352" s="89">
        <v>45763</v>
      </c>
      <c r="AC352" s="70" t="s">
        <v>122</v>
      </c>
      <c r="AD352" s="79" t="s">
        <v>64</v>
      </c>
    </row>
    <row r="353" spans="1:30" ht="14.4">
      <c r="A353" s="69">
        <v>202504</v>
      </c>
      <c r="B353" s="70" t="s">
        <v>71</v>
      </c>
      <c r="C353" s="70" t="s">
        <v>72</v>
      </c>
      <c r="D353" s="70" t="s">
        <v>73</v>
      </c>
      <c r="E353" s="70" t="s">
        <v>74</v>
      </c>
      <c r="F353" s="70" t="s">
        <v>27</v>
      </c>
      <c r="G353" s="70">
        <v>9174800</v>
      </c>
      <c r="H353" s="71" t="s">
        <v>1073</v>
      </c>
      <c r="I353" s="81"/>
      <c r="J353" s="82"/>
      <c r="K353" s="83"/>
      <c r="L353" s="83"/>
      <c r="M353" s="83"/>
      <c r="N353" s="86" t="s">
        <v>95</v>
      </c>
      <c r="O353" s="70" t="s">
        <v>53</v>
      </c>
      <c r="P353" s="108" t="s">
        <v>1074</v>
      </c>
      <c r="Q353" s="74" t="s">
        <v>119</v>
      </c>
      <c r="R353" s="70" t="s">
        <v>98</v>
      </c>
      <c r="S353" s="70" t="s">
        <v>120</v>
      </c>
      <c r="T353" s="75">
        <v>45763</v>
      </c>
      <c r="U353" s="92" t="s">
        <v>1075</v>
      </c>
      <c r="V353" s="75">
        <v>45766</v>
      </c>
      <c r="W353" s="70" t="s">
        <v>35</v>
      </c>
      <c r="X353" s="70">
        <v>3</v>
      </c>
      <c r="Y353" s="70" t="s">
        <v>35</v>
      </c>
      <c r="Z353" s="70" t="s">
        <v>188</v>
      </c>
      <c r="AA353" s="70" t="s">
        <v>85</v>
      </c>
      <c r="AB353" s="89">
        <v>45763</v>
      </c>
      <c r="AC353" s="70" t="s">
        <v>122</v>
      </c>
      <c r="AD353" s="79" t="s">
        <v>64</v>
      </c>
    </row>
    <row r="354" spans="1:30" ht="14.4">
      <c r="A354" s="69">
        <v>202504</v>
      </c>
      <c r="B354" s="70" t="s">
        <v>71</v>
      </c>
      <c r="C354" s="70" t="s">
        <v>72</v>
      </c>
      <c r="D354" s="70" t="s">
        <v>73</v>
      </c>
      <c r="E354" s="70" t="s">
        <v>74</v>
      </c>
      <c r="F354" s="70" t="s">
        <v>27</v>
      </c>
      <c r="G354" s="70">
        <v>6453569</v>
      </c>
      <c r="H354" s="71" t="s">
        <v>1076</v>
      </c>
      <c r="I354" s="81"/>
      <c r="J354" s="82"/>
      <c r="K354" s="83"/>
      <c r="L354" s="83"/>
      <c r="M354" s="83"/>
      <c r="N354" s="86" t="s">
        <v>95</v>
      </c>
      <c r="O354" s="70" t="s">
        <v>53</v>
      </c>
      <c r="P354" s="108" t="s">
        <v>1074</v>
      </c>
      <c r="Q354" s="74" t="s">
        <v>119</v>
      </c>
      <c r="R354" s="70" t="s">
        <v>98</v>
      </c>
      <c r="S354" s="70" t="s">
        <v>120</v>
      </c>
      <c r="T354" s="75">
        <v>45763</v>
      </c>
      <c r="U354" s="92" t="s">
        <v>1075</v>
      </c>
      <c r="V354" s="75">
        <v>45766</v>
      </c>
      <c r="W354" s="70" t="s">
        <v>35</v>
      </c>
      <c r="X354" s="70">
        <v>3</v>
      </c>
      <c r="Y354" s="70" t="s">
        <v>35</v>
      </c>
      <c r="Z354" s="70" t="s">
        <v>188</v>
      </c>
      <c r="AA354" s="70" t="s">
        <v>85</v>
      </c>
      <c r="AB354" s="89">
        <v>45763</v>
      </c>
      <c r="AC354" s="70" t="s">
        <v>122</v>
      </c>
      <c r="AD354" s="79" t="s">
        <v>64</v>
      </c>
    </row>
    <row r="355" spans="1:30" ht="14.4">
      <c r="A355" s="69">
        <v>202504</v>
      </c>
      <c r="B355" s="70" t="s">
        <v>71</v>
      </c>
      <c r="C355" s="70" t="s">
        <v>72</v>
      </c>
      <c r="D355" s="70" t="s">
        <v>73</v>
      </c>
      <c r="E355" s="70" t="s">
        <v>74</v>
      </c>
      <c r="F355" s="70" t="s">
        <v>27</v>
      </c>
      <c r="G355" s="70">
        <v>8439361</v>
      </c>
      <c r="H355" s="71" t="s">
        <v>1077</v>
      </c>
      <c r="I355" s="81"/>
      <c r="J355" s="82"/>
      <c r="K355" s="83"/>
      <c r="L355" s="83"/>
      <c r="M355" s="83"/>
      <c r="N355" s="86" t="s">
        <v>95</v>
      </c>
      <c r="O355" s="70" t="s">
        <v>53</v>
      </c>
      <c r="P355" s="91" t="s">
        <v>1078</v>
      </c>
      <c r="Q355" s="74" t="s">
        <v>119</v>
      </c>
      <c r="R355" s="70" t="s">
        <v>215</v>
      </c>
      <c r="S355" s="70" t="s">
        <v>288</v>
      </c>
      <c r="T355" s="75">
        <v>45766</v>
      </c>
      <c r="U355" s="92" t="s">
        <v>1079</v>
      </c>
      <c r="V355" s="77">
        <v>45768</v>
      </c>
      <c r="W355" s="70" t="s">
        <v>35</v>
      </c>
      <c r="X355" s="70">
        <v>1</v>
      </c>
      <c r="Y355" s="70" t="s">
        <v>35</v>
      </c>
      <c r="Z355" s="70" t="s">
        <v>134</v>
      </c>
      <c r="AA355" s="70" t="s">
        <v>85</v>
      </c>
      <c r="AB355" s="89">
        <v>45766</v>
      </c>
      <c r="AC355" s="70" t="s">
        <v>122</v>
      </c>
      <c r="AD355" s="79" t="s">
        <v>64</v>
      </c>
    </row>
    <row r="356" spans="1:30" ht="14.4">
      <c r="A356" s="69">
        <v>202504</v>
      </c>
      <c r="B356" s="70" t="s">
        <v>71</v>
      </c>
      <c r="C356" s="70" t="s">
        <v>72</v>
      </c>
      <c r="D356" s="70" t="s">
        <v>73</v>
      </c>
      <c r="E356" s="70" t="s">
        <v>74</v>
      </c>
      <c r="F356" s="70" t="s">
        <v>27</v>
      </c>
      <c r="G356" s="70">
        <v>8230997</v>
      </c>
      <c r="H356" s="71" t="s">
        <v>1080</v>
      </c>
      <c r="I356" s="81"/>
      <c r="J356" s="82"/>
      <c r="K356" s="83"/>
      <c r="L356" s="83"/>
      <c r="M356" s="83"/>
      <c r="N356" s="86" t="s">
        <v>95</v>
      </c>
      <c r="O356" s="70" t="s">
        <v>53</v>
      </c>
      <c r="P356" s="74" t="s">
        <v>1081</v>
      </c>
      <c r="Q356" s="74" t="s">
        <v>97</v>
      </c>
      <c r="R356" s="70" t="s">
        <v>98</v>
      </c>
      <c r="S356" s="70" t="s">
        <v>50</v>
      </c>
      <c r="T356" s="75">
        <v>45769</v>
      </c>
      <c r="U356" s="92" t="s">
        <v>1082</v>
      </c>
      <c r="V356" s="75">
        <v>45770</v>
      </c>
      <c r="W356" s="70" t="s">
        <v>35</v>
      </c>
      <c r="X356" s="70">
        <v>2</v>
      </c>
      <c r="Y356" s="70" t="s">
        <v>35</v>
      </c>
      <c r="Z356" s="70" t="s">
        <v>169</v>
      </c>
      <c r="AA356" s="70" t="s">
        <v>85</v>
      </c>
      <c r="AB356" s="89">
        <v>45769</v>
      </c>
      <c r="AC356" s="70" t="s">
        <v>100</v>
      </c>
      <c r="AD356" s="79" t="s">
        <v>64</v>
      </c>
    </row>
    <row r="357" spans="1:30" ht="14.4">
      <c r="A357" s="69">
        <v>202504</v>
      </c>
      <c r="B357" s="70" t="s">
        <v>71</v>
      </c>
      <c r="C357" s="70" t="s">
        <v>72</v>
      </c>
      <c r="D357" s="70" t="s">
        <v>73</v>
      </c>
      <c r="E357" s="70" t="s">
        <v>74</v>
      </c>
      <c r="F357" s="70" t="s">
        <v>27</v>
      </c>
      <c r="G357" s="80">
        <v>6934099</v>
      </c>
      <c r="H357" s="87" t="s">
        <v>1083</v>
      </c>
      <c r="I357" s="81"/>
      <c r="J357" s="85">
        <v>930873560</v>
      </c>
      <c r="K357" s="83"/>
      <c r="L357" s="83"/>
      <c r="M357" s="83"/>
      <c r="N357" s="86" t="s">
        <v>95</v>
      </c>
      <c r="O357" s="70" t="s">
        <v>53</v>
      </c>
      <c r="P357" s="91" t="s">
        <v>1084</v>
      </c>
      <c r="Q357" s="74" t="s">
        <v>119</v>
      </c>
      <c r="R357" s="70" t="s">
        <v>74</v>
      </c>
      <c r="S357" s="70" t="s">
        <v>231</v>
      </c>
      <c r="T357" s="75">
        <v>45769</v>
      </c>
      <c r="U357" s="92" t="s">
        <v>1085</v>
      </c>
      <c r="V357" s="75">
        <v>45776</v>
      </c>
      <c r="W357" s="70" t="s">
        <v>35</v>
      </c>
      <c r="X357" s="70">
        <v>6</v>
      </c>
      <c r="Y357" s="70" t="s">
        <v>35</v>
      </c>
      <c r="Z357" s="70" t="s">
        <v>84</v>
      </c>
      <c r="AA357" s="70" t="s">
        <v>85</v>
      </c>
      <c r="AB357" s="89">
        <v>45769</v>
      </c>
      <c r="AC357" s="70" t="s">
        <v>122</v>
      </c>
      <c r="AD357" s="79" t="s">
        <v>64</v>
      </c>
    </row>
    <row r="358" spans="1:30" ht="14.4">
      <c r="A358" s="69">
        <v>202504</v>
      </c>
      <c r="B358" s="70" t="s">
        <v>71</v>
      </c>
      <c r="C358" s="70" t="s">
        <v>72</v>
      </c>
      <c r="D358" s="70" t="s">
        <v>73</v>
      </c>
      <c r="E358" s="70" t="s">
        <v>74</v>
      </c>
      <c r="F358" s="70" t="s">
        <v>27</v>
      </c>
      <c r="G358" s="70">
        <v>45716824</v>
      </c>
      <c r="H358" s="71" t="s">
        <v>1086</v>
      </c>
      <c r="I358" s="81"/>
      <c r="J358" s="85">
        <v>992634440</v>
      </c>
      <c r="K358" s="72" t="s">
        <v>1087</v>
      </c>
      <c r="L358" s="83"/>
      <c r="M358" s="83"/>
      <c r="N358" s="86" t="s">
        <v>95</v>
      </c>
      <c r="O358" s="70" t="s">
        <v>53</v>
      </c>
      <c r="P358" s="91" t="s">
        <v>1088</v>
      </c>
      <c r="Q358" s="74" t="s">
        <v>97</v>
      </c>
      <c r="R358" s="70" t="s">
        <v>98</v>
      </c>
      <c r="S358" s="70" t="s">
        <v>50</v>
      </c>
      <c r="T358" s="75">
        <v>45770</v>
      </c>
      <c r="U358" s="92" t="s">
        <v>1089</v>
      </c>
      <c r="V358" s="75">
        <v>45770</v>
      </c>
      <c r="W358" s="70" t="s">
        <v>35</v>
      </c>
      <c r="X358" s="70">
        <v>1</v>
      </c>
      <c r="Y358" s="70" t="s">
        <v>35</v>
      </c>
      <c r="Z358" s="70" t="s">
        <v>134</v>
      </c>
      <c r="AA358" s="70" t="s">
        <v>85</v>
      </c>
      <c r="AB358" s="89">
        <v>45770</v>
      </c>
      <c r="AC358" s="70" t="s">
        <v>100</v>
      </c>
      <c r="AD358" s="79" t="s">
        <v>64</v>
      </c>
    </row>
    <row r="359" spans="1:30" ht="14.4">
      <c r="A359" s="69">
        <v>202504</v>
      </c>
      <c r="B359" s="70" t="s">
        <v>71</v>
      </c>
      <c r="C359" s="70" t="s">
        <v>72</v>
      </c>
      <c r="D359" s="70" t="s">
        <v>73</v>
      </c>
      <c r="E359" s="70" t="s">
        <v>74</v>
      </c>
      <c r="F359" s="70" t="s">
        <v>27</v>
      </c>
      <c r="G359" s="70">
        <v>41260074</v>
      </c>
      <c r="H359" s="71" t="s">
        <v>1090</v>
      </c>
      <c r="I359" s="81"/>
      <c r="J359" s="85">
        <v>944009713</v>
      </c>
      <c r="K359" s="72" t="s">
        <v>1091</v>
      </c>
      <c r="L359" s="70" t="s">
        <v>1092</v>
      </c>
      <c r="M359" s="83"/>
      <c r="N359" s="86" t="s">
        <v>95</v>
      </c>
      <c r="O359" s="70" t="s">
        <v>185</v>
      </c>
      <c r="P359" s="91" t="s">
        <v>1093</v>
      </c>
      <c r="Q359" s="74" t="s">
        <v>1094</v>
      </c>
      <c r="R359" s="70" t="s">
        <v>74</v>
      </c>
      <c r="S359" s="70" t="s">
        <v>82</v>
      </c>
      <c r="T359" s="75">
        <v>45769</v>
      </c>
      <c r="U359" s="92" t="s">
        <v>1095</v>
      </c>
      <c r="V359" s="75">
        <v>45776</v>
      </c>
      <c r="W359" s="70" t="s">
        <v>35</v>
      </c>
      <c r="X359" s="70">
        <v>6</v>
      </c>
      <c r="Y359" s="70" t="s">
        <v>35</v>
      </c>
      <c r="Z359" s="70" t="s">
        <v>84</v>
      </c>
      <c r="AA359" s="70" t="s">
        <v>85</v>
      </c>
      <c r="AB359" s="89">
        <v>45769</v>
      </c>
      <c r="AC359" s="70" t="s">
        <v>122</v>
      </c>
      <c r="AD359" s="79" t="s">
        <v>64</v>
      </c>
    </row>
    <row r="360" spans="1:30" ht="14.4">
      <c r="A360" s="69">
        <v>202504</v>
      </c>
      <c r="B360" s="70" t="s">
        <v>71</v>
      </c>
      <c r="C360" s="70" t="s">
        <v>72</v>
      </c>
      <c r="D360" s="70" t="s">
        <v>73</v>
      </c>
      <c r="E360" s="70" t="s">
        <v>74</v>
      </c>
      <c r="F360" s="70" t="s">
        <v>27</v>
      </c>
      <c r="G360" s="70">
        <v>6454887</v>
      </c>
      <c r="H360" s="71" t="s">
        <v>1096</v>
      </c>
      <c r="I360" s="81"/>
      <c r="J360" s="82"/>
      <c r="K360" s="83"/>
      <c r="L360" s="83"/>
      <c r="M360" s="83"/>
      <c r="N360" s="86" t="s">
        <v>95</v>
      </c>
      <c r="O360" s="70" t="s">
        <v>53</v>
      </c>
      <c r="P360" s="91" t="s">
        <v>1097</v>
      </c>
      <c r="Q360" s="74" t="s">
        <v>119</v>
      </c>
      <c r="R360" s="70" t="s">
        <v>74</v>
      </c>
      <c r="S360" s="70" t="s">
        <v>674</v>
      </c>
      <c r="T360" s="75">
        <v>45770</v>
      </c>
      <c r="U360" s="92" t="s">
        <v>1098</v>
      </c>
      <c r="V360" s="75">
        <v>45770</v>
      </c>
      <c r="W360" s="70" t="s">
        <v>35</v>
      </c>
      <c r="X360" s="70">
        <v>1</v>
      </c>
      <c r="Y360" s="70" t="s">
        <v>35</v>
      </c>
      <c r="Z360" s="70" t="s">
        <v>134</v>
      </c>
      <c r="AA360" s="70" t="s">
        <v>85</v>
      </c>
      <c r="AB360" s="89">
        <v>45770</v>
      </c>
      <c r="AC360" s="70" t="s">
        <v>122</v>
      </c>
      <c r="AD360" s="79" t="s">
        <v>64</v>
      </c>
    </row>
    <row r="361" spans="1:30" ht="14.4">
      <c r="A361" s="69">
        <v>202504</v>
      </c>
      <c r="B361" s="70" t="s">
        <v>71</v>
      </c>
      <c r="C361" s="70" t="s">
        <v>72</v>
      </c>
      <c r="D361" s="70" t="s">
        <v>73</v>
      </c>
      <c r="E361" s="70" t="s">
        <v>443</v>
      </c>
      <c r="F361" s="70" t="s">
        <v>27</v>
      </c>
      <c r="G361" s="70">
        <v>7620786</v>
      </c>
      <c r="H361" s="71" t="s">
        <v>1099</v>
      </c>
      <c r="I361" s="81"/>
      <c r="J361" s="82"/>
      <c r="K361" s="72" t="s">
        <v>1100</v>
      </c>
      <c r="L361" s="70" t="s">
        <v>1101</v>
      </c>
      <c r="M361" s="83"/>
      <c r="N361" s="86" t="s">
        <v>95</v>
      </c>
      <c r="O361" s="70" t="s">
        <v>185</v>
      </c>
      <c r="P361" s="91" t="s">
        <v>1102</v>
      </c>
      <c r="Q361" s="74" t="s">
        <v>287</v>
      </c>
      <c r="R361" s="70" t="s">
        <v>443</v>
      </c>
      <c r="S361" s="70" t="s">
        <v>91</v>
      </c>
      <c r="T361" s="75">
        <v>45766</v>
      </c>
      <c r="U361" s="92" t="s">
        <v>1103</v>
      </c>
      <c r="V361" s="75">
        <v>45772</v>
      </c>
      <c r="W361" s="70" t="s">
        <v>35</v>
      </c>
      <c r="X361" s="70">
        <v>5</v>
      </c>
      <c r="Y361" s="70" t="s">
        <v>35</v>
      </c>
      <c r="Z361" s="70" t="s">
        <v>260</v>
      </c>
      <c r="AA361" s="70" t="s">
        <v>85</v>
      </c>
      <c r="AB361" s="89">
        <v>45766</v>
      </c>
      <c r="AC361" s="70" t="s">
        <v>290</v>
      </c>
      <c r="AD361" s="79" t="s">
        <v>64</v>
      </c>
    </row>
    <row r="362" spans="1:30" ht="14.4">
      <c r="A362" s="69">
        <v>202504</v>
      </c>
      <c r="B362" s="70" t="s">
        <v>71</v>
      </c>
      <c r="C362" s="70" t="s">
        <v>72</v>
      </c>
      <c r="D362" s="70" t="s">
        <v>73</v>
      </c>
      <c r="E362" s="70" t="s">
        <v>74</v>
      </c>
      <c r="F362" s="70" t="s">
        <v>27</v>
      </c>
      <c r="G362" s="80">
        <v>46094728</v>
      </c>
      <c r="H362" s="87" t="s">
        <v>689</v>
      </c>
      <c r="I362" s="81"/>
      <c r="J362" s="82"/>
      <c r="K362" s="83"/>
      <c r="L362" s="83"/>
      <c r="M362" s="83"/>
      <c r="N362" s="86" t="s">
        <v>95</v>
      </c>
      <c r="O362" s="70" t="s">
        <v>53</v>
      </c>
      <c r="P362" s="91" t="s">
        <v>1104</v>
      </c>
      <c r="Q362" s="74" t="s">
        <v>248</v>
      </c>
      <c r="R362" s="70" t="s">
        <v>74</v>
      </c>
      <c r="S362" s="70" t="s">
        <v>115</v>
      </c>
      <c r="T362" s="75">
        <v>45770</v>
      </c>
      <c r="U362" s="92" t="s">
        <v>1105</v>
      </c>
      <c r="V362" s="75">
        <v>45770</v>
      </c>
      <c r="W362" s="70" t="s">
        <v>35</v>
      </c>
      <c r="X362" s="70">
        <v>1</v>
      </c>
      <c r="Y362" s="70" t="s">
        <v>35</v>
      </c>
      <c r="Z362" s="70" t="s">
        <v>134</v>
      </c>
      <c r="AA362" s="70" t="s">
        <v>85</v>
      </c>
      <c r="AB362" s="89">
        <v>45770</v>
      </c>
      <c r="AC362" s="70" t="s">
        <v>122</v>
      </c>
      <c r="AD362" s="79" t="s">
        <v>64</v>
      </c>
    </row>
    <row r="363" spans="1:30" ht="14.4">
      <c r="A363" s="69">
        <v>202504</v>
      </c>
      <c r="B363" s="70" t="s">
        <v>71</v>
      </c>
      <c r="C363" s="70" t="s">
        <v>72</v>
      </c>
      <c r="D363" s="70" t="s">
        <v>73</v>
      </c>
      <c r="E363" s="70" t="s">
        <v>74</v>
      </c>
      <c r="F363" s="70" t="s">
        <v>27</v>
      </c>
      <c r="G363" s="70">
        <v>71119014</v>
      </c>
      <c r="H363" s="87" t="s">
        <v>1106</v>
      </c>
      <c r="I363" s="81"/>
      <c r="J363" s="85">
        <v>993508429</v>
      </c>
      <c r="K363" s="142" t="s">
        <v>1107</v>
      </c>
      <c r="L363" s="83"/>
      <c r="M363" s="83"/>
      <c r="N363" s="86" t="s">
        <v>95</v>
      </c>
      <c r="O363" s="70" t="s">
        <v>53</v>
      </c>
      <c r="P363" s="91" t="s">
        <v>1108</v>
      </c>
      <c r="Q363" s="74" t="s">
        <v>119</v>
      </c>
      <c r="R363" s="70" t="s">
        <v>98</v>
      </c>
      <c r="S363" s="70" t="s">
        <v>120</v>
      </c>
      <c r="T363" s="75">
        <v>45770</v>
      </c>
      <c r="U363" s="92" t="s">
        <v>1109</v>
      </c>
      <c r="V363" s="75">
        <v>45771</v>
      </c>
      <c r="W363" s="70" t="s">
        <v>35</v>
      </c>
      <c r="X363" s="70">
        <v>2</v>
      </c>
      <c r="Y363" s="70" t="s">
        <v>35</v>
      </c>
      <c r="Z363" s="70" t="s">
        <v>169</v>
      </c>
      <c r="AA363" s="70" t="s">
        <v>85</v>
      </c>
      <c r="AB363" s="89">
        <v>45770</v>
      </c>
      <c r="AC363" s="70" t="s">
        <v>122</v>
      </c>
      <c r="AD363" s="79" t="s">
        <v>64</v>
      </c>
    </row>
    <row r="364" spans="1:30" ht="14.4">
      <c r="A364" s="69">
        <v>202504</v>
      </c>
      <c r="B364" s="70" t="s">
        <v>71</v>
      </c>
      <c r="C364" s="70" t="s">
        <v>72</v>
      </c>
      <c r="D364" s="70" t="s">
        <v>73</v>
      </c>
      <c r="E364" s="70" t="s">
        <v>443</v>
      </c>
      <c r="F364" s="70" t="s">
        <v>27</v>
      </c>
      <c r="G364" s="70">
        <v>60939348</v>
      </c>
      <c r="H364" s="71" t="s">
        <v>1110</v>
      </c>
      <c r="I364" s="81"/>
      <c r="J364" s="85">
        <v>944272904</v>
      </c>
      <c r="K364" s="72" t="s">
        <v>1111</v>
      </c>
      <c r="L364" s="70" t="s">
        <v>1112</v>
      </c>
      <c r="M364" s="83"/>
      <c r="N364" s="86" t="s">
        <v>95</v>
      </c>
      <c r="O364" s="70" t="s">
        <v>185</v>
      </c>
      <c r="P364" s="91" t="s">
        <v>1113</v>
      </c>
      <c r="Q364" s="74" t="s">
        <v>1114</v>
      </c>
      <c r="R364" s="70" t="s">
        <v>443</v>
      </c>
      <c r="S364" s="70" t="s">
        <v>1115</v>
      </c>
      <c r="T364" s="75">
        <v>45770</v>
      </c>
      <c r="U364" s="92" t="s">
        <v>1116</v>
      </c>
      <c r="V364" s="75">
        <v>45771</v>
      </c>
      <c r="W364" s="70" t="s">
        <v>35</v>
      </c>
      <c r="X364" s="70">
        <v>2</v>
      </c>
      <c r="Y364" s="70" t="s">
        <v>35</v>
      </c>
      <c r="Z364" s="70" t="s">
        <v>169</v>
      </c>
      <c r="AA364" s="70" t="s">
        <v>85</v>
      </c>
      <c r="AB364" s="89">
        <v>45770</v>
      </c>
      <c r="AC364" s="70" t="s">
        <v>1117</v>
      </c>
      <c r="AD364" s="79" t="s">
        <v>108</v>
      </c>
    </row>
    <row r="365" spans="1:30" ht="14.4">
      <c r="A365" s="69">
        <v>202504</v>
      </c>
      <c r="B365" s="70" t="s">
        <v>71</v>
      </c>
      <c r="C365" s="70" t="s">
        <v>72</v>
      </c>
      <c r="D365" s="70" t="s">
        <v>73</v>
      </c>
      <c r="E365" s="70" t="s">
        <v>74</v>
      </c>
      <c r="F365" s="70" t="s">
        <v>27</v>
      </c>
      <c r="G365" s="80">
        <v>9875344</v>
      </c>
      <c r="H365" s="71" t="s">
        <v>1118</v>
      </c>
      <c r="I365" s="81"/>
      <c r="J365" s="85">
        <v>943511757</v>
      </c>
      <c r="K365" s="83"/>
      <c r="L365" s="83"/>
      <c r="M365" s="83"/>
      <c r="N365" s="86" t="s">
        <v>95</v>
      </c>
      <c r="O365" s="70" t="s">
        <v>53</v>
      </c>
      <c r="P365" s="91" t="s">
        <v>1119</v>
      </c>
      <c r="Q365" s="74" t="s">
        <v>513</v>
      </c>
      <c r="R365" s="70" t="s">
        <v>74</v>
      </c>
      <c r="S365" s="70" t="s">
        <v>82</v>
      </c>
      <c r="T365" s="75">
        <v>45769</v>
      </c>
      <c r="U365" s="92" t="s">
        <v>1120</v>
      </c>
      <c r="V365" s="75">
        <v>45769</v>
      </c>
      <c r="W365" s="70" t="s">
        <v>35</v>
      </c>
      <c r="X365" s="70">
        <v>1</v>
      </c>
      <c r="Y365" s="70" t="s">
        <v>35</v>
      </c>
      <c r="Z365" s="70" t="s">
        <v>134</v>
      </c>
      <c r="AA365" s="70" t="s">
        <v>85</v>
      </c>
      <c r="AB365" s="89">
        <v>45769</v>
      </c>
      <c r="AC365" s="70" t="s">
        <v>515</v>
      </c>
      <c r="AD365" s="79" t="s">
        <v>64</v>
      </c>
    </row>
    <row r="366" spans="1:30" ht="14.4">
      <c r="A366" s="69">
        <v>202504</v>
      </c>
      <c r="B366" s="70" t="s">
        <v>71</v>
      </c>
      <c r="C366" s="70" t="s">
        <v>72</v>
      </c>
      <c r="D366" s="70" t="s">
        <v>73</v>
      </c>
      <c r="E366" s="70" t="s">
        <v>74</v>
      </c>
      <c r="F366" s="70" t="s">
        <v>27</v>
      </c>
      <c r="G366" s="80">
        <v>25791542</v>
      </c>
      <c r="H366" s="87" t="s">
        <v>157</v>
      </c>
      <c r="I366" s="86" t="s">
        <v>158</v>
      </c>
      <c r="J366" s="85">
        <v>994339590</v>
      </c>
      <c r="K366" s="72" t="s">
        <v>1121</v>
      </c>
      <c r="L366" s="83"/>
      <c r="M366" s="83"/>
      <c r="N366" s="86" t="s">
        <v>95</v>
      </c>
      <c r="O366" s="70" t="s">
        <v>53</v>
      </c>
      <c r="P366" s="91" t="s">
        <v>1122</v>
      </c>
      <c r="Q366" s="74" t="s">
        <v>119</v>
      </c>
      <c r="R366" s="70" t="s">
        <v>74</v>
      </c>
      <c r="S366" s="70" t="s">
        <v>643</v>
      </c>
      <c r="T366" s="75">
        <v>45769</v>
      </c>
      <c r="U366" s="92" t="s">
        <v>1123</v>
      </c>
      <c r="V366" s="75">
        <v>45769</v>
      </c>
      <c r="W366" s="70" t="s">
        <v>35</v>
      </c>
      <c r="X366" s="70">
        <v>1</v>
      </c>
      <c r="Y366" s="70" t="s">
        <v>35</v>
      </c>
      <c r="Z366" s="70" t="s">
        <v>134</v>
      </c>
      <c r="AA366" s="70" t="s">
        <v>85</v>
      </c>
      <c r="AB366" s="89">
        <v>45769</v>
      </c>
      <c r="AC366" s="70" t="s">
        <v>122</v>
      </c>
      <c r="AD366" s="79" t="s">
        <v>64</v>
      </c>
    </row>
    <row r="367" spans="1:30" ht="14.4">
      <c r="A367" s="69">
        <v>202504</v>
      </c>
      <c r="B367" s="70" t="s">
        <v>71</v>
      </c>
      <c r="C367" s="70" t="s">
        <v>72</v>
      </c>
      <c r="D367" s="70" t="s">
        <v>73</v>
      </c>
      <c r="E367" s="70" t="s">
        <v>74</v>
      </c>
      <c r="F367" s="70" t="s">
        <v>27</v>
      </c>
      <c r="G367" s="80">
        <v>29222292</v>
      </c>
      <c r="H367" s="71" t="s">
        <v>1124</v>
      </c>
      <c r="I367" s="81"/>
      <c r="J367" s="82"/>
      <c r="K367" s="83"/>
      <c r="L367" s="83"/>
      <c r="M367" s="83"/>
      <c r="N367" s="86" t="s">
        <v>95</v>
      </c>
      <c r="O367" s="70" t="s">
        <v>53</v>
      </c>
      <c r="P367" s="91" t="s">
        <v>1125</v>
      </c>
      <c r="Q367" s="74" t="s">
        <v>287</v>
      </c>
      <c r="R367" s="70" t="s">
        <v>244</v>
      </c>
      <c r="S367" s="70" t="s">
        <v>249</v>
      </c>
      <c r="T367" s="75">
        <v>45769</v>
      </c>
      <c r="U367" s="92" t="s">
        <v>1126</v>
      </c>
      <c r="V367" s="75">
        <v>45769</v>
      </c>
      <c r="W367" s="70" t="s">
        <v>35</v>
      </c>
      <c r="X367" s="70">
        <v>1</v>
      </c>
      <c r="Y367" s="70" t="s">
        <v>35</v>
      </c>
      <c r="Z367" s="70" t="s">
        <v>134</v>
      </c>
      <c r="AA367" s="70" t="s">
        <v>85</v>
      </c>
      <c r="AB367" s="89">
        <v>45769</v>
      </c>
      <c r="AC367" s="70" t="s">
        <v>290</v>
      </c>
      <c r="AD367" s="79" t="s">
        <v>64</v>
      </c>
    </row>
    <row r="368" spans="1:30" ht="14.4">
      <c r="A368" s="69">
        <v>202504</v>
      </c>
      <c r="B368" s="70" t="s">
        <v>71</v>
      </c>
      <c r="C368" s="70" t="s">
        <v>72</v>
      </c>
      <c r="D368" s="70" t="s">
        <v>73</v>
      </c>
      <c r="E368" s="70" t="s">
        <v>74</v>
      </c>
      <c r="F368" s="70" t="s">
        <v>1127</v>
      </c>
      <c r="G368" s="70">
        <v>4012006473</v>
      </c>
      <c r="H368" s="71" t="s">
        <v>1128</v>
      </c>
      <c r="I368" s="81"/>
      <c r="J368" s="82"/>
      <c r="K368" s="83"/>
      <c r="L368" s="83"/>
      <c r="M368" s="83"/>
      <c r="N368" s="86" t="s">
        <v>95</v>
      </c>
      <c r="O368" s="70" t="s">
        <v>53</v>
      </c>
      <c r="P368" s="91" t="s">
        <v>1129</v>
      </c>
      <c r="Q368" s="74" t="s">
        <v>119</v>
      </c>
      <c r="R368" s="70" t="s">
        <v>74</v>
      </c>
      <c r="S368" s="70" t="s">
        <v>643</v>
      </c>
      <c r="T368" s="75">
        <v>45771</v>
      </c>
      <c r="U368" s="92" t="s">
        <v>1130</v>
      </c>
      <c r="V368" s="75">
        <v>45773</v>
      </c>
      <c r="W368" s="70" t="s">
        <v>35</v>
      </c>
      <c r="X368" s="70">
        <v>2</v>
      </c>
      <c r="Y368" s="70" t="s">
        <v>35</v>
      </c>
      <c r="Z368" s="70" t="s">
        <v>169</v>
      </c>
      <c r="AA368" s="70" t="s">
        <v>85</v>
      </c>
      <c r="AB368" s="89">
        <v>45771</v>
      </c>
      <c r="AC368" s="70" t="s">
        <v>122</v>
      </c>
      <c r="AD368" s="79" t="s">
        <v>64</v>
      </c>
    </row>
    <row r="369" spans="1:30" ht="14.4">
      <c r="A369" s="69">
        <v>202504</v>
      </c>
      <c r="B369" s="70" t="s">
        <v>71</v>
      </c>
      <c r="C369" s="70" t="s">
        <v>72</v>
      </c>
      <c r="D369" s="70" t="s">
        <v>73</v>
      </c>
      <c r="E369" s="70" t="s">
        <v>74</v>
      </c>
      <c r="F369" s="70" t="s">
        <v>27</v>
      </c>
      <c r="G369" s="80">
        <v>9876517</v>
      </c>
      <c r="H369" s="87" t="s">
        <v>634</v>
      </c>
      <c r="I369" s="81"/>
      <c r="J369" s="82"/>
      <c r="K369" s="83"/>
      <c r="L369" s="83"/>
      <c r="M369" s="83"/>
      <c r="N369" s="86" t="s">
        <v>95</v>
      </c>
      <c r="O369" s="70" t="s">
        <v>53</v>
      </c>
      <c r="P369" s="91" t="s">
        <v>1131</v>
      </c>
      <c r="Q369" s="74" t="s">
        <v>1132</v>
      </c>
      <c r="R369" s="70" t="s">
        <v>98</v>
      </c>
      <c r="S369" s="70" t="s">
        <v>50</v>
      </c>
      <c r="T369" s="75">
        <v>45767</v>
      </c>
      <c r="U369" s="92" t="s">
        <v>1133</v>
      </c>
      <c r="V369" s="75">
        <v>45773</v>
      </c>
      <c r="W369" s="70" t="s">
        <v>35</v>
      </c>
      <c r="X369" s="70">
        <v>5</v>
      </c>
      <c r="Y369" s="70" t="s">
        <v>35</v>
      </c>
      <c r="Z369" s="70" t="s">
        <v>260</v>
      </c>
      <c r="AA369" s="70" t="s">
        <v>85</v>
      </c>
      <c r="AB369" s="89">
        <v>45767</v>
      </c>
      <c r="AC369" s="70" t="s">
        <v>1117</v>
      </c>
      <c r="AD369" s="79" t="s">
        <v>108</v>
      </c>
    </row>
    <row r="370" spans="1:30" ht="14.4">
      <c r="A370" s="69">
        <v>202504</v>
      </c>
      <c r="B370" s="70" t="s">
        <v>71</v>
      </c>
      <c r="C370" s="70" t="s">
        <v>72</v>
      </c>
      <c r="D370" s="70" t="s">
        <v>73</v>
      </c>
      <c r="E370" s="70" t="s">
        <v>74</v>
      </c>
      <c r="F370" s="70" t="s">
        <v>27</v>
      </c>
      <c r="G370" s="80">
        <v>43526403</v>
      </c>
      <c r="H370" s="71" t="s">
        <v>1134</v>
      </c>
      <c r="I370" s="81"/>
      <c r="J370" s="82"/>
      <c r="K370" s="83"/>
      <c r="L370" s="70" t="s">
        <v>1135</v>
      </c>
      <c r="M370" s="83"/>
      <c r="N370" s="86" t="s">
        <v>95</v>
      </c>
      <c r="O370" s="70" t="s">
        <v>185</v>
      </c>
      <c r="P370" s="91" t="s">
        <v>1136</v>
      </c>
      <c r="Q370" s="74" t="s">
        <v>97</v>
      </c>
      <c r="R370" s="70" t="s">
        <v>98</v>
      </c>
      <c r="S370" s="70" t="s">
        <v>50</v>
      </c>
      <c r="T370" s="75">
        <v>45769</v>
      </c>
      <c r="U370" s="92" t="s">
        <v>1137</v>
      </c>
      <c r="V370" s="75">
        <v>45777</v>
      </c>
      <c r="W370" s="70" t="s">
        <v>35</v>
      </c>
      <c r="X370" s="70">
        <v>7</v>
      </c>
      <c r="Y370" s="70" t="s">
        <v>35</v>
      </c>
      <c r="Z370" s="70" t="s">
        <v>84</v>
      </c>
      <c r="AA370" s="70" t="s">
        <v>85</v>
      </c>
      <c r="AB370" s="89">
        <v>45769</v>
      </c>
      <c r="AC370" s="70" t="s">
        <v>100</v>
      </c>
      <c r="AD370" s="79" t="s">
        <v>64</v>
      </c>
    </row>
    <row r="371" spans="1:30" ht="14.4">
      <c r="A371" s="69">
        <v>202503</v>
      </c>
      <c r="B371" s="70" t="s">
        <v>71</v>
      </c>
      <c r="C371" s="70" t="s">
        <v>72</v>
      </c>
      <c r="D371" s="70" t="s">
        <v>73</v>
      </c>
      <c r="E371" s="70" t="s">
        <v>74</v>
      </c>
      <c r="F371" s="70" t="s">
        <v>27</v>
      </c>
      <c r="G371" s="70">
        <v>44969176</v>
      </c>
      <c r="H371" s="71" t="s">
        <v>1138</v>
      </c>
      <c r="I371" s="81"/>
      <c r="J371" s="85">
        <v>968762497</v>
      </c>
      <c r="K371" s="83"/>
      <c r="L371" s="83"/>
      <c r="M371" s="83"/>
      <c r="N371" s="86" t="s">
        <v>78</v>
      </c>
      <c r="O371" s="70" t="s">
        <v>53</v>
      </c>
      <c r="P371" s="91" t="s">
        <v>1139</v>
      </c>
      <c r="Q371" s="74" t="s">
        <v>80</v>
      </c>
      <c r="R371" s="70" t="s">
        <v>74</v>
      </c>
      <c r="S371" s="70" t="s">
        <v>125</v>
      </c>
      <c r="T371" s="75">
        <v>45744</v>
      </c>
      <c r="U371" s="92" t="s">
        <v>1140</v>
      </c>
      <c r="V371" s="75">
        <v>45773</v>
      </c>
      <c r="W371" s="70" t="s">
        <v>35</v>
      </c>
      <c r="X371" s="70">
        <v>21</v>
      </c>
      <c r="Y371" s="70" t="s">
        <v>35</v>
      </c>
      <c r="Z371" s="70" t="s">
        <v>84</v>
      </c>
      <c r="AA371" s="70" t="s">
        <v>85</v>
      </c>
      <c r="AB371" s="89">
        <v>45744</v>
      </c>
      <c r="AC371" s="70" t="s">
        <v>86</v>
      </c>
      <c r="AD371" s="79" t="s">
        <v>78</v>
      </c>
    </row>
    <row r="372" spans="1:30" ht="14.4">
      <c r="A372" s="69">
        <v>202504</v>
      </c>
      <c r="B372" s="70" t="s">
        <v>71</v>
      </c>
      <c r="C372" s="70" t="s">
        <v>72</v>
      </c>
      <c r="D372" s="70" t="s">
        <v>73</v>
      </c>
      <c r="E372" s="70" t="s">
        <v>74</v>
      </c>
      <c r="F372" s="70" t="s">
        <v>27</v>
      </c>
      <c r="G372" s="80">
        <v>7806297</v>
      </c>
      <c r="H372" s="87" t="s">
        <v>391</v>
      </c>
      <c r="I372" s="81"/>
      <c r="J372" s="82"/>
      <c r="K372" s="83"/>
      <c r="L372" s="83"/>
      <c r="M372" s="83"/>
      <c r="N372" s="86" t="s">
        <v>95</v>
      </c>
      <c r="O372" s="70" t="s">
        <v>53</v>
      </c>
      <c r="P372" s="91" t="s">
        <v>1141</v>
      </c>
      <c r="Q372" s="74" t="s">
        <v>119</v>
      </c>
      <c r="R372" s="70" t="s">
        <v>74</v>
      </c>
      <c r="S372" s="70" t="s">
        <v>1142</v>
      </c>
      <c r="T372" s="75">
        <v>45768</v>
      </c>
      <c r="U372" s="92" t="s">
        <v>1143</v>
      </c>
      <c r="V372" s="75">
        <v>45771</v>
      </c>
      <c r="W372" s="70" t="s">
        <v>35</v>
      </c>
      <c r="X372" s="70">
        <v>4</v>
      </c>
      <c r="Y372" s="70" t="s">
        <v>35</v>
      </c>
      <c r="Z372" s="70" t="s">
        <v>318</v>
      </c>
      <c r="AA372" s="70" t="s">
        <v>85</v>
      </c>
      <c r="AB372" s="89">
        <v>45768</v>
      </c>
      <c r="AC372" s="70" t="s">
        <v>122</v>
      </c>
      <c r="AD372" s="79" t="s">
        <v>64</v>
      </c>
    </row>
    <row r="373" spans="1:30" ht="14.4">
      <c r="A373" s="69">
        <v>202504</v>
      </c>
      <c r="B373" s="70" t="s">
        <v>71</v>
      </c>
      <c r="C373" s="70" t="s">
        <v>72</v>
      </c>
      <c r="D373" s="70" t="s">
        <v>73</v>
      </c>
      <c r="E373" s="70" t="s">
        <v>443</v>
      </c>
      <c r="F373" s="70" t="s">
        <v>27</v>
      </c>
      <c r="G373" s="70">
        <v>46394191</v>
      </c>
      <c r="H373" s="71" t="s">
        <v>1144</v>
      </c>
      <c r="I373" s="81"/>
      <c r="J373" s="82"/>
      <c r="K373" s="83"/>
      <c r="L373" s="83"/>
      <c r="M373" s="83"/>
      <c r="N373" s="86" t="s">
        <v>95</v>
      </c>
      <c r="O373" s="70" t="s">
        <v>53</v>
      </c>
      <c r="P373" s="91" t="s">
        <v>1145</v>
      </c>
      <c r="Q373" s="74" t="s">
        <v>1146</v>
      </c>
      <c r="R373" s="70" t="s">
        <v>443</v>
      </c>
      <c r="S373" s="70" t="s">
        <v>91</v>
      </c>
      <c r="T373" s="75">
        <v>45771</v>
      </c>
      <c r="U373" s="92" t="s">
        <v>1147</v>
      </c>
      <c r="V373" s="75">
        <v>45771</v>
      </c>
      <c r="W373" s="70" t="s">
        <v>35</v>
      </c>
      <c r="X373" s="70">
        <v>1</v>
      </c>
      <c r="Y373" s="70" t="s">
        <v>35</v>
      </c>
      <c r="Z373" s="70" t="s">
        <v>134</v>
      </c>
      <c r="AA373" s="70" t="s">
        <v>85</v>
      </c>
      <c r="AB373" s="89">
        <v>45771</v>
      </c>
      <c r="AC373" s="70" t="s">
        <v>197</v>
      </c>
      <c r="AD373" s="79" t="s">
        <v>64</v>
      </c>
    </row>
    <row r="374" spans="1:30" ht="14.4">
      <c r="A374" s="69">
        <v>202504</v>
      </c>
      <c r="B374" s="70" t="s">
        <v>71</v>
      </c>
      <c r="C374" s="70" t="s">
        <v>72</v>
      </c>
      <c r="D374" s="70" t="s">
        <v>73</v>
      </c>
      <c r="E374" s="70" t="s">
        <v>74</v>
      </c>
      <c r="F374" s="70" t="s">
        <v>27</v>
      </c>
      <c r="G374" s="70">
        <v>6790002</v>
      </c>
      <c r="H374" s="71" t="s">
        <v>1148</v>
      </c>
      <c r="I374" s="81"/>
      <c r="J374" s="85">
        <v>951774203</v>
      </c>
      <c r="K374" s="70" t="s">
        <v>1149</v>
      </c>
      <c r="L374" s="83"/>
      <c r="M374" s="83"/>
      <c r="N374" s="86" t="s">
        <v>78</v>
      </c>
      <c r="O374" s="70" t="s">
        <v>53</v>
      </c>
      <c r="P374" s="91" t="s">
        <v>1150</v>
      </c>
      <c r="Q374" s="74" t="s">
        <v>80</v>
      </c>
      <c r="R374" s="70" t="s">
        <v>74</v>
      </c>
      <c r="S374" s="70" t="s">
        <v>231</v>
      </c>
      <c r="T374" s="75">
        <v>45772</v>
      </c>
      <c r="U374" s="92" t="s">
        <v>1151</v>
      </c>
      <c r="V374" s="75">
        <v>45773</v>
      </c>
      <c r="W374" s="70" t="s">
        <v>35</v>
      </c>
      <c r="X374" s="70">
        <v>1</v>
      </c>
      <c r="Y374" s="70" t="s">
        <v>35</v>
      </c>
      <c r="Z374" s="70" t="s">
        <v>134</v>
      </c>
      <c r="AA374" s="70" t="s">
        <v>85</v>
      </c>
      <c r="AB374" s="89">
        <v>45772</v>
      </c>
      <c r="AC374" s="70" t="s">
        <v>86</v>
      </c>
      <c r="AD374" s="79" t="s">
        <v>78</v>
      </c>
    </row>
    <row r="375" spans="1:30" ht="14.4">
      <c r="A375" s="69">
        <v>202504</v>
      </c>
      <c r="B375" s="70" t="s">
        <v>71</v>
      </c>
      <c r="C375" s="70" t="s">
        <v>72</v>
      </c>
      <c r="D375" s="70" t="s">
        <v>73</v>
      </c>
      <c r="E375" s="70" t="s">
        <v>74</v>
      </c>
      <c r="F375" s="83"/>
      <c r="G375" s="83"/>
      <c r="H375" s="71" t="s">
        <v>1152</v>
      </c>
      <c r="I375" s="81"/>
      <c r="J375" s="82"/>
      <c r="K375" s="83"/>
      <c r="L375" s="83"/>
      <c r="M375" s="83"/>
      <c r="N375" s="86" t="s">
        <v>78</v>
      </c>
      <c r="O375" s="70" t="s">
        <v>53</v>
      </c>
      <c r="P375" s="91" t="s">
        <v>1153</v>
      </c>
      <c r="Q375" s="74" t="s">
        <v>80</v>
      </c>
      <c r="R375" s="70" t="s">
        <v>74</v>
      </c>
      <c r="S375" s="70" t="s">
        <v>237</v>
      </c>
      <c r="T375" s="75">
        <v>45763</v>
      </c>
      <c r="U375" s="92" t="s">
        <v>1154</v>
      </c>
      <c r="V375" s="75">
        <v>45775</v>
      </c>
      <c r="W375" s="70" t="s">
        <v>51</v>
      </c>
      <c r="X375" s="70">
        <v>9</v>
      </c>
      <c r="Y375" s="70" t="s">
        <v>35</v>
      </c>
      <c r="Z375" s="70" t="s">
        <v>84</v>
      </c>
      <c r="AA375" s="70" t="s">
        <v>156</v>
      </c>
      <c r="AB375" s="89">
        <v>45763</v>
      </c>
      <c r="AC375" s="70" t="s">
        <v>86</v>
      </c>
      <c r="AD375" s="79" t="s">
        <v>78</v>
      </c>
    </row>
    <row r="376" spans="1:30" ht="14.4">
      <c r="A376" s="69">
        <v>202504</v>
      </c>
      <c r="B376" s="70" t="s">
        <v>71</v>
      </c>
      <c r="C376" s="70" t="s">
        <v>72</v>
      </c>
      <c r="D376" s="70" t="s">
        <v>73</v>
      </c>
      <c r="E376" s="70" t="s">
        <v>443</v>
      </c>
      <c r="F376" s="70" t="s">
        <v>27</v>
      </c>
      <c r="G376" s="70">
        <v>91253273</v>
      </c>
      <c r="H376" s="71" t="s">
        <v>1155</v>
      </c>
      <c r="I376" s="81"/>
      <c r="J376" s="82"/>
      <c r="K376" s="83"/>
      <c r="L376" s="83"/>
      <c r="M376" s="83"/>
      <c r="N376" s="86" t="s">
        <v>95</v>
      </c>
      <c r="O376" s="70" t="s">
        <v>53</v>
      </c>
      <c r="P376" s="91" t="s">
        <v>1156</v>
      </c>
      <c r="Q376" s="74" t="s">
        <v>287</v>
      </c>
      <c r="R376" s="70" t="s">
        <v>443</v>
      </c>
      <c r="S376" s="70" t="s">
        <v>1157</v>
      </c>
      <c r="T376" s="75">
        <v>45772</v>
      </c>
      <c r="U376" s="92" t="s">
        <v>1158</v>
      </c>
      <c r="V376" s="75">
        <v>45783</v>
      </c>
      <c r="W376" s="70" t="s">
        <v>35</v>
      </c>
      <c r="X376" s="70">
        <v>8</v>
      </c>
      <c r="Y376" s="70" t="s">
        <v>35</v>
      </c>
      <c r="Z376" s="70" t="s">
        <v>84</v>
      </c>
      <c r="AA376" s="70" t="s">
        <v>85</v>
      </c>
      <c r="AB376" s="89">
        <v>45772</v>
      </c>
      <c r="AC376" s="70" t="s">
        <v>290</v>
      </c>
      <c r="AD376" s="79" t="s">
        <v>64</v>
      </c>
    </row>
    <row r="377" spans="1:30" ht="14.4">
      <c r="A377" s="69">
        <v>202504</v>
      </c>
      <c r="B377" s="70" t="s">
        <v>71</v>
      </c>
      <c r="C377" s="70" t="s">
        <v>72</v>
      </c>
      <c r="D377" s="70" t="s">
        <v>73</v>
      </c>
      <c r="E377" s="70" t="s">
        <v>74</v>
      </c>
      <c r="F377" s="70" t="s">
        <v>27</v>
      </c>
      <c r="G377" s="80">
        <v>9309622</v>
      </c>
      <c r="H377" s="87" t="s">
        <v>559</v>
      </c>
      <c r="I377" s="81"/>
      <c r="J377" s="82"/>
      <c r="K377" s="83"/>
      <c r="L377" s="83"/>
      <c r="M377" s="83"/>
      <c r="N377" s="86" t="s">
        <v>78</v>
      </c>
      <c r="O377" s="70" t="s">
        <v>53</v>
      </c>
      <c r="P377" s="91" t="s">
        <v>1159</v>
      </c>
      <c r="Q377" s="74" t="s">
        <v>980</v>
      </c>
      <c r="R377" s="70" t="s">
        <v>730</v>
      </c>
      <c r="S377" s="70" t="s">
        <v>1160</v>
      </c>
      <c r="T377" s="75">
        <v>45769</v>
      </c>
      <c r="U377" s="92" t="s">
        <v>1161</v>
      </c>
      <c r="V377" s="75">
        <v>45776</v>
      </c>
      <c r="W377" s="70" t="s">
        <v>35</v>
      </c>
      <c r="X377" s="70">
        <v>6</v>
      </c>
      <c r="Y377" s="70" t="s">
        <v>35</v>
      </c>
      <c r="Z377" s="70" t="s">
        <v>84</v>
      </c>
      <c r="AA377" s="70" t="s">
        <v>85</v>
      </c>
      <c r="AB377" s="89">
        <v>45769</v>
      </c>
      <c r="AC377" s="70" t="s">
        <v>86</v>
      </c>
      <c r="AD377" s="79" t="s">
        <v>78</v>
      </c>
    </row>
    <row r="378" spans="1:30" ht="14.4">
      <c r="A378" s="69">
        <v>202504</v>
      </c>
      <c r="B378" s="70" t="s">
        <v>71</v>
      </c>
      <c r="C378" s="70" t="s">
        <v>72</v>
      </c>
      <c r="D378" s="70" t="s">
        <v>73</v>
      </c>
      <c r="E378" s="70" t="s">
        <v>74</v>
      </c>
      <c r="F378" s="70" t="s">
        <v>27</v>
      </c>
      <c r="G378" s="80">
        <v>8515037</v>
      </c>
      <c r="H378" s="87" t="s">
        <v>302</v>
      </c>
      <c r="I378" s="81"/>
      <c r="J378" s="82"/>
      <c r="K378" s="83"/>
      <c r="L378" s="83"/>
      <c r="M378" s="83"/>
      <c r="N378" s="86" t="s">
        <v>95</v>
      </c>
      <c r="O378" s="70" t="s">
        <v>53</v>
      </c>
      <c r="P378" s="108" t="s">
        <v>1162</v>
      </c>
      <c r="Q378" s="74" t="s">
        <v>97</v>
      </c>
      <c r="R378" s="70" t="s">
        <v>98</v>
      </c>
      <c r="S378" s="70" t="s">
        <v>50</v>
      </c>
      <c r="T378" s="75">
        <v>45769</v>
      </c>
      <c r="U378" s="92" t="s">
        <v>1163</v>
      </c>
      <c r="V378" s="75">
        <v>45775</v>
      </c>
      <c r="W378" s="70" t="s">
        <v>35</v>
      </c>
      <c r="X378" s="70">
        <v>5</v>
      </c>
      <c r="Y378" s="70" t="s">
        <v>35</v>
      </c>
      <c r="Z378" s="70" t="s">
        <v>260</v>
      </c>
      <c r="AA378" s="70" t="s">
        <v>85</v>
      </c>
      <c r="AB378" s="89">
        <v>45769</v>
      </c>
      <c r="AC378" s="70" t="s">
        <v>100</v>
      </c>
      <c r="AD378" s="79" t="s">
        <v>64</v>
      </c>
    </row>
    <row r="379" spans="1:30" ht="14.4">
      <c r="A379" s="69">
        <v>202504</v>
      </c>
      <c r="B379" s="70" t="s">
        <v>71</v>
      </c>
      <c r="C379" s="70" t="s">
        <v>72</v>
      </c>
      <c r="D379" s="70" t="s">
        <v>73</v>
      </c>
      <c r="E379" s="70" t="s">
        <v>74</v>
      </c>
      <c r="F379" s="70" t="s">
        <v>27</v>
      </c>
      <c r="G379" s="80">
        <v>8610196</v>
      </c>
      <c r="H379" s="87" t="s">
        <v>305</v>
      </c>
      <c r="I379" s="81"/>
      <c r="J379" s="82"/>
      <c r="K379" s="83"/>
      <c r="L379" s="83"/>
      <c r="M379" s="83"/>
      <c r="N379" s="86" t="s">
        <v>95</v>
      </c>
      <c r="O379" s="70" t="s">
        <v>53</v>
      </c>
      <c r="P379" s="108" t="s">
        <v>1162</v>
      </c>
      <c r="Q379" s="74" t="s">
        <v>97</v>
      </c>
      <c r="R379" s="70" t="s">
        <v>98</v>
      </c>
      <c r="S379" s="70" t="s">
        <v>50</v>
      </c>
      <c r="T379" s="75">
        <v>45769</v>
      </c>
      <c r="U379" s="92" t="s">
        <v>1163</v>
      </c>
      <c r="V379" s="75">
        <v>45775</v>
      </c>
      <c r="W379" s="70" t="s">
        <v>35</v>
      </c>
      <c r="X379" s="70">
        <v>5</v>
      </c>
      <c r="Y379" s="70" t="s">
        <v>35</v>
      </c>
      <c r="Z379" s="70" t="s">
        <v>260</v>
      </c>
      <c r="AA379" s="70" t="s">
        <v>85</v>
      </c>
      <c r="AB379" s="89">
        <v>45769</v>
      </c>
      <c r="AC379" s="70" t="s">
        <v>100</v>
      </c>
      <c r="AD379" s="79" t="s">
        <v>64</v>
      </c>
    </row>
    <row r="380" spans="1:30" ht="14.4">
      <c r="A380" s="69">
        <v>202504</v>
      </c>
      <c r="B380" s="70" t="s">
        <v>71</v>
      </c>
      <c r="C380" s="70" t="s">
        <v>72</v>
      </c>
      <c r="D380" s="70" t="s">
        <v>73</v>
      </c>
      <c r="E380" s="70" t="s">
        <v>74</v>
      </c>
      <c r="F380" s="70" t="s">
        <v>27</v>
      </c>
      <c r="G380" s="70">
        <v>41789041</v>
      </c>
      <c r="H380" s="71" t="s">
        <v>1164</v>
      </c>
      <c r="I380" s="81"/>
      <c r="J380" s="82"/>
      <c r="K380" s="83"/>
      <c r="L380" s="70" t="s">
        <v>1165</v>
      </c>
      <c r="M380" s="83"/>
      <c r="N380" s="86" t="s">
        <v>95</v>
      </c>
      <c r="O380" s="70" t="s">
        <v>185</v>
      </c>
      <c r="P380" s="91" t="s">
        <v>1166</v>
      </c>
      <c r="Q380" s="74" t="s">
        <v>119</v>
      </c>
      <c r="R380" s="70" t="s">
        <v>98</v>
      </c>
      <c r="S380" s="70" t="s">
        <v>120</v>
      </c>
      <c r="T380" s="75">
        <v>45775</v>
      </c>
      <c r="U380" s="92" t="s">
        <v>1167</v>
      </c>
      <c r="V380" s="75">
        <v>45776</v>
      </c>
      <c r="W380" s="70" t="s">
        <v>35</v>
      </c>
      <c r="X380" s="70">
        <v>2</v>
      </c>
      <c r="Y380" s="70" t="s">
        <v>35</v>
      </c>
      <c r="Z380" s="70" t="s">
        <v>169</v>
      </c>
      <c r="AA380" s="70" t="s">
        <v>85</v>
      </c>
      <c r="AB380" s="89">
        <v>45775</v>
      </c>
      <c r="AC380" s="70" t="s">
        <v>122</v>
      </c>
      <c r="AD380" s="79" t="s">
        <v>64</v>
      </c>
    </row>
    <row r="381" spans="1:30" ht="14.4">
      <c r="A381" s="69">
        <v>202504</v>
      </c>
      <c r="B381" s="70" t="s">
        <v>71</v>
      </c>
      <c r="C381" s="70" t="s">
        <v>72</v>
      </c>
      <c r="D381" s="70" t="s">
        <v>73</v>
      </c>
      <c r="E381" s="70" t="s">
        <v>74</v>
      </c>
      <c r="F381" s="70" t="s">
        <v>27</v>
      </c>
      <c r="G381" s="80">
        <v>25791542</v>
      </c>
      <c r="H381" s="87" t="s">
        <v>157</v>
      </c>
      <c r="I381" s="86" t="s">
        <v>158</v>
      </c>
      <c r="J381" s="85">
        <v>994339590</v>
      </c>
      <c r="K381" s="72" t="s">
        <v>1168</v>
      </c>
      <c r="L381" s="83"/>
      <c r="M381" s="83"/>
      <c r="N381" s="86" t="s">
        <v>95</v>
      </c>
      <c r="O381" s="70" t="s">
        <v>53</v>
      </c>
      <c r="P381" s="91" t="s">
        <v>1169</v>
      </c>
      <c r="Q381" s="74" t="s">
        <v>195</v>
      </c>
      <c r="R381" s="70" t="s">
        <v>244</v>
      </c>
      <c r="S381" s="70" t="s">
        <v>115</v>
      </c>
      <c r="T381" s="75">
        <v>45775</v>
      </c>
      <c r="U381" s="92" t="s">
        <v>1170</v>
      </c>
      <c r="V381" s="75">
        <v>45775</v>
      </c>
      <c r="W381" s="70" t="s">
        <v>35</v>
      </c>
      <c r="X381" s="70">
        <v>1</v>
      </c>
      <c r="Y381" s="70" t="s">
        <v>35</v>
      </c>
      <c r="Z381" s="70" t="s">
        <v>134</v>
      </c>
      <c r="AA381" s="70" t="s">
        <v>85</v>
      </c>
      <c r="AB381" s="89">
        <v>45775</v>
      </c>
      <c r="AC381" s="70" t="s">
        <v>197</v>
      </c>
      <c r="AD381" s="79" t="s">
        <v>64</v>
      </c>
    </row>
    <row r="382" spans="1:30" ht="14.4">
      <c r="A382" s="69">
        <v>202504</v>
      </c>
      <c r="B382" s="70" t="s">
        <v>71</v>
      </c>
      <c r="C382" s="70" t="s">
        <v>72</v>
      </c>
      <c r="D382" s="70" t="s">
        <v>73</v>
      </c>
      <c r="E382" s="70" t="s">
        <v>443</v>
      </c>
      <c r="F382" s="70" t="s">
        <v>27</v>
      </c>
      <c r="G382" s="70">
        <v>90356466</v>
      </c>
      <c r="H382" s="71" t="s">
        <v>1171</v>
      </c>
      <c r="I382" s="81"/>
      <c r="J382" s="85">
        <v>949185230</v>
      </c>
      <c r="K382" s="83"/>
      <c r="L382" s="83"/>
      <c r="M382" s="83"/>
      <c r="N382" s="86" t="s">
        <v>95</v>
      </c>
      <c r="O382" s="70" t="s">
        <v>53</v>
      </c>
      <c r="P382" s="91" t="s">
        <v>1172</v>
      </c>
      <c r="Q382" s="74" t="s">
        <v>1173</v>
      </c>
      <c r="R382" s="70" t="s">
        <v>443</v>
      </c>
      <c r="S382" s="70" t="s">
        <v>1157</v>
      </c>
      <c r="T382" s="75">
        <v>45775</v>
      </c>
      <c r="U382" s="92" t="s">
        <v>1174</v>
      </c>
      <c r="V382" s="75">
        <v>45775</v>
      </c>
      <c r="W382" s="70" t="s">
        <v>35</v>
      </c>
      <c r="X382" s="70">
        <v>1</v>
      </c>
      <c r="Y382" s="70" t="s">
        <v>35</v>
      </c>
      <c r="Z382" s="70" t="s">
        <v>134</v>
      </c>
      <c r="AA382" s="70" t="s">
        <v>85</v>
      </c>
      <c r="AB382" s="89">
        <v>45775</v>
      </c>
      <c r="AC382" s="70" t="s">
        <v>197</v>
      </c>
      <c r="AD382" s="79" t="s">
        <v>64</v>
      </c>
    </row>
    <row r="383" spans="1:30" ht="14.4">
      <c r="A383" s="69">
        <v>202504</v>
      </c>
      <c r="B383" s="70" t="s">
        <v>71</v>
      </c>
      <c r="C383" s="70" t="s">
        <v>72</v>
      </c>
      <c r="D383" s="70" t="s">
        <v>73</v>
      </c>
      <c r="E383" s="70" t="s">
        <v>74</v>
      </c>
      <c r="F383" s="70" t="s">
        <v>27</v>
      </c>
      <c r="G383" s="80">
        <v>29561921</v>
      </c>
      <c r="H383" s="87" t="s">
        <v>139</v>
      </c>
      <c r="I383" s="81"/>
      <c r="J383" s="82"/>
      <c r="K383" s="83"/>
      <c r="L383" s="83"/>
      <c r="M383" s="83"/>
      <c r="N383" s="86" t="s">
        <v>95</v>
      </c>
      <c r="O383" s="70" t="s">
        <v>53</v>
      </c>
      <c r="P383" s="91" t="s">
        <v>1175</v>
      </c>
      <c r="Q383" s="74" t="s">
        <v>97</v>
      </c>
      <c r="R383" s="70" t="s">
        <v>98</v>
      </c>
      <c r="S383" s="70" t="s">
        <v>50</v>
      </c>
      <c r="T383" s="75">
        <v>45776</v>
      </c>
      <c r="U383" s="92" t="s">
        <v>1176</v>
      </c>
      <c r="V383" s="75">
        <v>45783</v>
      </c>
      <c r="W383" s="70" t="s">
        <v>35</v>
      </c>
      <c r="X383" s="70">
        <v>6</v>
      </c>
      <c r="Y383" s="70" t="s">
        <v>35</v>
      </c>
      <c r="Z383" s="70" t="s">
        <v>84</v>
      </c>
      <c r="AA383" s="70" t="s">
        <v>85</v>
      </c>
      <c r="AB383" s="89">
        <v>45776</v>
      </c>
      <c r="AC383" s="70" t="s">
        <v>100</v>
      </c>
      <c r="AD383" s="79" t="s">
        <v>64</v>
      </c>
    </row>
    <row r="384" spans="1:30" ht="14.4">
      <c r="A384" s="69">
        <v>202504</v>
      </c>
      <c r="B384" s="70" t="s">
        <v>71</v>
      </c>
      <c r="C384" s="70" t="s">
        <v>72</v>
      </c>
      <c r="D384" s="70" t="s">
        <v>73</v>
      </c>
      <c r="E384" s="70" t="s">
        <v>74</v>
      </c>
      <c r="F384" s="70" t="s">
        <v>27</v>
      </c>
      <c r="G384" s="80">
        <v>8201744</v>
      </c>
      <c r="H384" s="71" t="s">
        <v>616</v>
      </c>
      <c r="I384" s="81"/>
      <c r="J384" s="85">
        <v>999448461</v>
      </c>
      <c r="K384" s="83"/>
      <c r="L384" s="83"/>
      <c r="M384" s="83"/>
      <c r="N384" s="86" t="s">
        <v>78</v>
      </c>
      <c r="O384" s="70" t="s">
        <v>53</v>
      </c>
      <c r="P384" s="91" t="s">
        <v>1177</v>
      </c>
      <c r="Q384" s="74" t="s">
        <v>980</v>
      </c>
      <c r="R384" s="70" t="s">
        <v>74</v>
      </c>
      <c r="S384" s="70" t="s">
        <v>674</v>
      </c>
      <c r="T384" s="75">
        <v>45777</v>
      </c>
      <c r="U384" s="92" t="s">
        <v>1178</v>
      </c>
      <c r="V384" s="75">
        <v>45777</v>
      </c>
      <c r="W384" s="70" t="s">
        <v>35</v>
      </c>
      <c r="X384" s="70">
        <v>1</v>
      </c>
      <c r="Y384" s="70" t="s">
        <v>35</v>
      </c>
      <c r="Z384" s="70" t="s">
        <v>134</v>
      </c>
      <c r="AA384" s="70" t="s">
        <v>85</v>
      </c>
      <c r="AB384" s="89">
        <v>45777</v>
      </c>
      <c r="AC384" s="70" t="s">
        <v>86</v>
      </c>
      <c r="AD384" s="79" t="s">
        <v>78</v>
      </c>
    </row>
    <row r="385" spans="1:30" ht="14.4">
      <c r="A385" s="69">
        <v>202504</v>
      </c>
      <c r="B385" s="70" t="s">
        <v>71</v>
      </c>
      <c r="C385" s="70" t="s">
        <v>72</v>
      </c>
      <c r="D385" s="70" t="s">
        <v>73</v>
      </c>
      <c r="E385" s="70" t="s">
        <v>74</v>
      </c>
      <c r="F385" s="70" t="s">
        <v>27</v>
      </c>
      <c r="G385" s="80">
        <v>46094728</v>
      </c>
      <c r="H385" s="87" t="s">
        <v>1179</v>
      </c>
      <c r="I385" s="81"/>
      <c r="J385" s="85">
        <v>986043036</v>
      </c>
      <c r="K385" s="83"/>
      <c r="L385" s="83"/>
      <c r="M385" s="83"/>
      <c r="N385" s="86" t="s">
        <v>95</v>
      </c>
      <c r="O385" s="70" t="s">
        <v>53</v>
      </c>
      <c r="P385" s="91" t="s">
        <v>1180</v>
      </c>
      <c r="Q385" s="74" t="s">
        <v>513</v>
      </c>
      <c r="R385" s="70" t="s">
        <v>74</v>
      </c>
      <c r="S385" s="70" t="s">
        <v>231</v>
      </c>
      <c r="T385" s="75">
        <v>45776</v>
      </c>
      <c r="U385" s="92" t="s">
        <v>1181</v>
      </c>
      <c r="V385" s="75">
        <v>45779</v>
      </c>
      <c r="W385" s="70" t="s">
        <v>35</v>
      </c>
      <c r="X385" s="70">
        <v>4</v>
      </c>
      <c r="Y385" s="70" t="s">
        <v>35</v>
      </c>
      <c r="Z385" s="70" t="s">
        <v>318</v>
      </c>
      <c r="AA385" s="70" t="s">
        <v>85</v>
      </c>
      <c r="AB385" s="89">
        <v>45776</v>
      </c>
      <c r="AC385" s="70" t="s">
        <v>515</v>
      </c>
      <c r="AD385" s="79" t="s">
        <v>64</v>
      </c>
    </row>
    <row r="386" spans="1:30" ht="14.4">
      <c r="A386" s="69">
        <v>202505</v>
      </c>
      <c r="B386" s="70" t="s">
        <v>71</v>
      </c>
      <c r="C386" s="70" t="s">
        <v>72</v>
      </c>
      <c r="D386" s="70" t="s">
        <v>73</v>
      </c>
      <c r="E386" s="70" t="s">
        <v>74</v>
      </c>
      <c r="F386" s="83"/>
      <c r="G386" s="83"/>
      <c r="H386" s="71" t="s">
        <v>1182</v>
      </c>
      <c r="I386" s="81"/>
      <c r="J386" s="82"/>
      <c r="K386" s="83"/>
      <c r="L386" s="83"/>
      <c r="M386" s="83"/>
      <c r="N386" s="86" t="s">
        <v>95</v>
      </c>
      <c r="O386" s="70" t="s">
        <v>53</v>
      </c>
      <c r="P386" s="91" t="s">
        <v>1183</v>
      </c>
      <c r="Q386" s="74" t="s">
        <v>97</v>
      </c>
      <c r="R386" s="70" t="s">
        <v>98</v>
      </c>
      <c r="S386" s="70" t="s">
        <v>50</v>
      </c>
      <c r="T386" s="75">
        <v>45779</v>
      </c>
      <c r="U386" s="92" t="s">
        <v>1184</v>
      </c>
      <c r="V386" s="75">
        <v>45779</v>
      </c>
      <c r="W386" s="70" t="s">
        <v>51</v>
      </c>
      <c r="X386" s="70">
        <v>1</v>
      </c>
      <c r="Y386" s="70" t="s">
        <v>35</v>
      </c>
      <c r="Z386" s="70" t="s">
        <v>134</v>
      </c>
      <c r="AA386" s="70" t="s">
        <v>156</v>
      </c>
      <c r="AB386" s="78">
        <v>45779</v>
      </c>
      <c r="AC386" s="70" t="s">
        <v>100</v>
      </c>
      <c r="AD386" s="79" t="s">
        <v>64</v>
      </c>
    </row>
    <row r="387" spans="1:30" ht="14.4">
      <c r="A387" s="69">
        <v>202504</v>
      </c>
      <c r="B387" s="70" t="s">
        <v>71</v>
      </c>
      <c r="C387" s="70" t="s">
        <v>72</v>
      </c>
      <c r="D387" s="70" t="s">
        <v>73</v>
      </c>
      <c r="E387" s="70" t="s">
        <v>74</v>
      </c>
      <c r="F387" s="83"/>
      <c r="G387" s="83"/>
      <c r="H387" s="71" t="s">
        <v>1185</v>
      </c>
      <c r="I387" s="81"/>
      <c r="J387" s="82"/>
      <c r="K387" s="83"/>
      <c r="L387" s="70" t="s">
        <v>1186</v>
      </c>
      <c r="M387" s="83"/>
      <c r="N387" s="86" t="s">
        <v>95</v>
      </c>
      <c r="O387" s="70" t="s">
        <v>185</v>
      </c>
      <c r="P387" s="91" t="s">
        <v>1187</v>
      </c>
      <c r="Q387" s="74" t="s">
        <v>248</v>
      </c>
      <c r="R387" s="70" t="s">
        <v>244</v>
      </c>
      <c r="S387" s="70" t="s">
        <v>249</v>
      </c>
      <c r="T387" s="75">
        <v>45777</v>
      </c>
      <c r="U387" s="92" t="s">
        <v>1188</v>
      </c>
      <c r="V387" s="75">
        <v>45779</v>
      </c>
      <c r="W387" s="70" t="s">
        <v>51</v>
      </c>
      <c r="X387" s="70">
        <v>3</v>
      </c>
      <c r="Y387" s="70" t="s">
        <v>35</v>
      </c>
      <c r="Z387" s="70" t="s">
        <v>188</v>
      </c>
      <c r="AA387" s="70" t="s">
        <v>156</v>
      </c>
      <c r="AB387" s="89">
        <v>45777</v>
      </c>
      <c r="AC387" s="70" t="s">
        <v>122</v>
      </c>
      <c r="AD387" s="79" t="s">
        <v>64</v>
      </c>
    </row>
    <row r="388" spans="1:30" ht="14.4">
      <c r="A388" s="69">
        <v>202504</v>
      </c>
      <c r="B388" s="70" t="s">
        <v>71</v>
      </c>
      <c r="C388" s="70" t="s">
        <v>72</v>
      </c>
      <c r="D388" s="70" t="s">
        <v>73</v>
      </c>
      <c r="E388" s="70" t="s">
        <v>74</v>
      </c>
      <c r="F388" s="70" t="s">
        <v>27</v>
      </c>
      <c r="G388" s="80">
        <v>6783935</v>
      </c>
      <c r="H388" s="71" t="s">
        <v>1189</v>
      </c>
      <c r="I388" s="81"/>
      <c r="J388" s="82"/>
      <c r="K388" s="83"/>
      <c r="L388" s="83"/>
      <c r="M388" s="83"/>
      <c r="N388" s="86" t="s">
        <v>95</v>
      </c>
      <c r="O388" s="70" t="s">
        <v>53</v>
      </c>
      <c r="P388" s="91" t="s">
        <v>1190</v>
      </c>
      <c r="Q388" s="74" t="s">
        <v>119</v>
      </c>
      <c r="R388" s="70" t="s">
        <v>74</v>
      </c>
      <c r="S388" s="70" t="s">
        <v>264</v>
      </c>
      <c r="T388" s="75">
        <v>45777</v>
      </c>
      <c r="U388" s="92" t="s">
        <v>1191</v>
      </c>
      <c r="V388" s="75">
        <v>45779</v>
      </c>
      <c r="W388" s="70" t="s">
        <v>35</v>
      </c>
      <c r="X388" s="70">
        <v>3</v>
      </c>
      <c r="Y388" s="70" t="s">
        <v>35</v>
      </c>
      <c r="Z388" s="70" t="s">
        <v>188</v>
      </c>
      <c r="AA388" s="70" t="s">
        <v>85</v>
      </c>
      <c r="AB388" s="89">
        <v>45777</v>
      </c>
      <c r="AC388" s="70" t="s">
        <v>122</v>
      </c>
      <c r="AD388" s="79" t="s">
        <v>64</v>
      </c>
    </row>
    <row r="389" spans="1:30" ht="14.4">
      <c r="A389" s="69">
        <v>202504</v>
      </c>
      <c r="B389" s="70" t="s">
        <v>71</v>
      </c>
      <c r="C389" s="70" t="s">
        <v>72</v>
      </c>
      <c r="D389" s="70" t="s">
        <v>73</v>
      </c>
      <c r="E389" s="70" t="s">
        <v>74</v>
      </c>
      <c r="F389" s="83"/>
      <c r="G389" s="83"/>
      <c r="H389" s="71" t="s">
        <v>1192</v>
      </c>
      <c r="I389" s="81"/>
      <c r="J389" s="85">
        <v>987498418</v>
      </c>
      <c r="K389" s="83"/>
      <c r="L389" s="83"/>
      <c r="M389" s="83"/>
      <c r="N389" s="86" t="s">
        <v>95</v>
      </c>
      <c r="O389" s="70" t="s">
        <v>53</v>
      </c>
      <c r="P389" s="91" t="s">
        <v>1193</v>
      </c>
      <c r="Q389" s="74" t="s">
        <v>119</v>
      </c>
      <c r="R389" s="70" t="s">
        <v>81</v>
      </c>
      <c r="S389" s="70" t="s">
        <v>231</v>
      </c>
      <c r="T389" s="75">
        <v>45777</v>
      </c>
      <c r="U389" s="92" t="s">
        <v>1194</v>
      </c>
      <c r="V389" s="75">
        <v>45777</v>
      </c>
      <c r="W389" s="70" t="s">
        <v>35</v>
      </c>
      <c r="X389" s="70">
        <v>1</v>
      </c>
      <c r="Y389" s="70" t="s">
        <v>35</v>
      </c>
      <c r="Z389" s="70" t="s">
        <v>134</v>
      </c>
      <c r="AA389" s="70" t="s">
        <v>85</v>
      </c>
      <c r="AB389" s="89">
        <v>45777</v>
      </c>
      <c r="AC389" s="70" t="s">
        <v>122</v>
      </c>
      <c r="AD389" s="79" t="s">
        <v>64</v>
      </c>
    </row>
    <row r="390" spans="1:30" ht="14.4">
      <c r="A390" s="69">
        <v>202505</v>
      </c>
      <c r="B390" s="70" t="s">
        <v>71</v>
      </c>
      <c r="C390" s="70" t="s">
        <v>72</v>
      </c>
      <c r="D390" s="70" t="s">
        <v>73</v>
      </c>
      <c r="E390" s="70" t="s">
        <v>74</v>
      </c>
      <c r="F390" s="70" t="s">
        <v>27</v>
      </c>
      <c r="G390" s="70">
        <v>8836823</v>
      </c>
      <c r="H390" s="71" t="s">
        <v>1195</v>
      </c>
      <c r="I390" s="81"/>
      <c r="J390" s="82"/>
      <c r="K390" s="83"/>
      <c r="L390" s="83"/>
      <c r="M390" s="83"/>
      <c r="N390" s="86" t="s">
        <v>95</v>
      </c>
      <c r="O390" s="70" t="s">
        <v>53</v>
      </c>
      <c r="P390" s="91" t="s">
        <v>1196</v>
      </c>
      <c r="Q390" s="74" t="s">
        <v>119</v>
      </c>
      <c r="R390" s="70" t="s">
        <v>81</v>
      </c>
      <c r="S390" s="70" t="s">
        <v>1197</v>
      </c>
      <c r="T390" s="75">
        <v>45779</v>
      </c>
      <c r="U390" s="92" t="s">
        <v>1198</v>
      </c>
      <c r="V390" s="75">
        <v>45779</v>
      </c>
      <c r="W390" s="70" t="s">
        <v>35</v>
      </c>
      <c r="X390" s="70">
        <v>1</v>
      </c>
      <c r="Y390" s="70" t="s">
        <v>35</v>
      </c>
      <c r="Z390" s="70" t="s">
        <v>134</v>
      </c>
      <c r="AA390" s="70" t="s">
        <v>85</v>
      </c>
      <c r="AB390" s="78">
        <v>45779</v>
      </c>
      <c r="AC390" s="70" t="s">
        <v>122</v>
      </c>
      <c r="AD390" s="79" t="s">
        <v>64</v>
      </c>
    </row>
    <row r="391" spans="1:30" ht="14.4">
      <c r="A391" s="69">
        <v>202505</v>
      </c>
      <c r="B391" s="70" t="s">
        <v>71</v>
      </c>
      <c r="C391" s="70" t="s">
        <v>72</v>
      </c>
      <c r="D391" s="70" t="s">
        <v>73</v>
      </c>
      <c r="E391" s="70" t="s">
        <v>74</v>
      </c>
      <c r="F391" s="83"/>
      <c r="G391" s="80">
        <v>7731756</v>
      </c>
      <c r="H391" s="87" t="s">
        <v>1199</v>
      </c>
      <c r="I391" s="81"/>
      <c r="J391" s="82"/>
      <c r="K391" s="83"/>
      <c r="L391" s="83"/>
      <c r="M391" s="83"/>
      <c r="N391" s="86" t="s">
        <v>95</v>
      </c>
      <c r="O391" s="70" t="s">
        <v>53</v>
      </c>
      <c r="P391" s="91" t="s">
        <v>1200</v>
      </c>
      <c r="Q391" s="74" t="s">
        <v>119</v>
      </c>
      <c r="R391" s="70" t="s">
        <v>244</v>
      </c>
      <c r="S391" s="70" t="s">
        <v>115</v>
      </c>
      <c r="T391" s="75">
        <v>45779</v>
      </c>
      <c r="U391" s="92" t="s">
        <v>1201</v>
      </c>
      <c r="V391" s="75">
        <v>45779</v>
      </c>
      <c r="W391" s="70" t="s">
        <v>35</v>
      </c>
      <c r="X391" s="70">
        <v>1</v>
      </c>
      <c r="Y391" s="70" t="s">
        <v>35</v>
      </c>
      <c r="Z391" s="70" t="s">
        <v>134</v>
      </c>
      <c r="AA391" s="70" t="s">
        <v>85</v>
      </c>
      <c r="AB391" s="78">
        <v>45779</v>
      </c>
      <c r="AC391" s="70" t="s">
        <v>122</v>
      </c>
      <c r="AD391" s="79" t="s">
        <v>64</v>
      </c>
    </row>
    <row r="392" spans="1:30" ht="14.4">
      <c r="A392" s="69">
        <v>202505</v>
      </c>
      <c r="B392" s="70" t="s">
        <v>71</v>
      </c>
      <c r="C392" s="70" t="s">
        <v>72</v>
      </c>
      <c r="D392" s="70" t="s">
        <v>73</v>
      </c>
      <c r="E392" s="70" t="s">
        <v>74</v>
      </c>
      <c r="F392" s="83"/>
      <c r="G392" s="83"/>
      <c r="H392" s="87" t="s">
        <v>616</v>
      </c>
      <c r="I392" s="81"/>
      <c r="J392" s="85">
        <v>999448461</v>
      </c>
      <c r="K392" s="83"/>
      <c r="L392" s="83"/>
      <c r="M392" s="83"/>
      <c r="N392" s="86" t="s">
        <v>95</v>
      </c>
      <c r="O392" s="70" t="s">
        <v>53</v>
      </c>
      <c r="P392" s="91" t="s">
        <v>1202</v>
      </c>
      <c r="Q392" s="74" t="s">
        <v>119</v>
      </c>
      <c r="R392" s="70" t="s">
        <v>74</v>
      </c>
      <c r="S392" s="70" t="s">
        <v>268</v>
      </c>
      <c r="T392" s="75">
        <v>45779</v>
      </c>
      <c r="U392" s="92" t="s">
        <v>1203</v>
      </c>
      <c r="V392" s="75">
        <v>45782</v>
      </c>
      <c r="W392" s="70" t="s">
        <v>35</v>
      </c>
      <c r="X392" s="70">
        <v>2</v>
      </c>
      <c r="Y392" s="70" t="s">
        <v>35</v>
      </c>
      <c r="Z392" s="70" t="s">
        <v>169</v>
      </c>
      <c r="AA392" s="70" t="s">
        <v>85</v>
      </c>
      <c r="AB392" s="78">
        <v>45779</v>
      </c>
      <c r="AC392" s="70" t="s">
        <v>122</v>
      </c>
      <c r="AD392" s="79" t="s">
        <v>64</v>
      </c>
    </row>
    <row r="393" spans="1:30" ht="14.4">
      <c r="A393" s="69">
        <v>202505</v>
      </c>
      <c r="B393" s="70" t="s">
        <v>71</v>
      </c>
      <c r="C393" s="70" t="s">
        <v>72</v>
      </c>
      <c r="D393" s="70" t="s">
        <v>73</v>
      </c>
      <c r="E393" s="70" t="s">
        <v>74</v>
      </c>
      <c r="F393" s="70" t="s">
        <v>27</v>
      </c>
      <c r="G393" s="70">
        <v>71119014</v>
      </c>
      <c r="H393" s="87" t="s">
        <v>1106</v>
      </c>
      <c r="I393" s="81"/>
      <c r="J393" s="85">
        <v>993508429</v>
      </c>
      <c r="K393" s="72" t="s">
        <v>1204</v>
      </c>
      <c r="L393" s="83"/>
      <c r="M393" s="83"/>
      <c r="N393" s="86" t="s">
        <v>95</v>
      </c>
      <c r="O393" s="70" t="s">
        <v>53</v>
      </c>
      <c r="P393" s="91" t="s">
        <v>1205</v>
      </c>
      <c r="Q393" s="74" t="s">
        <v>119</v>
      </c>
      <c r="R393" s="70" t="s">
        <v>98</v>
      </c>
      <c r="S393" s="70" t="s">
        <v>120</v>
      </c>
      <c r="T393" s="75">
        <v>45779</v>
      </c>
      <c r="U393" s="92" t="s">
        <v>1206</v>
      </c>
      <c r="V393" s="75">
        <v>45782</v>
      </c>
      <c r="W393" s="70" t="s">
        <v>35</v>
      </c>
      <c r="X393" s="70">
        <v>2</v>
      </c>
      <c r="Y393" s="70" t="s">
        <v>35</v>
      </c>
      <c r="Z393" s="70" t="s">
        <v>169</v>
      </c>
      <c r="AA393" s="70" t="s">
        <v>85</v>
      </c>
      <c r="AB393" s="78">
        <v>45779</v>
      </c>
      <c r="AC393" s="70" t="s">
        <v>122</v>
      </c>
      <c r="AD393" s="79" t="s">
        <v>64</v>
      </c>
    </row>
    <row r="394" spans="1:30" ht="14.4">
      <c r="A394" s="69">
        <v>202505</v>
      </c>
      <c r="B394" s="70" t="s">
        <v>71</v>
      </c>
      <c r="C394" s="70" t="s">
        <v>72</v>
      </c>
      <c r="D394" s="70" t="s">
        <v>73</v>
      </c>
      <c r="E394" s="70" t="s">
        <v>74</v>
      </c>
      <c r="F394" s="70" t="s">
        <v>27</v>
      </c>
      <c r="G394" s="80">
        <v>7806297</v>
      </c>
      <c r="H394" s="87" t="s">
        <v>391</v>
      </c>
      <c r="I394" s="81"/>
      <c r="J394" s="82"/>
      <c r="K394" s="83"/>
      <c r="L394" s="83"/>
      <c r="M394" s="83"/>
      <c r="N394" s="86" t="s">
        <v>78</v>
      </c>
      <c r="O394" s="70" t="s">
        <v>53</v>
      </c>
      <c r="P394" s="91" t="s">
        <v>1207</v>
      </c>
      <c r="Q394" s="74" t="s">
        <v>980</v>
      </c>
      <c r="R394" s="70" t="s">
        <v>74</v>
      </c>
      <c r="S394" s="70" t="s">
        <v>125</v>
      </c>
      <c r="T394" s="75">
        <v>45779</v>
      </c>
      <c r="U394" s="92" t="s">
        <v>1208</v>
      </c>
      <c r="V394" s="75">
        <v>45784</v>
      </c>
      <c r="W394" s="70" t="s">
        <v>35</v>
      </c>
      <c r="X394" s="70">
        <v>4</v>
      </c>
      <c r="Y394" s="70" t="s">
        <v>35</v>
      </c>
      <c r="Z394" s="70" t="s">
        <v>318</v>
      </c>
      <c r="AA394" s="70" t="s">
        <v>85</v>
      </c>
      <c r="AB394" s="78">
        <v>45779</v>
      </c>
      <c r="AC394" s="70" t="s">
        <v>86</v>
      </c>
      <c r="AD394" s="79" t="s">
        <v>78</v>
      </c>
    </row>
    <row r="395" spans="1:30" ht="14.4">
      <c r="A395" s="69">
        <v>202505</v>
      </c>
      <c r="B395" s="70" t="s">
        <v>71</v>
      </c>
      <c r="C395" s="70" t="s">
        <v>72</v>
      </c>
      <c r="D395" s="70" t="s">
        <v>73</v>
      </c>
      <c r="E395" s="70" t="s">
        <v>74</v>
      </c>
      <c r="F395" s="70" t="s">
        <v>27</v>
      </c>
      <c r="G395" s="70">
        <v>7879761</v>
      </c>
      <c r="H395" s="71" t="s">
        <v>1209</v>
      </c>
      <c r="I395" s="81"/>
      <c r="J395" s="82"/>
      <c r="K395" s="83"/>
      <c r="L395" s="83"/>
      <c r="M395" s="83"/>
      <c r="N395" s="86" t="s">
        <v>95</v>
      </c>
      <c r="O395" s="70" t="s">
        <v>53</v>
      </c>
      <c r="P395" s="91" t="s">
        <v>1210</v>
      </c>
      <c r="Q395" s="74" t="s">
        <v>97</v>
      </c>
      <c r="R395" s="70" t="s">
        <v>98</v>
      </c>
      <c r="S395" s="70" t="s">
        <v>50</v>
      </c>
      <c r="T395" s="75">
        <v>45779</v>
      </c>
      <c r="U395" s="92" t="s">
        <v>1211</v>
      </c>
      <c r="V395" s="75">
        <v>45782</v>
      </c>
      <c r="W395" s="70" t="s">
        <v>35</v>
      </c>
      <c r="X395" s="70">
        <v>2</v>
      </c>
      <c r="Y395" s="70" t="s">
        <v>35</v>
      </c>
      <c r="Z395" s="70" t="s">
        <v>169</v>
      </c>
      <c r="AA395" s="70" t="s">
        <v>85</v>
      </c>
      <c r="AB395" s="78">
        <v>45779</v>
      </c>
      <c r="AC395" s="70" t="s">
        <v>100</v>
      </c>
      <c r="AD395" s="79" t="s">
        <v>64</v>
      </c>
    </row>
    <row r="396" spans="1:30" ht="14.4">
      <c r="A396" s="69">
        <v>202505</v>
      </c>
      <c r="B396" s="70" t="s">
        <v>71</v>
      </c>
      <c r="C396" s="70" t="s">
        <v>72</v>
      </c>
      <c r="D396" s="70" t="s">
        <v>73</v>
      </c>
      <c r="E396" s="70" t="s">
        <v>74</v>
      </c>
      <c r="F396" s="70" t="s">
        <v>27</v>
      </c>
      <c r="G396" s="70">
        <v>9998708</v>
      </c>
      <c r="H396" s="71" t="s">
        <v>1212</v>
      </c>
      <c r="I396" s="81"/>
      <c r="J396" s="85">
        <v>965766058</v>
      </c>
      <c r="K396" s="83"/>
      <c r="L396" s="83"/>
      <c r="M396" s="83"/>
      <c r="N396" s="86" t="s">
        <v>95</v>
      </c>
      <c r="O396" s="70" t="s">
        <v>53</v>
      </c>
      <c r="P396" s="91" t="s">
        <v>1213</v>
      </c>
      <c r="Q396" s="74" t="s">
        <v>119</v>
      </c>
      <c r="R396" s="70" t="s">
        <v>74</v>
      </c>
      <c r="S396" s="70" t="s">
        <v>231</v>
      </c>
      <c r="T396" s="75">
        <v>45779</v>
      </c>
      <c r="U396" s="92" t="s">
        <v>1214</v>
      </c>
      <c r="V396" s="75">
        <v>45782</v>
      </c>
      <c r="W396" s="70" t="s">
        <v>35</v>
      </c>
      <c r="X396" s="70">
        <v>2</v>
      </c>
      <c r="Y396" s="70" t="s">
        <v>35</v>
      </c>
      <c r="Z396" s="70" t="s">
        <v>169</v>
      </c>
      <c r="AA396" s="70" t="s">
        <v>85</v>
      </c>
      <c r="AB396" s="78">
        <v>45779</v>
      </c>
      <c r="AC396" s="70" t="s">
        <v>122</v>
      </c>
      <c r="AD396" s="79" t="s">
        <v>64</v>
      </c>
    </row>
    <row r="397" spans="1:30" ht="14.4">
      <c r="A397" s="69">
        <v>202505</v>
      </c>
      <c r="B397" s="70" t="s">
        <v>71</v>
      </c>
      <c r="C397" s="70" t="s">
        <v>72</v>
      </c>
      <c r="D397" s="70" t="s">
        <v>73</v>
      </c>
      <c r="E397" s="70" t="s">
        <v>74</v>
      </c>
      <c r="F397" s="70" t="s">
        <v>27</v>
      </c>
      <c r="G397" s="70">
        <v>7790774</v>
      </c>
      <c r="H397" s="71" t="s">
        <v>1215</v>
      </c>
      <c r="I397" s="81"/>
      <c r="J397" s="82"/>
      <c r="K397" s="83"/>
      <c r="L397" s="83"/>
      <c r="M397" s="83"/>
      <c r="N397" s="86" t="s">
        <v>95</v>
      </c>
      <c r="O397" s="70" t="s">
        <v>53</v>
      </c>
      <c r="P397" s="91" t="s">
        <v>1216</v>
      </c>
      <c r="Q397" s="74" t="s">
        <v>97</v>
      </c>
      <c r="R397" s="70" t="s">
        <v>98</v>
      </c>
      <c r="S397" s="70" t="s">
        <v>50</v>
      </c>
      <c r="T397" s="75">
        <v>45779</v>
      </c>
      <c r="U397" s="92" t="s">
        <v>1217</v>
      </c>
      <c r="V397" s="75">
        <v>45782</v>
      </c>
      <c r="W397" s="70" t="s">
        <v>35</v>
      </c>
      <c r="X397" s="70">
        <v>2</v>
      </c>
      <c r="Y397" s="70" t="s">
        <v>35</v>
      </c>
      <c r="Z397" s="70" t="s">
        <v>169</v>
      </c>
      <c r="AA397" s="70" t="s">
        <v>85</v>
      </c>
      <c r="AB397" s="78">
        <v>45779</v>
      </c>
      <c r="AC397" s="70" t="s">
        <v>100</v>
      </c>
      <c r="AD397" s="79" t="s">
        <v>64</v>
      </c>
    </row>
    <row r="398" spans="1:30" ht="14.4">
      <c r="A398" s="69">
        <v>202505</v>
      </c>
      <c r="B398" s="70" t="s">
        <v>71</v>
      </c>
      <c r="C398" s="70" t="s">
        <v>72</v>
      </c>
      <c r="D398" s="70" t="s">
        <v>73</v>
      </c>
      <c r="E398" s="70" t="s">
        <v>74</v>
      </c>
      <c r="F398" s="70" t="s">
        <v>27</v>
      </c>
      <c r="G398" s="70">
        <v>9390803</v>
      </c>
      <c r="H398" s="71" t="s">
        <v>1218</v>
      </c>
      <c r="I398" s="81"/>
      <c r="J398" s="82"/>
      <c r="K398" s="83"/>
      <c r="L398" s="83"/>
      <c r="M398" s="83"/>
      <c r="N398" s="86" t="s">
        <v>95</v>
      </c>
      <c r="O398" s="70" t="s">
        <v>53</v>
      </c>
      <c r="P398" s="92" t="s">
        <v>1219</v>
      </c>
      <c r="Q398" s="74" t="s">
        <v>119</v>
      </c>
      <c r="R398" s="70" t="s">
        <v>74</v>
      </c>
      <c r="S398" s="70" t="s">
        <v>249</v>
      </c>
      <c r="T398" s="75">
        <v>45782</v>
      </c>
      <c r="U398" s="92" t="s">
        <v>1220</v>
      </c>
      <c r="V398" s="75">
        <v>45784</v>
      </c>
      <c r="W398" s="70" t="s">
        <v>35</v>
      </c>
      <c r="X398" s="70">
        <v>3</v>
      </c>
      <c r="Y398" s="70" t="s">
        <v>35</v>
      </c>
      <c r="Z398" s="70" t="s">
        <v>188</v>
      </c>
      <c r="AA398" s="70" t="s">
        <v>85</v>
      </c>
      <c r="AB398" s="78">
        <v>45782</v>
      </c>
      <c r="AC398" s="70" t="s">
        <v>122</v>
      </c>
      <c r="AD398" s="79" t="s">
        <v>64</v>
      </c>
    </row>
    <row r="399" spans="1:30" ht="14.4">
      <c r="A399" s="69">
        <v>202505</v>
      </c>
      <c r="B399" s="70" t="s">
        <v>71</v>
      </c>
      <c r="C399" s="70" t="s">
        <v>72</v>
      </c>
      <c r="D399" s="70" t="s">
        <v>73</v>
      </c>
      <c r="E399" s="70" t="s">
        <v>74</v>
      </c>
      <c r="F399" s="70" t="s">
        <v>27</v>
      </c>
      <c r="G399" s="80">
        <v>78642647</v>
      </c>
      <c r="H399" s="87" t="s">
        <v>747</v>
      </c>
      <c r="I399" s="81"/>
      <c r="J399" s="82"/>
      <c r="K399" s="83"/>
      <c r="L399" s="83"/>
      <c r="M399" s="83"/>
      <c r="N399" s="86" t="s">
        <v>95</v>
      </c>
      <c r="O399" s="70" t="s">
        <v>53</v>
      </c>
      <c r="P399" s="91" t="s">
        <v>1221</v>
      </c>
      <c r="Q399" s="74" t="s">
        <v>119</v>
      </c>
      <c r="R399" s="70" t="s">
        <v>74</v>
      </c>
      <c r="S399" s="70" t="s">
        <v>268</v>
      </c>
      <c r="T399" s="75">
        <v>45784</v>
      </c>
      <c r="U399" s="92" t="s">
        <v>1222</v>
      </c>
      <c r="V399" s="75">
        <v>45784</v>
      </c>
      <c r="W399" s="70" t="s">
        <v>35</v>
      </c>
      <c r="X399" s="70">
        <v>1</v>
      </c>
      <c r="Y399" s="70" t="s">
        <v>35</v>
      </c>
      <c r="Z399" s="70" t="s">
        <v>134</v>
      </c>
      <c r="AA399" s="70" t="s">
        <v>85</v>
      </c>
      <c r="AB399" s="78">
        <v>45784</v>
      </c>
      <c r="AC399" s="70" t="s">
        <v>122</v>
      </c>
      <c r="AD399" s="79" t="s">
        <v>64</v>
      </c>
    </row>
    <row r="400" spans="1:30" ht="14.4">
      <c r="A400" s="69">
        <v>202505</v>
      </c>
      <c r="B400" s="70" t="s">
        <v>71</v>
      </c>
      <c r="C400" s="70" t="s">
        <v>72</v>
      </c>
      <c r="D400" s="70" t="s">
        <v>73</v>
      </c>
      <c r="E400" s="70" t="s">
        <v>74</v>
      </c>
      <c r="F400" s="70" t="s">
        <v>27</v>
      </c>
      <c r="G400" s="70">
        <v>10281700</v>
      </c>
      <c r="H400" s="71" t="s">
        <v>1223</v>
      </c>
      <c r="I400" s="81"/>
      <c r="J400" s="82"/>
      <c r="K400" s="83"/>
      <c r="L400" s="83"/>
      <c r="M400" s="83"/>
      <c r="N400" s="86" t="s">
        <v>95</v>
      </c>
      <c r="O400" s="70" t="s">
        <v>53</v>
      </c>
      <c r="P400" s="91" t="s">
        <v>1224</v>
      </c>
      <c r="Q400" s="74" t="s">
        <v>1225</v>
      </c>
      <c r="R400" s="70" t="s">
        <v>105</v>
      </c>
      <c r="S400" s="70" t="s">
        <v>105</v>
      </c>
      <c r="T400" s="75">
        <v>45784</v>
      </c>
      <c r="U400" s="92" t="s">
        <v>1226</v>
      </c>
      <c r="V400" s="75">
        <v>45785</v>
      </c>
      <c r="W400" s="70" t="s">
        <v>35</v>
      </c>
      <c r="X400" s="70">
        <v>2</v>
      </c>
      <c r="Y400" s="70" t="s">
        <v>35</v>
      </c>
      <c r="Z400" s="70" t="s">
        <v>169</v>
      </c>
      <c r="AA400" s="70" t="s">
        <v>85</v>
      </c>
      <c r="AB400" s="78">
        <v>45784</v>
      </c>
      <c r="AC400" s="70" t="s">
        <v>1117</v>
      </c>
      <c r="AD400" s="79" t="s">
        <v>108</v>
      </c>
    </row>
    <row r="401" spans="1:30" ht="14.4">
      <c r="A401" s="69">
        <v>202505</v>
      </c>
      <c r="B401" s="70" t="s">
        <v>71</v>
      </c>
      <c r="C401" s="70" t="s">
        <v>72</v>
      </c>
      <c r="D401" s="70" t="s">
        <v>73</v>
      </c>
      <c r="E401" s="70" t="s">
        <v>74</v>
      </c>
      <c r="F401" s="70" t="s">
        <v>27</v>
      </c>
      <c r="G401" s="70">
        <v>10777588</v>
      </c>
      <c r="H401" s="71" t="s">
        <v>1227</v>
      </c>
      <c r="I401" s="81"/>
      <c r="J401" s="82"/>
      <c r="K401" s="83"/>
      <c r="L401" s="83"/>
      <c r="M401" s="83"/>
      <c r="N401" s="86" t="s">
        <v>95</v>
      </c>
      <c r="O401" s="70" t="s">
        <v>53</v>
      </c>
      <c r="P401" s="91" t="s">
        <v>1228</v>
      </c>
      <c r="Q401" s="74" t="s">
        <v>119</v>
      </c>
      <c r="R401" s="70" t="s">
        <v>74</v>
      </c>
      <c r="S401" s="70" t="s">
        <v>125</v>
      </c>
      <c r="T401" s="75">
        <v>45785</v>
      </c>
      <c r="U401" s="92" t="s">
        <v>1229</v>
      </c>
      <c r="V401" s="75">
        <v>45785</v>
      </c>
      <c r="W401" s="70" t="s">
        <v>35</v>
      </c>
      <c r="X401" s="70">
        <v>1</v>
      </c>
      <c r="Y401" s="70" t="s">
        <v>35</v>
      </c>
      <c r="Z401" s="70" t="s">
        <v>134</v>
      </c>
      <c r="AA401" s="70" t="s">
        <v>85</v>
      </c>
      <c r="AB401" s="78">
        <v>45785</v>
      </c>
      <c r="AC401" s="70" t="s">
        <v>122</v>
      </c>
      <c r="AD401" s="79" t="s">
        <v>64</v>
      </c>
    </row>
    <row r="402" spans="1:30" ht="14.4">
      <c r="A402" s="69">
        <v>202505</v>
      </c>
      <c r="B402" s="70" t="s">
        <v>71</v>
      </c>
      <c r="C402" s="70" t="s">
        <v>72</v>
      </c>
      <c r="D402" s="70" t="s">
        <v>73</v>
      </c>
      <c r="E402" s="70" t="s">
        <v>74</v>
      </c>
      <c r="F402" s="70" t="s">
        <v>27</v>
      </c>
      <c r="G402" s="70">
        <v>997598574</v>
      </c>
      <c r="H402" s="71" t="s">
        <v>1230</v>
      </c>
      <c r="I402" s="81"/>
      <c r="J402" s="85">
        <v>997598574</v>
      </c>
      <c r="K402" s="83"/>
      <c r="L402" s="83"/>
      <c r="M402" s="83"/>
      <c r="N402" s="86" t="s">
        <v>78</v>
      </c>
      <c r="O402" s="70" t="s">
        <v>53</v>
      </c>
      <c r="P402" s="108" t="s">
        <v>1231</v>
      </c>
      <c r="Q402" s="74" t="s">
        <v>80</v>
      </c>
      <c r="R402" s="70" t="s">
        <v>81</v>
      </c>
      <c r="S402" s="70" t="s">
        <v>125</v>
      </c>
      <c r="T402" s="75">
        <v>45785</v>
      </c>
      <c r="U402" s="92" t="s">
        <v>1232</v>
      </c>
      <c r="V402" s="75">
        <v>45785</v>
      </c>
      <c r="W402" s="70" t="s">
        <v>35</v>
      </c>
      <c r="X402" s="70">
        <v>1</v>
      </c>
      <c r="Y402" s="70" t="s">
        <v>35</v>
      </c>
      <c r="Z402" s="70" t="s">
        <v>134</v>
      </c>
      <c r="AA402" s="70" t="s">
        <v>85</v>
      </c>
      <c r="AB402" s="78">
        <v>45785</v>
      </c>
      <c r="AC402" s="70" t="s">
        <v>86</v>
      </c>
      <c r="AD402" s="79" t="s">
        <v>78</v>
      </c>
    </row>
    <row r="403" spans="1:30" ht="14.4">
      <c r="A403" s="69">
        <v>202505</v>
      </c>
      <c r="B403" s="70" t="s">
        <v>71</v>
      </c>
      <c r="C403" s="70" t="s">
        <v>72</v>
      </c>
      <c r="D403" s="70" t="s">
        <v>73</v>
      </c>
      <c r="E403" s="70" t="s">
        <v>74</v>
      </c>
      <c r="F403" s="70" t="s">
        <v>27</v>
      </c>
      <c r="G403" s="80">
        <v>1157636</v>
      </c>
      <c r="H403" s="71" t="s">
        <v>1233</v>
      </c>
      <c r="I403" s="81"/>
      <c r="J403" s="85">
        <v>997598580</v>
      </c>
      <c r="K403" s="83"/>
      <c r="L403" s="83"/>
      <c r="M403" s="83"/>
      <c r="N403" s="86" t="s">
        <v>78</v>
      </c>
      <c r="O403" s="70" t="s">
        <v>53</v>
      </c>
      <c r="P403" s="108" t="s">
        <v>1231</v>
      </c>
      <c r="Q403" s="74" t="s">
        <v>80</v>
      </c>
      <c r="R403" s="70" t="s">
        <v>81</v>
      </c>
      <c r="S403" s="70" t="s">
        <v>268</v>
      </c>
      <c r="T403" s="75">
        <v>45785</v>
      </c>
      <c r="U403" s="92" t="s">
        <v>1232</v>
      </c>
      <c r="V403" s="75">
        <v>45785</v>
      </c>
      <c r="W403" s="70" t="s">
        <v>35</v>
      </c>
      <c r="X403" s="70">
        <v>1</v>
      </c>
      <c r="Y403" s="70" t="s">
        <v>35</v>
      </c>
      <c r="Z403" s="70" t="s">
        <v>134</v>
      </c>
      <c r="AA403" s="70" t="s">
        <v>85</v>
      </c>
      <c r="AB403" s="78">
        <v>45785</v>
      </c>
      <c r="AC403" s="70" t="s">
        <v>86</v>
      </c>
      <c r="AD403" s="79" t="s">
        <v>78</v>
      </c>
    </row>
    <row r="404" spans="1:30" ht="14.4">
      <c r="A404" s="69">
        <v>202505</v>
      </c>
      <c r="B404" s="70" t="s">
        <v>71</v>
      </c>
      <c r="C404" s="70" t="s">
        <v>72</v>
      </c>
      <c r="D404" s="70" t="s">
        <v>73</v>
      </c>
      <c r="E404" s="70" t="s">
        <v>74</v>
      </c>
      <c r="F404" s="70" t="s">
        <v>27</v>
      </c>
      <c r="G404" s="80">
        <v>1157635</v>
      </c>
      <c r="H404" s="71" t="s">
        <v>1234</v>
      </c>
      <c r="I404" s="81"/>
      <c r="J404" s="85">
        <v>949938098</v>
      </c>
      <c r="K404" s="83"/>
      <c r="L404" s="83"/>
      <c r="M404" s="83"/>
      <c r="N404" s="86" t="s">
        <v>78</v>
      </c>
      <c r="O404" s="70" t="s">
        <v>53</v>
      </c>
      <c r="P404" s="108" t="s">
        <v>1231</v>
      </c>
      <c r="Q404" s="74" t="s">
        <v>80</v>
      </c>
      <c r="R404" s="70" t="s">
        <v>81</v>
      </c>
      <c r="S404" s="70" t="s">
        <v>231</v>
      </c>
      <c r="T404" s="75">
        <v>45785</v>
      </c>
      <c r="U404" s="92" t="s">
        <v>1232</v>
      </c>
      <c r="V404" s="75">
        <v>45785</v>
      </c>
      <c r="W404" s="70" t="s">
        <v>35</v>
      </c>
      <c r="X404" s="70">
        <v>1</v>
      </c>
      <c r="Y404" s="70" t="s">
        <v>35</v>
      </c>
      <c r="Z404" s="70" t="s">
        <v>134</v>
      </c>
      <c r="AA404" s="70" t="s">
        <v>85</v>
      </c>
      <c r="AB404" s="78">
        <v>45785</v>
      </c>
      <c r="AC404" s="70" t="s">
        <v>86</v>
      </c>
      <c r="AD404" s="79" t="s">
        <v>78</v>
      </c>
    </row>
    <row r="405" spans="1:30" ht="14.4">
      <c r="A405" s="69">
        <v>202505</v>
      </c>
      <c r="B405" s="70" t="s">
        <v>71</v>
      </c>
      <c r="C405" s="70" t="s">
        <v>72</v>
      </c>
      <c r="D405" s="70" t="s">
        <v>73</v>
      </c>
      <c r="E405" s="70" t="s">
        <v>74</v>
      </c>
      <c r="F405" s="70" t="s">
        <v>27</v>
      </c>
      <c r="G405" s="70">
        <v>7947219</v>
      </c>
      <c r="H405" s="71" t="s">
        <v>1235</v>
      </c>
      <c r="I405" s="81"/>
      <c r="J405" s="82"/>
      <c r="K405" s="83"/>
      <c r="L405" s="83"/>
      <c r="M405" s="83"/>
      <c r="N405" s="86" t="s">
        <v>95</v>
      </c>
      <c r="O405" s="70" t="s">
        <v>53</v>
      </c>
      <c r="P405" s="91" t="s">
        <v>1236</v>
      </c>
      <c r="Q405" s="74" t="s">
        <v>104</v>
      </c>
      <c r="R405" s="70" t="s">
        <v>105</v>
      </c>
      <c r="S405" s="70" t="s">
        <v>105</v>
      </c>
      <c r="T405" s="75">
        <v>45789</v>
      </c>
      <c r="U405" s="92" t="s">
        <v>1237</v>
      </c>
      <c r="V405" s="75">
        <v>45789</v>
      </c>
      <c r="W405" s="70" t="s">
        <v>35</v>
      </c>
      <c r="X405" s="70">
        <v>1</v>
      </c>
      <c r="Y405" s="70" t="s">
        <v>35</v>
      </c>
      <c r="Z405" s="70" t="s">
        <v>134</v>
      </c>
      <c r="AA405" s="70" t="s">
        <v>85</v>
      </c>
      <c r="AB405" s="89">
        <v>45789</v>
      </c>
      <c r="AC405" s="70" t="s">
        <v>107</v>
      </c>
      <c r="AD405" s="79" t="s">
        <v>108</v>
      </c>
    </row>
    <row r="406" spans="1:30" ht="14.4">
      <c r="A406" s="69">
        <v>202505</v>
      </c>
      <c r="B406" s="70" t="s">
        <v>71</v>
      </c>
      <c r="C406" s="70" t="s">
        <v>72</v>
      </c>
      <c r="D406" s="70" t="s">
        <v>73</v>
      </c>
      <c r="E406" s="70" t="s">
        <v>74</v>
      </c>
      <c r="F406" s="70" t="s">
        <v>27</v>
      </c>
      <c r="G406" s="80">
        <v>48722095</v>
      </c>
      <c r="H406" s="87" t="s">
        <v>1016</v>
      </c>
      <c r="I406" s="81"/>
      <c r="J406" s="82"/>
      <c r="K406" s="83"/>
      <c r="L406" s="83"/>
      <c r="M406" s="83"/>
      <c r="N406" s="86" t="s">
        <v>95</v>
      </c>
      <c r="O406" s="70" t="s">
        <v>53</v>
      </c>
      <c r="P406" s="92" t="s">
        <v>1238</v>
      </c>
      <c r="Q406" s="74" t="s">
        <v>119</v>
      </c>
      <c r="R406" s="70" t="s">
        <v>74</v>
      </c>
      <c r="S406" s="70" t="s">
        <v>264</v>
      </c>
      <c r="T406" s="75">
        <v>45789</v>
      </c>
      <c r="U406" s="92" t="s">
        <v>1239</v>
      </c>
      <c r="V406" s="75">
        <v>45789</v>
      </c>
      <c r="W406" s="70" t="s">
        <v>35</v>
      </c>
      <c r="X406" s="70">
        <v>1</v>
      </c>
      <c r="Y406" s="70" t="s">
        <v>35</v>
      </c>
      <c r="Z406" s="70" t="s">
        <v>134</v>
      </c>
      <c r="AA406" s="70" t="s">
        <v>85</v>
      </c>
      <c r="AB406" s="89">
        <v>45789</v>
      </c>
      <c r="AC406" s="70" t="s">
        <v>122</v>
      </c>
      <c r="AD406" s="79" t="s">
        <v>64</v>
      </c>
    </row>
    <row r="407" spans="1:30" ht="14.4">
      <c r="A407" s="69">
        <v>202505</v>
      </c>
      <c r="B407" s="70" t="s">
        <v>71</v>
      </c>
      <c r="C407" s="70" t="s">
        <v>72</v>
      </c>
      <c r="D407" s="70" t="s">
        <v>73</v>
      </c>
      <c r="E407" s="70" t="s">
        <v>74</v>
      </c>
      <c r="F407" s="70" t="s">
        <v>27</v>
      </c>
      <c r="G407" s="70">
        <v>42107142</v>
      </c>
      <c r="H407" s="71" t="s">
        <v>1240</v>
      </c>
      <c r="I407" s="86" t="s">
        <v>1241</v>
      </c>
      <c r="J407" s="85">
        <v>952925102</v>
      </c>
      <c r="K407" s="72" t="s">
        <v>1242</v>
      </c>
      <c r="L407" s="83"/>
      <c r="M407" s="83"/>
      <c r="N407" s="86" t="s">
        <v>78</v>
      </c>
      <c r="O407" s="70" t="s">
        <v>53</v>
      </c>
      <c r="P407" s="91" t="s">
        <v>1243</v>
      </c>
      <c r="Q407" s="74" t="s">
        <v>80</v>
      </c>
      <c r="R407" s="70" t="s">
        <v>74</v>
      </c>
      <c r="S407" s="70" t="s">
        <v>231</v>
      </c>
      <c r="T407" s="75">
        <v>45789</v>
      </c>
      <c r="U407" s="92" t="s">
        <v>1244</v>
      </c>
      <c r="V407" s="75">
        <v>45789</v>
      </c>
      <c r="W407" s="70" t="s">
        <v>35</v>
      </c>
      <c r="X407" s="70">
        <v>1</v>
      </c>
      <c r="Y407" s="70" t="s">
        <v>35</v>
      </c>
      <c r="Z407" s="70" t="s">
        <v>134</v>
      </c>
      <c r="AA407" s="70" t="s">
        <v>85</v>
      </c>
      <c r="AB407" s="89">
        <v>45789</v>
      </c>
      <c r="AC407" s="70" t="s">
        <v>86</v>
      </c>
      <c r="AD407" s="79" t="s">
        <v>78</v>
      </c>
    </row>
    <row r="408" spans="1:30" ht="14.4">
      <c r="A408" s="69">
        <v>202505</v>
      </c>
      <c r="B408" s="70" t="s">
        <v>71</v>
      </c>
      <c r="C408" s="70" t="s">
        <v>72</v>
      </c>
      <c r="D408" s="70" t="s">
        <v>73</v>
      </c>
      <c r="E408" s="70" t="s">
        <v>443</v>
      </c>
      <c r="F408" s="70" t="s">
        <v>27</v>
      </c>
      <c r="G408" s="70">
        <v>42064965</v>
      </c>
      <c r="H408" s="71" t="s">
        <v>1245</v>
      </c>
      <c r="I408" s="81"/>
      <c r="J408" s="82"/>
      <c r="K408" s="83"/>
      <c r="L408" s="83"/>
      <c r="M408" s="83"/>
      <c r="N408" s="86" t="s">
        <v>78</v>
      </c>
      <c r="O408" s="70" t="s">
        <v>53</v>
      </c>
      <c r="P408" s="91" t="s">
        <v>1246</v>
      </c>
      <c r="Q408" s="74" t="s">
        <v>1247</v>
      </c>
      <c r="R408" s="70" t="s">
        <v>443</v>
      </c>
      <c r="S408" s="70" t="s">
        <v>91</v>
      </c>
      <c r="T408" s="75">
        <v>45786</v>
      </c>
      <c r="U408" s="92" t="s">
        <v>1248</v>
      </c>
      <c r="V408" s="75">
        <v>45804</v>
      </c>
      <c r="W408" s="70" t="s">
        <v>35</v>
      </c>
      <c r="X408" s="70">
        <v>13</v>
      </c>
      <c r="Y408" s="70" t="s">
        <v>35</v>
      </c>
      <c r="Z408" s="70" t="s">
        <v>84</v>
      </c>
      <c r="AA408" s="70" t="s">
        <v>85</v>
      </c>
      <c r="AB408" s="78">
        <v>45786</v>
      </c>
      <c r="AC408" s="70" t="s">
        <v>86</v>
      </c>
      <c r="AD408" s="79" t="s">
        <v>78</v>
      </c>
    </row>
    <row r="409" spans="1:30" ht="14.4">
      <c r="A409" s="69">
        <v>202505</v>
      </c>
      <c r="B409" s="70" t="s">
        <v>71</v>
      </c>
      <c r="C409" s="70" t="s">
        <v>72</v>
      </c>
      <c r="D409" s="70" t="s">
        <v>73</v>
      </c>
      <c r="E409" s="70" t="s">
        <v>74</v>
      </c>
      <c r="F409" s="70" t="s">
        <v>27</v>
      </c>
      <c r="G409" s="80">
        <v>40027009</v>
      </c>
      <c r="H409" s="87" t="s">
        <v>1249</v>
      </c>
      <c r="I409" s="81"/>
      <c r="J409" s="85">
        <v>999571152</v>
      </c>
      <c r="K409" s="83"/>
      <c r="L409" s="83"/>
      <c r="M409" s="83"/>
      <c r="N409" s="86" t="s">
        <v>95</v>
      </c>
      <c r="O409" s="70" t="s">
        <v>53</v>
      </c>
      <c r="P409" s="91" t="s">
        <v>1250</v>
      </c>
      <c r="Q409" s="74" t="s">
        <v>119</v>
      </c>
      <c r="R409" s="70" t="s">
        <v>74</v>
      </c>
      <c r="S409" s="70" t="s">
        <v>231</v>
      </c>
      <c r="T409" s="75">
        <v>45786</v>
      </c>
      <c r="U409" s="92" t="s">
        <v>1251</v>
      </c>
      <c r="V409" s="75">
        <v>45786</v>
      </c>
      <c r="W409" s="70" t="s">
        <v>35</v>
      </c>
      <c r="X409" s="70">
        <v>1</v>
      </c>
      <c r="Y409" s="70" t="s">
        <v>35</v>
      </c>
      <c r="Z409" s="70" t="s">
        <v>134</v>
      </c>
      <c r="AA409" s="70" t="s">
        <v>85</v>
      </c>
      <c r="AB409" s="78">
        <v>45786</v>
      </c>
      <c r="AC409" s="70" t="s">
        <v>122</v>
      </c>
      <c r="AD409" s="79" t="s">
        <v>64</v>
      </c>
    </row>
    <row r="410" spans="1:30" ht="14.4">
      <c r="A410" s="69">
        <v>202505</v>
      </c>
      <c r="B410" s="70" t="s">
        <v>71</v>
      </c>
      <c r="C410" s="70" t="s">
        <v>72</v>
      </c>
      <c r="D410" s="70" t="s">
        <v>73</v>
      </c>
      <c r="E410" s="70" t="s">
        <v>74</v>
      </c>
      <c r="F410" s="70" t="s">
        <v>27</v>
      </c>
      <c r="G410" s="70">
        <v>73575494</v>
      </c>
      <c r="H410" s="71" t="s">
        <v>1252</v>
      </c>
      <c r="I410" s="81"/>
      <c r="J410" s="82"/>
      <c r="K410" s="83"/>
      <c r="L410" s="70" t="s">
        <v>1253</v>
      </c>
      <c r="M410" s="83"/>
      <c r="N410" s="86" t="s">
        <v>95</v>
      </c>
      <c r="O410" s="70" t="s">
        <v>185</v>
      </c>
      <c r="P410" s="91" t="s">
        <v>1254</v>
      </c>
      <c r="Q410" s="74" t="s">
        <v>97</v>
      </c>
      <c r="R410" s="70" t="s">
        <v>98</v>
      </c>
      <c r="S410" s="70" t="s">
        <v>50</v>
      </c>
      <c r="T410" s="75">
        <v>45786</v>
      </c>
      <c r="U410" s="92" t="s">
        <v>1255</v>
      </c>
      <c r="V410" s="75">
        <v>45786</v>
      </c>
      <c r="W410" s="70" t="s">
        <v>35</v>
      </c>
      <c r="X410" s="70">
        <v>1</v>
      </c>
      <c r="Y410" s="70" t="s">
        <v>35</v>
      </c>
      <c r="Z410" s="70" t="s">
        <v>134</v>
      </c>
      <c r="AA410" s="70" t="s">
        <v>85</v>
      </c>
      <c r="AB410" s="78">
        <v>45786</v>
      </c>
      <c r="AC410" s="70" t="s">
        <v>100</v>
      </c>
      <c r="AD410" s="79" t="s">
        <v>64</v>
      </c>
    </row>
    <row r="411" spans="1:30" ht="14.4">
      <c r="A411" s="69">
        <v>202505</v>
      </c>
      <c r="B411" s="70" t="s">
        <v>71</v>
      </c>
      <c r="C411" s="70" t="s">
        <v>72</v>
      </c>
      <c r="D411" s="70" t="s">
        <v>73</v>
      </c>
      <c r="E411" s="70" t="s">
        <v>74</v>
      </c>
      <c r="F411" s="70" t="s">
        <v>27</v>
      </c>
      <c r="G411" s="70">
        <v>7832995</v>
      </c>
      <c r="H411" s="71" t="s">
        <v>1256</v>
      </c>
      <c r="I411" s="81"/>
      <c r="J411" s="85">
        <v>987256986</v>
      </c>
      <c r="K411" s="72" t="s">
        <v>1257</v>
      </c>
      <c r="L411" s="83"/>
      <c r="M411" s="83"/>
      <c r="N411" s="86" t="s">
        <v>95</v>
      </c>
      <c r="O411" s="70" t="s">
        <v>53</v>
      </c>
      <c r="P411" s="91" t="s">
        <v>1258</v>
      </c>
      <c r="Q411" s="74" t="s">
        <v>248</v>
      </c>
      <c r="R411" s="70" t="s">
        <v>74</v>
      </c>
      <c r="S411" s="70" t="s">
        <v>231</v>
      </c>
      <c r="T411" s="75">
        <v>45791</v>
      </c>
      <c r="U411" s="92" t="s">
        <v>1259</v>
      </c>
      <c r="V411" s="75">
        <v>45792</v>
      </c>
      <c r="W411" s="70" t="s">
        <v>35</v>
      </c>
      <c r="X411" s="70">
        <v>2</v>
      </c>
      <c r="Y411" s="70" t="s">
        <v>35</v>
      </c>
      <c r="Z411" s="70" t="s">
        <v>169</v>
      </c>
      <c r="AA411" s="70" t="s">
        <v>85</v>
      </c>
      <c r="AB411" s="89">
        <v>45791</v>
      </c>
      <c r="AC411" s="70" t="s">
        <v>122</v>
      </c>
      <c r="AD411" s="79" t="s">
        <v>64</v>
      </c>
    </row>
    <row r="412" spans="1:30" ht="14.4">
      <c r="A412" s="69">
        <v>202505</v>
      </c>
      <c r="B412" s="70" t="s">
        <v>71</v>
      </c>
      <c r="C412" s="70" t="s">
        <v>72</v>
      </c>
      <c r="D412" s="70" t="s">
        <v>73</v>
      </c>
      <c r="E412" s="70" t="s">
        <v>74</v>
      </c>
      <c r="F412" s="70" t="s">
        <v>27</v>
      </c>
      <c r="G412" s="80">
        <v>7731756</v>
      </c>
      <c r="H412" s="87" t="s">
        <v>1199</v>
      </c>
      <c r="I412" s="81"/>
      <c r="J412" s="82"/>
      <c r="K412" s="83"/>
      <c r="L412" s="83"/>
      <c r="M412" s="83"/>
      <c r="N412" s="86" t="s">
        <v>95</v>
      </c>
      <c r="O412" s="70" t="s">
        <v>53</v>
      </c>
      <c r="P412" s="91" t="s">
        <v>1260</v>
      </c>
      <c r="Q412" s="74" t="s">
        <v>119</v>
      </c>
      <c r="R412" s="70" t="s">
        <v>81</v>
      </c>
      <c r="S412" s="70" t="s">
        <v>154</v>
      </c>
      <c r="T412" s="75">
        <v>45791</v>
      </c>
      <c r="U412" s="92" t="s">
        <v>1261</v>
      </c>
      <c r="V412" s="75">
        <v>45792</v>
      </c>
      <c r="W412" s="70" t="s">
        <v>35</v>
      </c>
      <c r="X412" s="70">
        <v>2</v>
      </c>
      <c r="Y412" s="70" t="s">
        <v>35</v>
      </c>
      <c r="Z412" s="70" t="s">
        <v>169</v>
      </c>
      <c r="AA412" s="70" t="s">
        <v>85</v>
      </c>
      <c r="AB412" s="89">
        <v>45791</v>
      </c>
      <c r="AC412" s="70" t="s">
        <v>122</v>
      </c>
      <c r="AD412" s="79" t="s">
        <v>64</v>
      </c>
    </row>
    <row r="413" spans="1:30" ht="14.4">
      <c r="A413" s="69">
        <v>202505</v>
      </c>
      <c r="B413" s="70" t="s">
        <v>71</v>
      </c>
      <c r="C413" s="70" t="s">
        <v>72</v>
      </c>
      <c r="D413" s="70" t="s">
        <v>73</v>
      </c>
      <c r="E413" s="70" t="s">
        <v>74</v>
      </c>
      <c r="F413" s="70" t="s">
        <v>27</v>
      </c>
      <c r="G413" s="80">
        <v>6134812</v>
      </c>
      <c r="H413" s="87" t="s">
        <v>910</v>
      </c>
      <c r="I413" s="81"/>
      <c r="J413" s="82"/>
      <c r="K413" s="83"/>
      <c r="L413" s="83"/>
      <c r="M413" s="83"/>
      <c r="N413" s="86" t="s">
        <v>78</v>
      </c>
      <c r="O413" s="70" t="s">
        <v>53</v>
      </c>
      <c r="P413" s="91" t="s">
        <v>1262</v>
      </c>
      <c r="Q413" s="74" t="s">
        <v>89</v>
      </c>
      <c r="R413" s="70" t="s">
        <v>74</v>
      </c>
      <c r="S413" s="70" t="s">
        <v>231</v>
      </c>
      <c r="T413" s="75">
        <v>45789</v>
      </c>
      <c r="U413" s="92" t="s">
        <v>1263</v>
      </c>
      <c r="V413" s="75">
        <v>45790</v>
      </c>
      <c r="W413" s="70" t="s">
        <v>35</v>
      </c>
      <c r="X413" s="70">
        <v>2</v>
      </c>
      <c r="Y413" s="70" t="s">
        <v>35</v>
      </c>
      <c r="Z413" s="70" t="s">
        <v>169</v>
      </c>
      <c r="AA413" s="70" t="s">
        <v>85</v>
      </c>
      <c r="AB413" s="89">
        <v>45789</v>
      </c>
      <c r="AC413" s="70" t="s">
        <v>86</v>
      </c>
      <c r="AD413" s="79" t="s">
        <v>78</v>
      </c>
    </row>
    <row r="414" spans="1:30" ht="14.4">
      <c r="A414" s="69">
        <v>202505</v>
      </c>
      <c r="B414" s="70" t="s">
        <v>71</v>
      </c>
      <c r="C414" s="70" t="s">
        <v>72</v>
      </c>
      <c r="D414" s="70" t="s">
        <v>73</v>
      </c>
      <c r="E414" s="70" t="s">
        <v>74</v>
      </c>
      <c r="F414" s="83"/>
      <c r="G414" s="83"/>
      <c r="H414" s="71" t="s">
        <v>1264</v>
      </c>
      <c r="I414" s="81"/>
      <c r="J414" s="82"/>
      <c r="K414" s="83"/>
      <c r="L414" s="83"/>
      <c r="M414" s="83"/>
      <c r="N414" s="86" t="s">
        <v>78</v>
      </c>
      <c r="O414" s="70" t="s">
        <v>53</v>
      </c>
      <c r="P414" s="91" t="s">
        <v>1265</v>
      </c>
      <c r="Q414" s="74" t="s">
        <v>1266</v>
      </c>
      <c r="R414" s="70" t="s">
        <v>1267</v>
      </c>
      <c r="S414" s="70" t="s">
        <v>1268</v>
      </c>
      <c r="T414" s="75">
        <v>45790</v>
      </c>
      <c r="U414" s="92" t="s">
        <v>1269</v>
      </c>
      <c r="V414" s="75">
        <v>45790</v>
      </c>
      <c r="W414" s="70" t="s">
        <v>35</v>
      </c>
      <c r="X414" s="70">
        <v>1</v>
      </c>
      <c r="Y414" s="70" t="s">
        <v>35</v>
      </c>
      <c r="Z414" s="70" t="s">
        <v>134</v>
      </c>
      <c r="AA414" s="70" t="s">
        <v>85</v>
      </c>
      <c r="AB414" s="89">
        <v>45790</v>
      </c>
      <c r="AC414" s="70" t="s">
        <v>86</v>
      </c>
      <c r="AD414" s="79" t="s">
        <v>78</v>
      </c>
    </row>
    <row r="415" spans="1:30" ht="14.4">
      <c r="A415" s="69">
        <v>202505</v>
      </c>
      <c r="B415" s="70" t="s">
        <v>71</v>
      </c>
      <c r="C415" s="70" t="s">
        <v>72</v>
      </c>
      <c r="D415" s="70" t="s">
        <v>73</v>
      </c>
      <c r="E415" s="70" t="s">
        <v>74</v>
      </c>
      <c r="F415" s="83"/>
      <c r="G415" s="83"/>
      <c r="H415" s="71" t="s">
        <v>1270</v>
      </c>
      <c r="I415" s="81"/>
      <c r="J415" s="82"/>
      <c r="K415" s="83"/>
      <c r="L415" s="83"/>
      <c r="M415" s="83"/>
      <c r="N415" s="86" t="s">
        <v>95</v>
      </c>
      <c r="O415" s="70" t="s">
        <v>53</v>
      </c>
      <c r="P415" s="91" t="s">
        <v>1271</v>
      </c>
      <c r="Q415" s="74" t="s">
        <v>97</v>
      </c>
      <c r="R415" s="70" t="s">
        <v>98</v>
      </c>
      <c r="S415" s="70" t="s">
        <v>50</v>
      </c>
      <c r="T415" s="75">
        <v>45790</v>
      </c>
      <c r="U415" s="92" t="s">
        <v>1272</v>
      </c>
      <c r="V415" s="75">
        <v>45790</v>
      </c>
      <c r="W415" s="70" t="s">
        <v>35</v>
      </c>
      <c r="X415" s="70">
        <v>1</v>
      </c>
      <c r="Y415" s="70" t="s">
        <v>35</v>
      </c>
      <c r="Z415" s="70" t="s">
        <v>134</v>
      </c>
      <c r="AA415" s="70" t="s">
        <v>85</v>
      </c>
      <c r="AB415" s="89">
        <v>45790</v>
      </c>
      <c r="AC415" s="70" t="s">
        <v>100</v>
      </c>
      <c r="AD415" s="79" t="s">
        <v>64</v>
      </c>
    </row>
    <row r="416" spans="1:30" ht="14.4">
      <c r="A416" s="69">
        <v>202505</v>
      </c>
      <c r="B416" s="70" t="s">
        <v>71</v>
      </c>
      <c r="C416" s="70" t="s">
        <v>72</v>
      </c>
      <c r="D416" s="70" t="s">
        <v>73</v>
      </c>
      <c r="E416" s="70" t="s">
        <v>74</v>
      </c>
      <c r="F416" s="70" t="s">
        <v>27</v>
      </c>
      <c r="G416" s="122" t="s">
        <v>1273</v>
      </c>
      <c r="H416" s="87" t="s">
        <v>703</v>
      </c>
      <c r="I416" s="81"/>
      <c r="J416" s="82"/>
      <c r="K416" s="83"/>
      <c r="L416" s="83"/>
      <c r="M416" s="83"/>
      <c r="N416" s="86" t="s">
        <v>78</v>
      </c>
      <c r="O416" s="70" t="s">
        <v>53</v>
      </c>
      <c r="P416" s="91" t="s">
        <v>1274</v>
      </c>
      <c r="Q416" s="74" t="s">
        <v>980</v>
      </c>
      <c r="R416" s="70" t="s">
        <v>74</v>
      </c>
      <c r="S416" s="70" t="s">
        <v>231</v>
      </c>
      <c r="T416" s="75">
        <v>45790</v>
      </c>
      <c r="U416" s="92" t="s">
        <v>1275</v>
      </c>
      <c r="V416" s="75">
        <v>45826</v>
      </c>
      <c r="W416" s="70" t="s">
        <v>35</v>
      </c>
      <c r="X416" s="70">
        <v>27</v>
      </c>
      <c r="Y416" s="70" t="s">
        <v>35</v>
      </c>
      <c r="Z416" s="70" t="s">
        <v>84</v>
      </c>
      <c r="AA416" s="70" t="s">
        <v>85</v>
      </c>
      <c r="AB416" s="89">
        <v>45790</v>
      </c>
      <c r="AC416" s="70" t="s">
        <v>86</v>
      </c>
      <c r="AD416" s="79" t="s">
        <v>78</v>
      </c>
    </row>
    <row r="417" spans="1:30" ht="14.4">
      <c r="A417" s="69">
        <v>202505</v>
      </c>
      <c r="B417" s="70" t="s">
        <v>71</v>
      </c>
      <c r="C417" s="70" t="s">
        <v>72</v>
      </c>
      <c r="D417" s="70" t="s">
        <v>73</v>
      </c>
      <c r="E417" s="70" t="s">
        <v>74</v>
      </c>
      <c r="F417" s="70" t="s">
        <v>27</v>
      </c>
      <c r="G417" s="70">
        <v>41816575</v>
      </c>
      <c r="H417" s="71" t="s">
        <v>1276</v>
      </c>
      <c r="I417" s="81"/>
      <c r="J417" s="82"/>
      <c r="K417" s="83"/>
      <c r="L417" s="83"/>
      <c r="M417" s="83"/>
      <c r="N417" s="86" t="s">
        <v>95</v>
      </c>
      <c r="O417" s="70" t="s">
        <v>53</v>
      </c>
      <c r="P417" s="91" t="s">
        <v>1277</v>
      </c>
      <c r="Q417" s="74" t="s">
        <v>97</v>
      </c>
      <c r="R417" s="70" t="s">
        <v>98</v>
      </c>
      <c r="S417" s="70" t="s">
        <v>50</v>
      </c>
      <c r="T417" s="75">
        <v>45790</v>
      </c>
      <c r="U417" s="92" t="s">
        <v>1278</v>
      </c>
      <c r="V417" s="75">
        <v>45791</v>
      </c>
      <c r="W417" s="70" t="s">
        <v>35</v>
      </c>
      <c r="X417" s="70">
        <v>2</v>
      </c>
      <c r="Y417" s="70" t="s">
        <v>35</v>
      </c>
      <c r="Z417" s="70" t="s">
        <v>169</v>
      </c>
      <c r="AA417" s="70" t="s">
        <v>85</v>
      </c>
      <c r="AB417" s="89">
        <v>45790</v>
      </c>
      <c r="AC417" s="70" t="s">
        <v>100</v>
      </c>
      <c r="AD417" s="79" t="s">
        <v>64</v>
      </c>
    </row>
    <row r="418" spans="1:30" ht="14.4">
      <c r="A418" s="69">
        <v>202505</v>
      </c>
      <c r="B418" s="70" t="s">
        <v>71</v>
      </c>
      <c r="C418" s="70" t="s">
        <v>72</v>
      </c>
      <c r="D418" s="70" t="s">
        <v>73</v>
      </c>
      <c r="E418" s="70" t="s">
        <v>74</v>
      </c>
      <c r="F418" s="70" t="s">
        <v>27</v>
      </c>
      <c r="G418" s="70">
        <v>40698421</v>
      </c>
      <c r="H418" s="71" t="s">
        <v>1279</v>
      </c>
      <c r="I418" s="81"/>
      <c r="J418" s="82"/>
      <c r="K418" s="83"/>
      <c r="L418" s="83"/>
      <c r="M418" s="83"/>
      <c r="N418" s="86" t="s">
        <v>95</v>
      </c>
      <c r="O418" s="70" t="s">
        <v>53</v>
      </c>
      <c r="P418" s="91" t="s">
        <v>1280</v>
      </c>
      <c r="Q418" s="74" t="s">
        <v>97</v>
      </c>
      <c r="R418" s="70" t="s">
        <v>98</v>
      </c>
      <c r="S418" s="70" t="s">
        <v>50</v>
      </c>
      <c r="T418" s="75">
        <v>45789</v>
      </c>
      <c r="U418" s="92" t="s">
        <v>1281</v>
      </c>
      <c r="V418" s="75">
        <v>45791</v>
      </c>
      <c r="W418" s="70" t="s">
        <v>35</v>
      </c>
      <c r="X418" s="70">
        <v>3</v>
      </c>
      <c r="Y418" s="70" t="s">
        <v>35</v>
      </c>
      <c r="Z418" s="70" t="s">
        <v>188</v>
      </c>
      <c r="AA418" s="70" t="s">
        <v>85</v>
      </c>
      <c r="AB418" s="89">
        <v>45789</v>
      </c>
      <c r="AC418" s="70" t="s">
        <v>100</v>
      </c>
      <c r="AD418" s="79" t="s">
        <v>64</v>
      </c>
    </row>
    <row r="419" spans="1:30" ht="14.4">
      <c r="A419" s="69">
        <v>202505</v>
      </c>
      <c r="B419" s="70" t="s">
        <v>71</v>
      </c>
      <c r="C419" s="70" t="s">
        <v>72</v>
      </c>
      <c r="D419" s="70" t="s">
        <v>73</v>
      </c>
      <c r="E419" s="70" t="s">
        <v>74</v>
      </c>
      <c r="F419" s="70" t="s">
        <v>557</v>
      </c>
      <c r="G419" s="70">
        <v>938109</v>
      </c>
      <c r="H419" s="71" t="s">
        <v>1282</v>
      </c>
      <c r="I419" s="81"/>
      <c r="J419" s="82"/>
      <c r="K419" s="83"/>
      <c r="L419" s="83"/>
      <c r="M419" s="83"/>
      <c r="N419" s="86" t="s">
        <v>78</v>
      </c>
      <c r="O419" s="70" t="s">
        <v>53</v>
      </c>
      <c r="P419" s="91" t="s">
        <v>1283</v>
      </c>
      <c r="Q419" s="74" t="s">
        <v>89</v>
      </c>
      <c r="R419" s="70" t="s">
        <v>90</v>
      </c>
      <c r="S419" s="70" t="s">
        <v>91</v>
      </c>
      <c r="T419" s="75">
        <v>45789</v>
      </c>
      <c r="U419" s="92" t="s">
        <v>1284</v>
      </c>
      <c r="V419" s="75">
        <v>45790</v>
      </c>
      <c r="W419" s="70" t="s">
        <v>35</v>
      </c>
      <c r="X419" s="70">
        <v>2</v>
      </c>
      <c r="Y419" s="70" t="s">
        <v>35</v>
      </c>
      <c r="Z419" s="70" t="s">
        <v>169</v>
      </c>
      <c r="AA419" s="70" t="s">
        <v>85</v>
      </c>
      <c r="AB419" s="89">
        <v>45789</v>
      </c>
      <c r="AC419" s="70" t="s">
        <v>86</v>
      </c>
      <c r="AD419" s="79" t="s">
        <v>78</v>
      </c>
    </row>
    <row r="420" spans="1:30" ht="14.4">
      <c r="A420" s="69">
        <v>202505</v>
      </c>
      <c r="B420" s="70" t="s">
        <v>71</v>
      </c>
      <c r="C420" s="70" t="s">
        <v>72</v>
      </c>
      <c r="D420" s="70" t="s">
        <v>73</v>
      </c>
      <c r="E420" s="70" t="s">
        <v>74</v>
      </c>
      <c r="F420" s="70" t="s">
        <v>27</v>
      </c>
      <c r="G420" s="80">
        <v>10296015</v>
      </c>
      <c r="H420" s="87" t="s">
        <v>1285</v>
      </c>
      <c r="I420" s="81"/>
      <c r="J420" s="82"/>
      <c r="K420" s="83"/>
      <c r="L420" s="83"/>
      <c r="M420" s="83"/>
      <c r="N420" s="86" t="s">
        <v>95</v>
      </c>
      <c r="O420" s="70" t="s">
        <v>53</v>
      </c>
      <c r="P420" s="91" t="s">
        <v>1286</v>
      </c>
      <c r="Q420" s="74" t="s">
        <v>1287</v>
      </c>
      <c r="R420" s="70" t="s">
        <v>74</v>
      </c>
      <c r="S420" s="70" t="s">
        <v>674</v>
      </c>
      <c r="T420" s="75">
        <v>45789</v>
      </c>
      <c r="U420" s="92" t="s">
        <v>1288</v>
      </c>
      <c r="V420" s="75">
        <v>45790</v>
      </c>
      <c r="W420" s="70" t="s">
        <v>35</v>
      </c>
      <c r="X420" s="70">
        <v>2</v>
      </c>
      <c r="Y420" s="70" t="s">
        <v>35</v>
      </c>
      <c r="Z420" s="70" t="s">
        <v>169</v>
      </c>
      <c r="AA420" s="70" t="s">
        <v>85</v>
      </c>
      <c r="AB420" s="89">
        <v>45789</v>
      </c>
      <c r="AC420" s="70" t="s">
        <v>197</v>
      </c>
      <c r="AD420" s="79" t="s">
        <v>64</v>
      </c>
    </row>
    <row r="421" spans="1:30" ht="14.4">
      <c r="A421" s="69">
        <v>202505</v>
      </c>
      <c r="B421" s="70" t="s">
        <v>71</v>
      </c>
      <c r="C421" s="70" t="s">
        <v>72</v>
      </c>
      <c r="D421" s="70" t="s">
        <v>73</v>
      </c>
      <c r="E421" s="70" t="s">
        <v>74</v>
      </c>
      <c r="F421" s="70" t="s">
        <v>27</v>
      </c>
      <c r="G421" s="80">
        <v>10296015</v>
      </c>
      <c r="H421" s="87" t="s">
        <v>1285</v>
      </c>
      <c r="I421" s="81"/>
      <c r="J421" s="82"/>
      <c r="K421" s="83"/>
      <c r="L421" s="70" t="s">
        <v>1289</v>
      </c>
      <c r="M421" s="83"/>
      <c r="N421" s="86" t="s">
        <v>95</v>
      </c>
      <c r="O421" s="70" t="s">
        <v>185</v>
      </c>
      <c r="P421" s="91" t="s">
        <v>1290</v>
      </c>
      <c r="Q421" s="74" t="s">
        <v>97</v>
      </c>
      <c r="R421" s="70" t="s">
        <v>98</v>
      </c>
      <c r="S421" s="70" t="s">
        <v>50</v>
      </c>
      <c r="T421" s="75">
        <v>45790</v>
      </c>
      <c r="U421" s="92" t="s">
        <v>1291</v>
      </c>
      <c r="V421" s="75">
        <v>45792</v>
      </c>
      <c r="W421" s="70" t="s">
        <v>35</v>
      </c>
      <c r="X421" s="70">
        <v>3</v>
      </c>
      <c r="Y421" s="70" t="s">
        <v>35</v>
      </c>
      <c r="Z421" s="70" t="s">
        <v>188</v>
      </c>
      <c r="AA421" s="70" t="s">
        <v>85</v>
      </c>
      <c r="AB421" s="89">
        <v>45790</v>
      </c>
      <c r="AC421" s="70" t="s">
        <v>100</v>
      </c>
      <c r="AD421" s="79" t="s">
        <v>64</v>
      </c>
    </row>
    <row r="422" spans="1:30" ht="14.4">
      <c r="A422" s="69">
        <v>202505</v>
      </c>
      <c r="B422" s="70" t="s">
        <v>71</v>
      </c>
      <c r="C422" s="70" t="s">
        <v>72</v>
      </c>
      <c r="D422" s="70" t="s">
        <v>73</v>
      </c>
      <c r="E422" s="70" t="s">
        <v>74</v>
      </c>
      <c r="F422" s="70" t="s">
        <v>27</v>
      </c>
      <c r="G422" s="80">
        <v>7815648</v>
      </c>
      <c r="H422" s="87" t="s">
        <v>1292</v>
      </c>
      <c r="I422" s="81"/>
      <c r="J422" s="82"/>
      <c r="K422" s="83"/>
      <c r="L422" s="83"/>
      <c r="M422" s="83"/>
      <c r="N422" s="86" t="s">
        <v>95</v>
      </c>
      <c r="O422" s="70" t="s">
        <v>53</v>
      </c>
      <c r="P422" s="91" t="s">
        <v>1293</v>
      </c>
      <c r="Q422" s="74" t="s">
        <v>119</v>
      </c>
      <c r="R422" s="70" t="s">
        <v>74</v>
      </c>
      <c r="S422" s="70" t="s">
        <v>674</v>
      </c>
      <c r="T422" s="75">
        <v>45792</v>
      </c>
      <c r="U422" s="92" t="s">
        <v>1294</v>
      </c>
      <c r="V422" s="75">
        <v>45792</v>
      </c>
      <c r="W422" s="70" t="s">
        <v>35</v>
      </c>
      <c r="X422" s="70">
        <v>1</v>
      </c>
      <c r="Y422" s="70" t="s">
        <v>35</v>
      </c>
      <c r="Z422" s="70" t="s">
        <v>134</v>
      </c>
      <c r="AA422" s="70" t="s">
        <v>85</v>
      </c>
      <c r="AB422" s="89">
        <v>45792</v>
      </c>
      <c r="AC422" s="70" t="s">
        <v>122</v>
      </c>
      <c r="AD422" s="79" t="s">
        <v>64</v>
      </c>
    </row>
    <row r="423" spans="1:30" ht="14.4">
      <c r="A423" s="69">
        <v>202505</v>
      </c>
      <c r="B423" s="70" t="s">
        <v>71</v>
      </c>
      <c r="C423" s="70" t="s">
        <v>72</v>
      </c>
      <c r="D423" s="70" t="s">
        <v>73</v>
      </c>
      <c r="E423" s="70" t="s">
        <v>74</v>
      </c>
      <c r="F423" s="70" t="s">
        <v>27</v>
      </c>
      <c r="G423" s="70">
        <v>46783286</v>
      </c>
      <c r="H423" s="71" t="s">
        <v>1295</v>
      </c>
      <c r="I423" s="81"/>
      <c r="J423" s="85">
        <v>968419272</v>
      </c>
      <c r="K423" s="72" t="s">
        <v>1296</v>
      </c>
      <c r="L423" s="83"/>
      <c r="M423" s="83"/>
      <c r="N423" s="86" t="s">
        <v>95</v>
      </c>
      <c r="O423" s="70" t="s">
        <v>53</v>
      </c>
      <c r="P423" s="91" t="s">
        <v>1297</v>
      </c>
      <c r="Q423" s="74" t="s">
        <v>97</v>
      </c>
      <c r="R423" s="70" t="s">
        <v>98</v>
      </c>
      <c r="S423" s="70" t="s">
        <v>50</v>
      </c>
      <c r="T423" s="75">
        <v>45792</v>
      </c>
      <c r="U423" s="92" t="s">
        <v>1298</v>
      </c>
      <c r="V423" s="75">
        <v>45792</v>
      </c>
      <c r="W423" s="70" t="s">
        <v>35</v>
      </c>
      <c r="X423" s="70">
        <v>1</v>
      </c>
      <c r="Y423" s="70" t="s">
        <v>35</v>
      </c>
      <c r="Z423" s="70" t="s">
        <v>134</v>
      </c>
      <c r="AA423" s="70" t="s">
        <v>85</v>
      </c>
      <c r="AB423" s="89">
        <v>45792</v>
      </c>
      <c r="AC423" s="70" t="s">
        <v>100</v>
      </c>
      <c r="AD423" s="79" t="s">
        <v>64</v>
      </c>
    </row>
    <row r="424" spans="1:30" ht="14.4">
      <c r="A424" s="69">
        <v>202505</v>
      </c>
      <c r="B424" s="70" t="s">
        <v>71</v>
      </c>
      <c r="C424" s="70" t="s">
        <v>72</v>
      </c>
      <c r="D424" s="70" t="s">
        <v>73</v>
      </c>
      <c r="E424" s="70" t="s">
        <v>74</v>
      </c>
      <c r="F424" s="70" t="s">
        <v>27</v>
      </c>
      <c r="G424" s="80">
        <v>6040784</v>
      </c>
      <c r="H424" s="87" t="s">
        <v>279</v>
      </c>
      <c r="I424" s="81"/>
      <c r="J424" s="82"/>
      <c r="K424" s="83"/>
      <c r="L424" s="83"/>
      <c r="M424" s="83"/>
      <c r="N424" s="86" t="s">
        <v>95</v>
      </c>
      <c r="O424" s="70" t="s">
        <v>53</v>
      </c>
      <c r="P424" s="108" t="s">
        <v>1299</v>
      </c>
      <c r="Q424" s="74" t="s">
        <v>119</v>
      </c>
      <c r="R424" s="70" t="s">
        <v>98</v>
      </c>
      <c r="S424" s="70" t="s">
        <v>120</v>
      </c>
      <c r="T424" s="75">
        <v>45791</v>
      </c>
      <c r="U424" s="92" t="s">
        <v>1300</v>
      </c>
      <c r="V424" s="75">
        <v>45792</v>
      </c>
      <c r="W424" s="70" t="s">
        <v>35</v>
      </c>
      <c r="X424" s="70">
        <v>2</v>
      </c>
      <c r="Y424" s="70" t="s">
        <v>35</v>
      </c>
      <c r="Z424" s="70" t="s">
        <v>169</v>
      </c>
      <c r="AA424" s="70" t="s">
        <v>85</v>
      </c>
      <c r="AB424" s="89">
        <v>45791</v>
      </c>
      <c r="AC424" s="70" t="s">
        <v>122</v>
      </c>
      <c r="AD424" s="79" t="s">
        <v>64</v>
      </c>
    </row>
    <row r="425" spans="1:30" ht="14.4">
      <c r="A425" s="69">
        <v>202505</v>
      </c>
      <c r="B425" s="70" t="s">
        <v>71</v>
      </c>
      <c r="C425" s="70" t="s">
        <v>72</v>
      </c>
      <c r="D425" s="70" t="s">
        <v>73</v>
      </c>
      <c r="E425" s="70" t="s">
        <v>74</v>
      </c>
      <c r="F425" s="70" t="s">
        <v>27</v>
      </c>
      <c r="G425" s="80">
        <v>8275667</v>
      </c>
      <c r="H425" s="87" t="s">
        <v>283</v>
      </c>
      <c r="I425" s="81"/>
      <c r="J425" s="82"/>
      <c r="K425" s="83"/>
      <c r="L425" s="83"/>
      <c r="M425" s="83"/>
      <c r="N425" s="86" t="s">
        <v>95</v>
      </c>
      <c r="O425" s="70" t="s">
        <v>53</v>
      </c>
      <c r="P425" s="108" t="s">
        <v>1299</v>
      </c>
      <c r="Q425" s="74" t="s">
        <v>119</v>
      </c>
      <c r="R425" s="70" t="s">
        <v>98</v>
      </c>
      <c r="S425" s="70" t="s">
        <v>120</v>
      </c>
      <c r="T425" s="75">
        <v>45791</v>
      </c>
      <c r="U425" s="92" t="s">
        <v>1300</v>
      </c>
      <c r="V425" s="75">
        <v>45792</v>
      </c>
      <c r="W425" s="70" t="s">
        <v>35</v>
      </c>
      <c r="X425" s="70">
        <v>2</v>
      </c>
      <c r="Y425" s="70" t="s">
        <v>35</v>
      </c>
      <c r="Z425" s="70" t="s">
        <v>169</v>
      </c>
      <c r="AA425" s="70" t="s">
        <v>85</v>
      </c>
      <c r="AB425" s="89">
        <v>45791</v>
      </c>
      <c r="AC425" s="70" t="s">
        <v>122</v>
      </c>
      <c r="AD425" s="79" t="s">
        <v>64</v>
      </c>
    </row>
    <row r="426" spans="1:30" ht="14.4">
      <c r="A426" s="69">
        <v>202505</v>
      </c>
      <c r="B426" s="70" t="s">
        <v>71</v>
      </c>
      <c r="C426" s="70" t="s">
        <v>72</v>
      </c>
      <c r="D426" s="70" t="s">
        <v>73</v>
      </c>
      <c r="E426" s="70" t="s">
        <v>74</v>
      </c>
      <c r="F426" s="70" t="s">
        <v>27</v>
      </c>
      <c r="G426" s="80">
        <v>46094728</v>
      </c>
      <c r="H426" s="87" t="s">
        <v>689</v>
      </c>
      <c r="I426" s="81"/>
      <c r="J426" s="82"/>
      <c r="K426" s="83"/>
      <c r="L426" s="83"/>
      <c r="M426" s="83"/>
      <c r="N426" s="86" t="s">
        <v>95</v>
      </c>
      <c r="O426" s="70" t="s">
        <v>53</v>
      </c>
      <c r="P426" s="91" t="s">
        <v>1301</v>
      </c>
      <c r="Q426" s="74" t="s">
        <v>248</v>
      </c>
      <c r="R426" s="70" t="s">
        <v>244</v>
      </c>
      <c r="S426" s="70" t="s">
        <v>115</v>
      </c>
      <c r="T426" s="75">
        <v>45792</v>
      </c>
      <c r="U426" s="92" t="s">
        <v>1302</v>
      </c>
      <c r="V426" s="75">
        <v>45797</v>
      </c>
      <c r="W426" s="70" t="s">
        <v>35</v>
      </c>
      <c r="X426" s="70">
        <v>4</v>
      </c>
      <c r="Y426" s="70" t="s">
        <v>35</v>
      </c>
      <c r="Z426" s="70" t="s">
        <v>318</v>
      </c>
      <c r="AA426" s="70" t="s">
        <v>85</v>
      </c>
      <c r="AB426" s="89">
        <v>45792</v>
      </c>
      <c r="AC426" s="70" t="s">
        <v>122</v>
      </c>
      <c r="AD426" s="79" t="s">
        <v>64</v>
      </c>
    </row>
    <row r="427" spans="1:30" ht="14.4">
      <c r="A427" s="69">
        <v>202505</v>
      </c>
      <c r="B427" s="70" t="s">
        <v>71</v>
      </c>
      <c r="C427" s="70" t="s">
        <v>72</v>
      </c>
      <c r="D427" s="70" t="s">
        <v>73</v>
      </c>
      <c r="E427" s="70" t="s">
        <v>74</v>
      </c>
      <c r="F427" s="83"/>
      <c r="G427" s="85">
        <v>123</v>
      </c>
      <c r="H427" s="71" t="s">
        <v>1303</v>
      </c>
      <c r="I427" s="81"/>
      <c r="J427" s="82"/>
      <c r="K427" s="83"/>
      <c r="L427" s="83"/>
      <c r="M427" s="83"/>
      <c r="N427" s="86" t="s">
        <v>95</v>
      </c>
      <c r="O427" s="70" t="s">
        <v>53</v>
      </c>
      <c r="P427" s="95" t="s">
        <v>1304</v>
      </c>
      <c r="Q427" s="74" t="s">
        <v>97</v>
      </c>
      <c r="R427" s="70" t="s">
        <v>98</v>
      </c>
      <c r="S427" s="70" t="s">
        <v>50</v>
      </c>
      <c r="T427" s="75">
        <v>45792</v>
      </c>
      <c r="U427" s="92" t="s">
        <v>1305</v>
      </c>
      <c r="V427" s="75">
        <v>45798</v>
      </c>
      <c r="W427" s="70" t="s">
        <v>35</v>
      </c>
      <c r="X427" s="70">
        <v>5</v>
      </c>
      <c r="Y427" s="70" t="s">
        <v>35</v>
      </c>
      <c r="Z427" s="70" t="s">
        <v>260</v>
      </c>
      <c r="AA427" s="70" t="s">
        <v>85</v>
      </c>
      <c r="AB427" s="89">
        <v>45792</v>
      </c>
      <c r="AC427" s="70" t="s">
        <v>100</v>
      </c>
      <c r="AD427" s="79" t="s">
        <v>64</v>
      </c>
    </row>
    <row r="428" spans="1:30" ht="14.4">
      <c r="A428" s="69">
        <v>202505</v>
      </c>
      <c r="B428" s="70" t="s">
        <v>71</v>
      </c>
      <c r="C428" s="70" t="s">
        <v>72</v>
      </c>
      <c r="D428" s="70" t="s">
        <v>73</v>
      </c>
      <c r="E428" s="70" t="s">
        <v>74</v>
      </c>
      <c r="F428" s="83"/>
      <c r="G428" s="85">
        <v>123</v>
      </c>
      <c r="H428" s="71" t="s">
        <v>1306</v>
      </c>
      <c r="I428" s="81"/>
      <c r="J428" s="82"/>
      <c r="K428" s="83"/>
      <c r="L428" s="83"/>
      <c r="M428" s="83"/>
      <c r="N428" s="86" t="s">
        <v>95</v>
      </c>
      <c r="O428" s="70" t="s">
        <v>53</v>
      </c>
      <c r="P428" s="95" t="s">
        <v>1304</v>
      </c>
      <c r="Q428" s="74" t="s">
        <v>97</v>
      </c>
      <c r="R428" s="70" t="s">
        <v>98</v>
      </c>
      <c r="S428" s="70" t="s">
        <v>50</v>
      </c>
      <c r="T428" s="75">
        <v>45792</v>
      </c>
      <c r="U428" s="92" t="s">
        <v>1305</v>
      </c>
      <c r="V428" s="75">
        <v>45798</v>
      </c>
      <c r="W428" s="70" t="s">
        <v>35</v>
      </c>
      <c r="X428" s="70">
        <v>5</v>
      </c>
      <c r="Y428" s="70" t="s">
        <v>35</v>
      </c>
      <c r="Z428" s="70" t="s">
        <v>260</v>
      </c>
      <c r="AA428" s="70" t="s">
        <v>85</v>
      </c>
      <c r="AB428" s="89">
        <v>45792</v>
      </c>
      <c r="AC428" s="70" t="s">
        <v>100</v>
      </c>
      <c r="AD428" s="79" t="s">
        <v>64</v>
      </c>
    </row>
    <row r="429" spans="1:30" ht="14.4">
      <c r="A429" s="69">
        <v>202505</v>
      </c>
      <c r="B429" s="70" t="s">
        <v>71</v>
      </c>
      <c r="C429" s="70" t="s">
        <v>72</v>
      </c>
      <c r="D429" s="70" t="s">
        <v>73</v>
      </c>
      <c r="E429" s="70" t="s">
        <v>74</v>
      </c>
      <c r="F429" s="70" t="s">
        <v>27</v>
      </c>
      <c r="G429" s="70">
        <v>3843563</v>
      </c>
      <c r="H429" s="71" t="s">
        <v>1307</v>
      </c>
      <c r="I429" s="81"/>
      <c r="J429" s="82"/>
      <c r="K429" s="83"/>
      <c r="L429" s="83"/>
      <c r="M429" s="83"/>
      <c r="N429" s="86" t="s">
        <v>95</v>
      </c>
      <c r="O429" s="70" t="s">
        <v>53</v>
      </c>
      <c r="P429" s="74" t="s">
        <v>1308</v>
      </c>
      <c r="Q429" s="74" t="s">
        <v>97</v>
      </c>
      <c r="R429" s="70" t="s">
        <v>98</v>
      </c>
      <c r="S429" s="70" t="s">
        <v>50</v>
      </c>
      <c r="T429" s="75">
        <v>45792</v>
      </c>
      <c r="U429" s="92" t="s">
        <v>1309</v>
      </c>
      <c r="V429" s="75">
        <v>45800</v>
      </c>
      <c r="W429" s="70" t="s">
        <v>35</v>
      </c>
      <c r="X429" s="70">
        <v>7</v>
      </c>
      <c r="Y429" s="70" t="s">
        <v>35</v>
      </c>
      <c r="Z429" s="70" t="s">
        <v>84</v>
      </c>
      <c r="AA429" s="70" t="s">
        <v>85</v>
      </c>
      <c r="AB429" s="89">
        <v>45792</v>
      </c>
      <c r="AC429" s="70" t="s">
        <v>100</v>
      </c>
      <c r="AD429" s="79" t="s">
        <v>64</v>
      </c>
    </row>
    <row r="430" spans="1:30" ht="14.4">
      <c r="A430" s="69">
        <v>202505</v>
      </c>
      <c r="B430" s="70" t="s">
        <v>71</v>
      </c>
      <c r="C430" s="70" t="s">
        <v>72</v>
      </c>
      <c r="D430" s="70" t="s">
        <v>73</v>
      </c>
      <c r="E430" s="70" t="s">
        <v>443</v>
      </c>
      <c r="F430" s="70" t="s">
        <v>27</v>
      </c>
      <c r="G430" s="70">
        <v>8201672</v>
      </c>
      <c r="H430" s="71" t="s">
        <v>1310</v>
      </c>
      <c r="I430" s="86" t="s">
        <v>1311</v>
      </c>
      <c r="J430" s="85">
        <v>995115102</v>
      </c>
      <c r="K430" s="72" t="s">
        <v>1312</v>
      </c>
      <c r="L430" s="70" t="s">
        <v>1313</v>
      </c>
      <c r="M430" s="83"/>
      <c r="N430" s="86" t="s">
        <v>95</v>
      </c>
      <c r="O430" s="70" t="s">
        <v>185</v>
      </c>
      <c r="P430" s="91" t="s">
        <v>1314</v>
      </c>
      <c r="Q430" s="74" t="s">
        <v>97</v>
      </c>
      <c r="R430" s="70" t="s">
        <v>98</v>
      </c>
      <c r="S430" s="70" t="s">
        <v>50</v>
      </c>
      <c r="T430" s="75">
        <v>45791</v>
      </c>
      <c r="U430" s="92" t="s">
        <v>1315</v>
      </c>
      <c r="V430" s="75">
        <v>45798</v>
      </c>
      <c r="W430" s="70" t="s">
        <v>35</v>
      </c>
      <c r="X430" s="70">
        <v>6</v>
      </c>
      <c r="Y430" s="70" t="s">
        <v>35</v>
      </c>
      <c r="Z430" s="70" t="s">
        <v>84</v>
      </c>
      <c r="AA430" s="70" t="s">
        <v>85</v>
      </c>
      <c r="AB430" s="89">
        <v>45791</v>
      </c>
      <c r="AC430" s="70" t="s">
        <v>100</v>
      </c>
      <c r="AD430" s="79" t="s">
        <v>64</v>
      </c>
    </row>
    <row r="431" spans="1:30" ht="14.4">
      <c r="A431" s="69">
        <v>202505</v>
      </c>
      <c r="B431" s="70" t="s">
        <v>71</v>
      </c>
      <c r="C431" s="70" t="s">
        <v>72</v>
      </c>
      <c r="D431" s="70" t="s">
        <v>73</v>
      </c>
      <c r="E431" s="70" t="s">
        <v>74</v>
      </c>
      <c r="F431" s="83"/>
      <c r="G431" s="83"/>
      <c r="H431" s="71" t="s">
        <v>1316</v>
      </c>
      <c r="I431" s="81"/>
      <c r="J431" s="82"/>
      <c r="K431" s="83"/>
      <c r="L431" s="70" t="s">
        <v>1317</v>
      </c>
      <c r="M431" s="83"/>
      <c r="N431" s="86" t="s">
        <v>95</v>
      </c>
      <c r="O431" s="70" t="s">
        <v>185</v>
      </c>
      <c r="P431" s="91" t="s">
        <v>1318</v>
      </c>
      <c r="Q431" s="74" t="s">
        <v>1319</v>
      </c>
      <c r="R431" s="70" t="s">
        <v>98</v>
      </c>
      <c r="S431" s="70" t="s">
        <v>120</v>
      </c>
      <c r="T431" s="75">
        <v>45779</v>
      </c>
      <c r="U431" s="92" t="s">
        <v>1320</v>
      </c>
      <c r="V431" s="75">
        <v>45798</v>
      </c>
      <c r="W431" s="70" t="s">
        <v>35</v>
      </c>
      <c r="X431" s="70">
        <v>14</v>
      </c>
      <c r="Y431" s="70" t="s">
        <v>35</v>
      </c>
      <c r="Z431" s="70" t="s">
        <v>84</v>
      </c>
      <c r="AA431" s="70" t="s">
        <v>85</v>
      </c>
      <c r="AB431" s="78">
        <v>45779</v>
      </c>
      <c r="AC431" s="70" t="s">
        <v>1321</v>
      </c>
      <c r="AD431" s="79" t="s">
        <v>64</v>
      </c>
    </row>
    <row r="432" spans="1:30" ht="14.4">
      <c r="A432" s="69">
        <v>202505</v>
      </c>
      <c r="B432" s="70" t="s">
        <v>71</v>
      </c>
      <c r="C432" s="70" t="s">
        <v>72</v>
      </c>
      <c r="D432" s="70" t="s">
        <v>73</v>
      </c>
      <c r="E432" s="70" t="s">
        <v>74</v>
      </c>
      <c r="F432" s="70" t="s">
        <v>27</v>
      </c>
      <c r="G432" s="80">
        <v>7731756</v>
      </c>
      <c r="H432" s="87" t="s">
        <v>1199</v>
      </c>
      <c r="I432" s="81"/>
      <c r="J432" s="82"/>
      <c r="K432" s="83"/>
      <c r="L432" s="83"/>
      <c r="M432" s="83"/>
      <c r="N432" s="86" t="s">
        <v>95</v>
      </c>
      <c r="O432" s="70" t="s">
        <v>53</v>
      </c>
      <c r="P432" s="91" t="s">
        <v>1322</v>
      </c>
      <c r="Q432" s="74" t="s">
        <v>1323</v>
      </c>
      <c r="R432" s="70" t="s">
        <v>1324</v>
      </c>
      <c r="S432" s="70" t="s">
        <v>1324</v>
      </c>
      <c r="T432" s="75">
        <v>45796</v>
      </c>
      <c r="U432" s="92" t="s">
        <v>1325</v>
      </c>
      <c r="V432" s="75">
        <v>45797</v>
      </c>
      <c r="W432" s="70" t="s">
        <v>35</v>
      </c>
      <c r="X432" s="70">
        <v>2</v>
      </c>
      <c r="Y432" s="70" t="s">
        <v>35</v>
      </c>
      <c r="Z432" s="70" t="s">
        <v>169</v>
      </c>
      <c r="AA432" s="70" t="s">
        <v>85</v>
      </c>
      <c r="AB432" s="89">
        <v>45796</v>
      </c>
      <c r="AC432" s="70" t="s">
        <v>1117</v>
      </c>
      <c r="AD432" s="79" t="s">
        <v>108</v>
      </c>
    </row>
    <row r="433" spans="1:30" ht="14.4">
      <c r="A433" s="69">
        <v>202505</v>
      </c>
      <c r="B433" s="70" t="s">
        <v>71</v>
      </c>
      <c r="C433" s="70" t="s">
        <v>72</v>
      </c>
      <c r="D433" s="70" t="s">
        <v>73</v>
      </c>
      <c r="E433" s="70" t="s">
        <v>74</v>
      </c>
      <c r="F433" s="70" t="s">
        <v>27</v>
      </c>
      <c r="G433" s="70">
        <v>43990730</v>
      </c>
      <c r="H433" s="71" t="s">
        <v>1326</v>
      </c>
      <c r="I433" s="81"/>
      <c r="J433" s="82"/>
      <c r="K433" s="83"/>
      <c r="L433" s="83"/>
      <c r="M433" s="83"/>
      <c r="N433" s="86" t="s">
        <v>95</v>
      </c>
      <c r="O433" s="70" t="s">
        <v>53</v>
      </c>
      <c r="P433" s="91" t="s">
        <v>1327</v>
      </c>
      <c r="Q433" s="74" t="s">
        <v>119</v>
      </c>
      <c r="R433" s="70" t="s">
        <v>74</v>
      </c>
      <c r="S433" s="70" t="s">
        <v>231</v>
      </c>
      <c r="T433" s="75">
        <v>45797</v>
      </c>
      <c r="U433" s="92" t="s">
        <v>1328</v>
      </c>
      <c r="V433" s="75">
        <v>45797</v>
      </c>
      <c r="W433" s="70" t="s">
        <v>35</v>
      </c>
      <c r="X433" s="70">
        <v>1</v>
      </c>
      <c r="Y433" s="70" t="s">
        <v>35</v>
      </c>
      <c r="Z433" s="70" t="s">
        <v>134</v>
      </c>
      <c r="AA433" s="70" t="s">
        <v>85</v>
      </c>
      <c r="AB433" s="89">
        <v>45797</v>
      </c>
      <c r="AC433" s="70" t="s">
        <v>122</v>
      </c>
      <c r="AD433" s="79" t="s">
        <v>64</v>
      </c>
    </row>
    <row r="434" spans="1:30" ht="14.4">
      <c r="A434" s="69">
        <v>202505</v>
      </c>
      <c r="B434" s="70" t="s">
        <v>71</v>
      </c>
      <c r="C434" s="70" t="s">
        <v>72</v>
      </c>
      <c r="D434" s="70" t="s">
        <v>73</v>
      </c>
      <c r="E434" s="70" t="s">
        <v>74</v>
      </c>
      <c r="F434" s="70" t="s">
        <v>27</v>
      </c>
      <c r="G434" s="80">
        <v>23993607</v>
      </c>
      <c r="H434" s="87" t="s">
        <v>403</v>
      </c>
      <c r="I434" s="81"/>
      <c r="J434" s="82"/>
      <c r="K434" s="83"/>
      <c r="L434" s="83"/>
      <c r="M434" s="83"/>
      <c r="N434" s="86" t="s">
        <v>95</v>
      </c>
      <c r="O434" s="70" t="s">
        <v>53</v>
      </c>
      <c r="P434" s="91" t="s">
        <v>1329</v>
      </c>
      <c r="Q434" s="74" t="s">
        <v>177</v>
      </c>
      <c r="R434" s="70" t="s">
        <v>1330</v>
      </c>
      <c r="S434" s="70" t="s">
        <v>53</v>
      </c>
      <c r="T434" s="75">
        <v>45797</v>
      </c>
      <c r="U434" s="92" t="s">
        <v>1331</v>
      </c>
      <c r="V434" s="75">
        <v>45804</v>
      </c>
      <c r="W434" s="70" t="s">
        <v>51</v>
      </c>
      <c r="X434" s="70">
        <v>6</v>
      </c>
      <c r="Y434" s="70" t="s">
        <v>35</v>
      </c>
      <c r="Z434" s="70" t="s">
        <v>84</v>
      </c>
      <c r="AA434" s="70" t="s">
        <v>156</v>
      </c>
      <c r="AB434" s="89">
        <v>45797</v>
      </c>
      <c r="AC434" s="70" t="s">
        <v>179</v>
      </c>
      <c r="AD434" s="79" t="s">
        <v>156</v>
      </c>
    </row>
    <row r="435" spans="1:30" ht="14.4">
      <c r="A435" s="69">
        <v>202505</v>
      </c>
      <c r="B435" s="70" t="s">
        <v>71</v>
      </c>
      <c r="C435" s="70" t="s">
        <v>72</v>
      </c>
      <c r="D435" s="70" t="s">
        <v>73</v>
      </c>
      <c r="E435" s="70" t="s">
        <v>74</v>
      </c>
      <c r="F435" s="70" t="s">
        <v>27</v>
      </c>
      <c r="G435" s="70">
        <v>25558950</v>
      </c>
      <c r="H435" s="71" t="s">
        <v>1332</v>
      </c>
      <c r="I435" s="81"/>
      <c r="J435" s="82"/>
      <c r="K435" s="83"/>
      <c r="L435" s="83"/>
      <c r="M435" s="83"/>
      <c r="N435" s="86" t="s">
        <v>95</v>
      </c>
      <c r="O435" s="70" t="s">
        <v>53</v>
      </c>
      <c r="P435" s="91" t="s">
        <v>1333</v>
      </c>
      <c r="Q435" s="74" t="s">
        <v>119</v>
      </c>
      <c r="R435" s="70" t="s">
        <v>74</v>
      </c>
      <c r="S435" s="70" t="s">
        <v>264</v>
      </c>
      <c r="T435" s="75">
        <v>45798</v>
      </c>
      <c r="U435" s="92" t="s">
        <v>1334</v>
      </c>
      <c r="V435" s="75">
        <v>45802</v>
      </c>
      <c r="W435" s="70" t="s">
        <v>35</v>
      </c>
      <c r="X435" s="70">
        <v>3</v>
      </c>
      <c r="Y435" s="70" t="s">
        <v>35</v>
      </c>
      <c r="Z435" s="70" t="s">
        <v>188</v>
      </c>
      <c r="AA435" s="70" t="s">
        <v>85</v>
      </c>
      <c r="AB435" s="89">
        <v>45798</v>
      </c>
      <c r="AC435" s="70" t="s">
        <v>122</v>
      </c>
      <c r="AD435" s="79" t="s">
        <v>64</v>
      </c>
    </row>
    <row r="436" spans="1:30" ht="14.4">
      <c r="A436" s="69">
        <v>202505</v>
      </c>
      <c r="B436" s="70" t="s">
        <v>71</v>
      </c>
      <c r="C436" s="70" t="s">
        <v>72</v>
      </c>
      <c r="D436" s="70" t="s">
        <v>73</v>
      </c>
      <c r="E436" s="70" t="s">
        <v>74</v>
      </c>
      <c r="F436" s="70" t="s">
        <v>27</v>
      </c>
      <c r="G436" s="70">
        <v>9946530</v>
      </c>
      <c r="H436" s="71" t="s">
        <v>1335</v>
      </c>
      <c r="I436" s="81"/>
      <c r="J436" s="82"/>
      <c r="K436" s="72" t="s">
        <v>1336</v>
      </c>
      <c r="L436" s="70" t="s">
        <v>1337</v>
      </c>
      <c r="M436" s="83"/>
      <c r="N436" s="86" t="s">
        <v>95</v>
      </c>
      <c r="O436" s="70" t="s">
        <v>185</v>
      </c>
      <c r="P436" s="91" t="s">
        <v>1338</v>
      </c>
      <c r="Q436" s="74" t="s">
        <v>97</v>
      </c>
      <c r="R436" s="70" t="s">
        <v>98</v>
      </c>
      <c r="S436" s="70" t="s">
        <v>50</v>
      </c>
      <c r="T436" s="75">
        <v>45798</v>
      </c>
      <c r="U436" s="92" t="s">
        <v>1339</v>
      </c>
      <c r="V436" s="75">
        <v>45821</v>
      </c>
      <c r="W436" s="70" t="s">
        <v>35</v>
      </c>
      <c r="X436" s="70">
        <v>18</v>
      </c>
      <c r="Y436" s="70" t="s">
        <v>35</v>
      </c>
      <c r="Z436" s="70" t="s">
        <v>84</v>
      </c>
      <c r="AA436" s="70" t="s">
        <v>85</v>
      </c>
      <c r="AB436" s="89">
        <v>45798</v>
      </c>
      <c r="AC436" s="70" t="s">
        <v>100</v>
      </c>
      <c r="AD436" s="79" t="s">
        <v>64</v>
      </c>
    </row>
    <row r="437" spans="1:30" ht="14.4">
      <c r="A437" s="69">
        <v>202505</v>
      </c>
      <c r="B437" s="70" t="s">
        <v>71</v>
      </c>
      <c r="C437" s="70" t="s">
        <v>72</v>
      </c>
      <c r="D437" s="70" t="s">
        <v>73</v>
      </c>
      <c r="E437" s="70" t="s">
        <v>74</v>
      </c>
      <c r="F437" s="83"/>
      <c r="G437" s="83"/>
      <c r="H437" s="71" t="s">
        <v>1340</v>
      </c>
      <c r="I437" s="81"/>
      <c r="J437" s="82"/>
      <c r="K437" s="83"/>
      <c r="L437" s="83"/>
      <c r="M437" s="83"/>
      <c r="N437" s="86" t="s">
        <v>95</v>
      </c>
      <c r="O437" s="70" t="s">
        <v>53</v>
      </c>
      <c r="P437" s="91" t="s">
        <v>1341</v>
      </c>
      <c r="Q437" s="74" t="s">
        <v>119</v>
      </c>
      <c r="R437" s="70" t="s">
        <v>74</v>
      </c>
      <c r="S437" s="70" t="s">
        <v>249</v>
      </c>
      <c r="T437" s="75">
        <v>45799</v>
      </c>
      <c r="U437" s="92" t="s">
        <v>1342</v>
      </c>
      <c r="V437" s="75">
        <v>45800</v>
      </c>
      <c r="W437" s="70" t="s">
        <v>35</v>
      </c>
      <c r="X437" s="70">
        <v>2</v>
      </c>
      <c r="Y437" s="70" t="s">
        <v>35</v>
      </c>
      <c r="Z437" s="70" t="s">
        <v>169</v>
      </c>
      <c r="AA437" s="70" t="s">
        <v>85</v>
      </c>
      <c r="AB437" s="89">
        <v>45799</v>
      </c>
      <c r="AC437" s="70" t="s">
        <v>122</v>
      </c>
      <c r="AD437" s="79" t="s">
        <v>64</v>
      </c>
    </row>
    <row r="438" spans="1:30" ht="14.4">
      <c r="A438" s="69">
        <v>202505</v>
      </c>
      <c r="B438" s="70" t="s">
        <v>71</v>
      </c>
      <c r="C438" s="70" t="s">
        <v>72</v>
      </c>
      <c r="D438" s="70" t="s">
        <v>73</v>
      </c>
      <c r="E438" s="70" t="s">
        <v>74</v>
      </c>
      <c r="F438" s="70" t="s">
        <v>27</v>
      </c>
      <c r="G438" s="80">
        <v>9437292</v>
      </c>
      <c r="H438" s="87" t="s">
        <v>903</v>
      </c>
      <c r="I438" s="81"/>
      <c r="J438" s="82"/>
      <c r="K438" s="83"/>
      <c r="L438" s="83"/>
      <c r="M438" s="83"/>
      <c r="N438" s="86" t="s">
        <v>95</v>
      </c>
      <c r="O438" s="70" t="s">
        <v>53</v>
      </c>
      <c r="P438" s="91" t="s">
        <v>1343</v>
      </c>
      <c r="Q438" s="74" t="s">
        <v>97</v>
      </c>
      <c r="R438" s="70" t="s">
        <v>98</v>
      </c>
      <c r="S438" s="70" t="s">
        <v>50</v>
      </c>
      <c r="T438" s="75">
        <v>45805</v>
      </c>
      <c r="U438" s="92" t="s">
        <v>1344</v>
      </c>
      <c r="V438" s="75">
        <v>45805</v>
      </c>
      <c r="W438" s="70" t="s">
        <v>35</v>
      </c>
      <c r="X438" s="70">
        <v>1</v>
      </c>
      <c r="Y438" s="70" t="s">
        <v>35</v>
      </c>
      <c r="Z438" s="70" t="s">
        <v>134</v>
      </c>
      <c r="AA438" s="70" t="s">
        <v>85</v>
      </c>
      <c r="AB438" s="89">
        <v>45805</v>
      </c>
      <c r="AC438" s="70" t="s">
        <v>100</v>
      </c>
      <c r="AD438" s="79" t="s">
        <v>64</v>
      </c>
    </row>
    <row r="439" spans="1:30" ht="14.4">
      <c r="A439" s="69">
        <v>202505</v>
      </c>
      <c r="B439" s="70" t="s">
        <v>71</v>
      </c>
      <c r="C439" s="70" t="s">
        <v>72</v>
      </c>
      <c r="D439" s="70" t="s">
        <v>73</v>
      </c>
      <c r="E439" s="70" t="s">
        <v>74</v>
      </c>
      <c r="F439" s="70" t="s">
        <v>27</v>
      </c>
      <c r="G439" s="80">
        <v>7815648</v>
      </c>
      <c r="H439" s="87" t="s">
        <v>1292</v>
      </c>
      <c r="I439" s="81"/>
      <c r="J439" s="82"/>
      <c r="K439" s="83"/>
      <c r="L439" s="83"/>
      <c r="M439" s="83"/>
      <c r="N439" s="86" t="s">
        <v>95</v>
      </c>
      <c r="O439" s="70" t="s">
        <v>53</v>
      </c>
      <c r="P439" s="91" t="s">
        <v>1345</v>
      </c>
      <c r="Q439" s="74" t="s">
        <v>119</v>
      </c>
      <c r="R439" s="70" t="s">
        <v>215</v>
      </c>
      <c r="S439" s="70" t="s">
        <v>288</v>
      </c>
      <c r="T439" s="75">
        <v>45805</v>
      </c>
      <c r="U439" s="92" t="s">
        <v>1346</v>
      </c>
      <c r="V439" s="75">
        <v>45807</v>
      </c>
      <c r="W439" s="70" t="s">
        <v>35</v>
      </c>
      <c r="X439" s="70">
        <v>3</v>
      </c>
      <c r="Y439" s="70" t="s">
        <v>35</v>
      </c>
      <c r="Z439" s="70" t="s">
        <v>188</v>
      </c>
      <c r="AA439" s="70" t="s">
        <v>85</v>
      </c>
      <c r="AB439" s="89">
        <v>45805</v>
      </c>
      <c r="AC439" s="70" t="s">
        <v>122</v>
      </c>
      <c r="AD439" s="79" t="s">
        <v>64</v>
      </c>
    </row>
    <row r="440" spans="1:30" ht="14.4">
      <c r="A440" s="69">
        <v>202505</v>
      </c>
      <c r="B440" s="70" t="s">
        <v>71</v>
      </c>
      <c r="C440" s="70" t="s">
        <v>72</v>
      </c>
      <c r="D440" s="70" t="s">
        <v>73</v>
      </c>
      <c r="E440" s="70" t="s">
        <v>74</v>
      </c>
      <c r="F440" s="70" t="s">
        <v>27</v>
      </c>
      <c r="G440" s="70">
        <v>73007633</v>
      </c>
      <c r="H440" s="71" t="s">
        <v>1347</v>
      </c>
      <c r="I440" s="81"/>
      <c r="J440" s="85">
        <v>987020740</v>
      </c>
      <c r="K440" s="83"/>
      <c r="L440" s="83"/>
      <c r="M440" s="83"/>
      <c r="N440" s="86" t="s">
        <v>95</v>
      </c>
      <c r="O440" s="70" t="s">
        <v>1348</v>
      </c>
      <c r="P440" s="91" t="s">
        <v>1349</v>
      </c>
      <c r="Q440" s="74" t="s">
        <v>119</v>
      </c>
      <c r="R440" s="70" t="s">
        <v>244</v>
      </c>
      <c r="S440" s="70" t="s">
        <v>128</v>
      </c>
      <c r="T440" s="75">
        <v>45805</v>
      </c>
      <c r="U440" s="92" t="s">
        <v>1350</v>
      </c>
      <c r="V440" s="75">
        <v>45821</v>
      </c>
      <c r="W440" s="70" t="s">
        <v>35</v>
      </c>
      <c r="X440" s="70">
        <v>13</v>
      </c>
      <c r="Y440" s="70" t="s">
        <v>35</v>
      </c>
      <c r="Z440" s="70" t="s">
        <v>84</v>
      </c>
      <c r="AA440" s="70" t="s">
        <v>85</v>
      </c>
      <c r="AB440" s="89">
        <v>45805</v>
      </c>
      <c r="AC440" s="70" t="s">
        <v>122</v>
      </c>
      <c r="AD440" s="79" t="s">
        <v>64</v>
      </c>
    </row>
    <row r="441" spans="1:30" ht="14.4">
      <c r="A441" s="69">
        <v>202505</v>
      </c>
      <c r="B441" s="70" t="s">
        <v>71</v>
      </c>
      <c r="C441" s="70" t="s">
        <v>72</v>
      </c>
      <c r="D441" s="70" t="s">
        <v>73</v>
      </c>
      <c r="E441" s="70" t="s">
        <v>74</v>
      </c>
      <c r="F441" s="83"/>
      <c r="G441" s="83"/>
      <c r="H441" s="71" t="s">
        <v>1351</v>
      </c>
      <c r="I441" s="81"/>
      <c r="J441" s="82"/>
      <c r="K441" s="83"/>
      <c r="L441" s="83"/>
      <c r="M441" s="83"/>
      <c r="N441" s="86" t="s">
        <v>78</v>
      </c>
      <c r="O441" s="70" t="s">
        <v>53</v>
      </c>
      <c r="P441" s="91" t="s">
        <v>1352</v>
      </c>
      <c r="Q441" s="74" t="s">
        <v>361</v>
      </c>
      <c r="R441" s="70" t="s">
        <v>1353</v>
      </c>
      <c r="S441" s="70" t="s">
        <v>1353</v>
      </c>
      <c r="T441" s="75">
        <v>45806</v>
      </c>
      <c r="U441" s="92" t="s">
        <v>1354</v>
      </c>
      <c r="V441" s="75">
        <v>45807</v>
      </c>
      <c r="W441" s="70" t="s">
        <v>35</v>
      </c>
      <c r="X441" s="70">
        <v>2</v>
      </c>
      <c r="Y441" s="70" t="s">
        <v>35</v>
      </c>
      <c r="Z441" s="70" t="s">
        <v>169</v>
      </c>
      <c r="AA441" s="70" t="s">
        <v>85</v>
      </c>
      <c r="AB441" s="89">
        <v>45806</v>
      </c>
      <c r="AC441" s="70" t="s">
        <v>179</v>
      </c>
      <c r="AD441" s="79" t="s">
        <v>156</v>
      </c>
    </row>
    <row r="442" spans="1:30" ht="14.4">
      <c r="A442" s="69">
        <v>202505</v>
      </c>
      <c r="B442" s="70" t="s">
        <v>71</v>
      </c>
      <c r="C442" s="70" t="s">
        <v>72</v>
      </c>
      <c r="D442" s="70" t="s">
        <v>73</v>
      </c>
      <c r="E442" s="70" t="s">
        <v>74</v>
      </c>
      <c r="F442" s="70" t="s">
        <v>27</v>
      </c>
      <c r="G442" s="80">
        <v>8170776</v>
      </c>
      <c r="H442" s="87" t="s">
        <v>1355</v>
      </c>
      <c r="I442" s="81"/>
      <c r="J442" s="82"/>
      <c r="K442" s="72" t="s">
        <v>1356</v>
      </c>
      <c r="L442" s="70" t="s">
        <v>1357</v>
      </c>
      <c r="M442" s="83"/>
      <c r="N442" s="86" t="s">
        <v>95</v>
      </c>
      <c r="O442" s="70" t="s">
        <v>185</v>
      </c>
      <c r="P442" s="91" t="s">
        <v>1358</v>
      </c>
      <c r="Q442" s="74" t="s">
        <v>1094</v>
      </c>
      <c r="R442" s="70" t="s">
        <v>215</v>
      </c>
      <c r="S442" s="70" t="s">
        <v>288</v>
      </c>
      <c r="T442" s="75">
        <v>45807</v>
      </c>
      <c r="U442" s="92" t="s">
        <v>1359</v>
      </c>
      <c r="V442" s="75">
        <v>45825</v>
      </c>
      <c r="W442" s="70" t="s">
        <v>35</v>
      </c>
      <c r="X442" s="70">
        <v>13</v>
      </c>
      <c r="Y442" s="70" t="s">
        <v>35</v>
      </c>
      <c r="Z442" s="70" t="s">
        <v>84</v>
      </c>
      <c r="AA442" s="70" t="s">
        <v>85</v>
      </c>
      <c r="AB442" s="89">
        <v>45807</v>
      </c>
      <c r="AC442" s="70" t="s">
        <v>122</v>
      </c>
      <c r="AD442" s="79" t="s">
        <v>64</v>
      </c>
    </row>
    <row r="443" spans="1:30" ht="14.4">
      <c r="A443" s="69">
        <v>202505</v>
      </c>
      <c r="B443" s="70" t="s">
        <v>71</v>
      </c>
      <c r="C443" s="70" t="s">
        <v>72</v>
      </c>
      <c r="D443" s="70" t="s">
        <v>73</v>
      </c>
      <c r="E443" s="70" t="s">
        <v>74</v>
      </c>
      <c r="F443" s="70" t="s">
        <v>27</v>
      </c>
      <c r="G443" s="80">
        <v>9155132</v>
      </c>
      <c r="H443" s="87" t="s">
        <v>540</v>
      </c>
      <c r="I443" s="81"/>
      <c r="J443" s="82"/>
      <c r="K443" s="83"/>
      <c r="L443" s="83"/>
      <c r="M443" s="83"/>
      <c r="N443" s="86" t="s">
        <v>95</v>
      </c>
      <c r="O443" s="70" t="s">
        <v>53</v>
      </c>
      <c r="P443" s="91" t="s">
        <v>1360</v>
      </c>
      <c r="Q443" s="74" t="s">
        <v>97</v>
      </c>
      <c r="R443" s="70" t="s">
        <v>98</v>
      </c>
      <c r="S443" s="70" t="s">
        <v>50</v>
      </c>
      <c r="T443" s="75">
        <v>45807</v>
      </c>
      <c r="U443" s="92" t="s">
        <v>1361</v>
      </c>
      <c r="V443" s="75">
        <v>45822</v>
      </c>
      <c r="W443" s="70" t="s">
        <v>35</v>
      </c>
      <c r="X443" s="70">
        <v>11</v>
      </c>
      <c r="Y443" s="70" t="s">
        <v>35</v>
      </c>
      <c r="Z443" s="70" t="s">
        <v>84</v>
      </c>
      <c r="AA443" s="70" t="s">
        <v>85</v>
      </c>
      <c r="AB443" s="89">
        <v>45807</v>
      </c>
      <c r="AC443" s="70" t="s">
        <v>100</v>
      </c>
      <c r="AD443" s="79" t="s">
        <v>64</v>
      </c>
    </row>
    <row r="444" spans="1:30" ht="14.4">
      <c r="A444" s="69">
        <v>202506</v>
      </c>
      <c r="B444" s="70" t="s">
        <v>71</v>
      </c>
      <c r="C444" s="70" t="s">
        <v>72</v>
      </c>
      <c r="D444" s="70" t="s">
        <v>73</v>
      </c>
      <c r="E444" s="70" t="s">
        <v>74</v>
      </c>
      <c r="F444" s="70" t="s">
        <v>27</v>
      </c>
      <c r="G444" s="70">
        <v>182896</v>
      </c>
      <c r="H444" s="71" t="s">
        <v>1362</v>
      </c>
      <c r="I444" s="81"/>
      <c r="J444" s="82"/>
      <c r="K444" s="83"/>
      <c r="L444" s="83"/>
      <c r="M444" s="83"/>
      <c r="N444" s="86" t="s">
        <v>95</v>
      </c>
      <c r="O444" s="70" t="s">
        <v>53</v>
      </c>
      <c r="P444" s="91" t="s">
        <v>1363</v>
      </c>
      <c r="Q444" s="74" t="s">
        <v>1364</v>
      </c>
      <c r="R444" s="70" t="s">
        <v>98</v>
      </c>
      <c r="S444" s="70" t="s">
        <v>50</v>
      </c>
      <c r="T444" s="75">
        <v>45811</v>
      </c>
      <c r="U444" s="92" t="s">
        <v>1365</v>
      </c>
      <c r="V444" s="75">
        <v>45826</v>
      </c>
      <c r="W444" s="70" t="s">
        <v>35</v>
      </c>
      <c r="X444" s="70">
        <v>12</v>
      </c>
      <c r="Y444" s="70" t="s">
        <v>35</v>
      </c>
      <c r="Z444" s="70" t="s">
        <v>84</v>
      </c>
      <c r="AA444" s="70" t="s">
        <v>85</v>
      </c>
      <c r="AB444" s="78">
        <v>45811</v>
      </c>
      <c r="AC444" s="70" t="s">
        <v>100</v>
      </c>
      <c r="AD444" s="79" t="s">
        <v>64</v>
      </c>
    </row>
    <row r="445" spans="1:30" ht="14.4">
      <c r="A445" s="69">
        <v>202506</v>
      </c>
      <c r="B445" s="70" t="s">
        <v>71</v>
      </c>
      <c r="C445" s="70" t="s">
        <v>72</v>
      </c>
      <c r="D445" s="70" t="s">
        <v>73</v>
      </c>
      <c r="E445" s="70" t="s">
        <v>74</v>
      </c>
      <c r="F445" s="70" t="s">
        <v>27</v>
      </c>
      <c r="G445" s="70">
        <v>7538232</v>
      </c>
      <c r="H445" s="71" t="s">
        <v>1366</v>
      </c>
      <c r="I445" s="81"/>
      <c r="J445" s="82"/>
      <c r="K445" s="83"/>
      <c r="L445" s="70" t="s">
        <v>1367</v>
      </c>
      <c r="M445" s="83"/>
      <c r="N445" s="86" t="s">
        <v>95</v>
      </c>
      <c r="O445" s="70" t="s">
        <v>185</v>
      </c>
      <c r="P445" s="91" t="s">
        <v>1368</v>
      </c>
      <c r="Q445" s="74" t="s">
        <v>119</v>
      </c>
      <c r="R445" s="70" t="s">
        <v>1369</v>
      </c>
      <c r="S445" s="70" t="s">
        <v>1370</v>
      </c>
      <c r="T445" s="75">
        <v>45810</v>
      </c>
      <c r="U445" s="92" t="s">
        <v>1371</v>
      </c>
      <c r="V445" s="75">
        <v>45822</v>
      </c>
      <c r="W445" s="70" t="s">
        <v>35</v>
      </c>
      <c r="X445" s="70">
        <v>10</v>
      </c>
      <c r="Y445" s="70" t="s">
        <v>35</v>
      </c>
      <c r="Z445" s="70" t="s">
        <v>84</v>
      </c>
      <c r="AA445" s="70" t="s">
        <v>85</v>
      </c>
      <c r="AB445" s="78">
        <v>45810</v>
      </c>
      <c r="AC445" s="70" t="s">
        <v>122</v>
      </c>
      <c r="AD445" s="79" t="s">
        <v>64</v>
      </c>
    </row>
    <row r="446" spans="1:30" ht="14.4">
      <c r="A446" s="69">
        <v>202506</v>
      </c>
      <c r="B446" s="70" t="s">
        <v>71</v>
      </c>
      <c r="C446" s="70" t="s">
        <v>72</v>
      </c>
      <c r="D446" s="70" t="s">
        <v>73</v>
      </c>
      <c r="E446" s="70" t="s">
        <v>74</v>
      </c>
      <c r="F446" s="70" t="s">
        <v>27</v>
      </c>
      <c r="G446" s="80">
        <v>10386627</v>
      </c>
      <c r="H446" s="87" t="s">
        <v>1372</v>
      </c>
      <c r="I446" s="81"/>
      <c r="J446" s="85">
        <v>990557844</v>
      </c>
      <c r="K446" s="83"/>
      <c r="L446" s="83"/>
      <c r="M446" s="83"/>
      <c r="N446" s="86" t="s">
        <v>95</v>
      </c>
      <c r="O446" s="70" t="s">
        <v>53</v>
      </c>
      <c r="P446" s="108" t="s">
        <v>1373</v>
      </c>
      <c r="Q446" s="74" t="s">
        <v>1374</v>
      </c>
      <c r="R446" s="70" t="s">
        <v>1330</v>
      </c>
      <c r="S446" s="70" t="s">
        <v>53</v>
      </c>
      <c r="T446" s="75">
        <v>45812</v>
      </c>
      <c r="U446" s="92" t="s">
        <v>1375</v>
      </c>
      <c r="V446" s="75">
        <v>45822</v>
      </c>
      <c r="W446" s="70" t="s">
        <v>51</v>
      </c>
      <c r="X446" s="70">
        <v>8</v>
      </c>
      <c r="Y446" s="70" t="s">
        <v>35</v>
      </c>
      <c r="Z446" s="70" t="s">
        <v>84</v>
      </c>
      <c r="AA446" s="70" t="s">
        <v>156</v>
      </c>
      <c r="AB446" s="78">
        <v>45812</v>
      </c>
      <c r="AC446" s="70" t="s">
        <v>179</v>
      </c>
      <c r="AD446" s="79" t="s">
        <v>156</v>
      </c>
    </row>
    <row r="447" spans="1:30" ht="14.4">
      <c r="A447" s="69">
        <v>202506</v>
      </c>
      <c r="B447" s="70" t="s">
        <v>71</v>
      </c>
      <c r="C447" s="70" t="s">
        <v>72</v>
      </c>
      <c r="D447" s="70" t="s">
        <v>73</v>
      </c>
      <c r="E447" s="70" t="s">
        <v>74</v>
      </c>
      <c r="F447" s="70" t="s">
        <v>27</v>
      </c>
      <c r="G447" s="80">
        <v>25439064</v>
      </c>
      <c r="H447" s="71" t="s">
        <v>1376</v>
      </c>
      <c r="I447" s="81"/>
      <c r="J447" s="85">
        <v>930701651</v>
      </c>
      <c r="K447" s="83"/>
      <c r="L447" s="83"/>
      <c r="M447" s="83"/>
      <c r="N447" s="86" t="s">
        <v>95</v>
      </c>
      <c r="O447" s="70" t="s">
        <v>53</v>
      </c>
      <c r="P447" s="108" t="s">
        <v>1373</v>
      </c>
      <c r="Q447" s="74" t="s">
        <v>119</v>
      </c>
      <c r="R447" s="70" t="s">
        <v>81</v>
      </c>
      <c r="S447" s="70" t="s">
        <v>82</v>
      </c>
      <c r="T447" s="75">
        <v>45812</v>
      </c>
      <c r="U447" s="92" t="s">
        <v>1375</v>
      </c>
      <c r="V447" s="75">
        <v>45825</v>
      </c>
      <c r="W447" s="70" t="s">
        <v>35</v>
      </c>
      <c r="X447" s="70">
        <v>10</v>
      </c>
      <c r="Y447" s="70" t="s">
        <v>35</v>
      </c>
      <c r="Z447" s="70" t="s">
        <v>84</v>
      </c>
      <c r="AA447" s="70" t="s">
        <v>85</v>
      </c>
      <c r="AB447" s="78">
        <v>45812</v>
      </c>
      <c r="AC447" s="70" t="s">
        <v>122</v>
      </c>
      <c r="AD447" s="79" t="s">
        <v>64</v>
      </c>
    </row>
    <row r="448" spans="1:30" ht="14.4">
      <c r="A448" s="69">
        <v>202506</v>
      </c>
      <c r="B448" s="70" t="s">
        <v>71</v>
      </c>
      <c r="C448" s="70" t="s">
        <v>72</v>
      </c>
      <c r="D448" s="70" t="s">
        <v>73</v>
      </c>
      <c r="E448" s="70" t="s">
        <v>74</v>
      </c>
      <c r="F448" s="70" t="s">
        <v>27</v>
      </c>
      <c r="G448" s="80">
        <v>6762836</v>
      </c>
      <c r="H448" s="87" t="s">
        <v>917</v>
      </c>
      <c r="I448" s="81"/>
      <c r="J448" s="82"/>
      <c r="K448" s="83"/>
      <c r="L448" s="83"/>
      <c r="M448" s="83"/>
      <c r="N448" s="86" t="s">
        <v>95</v>
      </c>
      <c r="O448" s="70" t="s">
        <v>53</v>
      </c>
      <c r="P448" s="91" t="s">
        <v>1377</v>
      </c>
      <c r="Q448" s="74" t="s">
        <v>97</v>
      </c>
      <c r="R448" s="70" t="s">
        <v>98</v>
      </c>
      <c r="S448" s="70" t="s">
        <v>50</v>
      </c>
      <c r="T448" s="75">
        <v>45812</v>
      </c>
      <c r="U448" s="92" t="s">
        <v>1378</v>
      </c>
      <c r="V448" s="75">
        <v>45826</v>
      </c>
      <c r="W448" s="70" t="s">
        <v>35</v>
      </c>
      <c r="X448" s="70">
        <v>11</v>
      </c>
      <c r="Y448" s="70" t="s">
        <v>35</v>
      </c>
      <c r="Z448" s="70" t="s">
        <v>84</v>
      </c>
      <c r="AA448" s="70" t="s">
        <v>85</v>
      </c>
      <c r="AB448" s="78">
        <v>45812</v>
      </c>
      <c r="AC448" s="70" t="s">
        <v>100</v>
      </c>
      <c r="AD448" s="79" t="s">
        <v>64</v>
      </c>
    </row>
    <row r="449" spans="1:30" ht="14.4">
      <c r="A449" s="69">
        <v>202506</v>
      </c>
      <c r="B449" s="70" t="s">
        <v>71</v>
      </c>
      <c r="C449" s="70" t="s">
        <v>72</v>
      </c>
      <c r="D449" s="70" t="s">
        <v>73</v>
      </c>
      <c r="E449" s="70" t="s">
        <v>443</v>
      </c>
      <c r="F449" s="70" t="s">
        <v>27</v>
      </c>
      <c r="G449" s="70">
        <v>43807341</v>
      </c>
      <c r="H449" s="71" t="s">
        <v>1379</v>
      </c>
      <c r="I449" s="81"/>
      <c r="J449" s="82"/>
      <c r="K449" s="72" t="s">
        <v>1380</v>
      </c>
      <c r="L449" s="70" t="s">
        <v>1381</v>
      </c>
      <c r="M449" s="83"/>
      <c r="N449" s="86" t="s">
        <v>95</v>
      </c>
      <c r="O449" s="70" t="s">
        <v>185</v>
      </c>
      <c r="P449" s="91" t="s">
        <v>1382</v>
      </c>
      <c r="Q449" s="74" t="s">
        <v>248</v>
      </c>
      <c r="R449" s="70" t="s">
        <v>443</v>
      </c>
      <c r="S449" s="70" t="s">
        <v>1157</v>
      </c>
      <c r="T449" s="75">
        <v>45811</v>
      </c>
      <c r="U449" s="92" t="s">
        <v>1383</v>
      </c>
      <c r="V449" s="75">
        <v>45832</v>
      </c>
      <c r="W449" s="70" t="s">
        <v>35</v>
      </c>
      <c r="X449" s="70">
        <v>16</v>
      </c>
      <c r="Y449" s="70" t="s">
        <v>35</v>
      </c>
      <c r="Z449" s="70" t="s">
        <v>84</v>
      </c>
      <c r="AA449" s="70" t="s">
        <v>85</v>
      </c>
      <c r="AB449" s="78">
        <v>45811</v>
      </c>
      <c r="AC449" s="70" t="s">
        <v>122</v>
      </c>
      <c r="AD449" s="79" t="s">
        <v>64</v>
      </c>
    </row>
    <row r="450" spans="1:30" ht="14.4">
      <c r="A450" s="69">
        <v>202506</v>
      </c>
      <c r="B450" s="70" t="s">
        <v>71</v>
      </c>
      <c r="C450" s="70" t="s">
        <v>72</v>
      </c>
      <c r="D450" s="70" t="s">
        <v>73</v>
      </c>
      <c r="E450" s="70" t="s">
        <v>74</v>
      </c>
      <c r="F450" s="70" t="s">
        <v>27</v>
      </c>
      <c r="G450" s="70">
        <v>6068235</v>
      </c>
      <c r="H450" s="71" t="s">
        <v>1384</v>
      </c>
      <c r="I450" s="81"/>
      <c r="J450" s="85">
        <v>981118827</v>
      </c>
      <c r="K450" s="83"/>
      <c r="L450" s="83"/>
      <c r="M450" s="83"/>
      <c r="N450" s="86" t="s">
        <v>95</v>
      </c>
      <c r="O450" s="70" t="s">
        <v>53</v>
      </c>
      <c r="P450" s="91" t="s">
        <v>1385</v>
      </c>
      <c r="Q450" s="74" t="s">
        <v>97</v>
      </c>
      <c r="R450" s="70" t="s">
        <v>98</v>
      </c>
      <c r="S450" s="70" t="s">
        <v>50</v>
      </c>
      <c r="T450" s="75">
        <v>45812</v>
      </c>
      <c r="U450" s="92" t="s">
        <v>1386</v>
      </c>
      <c r="V450" s="75">
        <v>45826</v>
      </c>
      <c r="W450" s="70" t="s">
        <v>35</v>
      </c>
      <c r="X450" s="70">
        <v>11</v>
      </c>
      <c r="Y450" s="70" t="s">
        <v>35</v>
      </c>
      <c r="Z450" s="70" t="s">
        <v>84</v>
      </c>
      <c r="AA450" s="70" t="s">
        <v>85</v>
      </c>
      <c r="AB450" s="78">
        <v>45812</v>
      </c>
      <c r="AC450" s="70" t="s">
        <v>100</v>
      </c>
      <c r="AD450" s="79" t="s">
        <v>64</v>
      </c>
    </row>
    <row r="451" spans="1:30" ht="14.4">
      <c r="A451" s="69">
        <v>202506</v>
      </c>
      <c r="B451" s="70" t="s">
        <v>71</v>
      </c>
      <c r="C451" s="70" t="s">
        <v>72</v>
      </c>
      <c r="D451" s="70" t="s">
        <v>73</v>
      </c>
      <c r="E451" s="70" t="s">
        <v>74</v>
      </c>
      <c r="F451" s="70" t="s">
        <v>27</v>
      </c>
      <c r="G451" s="70">
        <v>28311942</v>
      </c>
      <c r="H451" s="71" t="s">
        <v>1387</v>
      </c>
      <c r="I451" s="81"/>
      <c r="J451" s="82"/>
      <c r="K451" s="72" t="s">
        <v>1388</v>
      </c>
      <c r="L451" s="70" t="s">
        <v>1389</v>
      </c>
      <c r="M451" s="83"/>
      <c r="N451" s="86" t="s">
        <v>95</v>
      </c>
      <c r="O451" s="70" t="s">
        <v>185</v>
      </c>
      <c r="P451" s="91" t="s">
        <v>1390</v>
      </c>
      <c r="Q451" s="86" t="s">
        <v>1391</v>
      </c>
      <c r="R451" s="70" t="s">
        <v>1353</v>
      </c>
      <c r="S451" s="70" t="s">
        <v>1353</v>
      </c>
      <c r="T451" s="75">
        <v>45811</v>
      </c>
      <c r="U451" s="92" t="s">
        <v>1392</v>
      </c>
      <c r="V451" s="75">
        <v>45833</v>
      </c>
      <c r="W451" s="70" t="s">
        <v>35</v>
      </c>
      <c r="X451" s="70">
        <v>17</v>
      </c>
      <c r="Y451" s="70" t="s">
        <v>35</v>
      </c>
      <c r="Z451" s="70" t="s">
        <v>84</v>
      </c>
      <c r="AA451" s="70" t="s">
        <v>85</v>
      </c>
      <c r="AB451" s="78">
        <v>45811</v>
      </c>
      <c r="AC451" s="70" t="s">
        <v>197</v>
      </c>
      <c r="AD451" s="79" t="s">
        <v>108</v>
      </c>
    </row>
    <row r="452" spans="1:30" ht="14.4">
      <c r="A452" s="69">
        <v>202505</v>
      </c>
      <c r="B452" s="70" t="s">
        <v>71</v>
      </c>
      <c r="C452" s="70" t="s">
        <v>72</v>
      </c>
      <c r="D452" s="70" t="s">
        <v>73</v>
      </c>
      <c r="E452" s="70" t="s">
        <v>443</v>
      </c>
      <c r="F452" s="70" t="s">
        <v>27</v>
      </c>
      <c r="G452" s="83"/>
      <c r="H452" s="71" t="s">
        <v>1393</v>
      </c>
      <c r="I452" s="81"/>
      <c r="J452" s="82"/>
      <c r="K452" s="83"/>
      <c r="L452" s="83"/>
      <c r="M452" s="83"/>
      <c r="N452" s="86" t="s">
        <v>95</v>
      </c>
      <c r="O452" s="70" t="s">
        <v>53</v>
      </c>
      <c r="P452" s="91" t="s">
        <v>1394</v>
      </c>
      <c r="Q452" s="74" t="s">
        <v>97</v>
      </c>
      <c r="R452" s="70" t="s">
        <v>98</v>
      </c>
      <c r="S452" s="70" t="s">
        <v>50</v>
      </c>
      <c r="T452" s="75">
        <v>45806</v>
      </c>
      <c r="U452" s="92" t="s">
        <v>1395</v>
      </c>
      <c r="V452" s="75">
        <v>45817</v>
      </c>
      <c r="W452" s="70" t="s">
        <v>35</v>
      </c>
      <c r="X452" s="70">
        <v>8</v>
      </c>
      <c r="Y452" s="70" t="s">
        <v>35</v>
      </c>
      <c r="Z452" s="70" t="s">
        <v>84</v>
      </c>
      <c r="AA452" s="70" t="s">
        <v>85</v>
      </c>
      <c r="AB452" s="89">
        <v>45806</v>
      </c>
      <c r="AC452" s="70" t="s">
        <v>100</v>
      </c>
      <c r="AD452" s="79" t="s">
        <v>64</v>
      </c>
    </row>
    <row r="453" spans="1:30" ht="14.4">
      <c r="A453" s="69">
        <v>202506</v>
      </c>
      <c r="B453" s="70" t="s">
        <v>71</v>
      </c>
      <c r="C453" s="70" t="s">
        <v>72</v>
      </c>
      <c r="D453" s="70" t="s">
        <v>73</v>
      </c>
      <c r="E453" s="70" t="s">
        <v>74</v>
      </c>
      <c r="F453" s="70" t="s">
        <v>27</v>
      </c>
      <c r="G453" s="80">
        <v>10386627</v>
      </c>
      <c r="H453" s="87" t="s">
        <v>1372</v>
      </c>
      <c r="I453" s="81"/>
      <c r="J453" s="82"/>
      <c r="K453" s="83"/>
      <c r="L453" s="83"/>
      <c r="M453" s="83"/>
      <c r="N453" s="86" t="s">
        <v>95</v>
      </c>
      <c r="O453" s="70" t="s">
        <v>53</v>
      </c>
      <c r="P453" s="91" t="s">
        <v>1396</v>
      </c>
      <c r="Q453" s="74" t="s">
        <v>1374</v>
      </c>
      <c r="R453" s="70" t="s">
        <v>1330</v>
      </c>
      <c r="S453" s="70" t="s">
        <v>53</v>
      </c>
      <c r="T453" s="75">
        <v>45814</v>
      </c>
      <c r="U453" s="92" t="s">
        <v>1397</v>
      </c>
      <c r="V453" s="75">
        <v>45815</v>
      </c>
      <c r="W453" s="70" t="s">
        <v>51</v>
      </c>
      <c r="X453" s="70">
        <v>1</v>
      </c>
      <c r="Y453" s="70" t="s">
        <v>35</v>
      </c>
      <c r="Z453" s="70" t="s">
        <v>134</v>
      </c>
      <c r="AA453" s="70" t="s">
        <v>156</v>
      </c>
      <c r="AB453" s="78">
        <v>45814</v>
      </c>
      <c r="AC453" s="70" t="s">
        <v>179</v>
      </c>
      <c r="AD453" s="79" t="s">
        <v>156</v>
      </c>
    </row>
    <row r="454" spans="1:30" ht="14.4">
      <c r="A454" s="69">
        <v>202506</v>
      </c>
      <c r="B454" s="70" t="s">
        <v>71</v>
      </c>
      <c r="C454" s="70" t="s">
        <v>72</v>
      </c>
      <c r="D454" s="70" t="s">
        <v>73</v>
      </c>
      <c r="E454" s="70" t="s">
        <v>74</v>
      </c>
      <c r="F454" s="70" t="s">
        <v>27</v>
      </c>
      <c r="G454" s="80">
        <v>8170776</v>
      </c>
      <c r="H454" s="87" t="s">
        <v>1398</v>
      </c>
      <c r="I454" s="81"/>
      <c r="J454" s="82"/>
      <c r="K454" s="83"/>
      <c r="L454" s="70" t="s">
        <v>1399</v>
      </c>
      <c r="M454" s="83"/>
      <c r="N454" s="86" t="s">
        <v>95</v>
      </c>
      <c r="O454" s="70" t="s">
        <v>185</v>
      </c>
      <c r="P454" s="91" t="s">
        <v>1400</v>
      </c>
      <c r="Q454" s="74" t="s">
        <v>1094</v>
      </c>
      <c r="R454" s="70" t="s">
        <v>215</v>
      </c>
      <c r="S454" s="70" t="s">
        <v>288</v>
      </c>
      <c r="T454" s="75">
        <v>45814</v>
      </c>
      <c r="U454" s="92" t="s">
        <v>1401</v>
      </c>
      <c r="V454" s="75">
        <v>45825</v>
      </c>
      <c r="W454" s="70" t="s">
        <v>35</v>
      </c>
      <c r="X454" s="70">
        <v>8</v>
      </c>
      <c r="Y454" s="70" t="s">
        <v>35</v>
      </c>
      <c r="Z454" s="70" t="s">
        <v>84</v>
      </c>
      <c r="AA454" s="70" t="s">
        <v>85</v>
      </c>
      <c r="AB454" s="78">
        <v>45814</v>
      </c>
      <c r="AC454" s="70" t="s">
        <v>122</v>
      </c>
      <c r="AD454" s="79" t="s">
        <v>64</v>
      </c>
    </row>
    <row r="455" spans="1:30" ht="14.4">
      <c r="A455" s="69">
        <v>202506</v>
      </c>
      <c r="B455" s="70" t="s">
        <v>71</v>
      </c>
      <c r="C455" s="70" t="s">
        <v>72</v>
      </c>
      <c r="D455" s="70" t="s">
        <v>73</v>
      </c>
      <c r="E455" s="70" t="s">
        <v>74</v>
      </c>
      <c r="F455" s="70" t="s">
        <v>27</v>
      </c>
      <c r="G455" s="80">
        <v>10808635</v>
      </c>
      <c r="H455" s="71" t="s">
        <v>1402</v>
      </c>
      <c r="I455" s="81"/>
      <c r="J455" s="82"/>
      <c r="K455" s="83"/>
      <c r="L455" s="83"/>
      <c r="M455" s="83"/>
      <c r="N455" s="86" t="s">
        <v>95</v>
      </c>
      <c r="O455" s="70" t="s">
        <v>53</v>
      </c>
      <c r="P455" s="91" t="s">
        <v>1403</v>
      </c>
      <c r="Q455" s="74" t="s">
        <v>97</v>
      </c>
      <c r="R455" s="70" t="s">
        <v>98</v>
      </c>
      <c r="S455" s="70" t="s">
        <v>50</v>
      </c>
      <c r="T455" s="75">
        <v>45814</v>
      </c>
      <c r="U455" s="92" t="s">
        <v>1404</v>
      </c>
      <c r="V455" s="75">
        <v>45833</v>
      </c>
      <c r="W455" s="70" t="s">
        <v>35</v>
      </c>
      <c r="X455" s="70">
        <v>14</v>
      </c>
      <c r="Y455" s="70" t="s">
        <v>35</v>
      </c>
      <c r="Z455" s="70" t="s">
        <v>84</v>
      </c>
      <c r="AA455" s="70" t="s">
        <v>85</v>
      </c>
      <c r="AB455" s="78">
        <v>45814</v>
      </c>
      <c r="AC455" s="70" t="s">
        <v>100</v>
      </c>
      <c r="AD455" s="79" t="s">
        <v>64</v>
      </c>
    </row>
    <row r="456" spans="1:30" ht="14.4">
      <c r="A456" s="69">
        <v>202506</v>
      </c>
      <c r="B456" s="70" t="s">
        <v>71</v>
      </c>
      <c r="C456" s="70" t="s">
        <v>72</v>
      </c>
      <c r="D456" s="70" t="s">
        <v>73</v>
      </c>
      <c r="E456" s="70" t="s">
        <v>443</v>
      </c>
      <c r="F456" s="70" t="s">
        <v>27</v>
      </c>
      <c r="G456" s="83"/>
      <c r="H456" s="195" t="s">
        <v>1405</v>
      </c>
      <c r="I456" s="196"/>
      <c r="J456" s="82"/>
      <c r="K456" s="83"/>
      <c r="L456" s="83"/>
      <c r="M456" s="83"/>
      <c r="N456" s="86" t="s">
        <v>95</v>
      </c>
      <c r="O456" s="70" t="s">
        <v>53</v>
      </c>
      <c r="P456" s="91" t="s">
        <v>1406</v>
      </c>
      <c r="Q456" s="74" t="s">
        <v>1407</v>
      </c>
      <c r="R456" s="70" t="s">
        <v>443</v>
      </c>
      <c r="S456" s="70" t="s">
        <v>91</v>
      </c>
      <c r="T456" s="75">
        <v>45818</v>
      </c>
      <c r="U456" s="92" t="s">
        <v>1408</v>
      </c>
      <c r="V456" s="75">
        <v>45833</v>
      </c>
      <c r="W456" s="70" t="s">
        <v>35</v>
      </c>
      <c r="X456" s="70">
        <v>12</v>
      </c>
      <c r="Y456" s="70" t="s">
        <v>35</v>
      </c>
      <c r="Z456" s="70" t="s">
        <v>84</v>
      </c>
      <c r="AA456" s="70" t="s">
        <v>85</v>
      </c>
      <c r="AB456" s="89">
        <v>45818</v>
      </c>
      <c r="AC456" s="70" t="s">
        <v>1409</v>
      </c>
      <c r="AD456" s="79" t="s">
        <v>108</v>
      </c>
    </row>
    <row r="457" spans="1:30" ht="14.4">
      <c r="A457" s="69">
        <v>202506</v>
      </c>
      <c r="B457" s="70" t="s">
        <v>71</v>
      </c>
      <c r="C457" s="70" t="s">
        <v>72</v>
      </c>
      <c r="D457" s="70" t="s">
        <v>73</v>
      </c>
      <c r="E457" s="70" t="s">
        <v>74</v>
      </c>
      <c r="F457" s="70" t="s">
        <v>27</v>
      </c>
      <c r="G457" s="70">
        <v>7919551</v>
      </c>
      <c r="H457" s="71" t="s">
        <v>1410</v>
      </c>
      <c r="I457" s="81"/>
      <c r="J457" s="82"/>
      <c r="K457" s="83"/>
      <c r="L457" s="83"/>
      <c r="M457" s="83"/>
      <c r="N457" s="86" t="s">
        <v>95</v>
      </c>
      <c r="O457" s="70" t="s">
        <v>53</v>
      </c>
      <c r="P457" s="91" t="s">
        <v>1411</v>
      </c>
      <c r="Q457" s="74" t="s">
        <v>119</v>
      </c>
      <c r="R457" s="70" t="s">
        <v>74</v>
      </c>
      <c r="S457" s="70" t="s">
        <v>231</v>
      </c>
      <c r="T457" s="75">
        <v>45814</v>
      </c>
      <c r="U457" s="92" t="s">
        <v>1412</v>
      </c>
      <c r="V457" s="75">
        <v>45826</v>
      </c>
      <c r="W457" s="70" t="s">
        <v>35</v>
      </c>
      <c r="X457" s="70">
        <v>9</v>
      </c>
      <c r="Y457" s="70" t="s">
        <v>35</v>
      </c>
      <c r="Z457" s="70" t="s">
        <v>84</v>
      </c>
      <c r="AA457" s="70" t="s">
        <v>85</v>
      </c>
      <c r="AB457" s="78">
        <v>45814</v>
      </c>
      <c r="AC457" s="70" t="s">
        <v>122</v>
      </c>
      <c r="AD457" s="79" t="s">
        <v>64</v>
      </c>
    </row>
    <row r="458" spans="1:30" ht="14.4">
      <c r="A458" s="69">
        <v>202506</v>
      </c>
      <c r="B458" s="70" t="s">
        <v>71</v>
      </c>
      <c r="C458" s="70" t="s">
        <v>72</v>
      </c>
      <c r="D458" s="70" t="s">
        <v>73</v>
      </c>
      <c r="E458" s="70" t="s">
        <v>74</v>
      </c>
      <c r="F458" s="70" t="s">
        <v>27</v>
      </c>
      <c r="G458" s="70">
        <v>8242453</v>
      </c>
      <c r="H458" s="71" t="s">
        <v>1413</v>
      </c>
      <c r="I458" s="81"/>
      <c r="J458" s="82"/>
      <c r="K458" s="83"/>
      <c r="L458" s="70" t="s">
        <v>1414</v>
      </c>
      <c r="M458" s="83"/>
      <c r="N458" s="86" t="s">
        <v>95</v>
      </c>
      <c r="O458" s="70" t="s">
        <v>185</v>
      </c>
      <c r="P458" s="91" t="s">
        <v>1415</v>
      </c>
      <c r="Q458" s="74" t="s">
        <v>513</v>
      </c>
      <c r="R458" s="70" t="s">
        <v>90</v>
      </c>
      <c r="S458" s="70" t="s">
        <v>90</v>
      </c>
      <c r="T458" s="75">
        <v>45818</v>
      </c>
      <c r="U458" s="92" t="s">
        <v>1416</v>
      </c>
      <c r="V458" s="75">
        <v>45840</v>
      </c>
      <c r="W458" s="70" t="s">
        <v>35</v>
      </c>
      <c r="X458" s="70">
        <v>17</v>
      </c>
      <c r="Y458" s="70" t="s">
        <v>35</v>
      </c>
      <c r="Z458" s="70" t="s">
        <v>84</v>
      </c>
      <c r="AA458" s="70" t="s">
        <v>85</v>
      </c>
      <c r="AB458" s="89">
        <v>45818</v>
      </c>
      <c r="AC458" s="70" t="s">
        <v>515</v>
      </c>
      <c r="AD458" s="79" t="s">
        <v>64</v>
      </c>
    </row>
    <row r="459" spans="1:30" ht="14.4">
      <c r="A459" s="69">
        <v>202506</v>
      </c>
      <c r="B459" s="70" t="s">
        <v>71</v>
      </c>
      <c r="C459" s="70" t="s">
        <v>72</v>
      </c>
      <c r="D459" s="70" t="s">
        <v>73</v>
      </c>
      <c r="E459" s="70" t="s">
        <v>74</v>
      </c>
      <c r="F459" s="70" t="s">
        <v>27</v>
      </c>
      <c r="G459" s="70">
        <v>9538378</v>
      </c>
      <c r="H459" s="71" t="s">
        <v>1417</v>
      </c>
      <c r="I459" s="81"/>
      <c r="J459" s="82"/>
      <c r="K459" s="83"/>
      <c r="L459" s="83"/>
      <c r="M459" s="83"/>
      <c r="N459" s="86" t="s">
        <v>95</v>
      </c>
      <c r="O459" s="70" t="s">
        <v>53</v>
      </c>
      <c r="P459" s="91" t="s">
        <v>1418</v>
      </c>
      <c r="Q459" s="74" t="s">
        <v>97</v>
      </c>
      <c r="R459" s="70" t="s">
        <v>98</v>
      </c>
      <c r="S459" s="70" t="s">
        <v>50</v>
      </c>
      <c r="T459" s="75">
        <v>45817</v>
      </c>
      <c r="U459" s="92" t="s">
        <v>1419</v>
      </c>
      <c r="V459" s="75">
        <v>45825</v>
      </c>
      <c r="W459" s="70" t="s">
        <v>35</v>
      </c>
      <c r="X459" s="70">
        <v>7</v>
      </c>
      <c r="Y459" s="70" t="s">
        <v>35</v>
      </c>
      <c r="Z459" s="70" t="s">
        <v>84</v>
      </c>
      <c r="AA459" s="70" t="s">
        <v>85</v>
      </c>
      <c r="AB459" s="78">
        <v>45817</v>
      </c>
      <c r="AC459" s="70" t="s">
        <v>100</v>
      </c>
      <c r="AD459" s="79" t="s">
        <v>64</v>
      </c>
    </row>
    <row r="460" spans="1:30" ht="14.4">
      <c r="A460" s="69">
        <v>202506</v>
      </c>
      <c r="B460" s="70" t="s">
        <v>71</v>
      </c>
      <c r="C460" s="70" t="s">
        <v>72</v>
      </c>
      <c r="D460" s="70" t="s">
        <v>73</v>
      </c>
      <c r="E460" s="70" t="s">
        <v>443</v>
      </c>
      <c r="F460" s="70" t="s">
        <v>27</v>
      </c>
      <c r="G460" s="70">
        <v>91854396</v>
      </c>
      <c r="H460" s="71" t="s">
        <v>1420</v>
      </c>
      <c r="I460" s="81"/>
      <c r="J460" s="82"/>
      <c r="K460" s="83"/>
      <c r="L460" s="83"/>
      <c r="M460" s="83"/>
      <c r="N460" s="86" t="s">
        <v>95</v>
      </c>
      <c r="O460" s="70" t="s">
        <v>53</v>
      </c>
      <c r="P460" s="91" t="s">
        <v>1421</v>
      </c>
      <c r="Q460" s="74" t="s">
        <v>248</v>
      </c>
      <c r="R460" s="70" t="s">
        <v>443</v>
      </c>
      <c r="S460" s="70" t="s">
        <v>91</v>
      </c>
      <c r="T460" s="75">
        <v>45817</v>
      </c>
      <c r="U460" s="92" t="s">
        <v>1422</v>
      </c>
      <c r="V460" s="75">
        <v>45832</v>
      </c>
      <c r="W460" s="70" t="s">
        <v>35</v>
      </c>
      <c r="X460" s="70">
        <v>12</v>
      </c>
      <c r="Y460" s="70" t="s">
        <v>35</v>
      </c>
      <c r="Z460" s="70" t="s">
        <v>84</v>
      </c>
      <c r="AA460" s="70" t="s">
        <v>85</v>
      </c>
      <c r="AB460" s="78">
        <v>45817</v>
      </c>
      <c r="AC460" s="70" t="s">
        <v>122</v>
      </c>
      <c r="AD460" s="79" t="s">
        <v>64</v>
      </c>
    </row>
    <row r="461" spans="1:30" ht="14.4">
      <c r="A461" s="69">
        <v>202506</v>
      </c>
      <c r="B461" s="70" t="s">
        <v>71</v>
      </c>
      <c r="C461" s="70" t="s">
        <v>72</v>
      </c>
      <c r="D461" s="70" t="s">
        <v>73</v>
      </c>
      <c r="E461" s="70" t="s">
        <v>74</v>
      </c>
      <c r="F461" s="70" t="s">
        <v>27</v>
      </c>
      <c r="G461" s="70">
        <v>993047101</v>
      </c>
      <c r="H461" s="71" t="s">
        <v>1423</v>
      </c>
      <c r="I461" s="81"/>
      <c r="J461" s="82"/>
      <c r="K461" s="83"/>
      <c r="L461" s="83"/>
      <c r="M461" s="83"/>
      <c r="N461" s="86" t="s">
        <v>95</v>
      </c>
      <c r="O461" s="70" t="s">
        <v>53</v>
      </c>
      <c r="P461" s="91" t="s">
        <v>1424</v>
      </c>
      <c r="Q461" s="74" t="s">
        <v>119</v>
      </c>
      <c r="R461" s="70" t="s">
        <v>74</v>
      </c>
      <c r="S461" s="70" t="s">
        <v>231</v>
      </c>
      <c r="T461" s="75">
        <v>45814</v>
      </c>
      <c r="U461" s="92" t="s">
        <v>1425</v>
      </c>
      <c r="V461" s="75">
        <v>45827</v>
      </c>
      <c r="W461" s="70" t="s">
        <v>35</v>
      </c>
      <c r="X461" s="70">
        <v>10</v>
      </c>
      <c r="Y461" s="70" t="s">
        <v>35</v>
      </c>
      <c r="Z461" s="70" t="s">
        <v>84</v>
      </c>
      <c r="AA461" s="70" t="s">
        <v>85</v>
      </c>
      <c r="AB461" s="78">
        <v>45814</v>
      </c>
      <c r="AC461" s="70" t="s">
        <v>122</v>
      </c>
      <c r="AD461" s="79" t="s">
        <v>64</v>
      </c>
    </row>
    <row r="462" spans="1:30" ht="14.4">
      <c r="A462" s="69">
        <v>202506</v>
      </c>
      <c r="B462" s="70" t="s">
        <v>71</v>
      </c>
      <c r="C462" s="70" t="s">
        <v>72</v>
      </c>
      <c r="D462" s="70" t="s">
        <v>73</v>
      </c>
      <c r="E462" s="70" t="s">
        <v>74</v>
      </c>
      <c r="F462" s="70" t="s">
        <v>27</v>
      </c>
      <c r="G462" s="70" t="s">
        <v>1426</v>
      </c>
      <c r="H462" s="87" t="s">
        <v>903</v>
      </c>
      <c r="I462" s="81"/>
      <c r="J462" s="82"/>
      <c r="K462" s="83"/>
      <c r="L462" s="83"/>
      <c r="M462" s="83"/>
      <c r="N462" s="86" t="s">
        <v>95</v>
      </c>
      <c r="O462" s="70" t="s">
        <v>53</v>
      </c>
      <c r="P462" s="91" t="s">
        <v>1427</v>
      </c>
      <c r="Q462" s="74" t="s">
        <v>97</v>
      </c>
      <c r="R462" s="70" t="s">
        <v>98</v>
      </c>
      <c r="S462" s="70" t="s">
        <v>50</v>
      </c>
      <c r="T462" s="75">
        <v>45811</v>
      </c>
      <c r="U462" s="92" t="s">
        <v>1428</v>
      </c>
      <c r="V462" s="75">
        <v>45831</v>
      </c>
      <c r="W462" s="70" t="s">
        <v>35</v>
      </c>
      <c r="X462" s="70">
        <v>15</v>
      </c>
      <c r="Y462" s="70" t="s">
        <v>35</v>
      </c>
      <c r="Z462" s="70" t="s">
        <v>84</v>
      </c>
      <c r="AA462" s="70" t="s">
        <v>85</v>
      </c>
      <c r="AB462" s="78">
        <v>45811</v>
      </c>
      <c r="AC462" s="70" t="s">
        <v>100</v>
      </c>
      <c r="AD462" s="79" t="s">
        <v>64</v>
      </c>
    </row>
    <row r="463" spans="1:30" ht="14.4">
      <c r="A463" s="69">
        <v>202506</v>
      </c>
      <c r="B463" s="70" t="s">
        <v>71</v>
      </c>
      <c r="C463" s="70" t="s">
        <v>72</v>
      </c>
      <c r="D463" s="70" t="s">
        <v>73</v>
      </c>
      <c r="E463" s="70" t="s">
        <v>74</v>
      </c>
      <c r="F463" s="70" t="s">
        <v>27</v>
      </c>
      <c r="G463" s="70">
        <v>80501965</v>
      </c>
      <c r="H463" s="71" t="s">
        <v>1429</v>
      </c>
      <c r="I463" s="81"/>
      <c r="J463" s="82"/>
      <c r="K463" s="83"/>
      <c r="L463" s="83"/>
      <c r="M463" s="83"/>
      <c r="N463" s="86" t="s">
        <v>95</v>
      </c>
      <c r="O463" s="70" t="s">
        <v>53</v>
      </c>
      <c r="P463" s="91" t="s">
        <v>1430</v>
      </c>
      <c r="Q463" s="74" t="s">
        <v>1132</v>
      </c>
      <c r="R463" s="70" t="s">
        <v>105</v>
      </c>
      <c r="S463" s="70" t="s">
        <v>105</v>
      </c>
      <c r="T463" s="75">
        <v>45814</v>
      </c>
      <c r="U463" s="92" t="s">
        <v>1431</v>
      </c>
      <c r="V463" s="75">
        <v>45824</v>
      </c>
      <c r="W463" s="70" t="s">
        <v>35</v>
      </c>
      <c r="X463" s="70">
        <v>7</v>
      </c>
      <c r="Y463" s="70" t="s">
        <v>35</v>
      </c>
      <c r="Z463" s="70" t="s">
        <v>84</v>
      </c>
      <c r="AA463" s="70" t="s">
        <v>85</v>
      </c>
      <c r="AB463" s="78">
        <v>45814</v>
      </c>
      <c r="AC463" s="70" t="s">
        <v>1117</v>
      </c>
      <c r="AD463" s="79" t="s">
        <v>108</v>
      </c>
    </row>
    <row r="464" spans="1:30" ht="14.4">
      <c r="A464" s="69">
        <v>202506</v>
      </c>
      <c r="B464" s="70" t="s">
        <v>71</v>
      </c>
      <c r="C464" s="70" t="s">
        <v>72</v>
      </c>
      <c r="D464" s="70" t="s">
        <v>73</v>
      </c>
      <c r="E464" s="70" t="s">
        <v>74</v>
      </c>
      <c r="F464" s="70" t="s">
        <v>27</v>
      </c>
      <c r="G464" s="70">
        <v>22268777</v>
      </c>
      <c r="H464" s="71" t="s">
        <v>1432</v>
      </c>
      <c r="I464" s="81"/>
      <c r="J464" s="82"/>
      <c r="K464" s="83"/>
      <c r="L464" s="83"/>
      <c r="M464" s="83"/>
      <c r="N464" s="86" t="s">
        <v>95</v>
      </c>
      <c r="O464" s="70" t="s">
        <v>53</v>
      </c>
      <c r="P464" s="91" t="s">
        <v>1433</v>
      </c>
      <c r="Q464" s="74" t="s">
        <v>119</v>
      </c>
      <c r="R464" s="70" t="s">
        <v>74</v>
      </c>
      <c r="S464" s="70" t="s">
        <v>268</v>
      </c>
      <c r="T464" s="75">
        <v>45814</v>
      </c>
      <c r="U464" s="92" t="s">
        <v>1434</v>
      </c>
      <c r="V464" s="75">
        <v>45833</v>
      </c>
      <c r="W464" s="70" t="s">
        <v>35</v>
      </c>
      <c r="X464" s="70">
        <v>14</v>
      </c>
      <c r="Y464" s="70" t="s">
        <v>35</v>
      </c>
      <c r="Z464" s="70" t="s">
        <v>84</v>
      </c>
      <c r="AA464" s="70" t="s">
        <v>85</v>
      </c>
      <c r="AB464" s="78">
        <v>45814</v>
      </c>
      <c r="AC464" s="70" t="s">
        <v>122</v>
      </c>
      <c r="AD464" s="79" t="s">
        <v>64</v>
      </c>
    </row>
    <row r="465" spans="1:30" ht="14.4">
      <c r="A465" s="69">
        <v>202506</v>
      </c>
      <c r="B465" s="70" t="s">
        <v>71</v>
      </c>
      <c r="C465" s="70" t="s">
        <v>72</v>
      </c>
      <c r="D465" s="70" t="s">
        <v>73</v>
      </c>
      <c r="E465" s="70" t="s">
        <v>443</v>
      </c>
      <c r="F465" s="70" t="s">
        <v>27</v>
      </c>
      <c r="G465" s="70">
        <v>74847782</v>
      </c>
      <c r="H465" s="71" t="s">
        <v>1435</v>
      </c>
      <c r="I465" s="81"/>
      <c r="J465" s="82"/>
      <c r="K465" s="83"/>
      <c r="L465" s="70" t="s">
        <v>1436</v>
      </c>
      <c r="M465" s="83"/>
      <c r="N465" s="86" t="s">
        <v>95</v>
      </c>
      <c r="O465" s="70" t="s">
        <v>185</v>
      </c>
      <c r="P465" s="91" t="s">
        <v>1437</v>
      </c>
      <c r="Q465" s="74" t="s">
        <v>97</v>
      </c>
      <c r="R465" s="70" t="s">
        <v>98</v>
      </c>
      <c r="S465" s="70" t="s">
        <v>50</v>
      </c>
      <c r="T465" s="75">
        <v>45813</v>
      </c>
      <c r="U465" s="92" t="s">
        <v>1438</v>
      </c>
      <c r="V465" s="75">
        <v>45832</v>
      </c>
      <c r="W465" s="70" t="s">
        <v>35</v>
      </c>
      <c r="X465" s="70">
        <v>14</v>
      </c>
      <c r="Y465" s="70" t="s">
        <v>35</v>
      </c>
      <c r="Z465" s="70" t="s">
        <v>84</v>
      </c>
      <c r="AA465" s="70" t="s">
        <v>85</v>
      </c>
      <c r="AB465" s="78">
        <v>45813</v>
      </c>
      <c r="AC465" s="70" t="s">
        <v>100</v>
      </c>
      <c r="AD465" s="79" t="s">
        <v>64</v>
      </c>
    </row>
    <row r="466" spans="1:30" ht="14.4">
      <c r="A466" s="69">
        <v>202506</v>
      </c>
      <c r="B466" s="70" t="s">
        <v>71</v>
      </c>
      <c r="C466" s="70" t="s">
        <v>72</v>
      </c>
      <c r="D466" s="70" t="s">
        <v>73</v>
      </c>
      <c r="E466" s="70" t="s">
        <v>443</v>
      </c>
      <c r="F466" s="70" t="s">
        <v>27</v>
      </c>
      <c r="G466" s="70">
        <v>9868619</v>
      </c>
      <c r="H466" s="71" t="s">
        <v>1439</v>
      </c>
      <c r="I466" s="81"/>
      <c r="J466" s="82"/>
      <c r="K466" s="83"/>
      <c r="L466" s="70" t="s">
        <v>1440</v>
      </c>
      <c r="M466" s="83"/>
      <c r="N466" s="86" t="s">
        <v>95</v>
      </c>
      <c r="O466" s="70" t="s">
        <v>185</v>
      </c>
      <c r="P466" s="91" t="s">
        <v>1441</v>
      </c>
      <c r="Q466" s="74" t="s">
        <v>1407</v>
      </c>
      <c r="R466" s="70" t="s">
        <v>443</v>
      </c>
      <c r="S466" s="70" t="s">
        <v>91</v>
      </c>
      <c r="T466" s="75">
        <v>45818</v>
      </c>
      <c r="U466" s="92" t="s">
        <v>1442</v>
      </c>
      <c r="V466" s="75">
        <v>45833</v>
      </c>
      <c r="W466" s="70" t="s">
        <v>35</v>
      </c>
      <c r="X466" s="70">
        <v>12</v>
      </c>
      <c r="Y466" s="70" t="s">
        <v>35</v>
      </c>
      <c r="Z466" s="70" t="s">
        <v>84</v>
      </c>
      <c r="AA466" s="70" t="s">
        <v>85</v>
      </c>
      <c r="AB466" s="89">
        <v>45818</v>
      </c>
      <c r="AC466" s="70" t="s">
        <v>1409</v>
      </c>
      <c r="AD466" s="79" t="s">
        <v>108</v>
      </c>
    </row>
    <row r="467" spans="1:30" ht="14.4">
      <c r="A467" s="69">
        <v>202506</v>
      </c>
      <c r="B467" s="70" t="s">
        <v>71</v>
      </c>
      <c r="C467" s="70" t="s">
        <v>72</v>
      </c>
      <c r="D467" s="70" t="s">
        <v>73</v>
      </c>
      <c r="E467" s="70" t="s">
        <v>443</v>
      </c>
      <c r="F467" s="70" t="s">
        <v>27</v>
      </c>
      <c r="G467" s="70">
        <v>9632426</v>
      </c>
      <c r="H467" s="71" t="s">
        <v>1443</v>
      </c>
      <c r="I467" s="81"/>
      <c r="J467" s="85">
        <v>953694248</v>
      </c>
      <c r="K467" s="83"/>
      <c r="L467" s="70" t="s">
        <v>1444</v>
      </c>
      <c r="M467" s="83"/>
      <c r="N467" s="86" t="s">
        <v>95</v>
      </c>
      <c r="O467" s="70" t="s">
        <v>185</v>
      </c>
      <c r="P467" s="91" t="s">
        <v>1445</v>
      </c>
      <c r="Q467" s="74" t="s">
        <v>1391</v>
      </c>
      <c r="R467" s="70" t="s">
        <v>443</v>
      </c>
      <c r="S467" s="70" t="s">
        <v>91</v>
      </c>
      <c r="T467" s="75">
        <v>45821</v>
      </c>
      <c r="U467" s="92" t="s">
        <v>1446</v>
      </c>
      <c r="V467" s="75">
        <v>45873</v>
      </c>
      <c r="W467" s="70" t="s">
        <v>35</v>
      </c>
      <c r="X467" s="70">
        <v>37</v>
      </c>
      <c r="Y467" s="70" t="s">
        <v>35</v>
      </c>
      <c r="Z467" s="70" t="s">
        <v>84</v>
      </c>
      <c r="AA467" s="70" t="s">
        <v>85</v>
      </c>
      <c r="AB467" s="89">
        <v>45821</v>
      </c>
      <c r="AC467" s="70" t="s">
        <v>197</v>
      </c>
      <c r="AD467" s="79" t="s">
        <v>108</v>
      </c>
    </row>
    <row r="468" spans="1:30" ht="14.4">
      <c r="A468" s="69">
        <v>202506</v>
      </c>
      <c r="B468" s="70" t="s">
        <v>71</v>
      </c>
      <c r="C468" s="70" t="s">
        <v>72</v>
      </c>
      <c r="D468" s="70" t="s">
        <v>73</v>
      </c>
      <c r="E468" s="70" t="s">
        <v>74</v>
      </c>
      <c r="F468" s="70" t="s">
        <v>1447</v>
      </c>
      <c r="G468" s="70">
        <v>20100176701</v>
      </c>
      <c r="H468" s="71" t="s">
        <v>1448</v>
      </c>
      <c r="I468" s="81"/>
      <c r="J468" s="82"/>
      <c r="K468" s="83"/>
      <c r="L468" s="83"/>
      <c r="M468" s="83"/>
      <c r="N468" s="86" t="s">
        <v>78</v>
      </c>
      <c r="O468" s="70" t="s">
        <v>53</v>
      </c>
      <c r="P468" s="91" t="s">
        <v>1449</v>
      </c>
      <c r="Q468" s="74" t="s">
        <v>980</v>
      </c>
      <c r="R468" s="70" t="s">
        <v>74</v>
      </c>
      <c r="S468" s="70" t="s">
        <v>74</v>
      </c>
      <c r="T468" s="75">
        <v>45818</v>
      </c>
      <c r="U468" s="92" t="s">
        <v>1450</v>
      </c>
      <c r="V468" s="75">
        <v>45831</v>
      </c>
      <c r="W468" s="70" t="s">
        <v>35</v>
      </c>
      <c r="X468" s="70">
        <v>10</v>
      </c>
      <c r="Y468" s="70" t="s">
        <v>35</v>
      </c>
      <c r="Z468" s="70" t="s">
        <v>84</v>
      </c>
      <c r="AA468" s="70" t="s">
        <v>85</v>
      </c>
      <c r="AB468" s="89">
        <v>45818</v>
      </c>
      <c r="AC468" s="70" t="s">
        <v>86</v>
      </c>
      <c r="AD468" s="79" t="s">
        <v>78</v>
      </c>
    </row>
    <row r="469" spans="1:30" ht="14.4">
      <c r="A469" s="69">
        <v>202506</v>
      </c>
      <c r="B469" s="70" t="s">
        <v>71</v>
      </c>
      <c r="C469" s="70" t="s">
        <v>72</v>
      </c>
      <c r="D469" s="70" t="s">
        <v>73</v>
      </c>
      <c r="E469" s="70" t="s">
        <v>74</v>
      </c>
      <c r="F469" s="70" t="s">
        <v>27</v>
      </c>
      <c r="G469" s="80">
        <v>29705528</v>
      </c>
      <c r="H469" s="71" t="s">
        <v>1451</v>
      </c>
      <c r="I469" s="81"/>
      <c r="J469" s="82"/>
      <c r="K469" s="83"/>
      <c r="L469" s="83"/>
      <c r="M469" s="83"/>
      <c r="N469" s="86" t="s">
        <v>95</v>
      </c>
      <c r="O469" s="70" t="s">
        <v>53</v>
      </c>
      <c r="P469" s="91" t="s">
        <v>1452</v>
      </c>
      <c r="Q469" s="74" t="s">
        <v>104</v>
      </c>
      <c r="R469" s="70" t="s">
        <v>105</v>
      </c>
      <c r="S469" s="70" t="s">
        <v>105</v>
      </c>
      <c r="T469" s="75">
        <v>45819</v>
      </c>
      <c r="U469" s="92" t="s">
        <v>1453</v>
      </c>
      <c r="V469" s="75">
        <v>45821</v>
      </c>
      <c r="W469" s="70" t="s">
        <v>35</v>
      </c>
      <c r="X469" s="70">
        <v>3</v>
      </c>
      <c r="Y469" s="70" t="s">
        <v>35</v>
      </c>
      <c r="Z469" s="70" t="s">
        <v>188</v>
      </c>
      <c r="AA469" s="70" t="s">
        <v>85</v>
      </c>
      <c r="AB469" s="89">
        <v>45819</v>
      </c>
      <c r="AC469" s="70" t="s">
        <v>107</v>
      </c>
      <c r="AD469" s="79" t="s">
        <v>108</v>
      </c>
    </row>
    <row r="470" spans="1:30" ht="14.4">
      <c r="A470" s="69">
        <v>202506</v>
      </c>
      <c r="B470" s="70" t="s">
        <v>71</v>
      </c>
      <c r="C470" s="70" t="s">
        <v>72</v>
      </c>
      <c r="D470" s="70" t="s">
        <v>73</v>
      </c>
      <c r="E470" s="70" t="s">
        <v>74</v>
      </c>
      <c r="F470" s="70" t="s">
        <v>27</v>
      </c>
      <c r="G470" s="70">
        <v>7274721</v>
      </c>
      <c r="H470" s="71" t="s">
        <v>1454</v>
      </c>
      <c r="I470" s="81"/>
      <c r="J470" s="85">
        <v>945284508</v>
      </c>
      <c r="K470" s="142" t="s">
        <v>1455</v>
      </c>
      <c r="L470" s="83"/>
      <c r="M470" s="83"/>
      <c r="N470" s="86" t="s">
        <v>95</v>
      </c>
      <c r="O470" s="70" t="s">
        <v>53</v>
      </c>
      <c r="P470" s="91" t="s">
        <v>1456</v>
      </c>
      <c r="Q470" s="74" t="s">
        <v>97</v>
      </c>
      <c r="R470" s="70" t="s">
        <v>98</v>
      </c>
      <c r="S470" s="70" t="s">
        <v>50</v>
      </c>
      <c r="T470" s="75">
        <v>45821</v>
      </c>
      <c r="U470" s="92" t="s">
        <v>1457</v>
      </c>
      <c r="V470" s="75">
        <v>45825</v>
      </c>
      <c r="W470" s="70" t="s">
        <v>35</v>
      </c>
      <c r="X470" s="70">
        <v>3</v>
      </c>
      <c r="Y470" s="70" t="s">
        <v>35</v>
      </c>
      <c r="Z470" s="70" t="s">
        <v>188</v>
      </c>
      <c r="AA470" s="70" t="s">
        <v>85</v>
      </c>
      <c r="AB470" s="89">
        <v>45821</v>
      </c>
      <c r="AC470" s="70" t="s">
        <v>100</v>
      </c>
      <c r="AD470" s="79" t="s">
        <v>64</v>
      </c>
    </row>
    <row r="471" spans="1:30" ht="14.4">
      <c r="A471" s="69">
        <v>202506</v>
      </c>
      <c r="B471" s="70" t="s">
        <v>71</v>
      </c>
      <c r="C471" s="70" t="s">
        <v>72</v>
      </c>
      <c r="D471" s="70" t="s">
        <v>73</v>
      </c>
      <c r="E471" s="70" t="s">
        <v>74</v>
      </c>
      <c r="F471" s="70" t="s">
        <v>27</v>
      </c>
      <c r="G471" s="80">
        <v>795889</v>
      </c>
      <c r="H471" s="71" t="s">
        <v>1458</v>
      </c>
      <c r="I471" s="81"/>
      <c r="J471" s="82"/>
      <c r="K471" s="83"/>
      <c r="L471" s="83"/>
      <c r="M471" s="83"/>
      <c r="N471" s="86" t="s">
        <v>95</v>
      </c>
      <c r="O471" s="70" t="s">
        <v>53</v>
      </c>
      <c r="P471" s="91" t="s">
        <v>1459</v>
      </c>
      <c r="Q471" s="74" t="s">
        <v>119</v>
      </c>
      <c r="R471" s="70" t="s">
        <v>98</v>
      </c>
      <c r="S471" s="70" t="s">
        <v>120</v>
      </c>
      <c r="T471" s="75">
        <v>45821</v>
      </c>
      <c r="U471" s="92" t="s">
        <v>1460</v>
      </c>
      <c r="V471" s="75">
        <v>45833</v>
      </c>
      <c r="W471" s="70" t="s">
        <v>35</v>
      </c>
      <c r="X471" s="70">
        <v>9</v>
      </c>
      <c r="Y471" s="70" t="s">
        <v>35</v>
      </c>
      <c r="Z471" s="70" t="s">
        <v>84</v>
      </c>
      <c r="AA471" s="70" t="s">
        <v>85</v>
      </c>
      <c r="AB471" s="89">
        <v>45821</v>
      </c>
      <c r="AC471" s="70" t="s">
        <v>122</v>
      </c>
      <c r="AD471" s="79" t="s">
        <v>64</v>
      </c>
    </row>
    <row r="472" spans="1:30" ht="14.4">
      <c r="A472" s="69">
        <v>202506</v>
      </c>
      <c r="B472" s="70" t="s">
        <v>71</v>
      </c>
      <c r="C472" s="70" t="s">
        <v>72</v>
      </c>
      <c r="D472" s="70" t="s">
        <v>73</v>
      </c>
      <c r="E472" s="70" t="s">
        <v>74</v>
      </c>
      <c r="F472" s="70" t="s">
        <v>27</v>
      </c>
      <c r="G472" s="80">
        <v>10060304</v>
      </c>
      <c r="H472" s="87" t="s">
        <v>1461</v>
      </c>
      <c r="I472" s="81"/>
      <c r="J472" s="85">
        <v>942665164</v>
      </c>
      <c r="K472" s="83"/>
      <c r="L472" s="83"/>
      <c r="M472" s="83"/>
      <c r="N472" s="86" t="s">
        <v>95</v>
      </c>
      <c r="O472" s="70" t="s">
        <v>53</v>
      </c>
      <c r="P472" s="91" t="s">
        <v>1462</v>
      </c>
      <c r="Q472" s="74" t="s">
        <v>104</v>
      </c>
      <c r="R472" s="70" t="s">
        <v>105</v>
      </c>
      <c r="S472" s="70" t="s">
        <v>105</v>
      </c>
      <c r="T472" s="75">
        <v>45825</v>
      </c>
      <c r="U472" s="92" t="s">
        <v>1463</v>
      </c>
      <c r="V472" s="75">
        <v>45826</v>
      </c>
      <c r="W472" s="70" t="s">
        <v>35</v>
      </c>
      <c r="X472" s="70">
        <v>2</v>
      </c>
      <c r="Y472" s="70" t="s">
        <v>35</v>
      </c>
      <c r="Z472" s="70" t="s">
        <v>169</v>
      </c>
      <c r="AA472" s="70" t="s">
        <v>85</v>
      </c>
      <c r="AB472" s="89">
        <v>45825</v>
      </c>
      <c r="AC472" s="70" t="s">
        <v>107</v>
      </c>
      <c r="AD472" s="79" t="s">
        <v>108</v>
      </c>
    </row>
    <row r="473" spans="1:30" ht="14.4">
      <c r="A473" s="69">
        <v>202506</v>
      </c>
      <c r="B473" s="70" t="s">
        <v>71</v>
      </c>
      <c r="C473" s="70" t="s">
        <v>72</v>
      </c>
      <c r="D473" s="70" t="s">
        <v>73</v>
      </c>
      <c r="E473" s="70" t="s">
        <v>74</v>
      </c>
      <c r="F473" s="70" t="s">
        <v>27</v>
      </c>
      <c r="G473" s="80">
        <v>72844745</v>
      </c>
      <c r="H473" s="87" t="s">
        <v>335</v>
      </c>
      <c r="I473" s="81"/>
      <c r="J473" s="82"/>
      <c r="K473" s="83"/>
      <c r="L473" s="83"/>
      <c r="M473" s="83"/>
      <c r="N473" s="86" t="s">
        <v>95</v>
      </c>
      <c r="O473" s="70" t="s">
        <v>53</v>
      </c>
      <c r="P473" s="91" t="s">
        <v>1464</v>
      </c>
      <c r="Q473" s="74" t="s">
        <v>1465</v>
      </c>
      <c r="R473" s="70" t="s">
        <v>730</v>
      </c>
      <c r="S473" s="70" t="s">
        <v>1466</v>
      </c>
      <c r="T473" s="75">
        <v>45826</v>
      </c>
      <c r="U473" s="92" t="s">
        <v>1467</v>
      </c>
      <c r="V473" s="75">
        <v>45831</v>
      </c>
      <c r="W473" s="70" t="s">
        <v>35</v>
      </c>
      <c r="X473" s="70">
        <v>4</v>
      </c>
      <c r="Y473" s="70" t="s">
        <v>35</v>
      </c>
      <c r="Z473" s="70" t="s">
        <v>318</v>
      </c>
      <c r="AA473" s="70" t="s">
        <v>85</v>
      </c>
      <c r="AB473" s="89">
        <v>45826</v>
      </c>
      <c r="AC473" s="70" t="s">
        <v>515</v>
      </c>
      <c r="AD473" s="79" t="s">
        <v>64</v>
      </c>
    </row>
    <row r="474" spans="1:30" ht="14.4">
      <c r="A474" s="69">
        <v>202506</v>
      </c>
      <c r="B474" s="70" t="s">
        <v>71</v>
      </c>
      <c r="C474" s="70" t="s">
        <v>72</v>
      </c>
      <c r="D474" s="70" t="s">
        <v>73</v>
      </c>
      <c r="E474" s="70" t="s">
        <v>74</v>
      </c>
      <c r="F474" s="70" t="s">
        <v>27</v>
      </c>
      <c r="G474" s="70">
        <v>40005624</v>
      </c>
      <c r="H474" s="71" t="s">
        <v>1468</v>
      </c>
      <c r="I474" s="81"/>
      <c r="J474" s="82"/>
      <c r="K474" s="72" t="s">
        <v>1469</v>
      </c>
      <c r="L474" s="83"/>
      <c r="M474" s="83"/>
      <c r="N474" s="86" t="s">
        <v>78</v>
      </c>
      <c r="O474" s="70" t="s">
        <v>53</v>
      </c>
      <c r="P474" s="91" t="s">
        <v>1470</v>
      </c>
      <c r="Q474" s="74" t="s">
        <v>361</v>
      </c>
      <c r="R474" s="70" t="s">
        <v>1353</v>
      </c>
      <c r="S474" s="70" t="s">
        <v>1353</v>
      </c>
      <c r="T474" s="75">
        <v>45826</v>
      </c>
      <c r="U474" s="92" t="s">
        <v>1471</v>
      </c>
      <c r="V474" s="75">
        <v>45832</v>
      </c>
      <c r="W474" s="70" t="s">
        <v>35</v>
      </c>
      <c r="X474" s="70">
        <v>5</v>
      </c>
      <c r="Y474" s="70" t="s">
        <v>35</v>
      </c>
      <c r="Z474" s="70" t="s">
        <v>260</v>
      </c>
      <c r="AA474" s="70" t="s">
        <v>85</v>
      </c>
      <c r="AB474" s="89">
        <v>45826</v>
      </c>
      <c r="AC474" s="70" t="s">
        <v>179</v>
      </c>
      <c r="AD474" s="79" t="s">
        <v>156</v>
      </c>
    </row>
    <row r="475" spans="1:30" ht="14.4">
      <c r="A475" s="69">
        <v>202506</v>
      </c>
      <c r="B475" s="70" t="s">
        <v>71</v>
      </c>
      <c r="C475" s="70" t="s">
        <v>72</v>
      </c>
      <c r="D475" s="70" t="s">
        <v>73</v>
      </c>
      <c r="E475" s="70" t="s">
        <v>443</v>
      </c>
      <c r="F475" s="70" t="s">
        <v>27</v>
      </c>
      <c r="G475" s="70">
        <v>90857051</v>
      </c>
      <c r="H475" s="71" t="s">
        <v>1472</v>
      </c>
      <c r="I475" s="81"/>
      <c r="J475" s="82"/>
      <c r="K475" s="83"/>
      <c r="L475" s="83"/>
      <c r="M475" s="83"/>
      <c r="N475" s="86" t="s">
        <v>95</v>
      </c>
      <c r="O475" s="70" t="s">
        <v>53</v>
      </c>
      <c r="P475" s="91" t="s">
        <v>1473</v>
      </c>
      <c r="Q475" s="74" t="s">
        <v>1474</v>
      </c>
      <c r="R475" s="70" t="s">
        <v>1353</v>
      </c>
      <c r="S475" s="70" t="s">
        <v>1475</v>
      </c>
      <c r="T475" s="75">
        <v>45825</v>
      </c>
      <c r="U475" s="92" t="s">
        <v>1476</v>
      </c>
      <c r="V475" s="75">
        <v>45832</v>
      </c>
      <c r="W475" s="70" t="s">
        <v>35</v>
      </c>
      <c r="X475" s="70">
        <v>6</v>
      </c>
      <c r="Y475" s="70" t="s">
        <v>35</v>
      </c>
      <c r="Z475" s="70" t="s">
        <v>84</v>
      </c>
      <c r="AA475" s="70" t="s">
        <v>85</v>
      </c>
      <c r="AB475" s="89">
        <v>45825</v>
      </c>
      <c r="AC475" s="70" t="s">
        <v>1117</v>
      </c>
      <c r="AD475" s="79" t="s">
        <v>108</v>
      </c>
    </row>
    <row r="476" spans="1:30" ht="14.4">
      <c r="A476" s="69">
        <v>202506</v>
      </c>
      <c r="B476" s="70" t="s">
        <v>71</v>
      </c>
      <c r="C476" s="70" t="s">
        <v>72</v>
      </c>
      <c r="D476" s="70" t="s">
        <v>73</v>
      </c>
      <c r="E476" s="70" t="s">
        <v>74</v>
      </c>
      <c r="F476" s="70" t="s">
        <v>27</v>
      </c>
      <c r="G476" s="80">
        <v>795889</v>
      </c>
      <c r="H476" s="71" t="s">
        <v>1477</v>
      </c>
      <c r="I476" s="81"/>
      <c r="J476" s="82"/>
      <c r="K476" s="83"/>
      <c r="L476" s="83"/>
      <c r="M476" s="83"/>
      <c r="N476" s="86" t="s">
        <v>95</v>
      </c>
      <c r="O476" s="70" t="s">
        <v>53</v>
      </c>
      <c r="P476" s="91" t="s">
        <v>1478</v>
      </c>
      <c r="Q476" s="74" t="s">
        <v>1474</v>
      </c>
      <c r="R476" s="70" t="s">
        <v>98</v>
      </c>
      <c r="S476" s="70" t="s">
        <v>120</v>
      </c>
      <c r="T476" s="75">
        <v>45826</v>
      </c>
      <c r="U476" s="92" t="s">
        <v>1460</v>
      </c>
      <c r="V476" s="75">
        <v>45833</v>
      </c>
      <c r="W476" s="70" t="s">
        <v>35</v>
      </c>
      <c r="X476" s="70">
        <v>6</v>
      </c>
      <c r="Y476" s="70" t="s">
        <v>35</v>
      </c>
      <c r="Z476" s="70" t="s">
        <v>84</v>
      </c>
      <c r="AA476" s="70" t="s">
        <v>85</v>
      </c>
      <c r="AB476" s="89">
        <v>45826</v>
      </c>
      <c r="AC476" s="70" t="s">
        <v>1117</v>
      </c>
      <c r="AD476" s="79" t="s">
        <v>108</v>
      </c>
    </row>
    <row r="477" spans="1:30" ht="14.4">
      <c r="A477" s="69">
        <v>202506</v>
      </c>
      <c r="B477" s="70" t="s">
        <v>71</v>
      </c>
      <c r="C477" s="70" t="s">
        <v>72</v>
      </c>
      <c r="D477" s="70" t="s">
        <v>73</v>
      </c>
      <c r="E477" s="70" t="s">
        <v>443</v>
      </c>
      <c r="F477" s="70" t="s">
        <v>27</v>
      </c>
      <c r="G477" s="70">
        <v>78074998</v>
      </c>
      <c r="H477" s="71" t="s">
        <v>1479</v>
      </c>
      <c r="I477" s="81"/>
      <c r="J477" s="82"/>
      <c r="K477" s="83"/>
      <c r="L477" s="83"/>
      <c r="M477" s="83"/>
      <c r="N477" s="86" t="s">
        <v>95</v>
      </c>
      <c r="O477" s="70" t="s">
        <v>53</v>
      </c>
      <c r="P477" s="91" t="s">
        <v>1480</v>
      </c>
      <c r="Q477" s="74" t="s">
        <v>97</v>
      </c>
      <c r="R477" s="70" t="s">
        <v>98</v>
      </c>
      <c r="S477" s="70" t="s">
        <v>50</v>
      </c>
      <c r="T477" s="75">
        <v>45819</v>
      </c>
      <c r="U477" s="92" t="s">
        <v>1481</v>
      </c>
      <c r="V477" s="75">
        <v>45873</v>
      </c>
      <c r="W477" s="70" t="s">
        <v>35</v>
      </c>
      <c r="X477" s="70">
        <v>39</v>
      </c>
      <c r="Y477" s="70" t="s">
        <v>35</v>
      </c>
      <c r="Z477" s="70" t="s">
        <v>84</v>
      </c>
      <c r="AA477" s="70" t="s">
        <v>85</v>
      </c>
      <c r="AB477" s="89">
        <v>45819</v>
      </c>
      <c r="AC477" s="70" t="s">
        <v>100</v>
      </c>
      <c r="AD477" s="79" t="s">
        <v>64</v>
      </c>
    </row>
    <row r="478" spans="1:30" ht="14.4">
      <c r="A478" s="69">
        <v>202506</v>
      </c>
      <c r="B478" s="70" t="s">
        <v>71</v>
      </c>
      <c r="C478" s="70" t="s">
        <v>72</v>
      </c>
      <c r="D478" s="70" t="s">
        <v>73</v>
      </c>
      <c r="E478" s="70" t="s">
        <v>74</v>
      </c>
      <c r="F478" s="70" t="s">
        <v>27</v>
      </c>
      <c r="G478" s="70">
        <v>7393822</v>
      </c>
      <c r="H478" s="71" t="s">
        <v>1482</v>
      </c>
      <c r="I478" s="81"/>
      <c r="J478" s="82"/>
      <c r="K478" s="83"/>
      <c r="L478" s="83"/>
      <c r="M478" s="83"/>
      <c r="N478" s="86" t="s">
        <v>78</v>
      </c>
      <c r="O478" s="70" t="s">
        <v>53</v>
      </c>
      <c r="P478" s="91" t="s">
        <v>1483</v>
      </c>
      <c r="Q478" s="74" t="s">
        <v>980</v>
      </c>
      <c r="R478" s="70" t="s">
        <v>1484</v>
      </c>
      <c r="S478" s="70" t="s">
        <v>1484</v>
      </c>
      <c r="T478" s="75">
        <v>45831</v>
      </c>
      <c r="U478" s="92" t="s">
        <v>1485</v>
      </c>
      <c r="V478" s="75">
        <v>45832</v>
      </c>
      <c r="W478" s="70" t="s">
        <v>35</v>
      </c>
      <c r="X478" s="70">
        <v>2</v>
      </c>
      <c r="Y478" s="70" t="s">
        <v>35</v>
      </c>
      <c r="Z478" s="70" t="s">
        <v>169</v>
      </c>
      <c r="AA478" s="70" t="s">
        <v>85</v>
      </c>
      <c r="AB478" s="89">
        <v>45831</v>
      </c>
      <c r="AC478" s="70" t="s">
        <v>86</v>
      </c>
      <c r="AD478" s="79" t="s">
        <v>78</v>
      </c>
    </row>
    <row r="479" spans="1:30" ht="14.4">
      <c r="A479" s="69">
        <v>202506</v>
      </c>
      <c r="B479" s="70" t="s">
        <v>71</v>
      </c>
      <c r="C479" s="70" t="s">
        <v>72</v>
      </c>
      <c r="D479" s="70" t="s">
        <v>73</v>
      </c>
      <c r="E479" s="70" t="s">
        <v>74</v>
      </c>
      <c r="F479" s="70" t="s">
        <v>27</v>
      </c>
      <c r="G479" s="70">
        <v>25769306</v>
      </c>
      <c r="H479" s="71" t="s">
        <v>1486</v>
      </c>
      <c r="I479" s="81"/>
      <c r="J479" s="85">
        <v>948131429</v>
      </c>
      <c r="K479" s="72" t="s">
        <v>1487</v>
      </c>
      <c r="L479" s="70" t="s">
        <v>1488</v>
      </c>
      <c r="M479" s="83"/>
      <c r="N479" s="86" t="s">
        <v>95</v>
      </c>
      <c r="O479" s="70" t="s">
        <v>185</v>
      </c>
      <c r="P479" s="91" t="s">
        <v>1489</v>
      </c>
      <c r="Q479" s="74" t="s">
        <v>1132</v>
      </c>
      <c r="R479" s="70" t="s">
        <v>98</v>
      </c>
      <c r="S479" s="70" t="s">
        <v>120</v>
      </c>
      <c r="T479" s="75">
        <v>45832</v>
      </c>
      <c r="U479" s="92" t="s">
        <v>1490</v>
      </c>
      <c r="V479" s="75">
        <v>45873</v>
      </c>
      <c r="W479" s="70" t="s">
        <v>35</v>
      </c>
      <c r="X479" s="70">
        <v>30</v>
      </c>
      <c r="Y479" s="70" t="s">
        <v>35</v>
      </c>
      <c r="Z479" s="70" t="s">
        <v>84</v>
      </c>
      <c r="AA479" s="70" t="s">
        <v>85</v>
      </c>
      <c r="AB479" s="89">
        <v>45832</v>
      </c>
      <c r="AC479" s="70" t="s">
        <v>1117</v>
      </c>
      <c r="AD479" s="79" t="s">
        <v>108</v>
      </c>
    </row>
    <row r="480" spans="1:30" ht="14.4">
      <c r="A480" s="69">
        <v>202506</v>
      </c>
      <c r="B480" s="70" t="s">
        <v>71</v>
      </c>
      <c r="C480" s="70" t="s">
        <v>72</v>
      </c>
      <c r="D480" s="70" t="s">
        <v>73</v>
      </c>
      <c r="E480" s="70" t="s">
        <v>443</v>
      </c>
      <c r="F480" s="70" t="s">
        <v>27</v>
      </c>
      <c r="G480" s="70">
        <v>10000111</v>
      </c>
      <c r="H480" s="71" t="s">
        <v>1491</v>
      </c>
      <c r="I480" s="81"/>
      <c r="J480" s="85">
        <v>999148054</v>
      </c>
      <c r="K480" s="72" t="s">
        <v>1492</v>
      </c>
      <c r="L480" s="70" t="s">
        <v>1493</v>
      </c>
      <c r="M480" s="83"/>
      <c r="N480" s="86" t="s">
        <v>95</v>
      </c>
      <c r="O480" s="70" t="s">
        <v>185</v>
      </c>
      <c r="P480" s="91" t="s">
        <v>1494</v>
      </c>
      <c r="Q480" s="74" t="s">
        <v>513</v>
      </c>
      <c r="R480" s="70" t="s">
        <v>443</v>
      </c>
      <c r="S480" s="70" t="s">
        <v>91</v>
      </c>
      <c r="T480" s="75">
        <v>45831</v>
      </c>
      <c r="U480" s="92" t="s">
        <v>1495</v>
      </c>
      <c r="V480" s="75">
        <v>45873</v>
      </c>
      <c r="W480" s="70" t="s">
        <v>35</v>
      </c>
      <c r="X480" s="70">
        <v>31</v>
      </c>
      <c r="Y480" s="70" t="s">
        <v>35</v>
      </c>
      <c r="Z480" s="70" t="s">
        <v>84</v>
      </c>
      <c r="AA480" s="70" t="s">
        <v>85</v>
      </c>
      <c r="AB480" s="89">
        <v>45831</v>
      </c>
      <c r="AC480" s="70" t="s">
        <v>515</v>
      </c>
      <c r="AD480" s="79" t="s">
        <v>64</v>
      </c>
    </row>
    <row r="481" spans="1:30" ht="14.4">
      <c r="A481" s="69">
        <v>202506</v>
      </c>
      <c r="B481" s="70" t="s">
        <v>71</v>
      </c>
      <c r="C481" s="70" t="s">
        <v>72</v>
      </c>
      <c r="D481" s="70" t="s">
        <v>73</v>
      </c>
      <c r="E481" s="70" t="s">
        <v>443</v>
      </c>
      <c r="F481" s="70" t="s">
        <v>27</v>
      </c>
      <c r="G481" s="70">
        <v>70886210</v>
      </c>
      <c r="H481" s="71" t="s">
        <v>1496</v>
      </c>
      <c r="I481" s="81"/>
      <c r="J481" s="85">
        <v>994983899</v>
      </c>
      <c r="K481" s="72" t="s">
        <v>1497</v>
      </c>
      <c r="L481" s="70" t="s">
        <v>1498</v>
      </c>
      <c r="M481" s="83"/>
      <c r="N481" s="86" t="s">
        <v>95</v>
      </c>
      <c r="O481" s="70" t="s">
        <v>185</v>
      </c>
      <c r="P481" s="91" t="s">
        <v>1499</v>
      </c>
      <c r="Q481" s="74" t="s">
        <v>1500</v>
      </c>
      <c r="R481" s="70" t="s">
        <v>443</v>
      </c>
      <c r="S481" s="70" t="s">
        <v>91</v>
      </c>
      <c r="T481" s="75">
        <v>45831</v>
      </c>
      <c r="U481" s="92" t="s">
        <v>1501</v>
      </c>
      <c r="V481" s="75">
        <v>45873</v>
      </c>
      <c r="W481" s="70" t="s">
        <v>35</v>
      </c>
      <c r="X481" s="70">
        <v>31</v>
      </c>
      <c r="Y481" s="70" t="s">
        <v>35</v>
      </c>
      <c r="Z481" s="70" t="s">
        <v>84</v>
      </c>
      <c r="AA481" s="70" t="s">
        <v>85</v>
      </c>
      <c r="AB481" s="89">
        <v>45831</v>
      </c>
      <c r="AC481" s="70" t="s">
        <v>515</v>
      </c>
      <c r="AD481" s="79" t="s">
        <v>64</v>
      </c>
    </row>
    <row r="482" spans="1:30" ht="14.4">
      <c r="A482" s="69">
        <v>202506</v>
      </c>
      <c r="B482" s="70" t="s">
        <v>71</v>
      </c>
      <c r="C482" s="70" t="s">
        <v>72</v>
      </c>
      <c r="D482" s="70" t="s">
        <v>73</v>
      </c>
      <c r="E482" s="70" t="s">
        <v>443</v>
      </c>
      <c r="F482" s="70" t="s">
        <v>27</v>
      </c>
      <c r="G482" s="70">
        <v>10282579</v>
      </c>
      <c r="H482" s="71" t="s">
        <v>1502</v>
      </c>
      <c r="I482" s="81"/>
      <c r="J482" s="85">
        <v>993510931</v>
      </c>
      <c r="K482" s="72" t="s">
        <v>1503</v>
      </c>
      <c r="L482" s="70" t="s">
        <v>1504</v>
      </c>
      <c r="M482" s="83"/>
      <c r="N482" s="86" t="s">
        <v>95</v>
      </c>
      <c r="O482" s="70" t="s">
        <v>185</v>
      </c>
      <c r="P482" s="91" t="s">
        <v>1505</v>
      </c>
      <c r="Q482" s="74" t="s">
        <v>97</v>
      </c>
      <c r="R482" s="70" t="s">
        <v>98</v>
      </c>
      <c r="S482" s="70" t="s">
        <v>50</v>
      </c>
      <c r="T482" s="75">
        <v>45831</v>
      </c>
      <c r="U482" s="92" t="s">
        <v>1506</v>
      </c>
      <c r="V482" s="75">
        <v>45873</v>
      </c>
      <c r="W482" s="70" t="s">
        <v>35</v>
      </c>
      <c r="X482" s="70">
        <v>31</v>
      </c>
      <c r="Y482" s="70" t="s">
        <v>35</v>
      </c>
      <c r="Z482" s="70" t="s">
        <v>84</v>
      </c>
      <c r="AA482" s="70" t="s">
        <v>85</v>
      </c>
      <c r="AB482" s="89">
        <v>45831</v>
      </c>
      <c r="AC482" s="70" t="s">
        <v>100</v>
      </c>
      <c r="AD482" s="79" t="s">
        <v>64</v>
      </c>
    </row>
    <row r="483" spans="1:30" ht="14.4">
      <c r="A483" s="69">
        <v>202506</v>
      </c>
      <c r="B483" s="70" t="s">
        <v>71</v>
      </c>
      <c r="C483" s="70" t="s">
        <v>72</v>
      </c>
      <c r="D483" s="70" t="s">
        <v>73</v>
      </c>
      <c r="E483" s="70" t="s">
        <v>443</v>
      </c>
      <c r="F483" s="70" t="s">
        <v>27</v>
      </c>
      <c r="G483" s="70">
        <v>72299116</v>
      </c>
      <c r="H483" s="71" t="s">
        <v>1507</v>
      </c>
      <c r="I483" s="86" t="s">
        <v>1508</v>
      </c>
      <c r="J483" s="85">
        <v>993456707</v>
      </c>
      <c r="K483" s="72" t="s">
        <v>1509</v>
      </c>
      <c r="L483" s="70" t="s">
        <v>1510</v>
      </c>
      <c r="M483" s="83"/>
      <c r="N483" s="86" t="s">
        <v>95</v>
      </c>
      <c r="O483" s="70" t="s">
        <v>185</v>
      </c>
      <c r="P483" s="91" t="s">
        <v>1511</v>
      </c>
      <c r="Q483" s="74" t="s">
        <v>97</v>
      </c>
      <c r="R483" s="70" t="s">
        <v>98</v>
      </c>
      <c r="S483" s="70" t="s">
        <v>50</v>
      </c>
      <c r="T483" s="75">
        <v>45831</v>
      </c>
      <c r="U483" s="92" t="s">
        <v>1512</v>
      </c>
      <c r="V483" s="75">
        <v>45873</v>
      </c>
      <c r="W483" s="70" t="s">
        <v>35</v>
      </c>
      <c r="X483" s="70">
        <v>31</v>
      </c>
      <c r="Y483" s="70" t="s">
        <v>35</v>
      </c>
      <c r="Z483" s="70" t="s">
        <v>84</v>
      </c>
      <c r="AA483" s="70" t="s">
        <v>85</v>
      </c>
      <c r="AB483" s="89">
        <v>45831</v>
      </c>
      <c r="AC483" s="70" t="s">
        <v>100</v>
      </c>
      <c r="AD483" s="79" t="s">
        <v>64</v>
      </c>
    </row>
    <row r="484" spans="1:30" ht="14.4">
      <c r="A484" s="69">
        <v>202506</v>
      </c>
      <c r="B484" s="70" t="s">
        <v>71</v>
      </c>
      <c r="C484" s="70" t="s">
        <v>72</v>
      </c>
      <c r="D484" s="70" t="s">
        <v>73</v>
      </c>
      <c r="E484" s="70" t="s">
        <v>74</v>
      </c>
      <c r="F484" s="83"/>
      <c r="G484" s="70" t="s">
        <v>1513</v>
      </c>
      <c r="H484" s="71" t="s">
        <v>1514</v>
      </c>
      <c r="I484" s="81"/>
      <c r="J484" s="82"/>
      <c r="K484" s="83"/>
      <c r="L484" s="70" t="s">
        <v>1513</v>
      </c>
      <c r="M484" s="83"/>
      <c r="N484" s="86" t="s">
        <v>95</v>
      </c>
      <c r="O484" s="70" t="s">
        <v>185</v>
      </c>
      <c r="P484" s="91" t="s">
        <v>1515</v>
      </c>
      <c r="Q484" s="74" t="s">
        <v>119</v>
      </c>
      <c r="R484" s="70" t="s">
        <v>98</v>
      </c>
      <c r="S484" s="70" t="s">
        <v>120</v>
      </c>
      <c r="T484" s="75">
        <v>45827</v>
      </c>
      <c r="U484" s="96" t="s">
        <v>1516</v>
      </c>
      <c r="V484" s="75">
        <v>45829</v>
      </c>
      <c r="W484" s="70" t="s">
        <v>35</v>
      </c>
      <c r="X484" s="70">
        <v>2</v>
      </c>
      <c r="Y484" s="70" t="s">
        <v>35</v>
      </c>
      <c r="Z484" s="70" t="s">
        <v>169</v>
      </c>
      <c r="AA484" s="70" t="s">
        <v>85</v>
      </c>
      <c r="AB484" s="89">
        <v>45827</v>
      </c>
      <c r="AC484" s="70" t="s">
        <v>122</v>
      </c>
      <c r="AD484" s="79" t="s">
        <v>64</v>
      </c>
    </row>
    <row r="485" spans="1:30" ht="14.4">
      <c r="A485" s="69">
        <v>202506</v>
      </c>
      <c r="B485" s="70" t="s">
        <v>71</v>
      </c>
      <c r="C485" s="70" t="s">
        <v>72</v>
      </c>
      <c r="D485" s="70" t="s">
        <v>73</v>
      </c>
      <c r="E485" s="70" t="s">
        <v>74</v>
      </c>
      <c r="F485" s="70" t="s">
        <v>27</v>
      </c>
      <c r="G485" s="70">
        <v>8647598</v>
      </c>
      <c r="H485" s="71" t="s">
        <v>1517</v>
      </c>
      <c r="I485" s="81"/>
      <c r="J485" s="85">
        <v>994989366</v>
      </c>
      <c r="K485" s="83"/>
      <c r="L485" s="83"/>
      <c r="M485" s="83"/>
      <c r="N485" s="86" t="s">
        <v>95</v>
      </c>
      <c r="O485" s="70" t="s">
        <v>53</v>
      </c>
      <c r="P485" s="91" t="s">
        <v>1518</v>
      </c>
      <c r="Q485" s="74" t="s">
        <v>97</v>
      </c>
      <c r="R485" s="70" t="s">
        <v>98</v>
      </c>
      <c r="S485" s="70" t="s">
        <v>50</v>
      </c>
      <c r="T485" s="75">
        <v>45819</v>
      </c>
      <c r="U485" s="117" t="s">
        <v>1519</v>
      </c>
      <c r="V485" s="75">
        <v>45833</v>
      </c>
      <c r="W485" s="70" t="s">
        <v>35</v>
      </c>
      <c r="X485" s="70">
        <v>11</v>
      </c>
      <c r="Y485" s="70" t="s">
        <v>35</v>
      </c>
      <c r="Z485" s="70" t="s">
        <v>84</v>
      </c>
      <c r="AA485" s="70" t="s">
        <v>85</v>
      </c>
      <c r="AB485" s="89">
        <v>45819</v>
      </c>
      <c r="AC485" s="70" t="s">
        <v>100</v>
      </c>
      <c r="AD485" s="79" t="s">
        <v>64</v>
      </c>
    </row>
    <row r="486" spans="1:30" ht="14.4">
      <c r="A486" s="69">
        <v>202506</v>
      </c>
      <c r="B486" s="70" t="s">
        <v>71</v>
      </c>
      <c r="C486" s="70" t="s">
        <v>72</v>
      </c>
      <c r="D486" s="70" t="s">
        <v>73</v>
      </c>
      <c r="E486" s="70" t="s">
        <v>74</v>
      </c>
      <c r="F486" s="70" t="s">
        <v>27</v>
      </c>
      <c r="G486" s="70">
        <v>9533981</v>
      </c>
      <c r="H486" s="71" t="s">
        <v>1520</v>
      </c>
      <c r="I486" s="81"/>
      <c r="J486" s="85">
        <v>997552903</v>
      </c>
      <c r="K486" s="83"/>
      <c r="L486" s="83"/>
      <c r="M486" s="83"/>
      <c r="N486" s="86" t="s">
        <v>95</v>
      </c>
      <c r="O486" s="70" t="s">
        <v>53</v>
      </c>
      <c r="P486" s="91" t="s">
        <v>1521</v>
      </c>
      <c r="Q486" s="74" t="s">
        <v>97</v>
      </c>
      <c r="R486" s="70" t="s">
        <v>98</v>
      </c>
      <c r="S486" s="70" t="s">
        <v>50</v>
      </c>
      <c r="T486" s="75">
        <v>45838</v>
      </c>
      <c r="U486" s="92" t="s">
        <v>1522</v>
      </c>
      <c r="V486" s="75">
        <v>45877</v>
      </c>
      <c r="W486" s="70" t="s">
        <v>35</v>
      </c>
      <c r="X486" s="70">
        <v>30</v>
      </c>
      <c r="Y486" s="70" t="s">
        <v>35</v>
      </c>
      <c r="Z486" s="70" t="s">
        <v>84</v>
      </c>
      <c r="AA486" s="70" t="s">
        <v>85</v>
      </c>
      <c r="AB486" s="89">
        <v>45838</v>
      </c>
      <c r="AC486" s="70" t="s">
        <v>100</v>
      </c>
      <c r="AD486" s="79" t="s">
        <v>64</v>
      </c>
    </row>
    <row r="487" spans="1:30" ht="14.4">
      <c r="A487" s="69">
        <v>202503</v>
      </c>
      <c r="B487" s="70" t="s">
        <v>71</v>
      </c>
      <c r="C487" s="70" t="s">
        <v>72</v>
      </c>
      <c r="D487" s="70" t="s">
        <v>73</v>
      </c>
      <c r="E487" s="70" t="s">
        <v>74</v>
      </c>
      <c r="F487" s="70" t="s">
        <v>27</v>
      </c>
      <c r="G487" s="83"/>
      <c r="H487" s="195" t="s">
        <v>1523</v>
      </c>
      <c r="I487" s="196"/>
      <c r="J487" s="196"/>
      <c r="K487" s="83"/>
      <c r="L487" s="83"/>
      <c r="M487" s="83"/>
      <c r="N487" s="86" t="s">
        <v>95</v>
      </c>
      <c r="O487" s="70" t="s">
        <v>53</v>
      </c>
      <c r="P487" s="113" t="s">
        <v>1523</v>
      </c>
      <c r="Q487" s="74" t="s">
        <v>119</v>
      </c>
      <c r="R487" s="70" t="s">
        <v>74</v>
      </c>
      <c r="S487" s="70" t="s">
        <v>82</v>
      </c>
      <c r="T487" s="75">
        <v>45743</v>
      </c>
      <c r="U487" s="117" t="s">
        <v>1524</v>
      </c>
      <c r="V487" s="75">
        <v>45847</v>
      </c>
      <c r="W487" s="70" t="s">
        <v>35</v>
      </c>
      <c r="X487" s="70">
        <v>75</v>
      </c>
      <c r="Y487" s="70" t="s">
        <v>35</v>
      </c>
      <c r="Z487" s="70" t="s">
        <v>84</v>
      </c>
      <c r="AA487" s="70" t="s">
        <v>85</v>
      </c>
      <c r="AB487" s="89">
        <v>45743</v>
      </c>
      <c r="AC487" s="70" t="s">
        <v>122</v>
      </c>
      <c r="AD487" s="79" t="s">
        <v>64</v>
      </c>
    </row>
    <row r="488" spans="1:30" ht="14.4">
      <c r="A488" s="69">
        <v>202504</v>
      </c>
      <c r="B488" s="70" t="s">
        <v>71</v>
      </c>
      <c r="C488" s="70" t="s">
        <v>72</v>
      </c>
      <c r="D488" s="70" t="s">
        <v>73</v>
      </c>
      <c r="E488" s="70" t="s">
        <v>74</v>
      </c>
      <c r="F488" s="70" t="s">
        <v>27</v>
      </c>
      <c r="G488" s="70">
        <v>8224705</v>
      </c>
      <c r="H488" s="71" t="s">
        <v>1525</v>
      </c>
      <c r="I488" s="81"/>
      <c r="J488" s="82"/>
      <c r="K488" s="83"/>
      <c r="L488" s="83"/>
      <c r="M488" s="83"/>
      <c r="N488" s="86" t="s">
        <v>78</v>
      </c>
      <c r="O488" s="70" t="s">
        <v>53</v>
      </c>
      <c r="P488" s="113" t="s">
        <v>1526</v>
      </c>
      <c r="Q488" s="74" t="s">
        <v>89</v>
      </c>
      <c r="R488" s="70" t="s">
        <v>74</v>
      </c>
      <c r="S488" s="70" t="s">
        <v>82</v>
      </c>
      <c r="T488" s="75">
        <v>45776</v>
      </c>
      <c r="U488" s="92" t="s">
        <v>1527</v>
      </c>
      <c r="V488" s="75">
        <v>45854</v>
      </c>
      <c r="W488" s="70" t="s">
        <v>35</v>
      </c>
      <c r="X488" s="70">
        <v>57</v>
      </c>
      <c r="Y488" s="70" t="s">
        <v>35</v>
      </c>
      <c r="Z488" s="70" t="s">
        <v>84</v>
      </c>
      <c r="AA488" s="70" t="s">
        <v>85</v>
      </c>
      <c r="AB488" s="89">
        <v>45776</v>
      </c>
      <c r="AC488" s="70" t="s">
        <v>86</v>
      </c>
      <c r="AD488" s="79" t="s">
        <v>78</v>
      </c>
    </row>
    <row r="489" spans="1:30" ht="15.6">
      <c r="A489" s="69">
        <v>202504</v>
      </c>
      <c r="B489" s="70" t="s">
        <v>71</v>
      </c>
      <c r="C489" s="70" t="s">
        <v>72</v>
      </c>
      <c r="D489" s="70" t="s">
        <v>73</v>
      </c>
      <c r="E489" s="70" t="s">
        <v>74</v>
      </c>
      <c r="F489" s="70" t="s">
        <v>27</v>
      </c>
      <c r="G489" s="80">
        <v>23656818</v>
      </c>
      <c r="H489" s="71" t="s">
        <v>1528</v>
      </c>
      <c r="I489" s="81"/>
      <c r="J489" s="82"/>
      <c r="K489" s="83"/>
      <c r="L489" s="83"/>
      <c r="M489" s="83"/>
      <c r="N489" s="86" t="s">
        <v>78</v>
      </c>
      <c r="O489" s="70" t="s">
        <v>53</v>
      </c>
      <c r="P489" s="113" t="s">
        <v>1529</v>
      </c>
      <c r="Q489" s="74" t="s">
        <v>80</v>
      </c>
      <c r="R489" s="70" t="s">
        <v>81</v>
      </c>
      <c r="S489" s="70" t="s">
        <v>82</v>
      </c>
      <c r="T489" s="75">
        <v>45749</v>
      </c>
      <c r="U489" s="143" t="s">
        <v>1530</v>
      </c>
      <c r="V489" s="75">
        <v>45862</v>
      </c>
      <c r="W489" s="70" t="s">
        <v>35</v>
      </c>
      <c r="X489" s="70">
        <v>82</v>
      </c>
      <c r="Y489" s="70" t="s">
        <v>35</v>
      </c>
      <c r="Z489" s="70" t="s">
        <v>84</v>
      </c>
      <c r="AA489" s="70" t="s">
        <v>85</v>
      </c>
      <c r="AB489" s="78">
        <v>45749</v>
      </c>
      <c r="AC489" s="70" t="s">
        <v>86</v>
      </c>
      <c r="AD489" s="79" t="s">
        <v>78</v>
      </c>
    </row>
    <row r="490" spans="1:30" ht="15.6">
      <c r="A490" s="69">
        <v>202505</v>
      </c>
      <c r="B490" s="70" t="s">
        <v>71</v>
      </c>
      <c r="C490" s="70" t="s">
        <v>72</v>
      </c>
      <c r="D490" s="70" t="s">
        <v>73</v>
      </c>
      <c r="E490" s="70" t="s">
        <v>74</v>
      </c>
      <c r="F490" s="70" t="s">
        <v>27</v>
      </c>
      <c r="G490" s="70">
        <v>7727653</v>
      </c>
      <c r="H490" s="71" t="s">
        <v>1531</v>
      </c>
      <c r="I490" s="81"/>
      <c r="J490" s="82"/>
      <c r="K490" s="83"/>
      <c r="L490" s="83"/>
      <c r="M490" s="83"/>
      <c r="N490" s="86" t="s">
        <v>78</v>
      </c>
      <c r="O490" s="70" t="s">
        <v>53</v>
      </c>
      <c r="P490" s="113" t="s">
        <v>1532</v>
      </c>
      <c r="Q490" s="74" t="s">
        <v>1374</v>
      </c>
      <c r="R490" s="70" t="s">
        <v>1330</v>
      </c>
      <c r="S490" s="70" t="s">
        <v>53</v>
      </c>
      <c r="T490" s="75">
        <v>45779</v>
      </c>
      <c r="U490" s="143" t="s">
        <v>1533</v>
      </c>
      <c r="V490" s="75">
        <v>45860</v>
      </c>
      <c r="W490" s="70" t="s">
        <v>51</v>
      </c>
      <c r="X490" s="70">
        <v>58</v>
      </c>
      <c r="Y490" s="70" t="s">
        <v>35</v>
      </c>
      <c r="Z490" s="70" t="s">
        <v>84</v>
      </c>
      <c r="AA490" s="70" t="s">
        <v>156</v>
      </c>
      <c r="AB490" s="78">
        <v>45779</v>
      </c>
      <c r="AC490" s="70" t="s">
        <v>179</v>
      </c>
      <c r="AD490" s="79" t="s">
        <v>156</v>
      </c>
    </row>
    <row r="491" spans="1:30" ht="15.6">
      <c r="A491" s="69">
        <v>202505</v>
      </c>
      <c r="B491" s="70" t="s">
        <v>71</v>
      </c>
      <c r="C491" s="70" t="s">
        <v>72</v>
      </c>
      <c r="D491" s="70" t="s">
        <v>73</v>
      </c>
      <c r="E491" s="70" t="s">
        <v>74</v>
      </c>
      <c r="F491" s="70" t="s">
        <v>27</v>
      </c>
      <c r="G491" s="83"/>
      <c r="H491" s="71" t="s">
        <v>1534</v>
      </c>
      <c r="I491" s="81"/>
      <c r="J491" s="82"/>
      <c r="K491" s="83"/>
      <c r="L491" s="83"/>
      <c r="M491" s="83"/>
      <c r="N491" s="86" t="s">
        <v>78</v>
      </c>
      <c r="O491" s="70" t="s">
        <v>53</v>
      </c>
      <c r="P491" s="113" t="s">
        <v>1535</v>
      </c>
      <c r="Q491" s="74" t="s">
        <v>89</v>
      </c>
      <c r="R491" s="70" t="s">
        <v>81</v>
      </c>
      <c r="S491" s="70" t="s">
        <v>125</v>
      </c>
      <c r="T491" s="75">
        <v>45779</v>
      </c>
      <c r="U491" s="143" t="s">
        <v>1536</v>
      </c>
      <c r="V491" s="75">
        <v>45863</v>
      </c>
      <c r="W491" s="70" t="s">
        <v>35</v>
      </c>
      <c r="X491" s="70">
        <v>61</v>
      </c>
      <c r="Y491" s="70" t="s">
        <v>35</v>
      </c>
      <c r="Z491" s="70" t="s">
        <v>84</v>
      </c>
      <c r="AA491" s="70" t="s">
        <v>85</v>
      </c>
      <c r="AB491" s="78">
        <v>45779</v>
      </c>
      <c r="AC491" s="70" t="s">
        <v>86</v>
      </c>
      <c r="AD491" s="79" t="s">
        <v>78</v>
      </c>
    </row>
    <row r="492" spans="1:30" ht="15.6">
      <c r="A492" s="69">
        <v>202505</v>
      </c>
      <c r="B492" s="70" t="s">
        <v>71</v>
      </c>
      <c r="C492" s="70" t="s">
        <v>72</v>
      </c>
      <c r="D492" s="70" t="s">
        <v>73</v>
      </c>
      <c r="E492" s="70" t="s">
        <v>74</v>
      </c>
      <c r="F492" s="70" t="s">
        <v>27</v>
      </c>
      <c r="G492" s="83"/>
      <c r="H492" s="195" t="s">
        <v>1537</v>
      </c>
      <c r="I492" s="196"/>
      <c r="J492" s="196"/>
      <c r="K492" s="196"/>
      <c r="L492" s="196"/>
      <c r="M492" s="83"/>
      <c r="N492" s="86" t="s">
        <v>95</v>
      </c>
      <c r="O492" s="70" t="s">
        <v>53</v>
      </c>
      <c r="P492" s="113" t="s">
        <v>1537</v>
      </c>
      <c r="Q492" s="74" t="s">
        <v>97</v>
      </c>
      <c r="R492" s="70" t="s">
        <v>98</v>
      </c>
      <c r="S492" s="70" t="s">
        <v>50</v>
      </c>
      <c r="T492" s="75">
        <v>45783</v>
      </c>
      <c r="U492" s="143" t="s">
        <v>1538</v>
      </c>
      <c r="V492" s="75">
        <v>45863</v>
      </c>
      <c r="W492" s="70" t="s">
        <v>35</v>
      </c>
      <c r="X492" s="70">
        <v>59</v>
      </c>
      <c r="Y492" s="70" t="s">
        <v>35</v>
      </c>
      <c r="Z492" s="70" t="s">
        <v>84</v>
      </c>
      <c r="AA492" s="70" t="s">
        <v>85</v>
      </c>
      <c r="AB492" s="78">
        <v>45783</v>
      </c>
      <c r="AC492" s="70" t="s">
        <v>100</v>
      </c>
      <c r="AD492" s="79" t="s">
        <v>64</v>
      </c>
    </row>
    <row r="493" spans="1:30" ht="15.6">
      <c r="A493" s="69">
        <v>202504</v>
      </c>
      <c r="B493" s="70" t="s">
        <v>71</v>
      </c>
      <c r="C493" s="70" t="s">
        <v>72</v>
      </c>
      <c r="D493" s="70" t="s">
        <v>73</v>
      </c>
      <c r="E493" s="70" t="s">
        <v>74</v>
      </c>
      <c r="F493" s="70" t="s">
        <v>27</v>
      </c>
      <c r="G493" s="70">
        <v>6167823</v>
      </c>
      <c r="H493" s="71" t="s">
        <v>1539</v>
      </c>
      <c r="I493" s="81"/>
      <c r="J493" s="82"/>
      <c r="K493" s="83"/>
      <c r="L493" s="83"/>
      <c r="M493" s="83"/>
      <c r="N493" s="86" t="s">
        <v>78</v>
      </c>
      <c r="O493" s="70" t="s">
        <v>53</v>
      </c>
      <c r="P493" s="116" t="s">
        <v>1540</v>
      </c>
      <c r="Q493" s="74" t="s">
        <v>361</v>
      </c>
      <c r="R493" s="70" t="s">
        <v>1353</v>
      </c>
      <c r="S493" s="70" t="s">
        <v>1353</v>
      </c>
      <c r="T493" s="75">
        <v>45761</v>
      </c>
      <c r="U493" s="143" t="s">
        <v>1541</v>
      </c>
      <c r="V493" s="75">
        <v>45860</v>
      </c>
      <c r="W493" s="70" t="s">
        <v>35</v>
      </c>
      <c r="X493" s="70">
        <v>72</v>
      </c>
      <c r="Y493" s="70" t="s">
        <v>35</v>
      </c>
      <c r="Z493" s="70" t="s">
        <v>84</v>
      </c>
      <c r="AA493" s="70" t="s">
        <v>85</v>
      </c>
      <c r="AB493" s="89">
        <v>45761</v>
      </c>
      <c r="AC493" s="70" t="s">
        <v>179</v>
      </c>
      <c r="AD493" s="79" t="s">
        <v>156</v>
      </c>
    </row>
    <row r="494" spans="1:30" ht="14.4">
      <c r="A494" s="69">
        <v>202505</v>
      </c>
      <c r="B494" s="70" t="s">
        <v>71</v>
      </c>
      <c r="C494" s="70" t="s">
        <v>72</v>
      </c>
      <c r="D494" s="70" t="s">
        <v>73</v>
      </c>
      <c r="E494" s="70" t="s">
        <v>74</v>
      </c>
      <c r="F494" s="70" t="s">
        <v>27</v>
      </c>
      <c r="G494" s="83"/>
      <c r="H494" s="195" t="s">
        <v>1542</v>
      </c>
      <c r="I494" s="196"/>
      <c r="J494" s="196"/>
      <c r="K494" s="83"/>
      <c r="L494" s="83"/>
      <c r="M494" s="83"/>
      <c r="N494" s="86" t="s">
        <v>78</v>
      </c>
      <c r="O494" s="70" t="s">
        <v>53</v>
      </c>
      <c r="P494" s="113" t="s">
        <v>1542</v>
      </c>
      <c r="Q494" s="74" t="s">
        <v>89</v>
      </c>
      <c r="R494" s="70" t="s">
        <v>74</v>
      </c>
      <c r="S494" s="70" t="s">
        <v>82</v>
      </c>
      <c r="T494" s="75">
        <v>45785</v>
      </c>
      <c r="U494" s="92" t="s">
        <v>1543</v>
      </c>
      <c r="V494" s="75">
        <v>45863</v>
      </c>
      <c r="W494" s="70" t="s">
        <v>35</v>
      </c>
      <c r="X494" s="70">
        <v>57</v>
      </c>
      <c r="Y494" s="70" t="s">
        <v>35</v>
      </c>
      <c r="Z494" s="70" t="s">
        <v>84</v>
      </c>
      <c r="AA494" s="70" t="s">
        <v>85</v>
      </c>
      <c r="AB494" s="78">
        <v>45785</v>
      </c>
      <c r="AC494" s="70" t="s">
        <v>86</v>
      </c>
      <c r="AD494" s="79" t="s">
        <v>78</v>
      </c>
    </row>
    <row r="495" spans="1:30" ht="14.4">
      <c r="A495" s="69">
        <v>202505</v>
      </c>
      <c r="B495" s="70" t="s">
        <v>71</v>
      </c>
      <c r="C495" s="70" t="s">
        <v>72</v>
      </c>
      <c r="D495" s="70" t="s">
        <v>73</v>
      </c>
      <c r="E495" s="70" t="s">
        <v>74</v>
      </c>
      <c r="F495" s="70" t="s">
        <v>27</v>
      </c>
      <c r="G495" s="83"/>
      <c r="H495" s="195" t="s">
        <v>1544</v>
      </c>
      <c r="I495" s="196"/>
      <c r="J495" s="82"/>
      <c r="K495" s="83"/>
      <c r="L495" s="83"/>
      <c r="M495" s="83"/>
      <c r="N495" s="86" t="s">
        <v>78</v>
      </c>
      <c r="O495" s="70" t="s">
        <v>53</v>
      </c>
      <c r="P495" s="113" t="s">
        <v>1544</v>
      </c>
      <c r="Q495" s="74" t="s">
        <v>89</v>
      </c>
      <c r="R495" s="70" t="s">
        <v>74</v>
      </c>
      <c r="S495" s="70" t="s">
        <v>82</v>
      </c>
      <c r="T495" s="75">
        <v>45782</v>
      </c>
      <c r="U495" s="92" t="s">
        <v>1543</v>
      </c>
      <c r="V495" s="75">
        <v>45863</v>
      </c>
      <c r="W495" s="70" t="s">
        <v>35</v>
      </c>
      <c r="X495" s="70">
        <v>60</v>
      </c>
      <c r="Y495" s="70" t="s">
        <v>35</v>
      </c>
      <c r="Z495" s="70" t="s">
        <v>84</v>
      </c>
      <c r="AA495" s="70" t="s">
        <v>85</v>
      </c>
      <c r="AB495" s="78">
        <v>45782</v>
      </c>
      <c r="AC495" s="70" t="s">
        <v>86</v>
      </c>
      <c r="AD495" s="79" t="s">
        <v>78</v>
      </c>
    </row>
    <row r="496" spans="1:30" ht="15.6">
      <c r="A496" s="69">
        <v>202507</v>
      </c>
      <c r="B496" s="70" t="s">
        <v>71</v>
      </c>
      <c r="C496" s="70" t="s">
        <v>72</v>
      </c>
      <c r="D496" s="70" t="s">
        <v>73</v>
      </c>
      <c r="E496" s="70" t="s">
        <v>74</v>
      </c>
      <c r="F496" s="70" t="s">
        <v>27</v>
      </c>
      <c r="G496" s="70">
        <v>562206</v>
      </c>
      <c r="H496" s="71" t="s">
        <v>1545</v>
      </c>
      <c r="I496" s="81"/>
      <c r="J496" s="82"/>
      <c r="K496" s="83"/>
      <c r="L496" s="83"/>
      <c r="M496" s="83"/>
      <c r="N496" s="86" t="s">
        <v>78</v>
      </c>
      <c r="O496" s="70" t="s">
        <v>53</v>
      </c>
      <c r="P496" s="144" t="s">
        <v>1546</v>
      </c>
      <c r="Q496" s="74" t="s">
        <v>80</v>
      </c>
      <c r="R496" s="70" t="s">
        <v>74</v>
      </c>
      <c r="S496" s="70" t="s">
        <v>125</v>
      </c>
      <c r="T496" s="75">
        <v>45841</v>
      </c>
      <c r="U496" s="143" t="s">
        <v>1547</v>
      </c>
      <c r="V496" s="75">
        <v>45842</v>
      </c>
      <c r="W496" s="70" t="s">
        <v>35</v>
      </c>
      <c r="X496" s="70">
        <v>2</v>
      </c>
      <c r="Y496" s="70" t="s">
        <v>35</v>
      </c>
      <c r="Z496" s="70" t="s">
        <v>169</v>
      </c>
      <c r="AA496" s="70" t="s">
        <v>85</v>
      </c>
      <c r="AB496" s="78">
        <v>45841</v>
      </c>
      <c r="AC496" s="70" t="s">
        <v>86</v>
      </c>
      <c r="AD496" s="79" t="s">
        <v>78</v>
      </c>
    </row>
    <row r="497" spans="1:30" ht="15.6">
      <c r="A497" s="69">
        <v>202506</v>
      </c>
      <c r="B497" s="70" t="s">
        <v>71</v>
      </c>
      <c r="C497" s="70" t="s">
        <v>72</v>
      </c>
      <c r="D497" s="70" t="s">
        <v>73</v>
      </c>
      <c r="E497" s="70" t="s">
        <v>74</v>
      </c>
      <c r="F497" s="70" t="s">
        <v>27</v>
      </c>
      <c r="G497" s="70">
        <v>8244905</v>
      </c>
      <c r="H497" s="195" t="s">
        <v>1548</v>
      </c>
      <c r="I497" s="196"/>
      <c r="J497" s="85">
        <v>997098736</v>
      </c>
      <c r="K497" s="72" t="s">
        <v>1549</v>
      </c>
      <c r="L497" s="83"/>
      <c r="M497" s="83"/>
      <c r="N497" s="86" t="s">
        <v>95</v>
      </c>
      <c r="O497" s="70" t="s">
        <v>53</v>
      </c>
      <c r="P497" s="116" t="s">
        <v>1550</v>
      </c>
      <c r="Q497" s="74" t="s">
        <v>119</v>
      </c>
      <c r="R497" s="70" t="s">
        <v>81</v>
      </c>
      <c r="S497" s="70" t="s">
        <v>231</v>
      </c>
      <c r="T497" s="75">
        <v>45814</v>
      </c>
      <c r="U497" s="143" t="s">
        <v>1551</v>
      </c>
      <c r="V497" s="75">
        <v>45855</v>
      </c>
      <c r="W497" s="70" t="s">
        <v>35</v>
      </c>
      <c r="X497" s="70">
        <v>30</v>
      </c>
      <c r="Y497" s="70" t="s">
        <v>35</v>
      </c>
      <c r="Z497" s="70" t="s">
        <v>84</v>
      </c>
      <c r="AA497" s="70" t="s">
        <v>85</v>
      </c>
      <c r="AB497" s="78">
        <v>45814</v>
      </c>
      <c r="AC497" s="70" t="s">
        <v>122</v>
      </c>
      <c r="AD497" s="79" t="s">
        <v>64</v>
      </c>
    </row>
    <row r="498" spans="1:30" ht="14.4">
      <c r="A498" s="69">
        <v>202506</v>
      </c>
      <c r="B498" s="70" t="s">
        <v>71</v>
      </c>
      <c r="C498" s="70" t="s">
        <v>72</v>
      </c>
      <c r="D498" s="70" t="s">
        <v>73</v>
      </c>
      <c r="E498" s="70" t="s">
        <v>74</v>
      </c>
      <c r="F498" s="70" t="s">
        <v>27</v>
      </c>
      <c r="G498" s="70">
        <v>8504147</v>
      </c>
      <c r="H498" s="71" t="s">
        <v>1552</v>
      </c>
      <c r="I498" s="81"/>
      <c r="J498" s="82"/>
      <c r="K498" s="83"/>
      <c r="L498" s="83"/>
      <c r="M498" s="83"/>
      <c r="N498" s="86" t="s">
        <v>78</v>
      </c>
      <c r="O498" s="70" t="s">
        <v>53</v>
      </c>
      <c r="P498" s="113" t="s">
        <v>1553</v>
      </c>
      <c r="Q498" s="74" t="s">
        <v>89</v>
      </c>
      <c r="R498" s="70" t="s">
        <v>362</v>
      </c>
      <c r="S498" s="70" t="s">
        <v>82</v>
      </c>
      <c r="T498" s="75">
        <v>45814</v>
      </c>
      <c r="U498" s="92" t="s">
        <v>1554</v>
      </c>
      <c r="V498" s="75">
        <v>45825</v>
      </c>
      <c r="W498" s="70" t="s">
        <v>35</v>
      </c>
      <c r="X498" s="70">
        <v>8</v>
      </c>
      <c r="Y498" s="70" t="s">
        <v>35</v>
      </c>
      <c r="Z498" s="70" t="s">
        <v>84</v>
      </c>
      <c r="AA498" s="70" t="s">
        <v>85</v>
      </c>
      <c r="AB498" s="78">
        <v>45814</v>
      </c>
      <c r="AC498" s="70" t="s">
        <v>86</v>
      </c>
      <c r="AD498" s="79" t="s">
        <v>78</v>
      </c>
    </row>
    <row r="499" spans="1:30" ht="14.4">
      <c r="A499" s="69">
        <v>202505</v>
      </c>
      <c r="B499" s="70" t="s">
        <v>71</v>
      </c>
      <c r="C499" s="70" t="s">
        <v>72</v>
      </c>
      <c r="D499" s="70" t="s">
        <v>73</v>
      </c>
      <c r="E499" s="70" t="s">
        <v>74</v>
      </c>
      <c r="F499" s="70" t="s">
        <v>27</v>
      </c>
      <c r="G499" s="83"/>
      <c r="H499" s="71" t="s">
        <v>1555</v>
      </c>
      <c r="I499" s="81"/>
      <c r="J499" s="82"/>
      <c r="K499" s="83"/>
      <c r="L499" s="83"/>
      <c r="M499" s="83"/>
      <c r="N499" s="86" t="s">
        <v>78</v>
      </c>
      <c r="O499" s="70" t="s">
        <v>53</v>
      </c>
      <c r="P499" s="116" t="s">
        <v>1556</v>
      </c>
      <c r="Q499" s="74" t="s">
        <v>89</v>
      </c>
      <c r="R499" s="70" t="s">
        <v>215</v>
      </c>
      <c r="S499" s="70" t="s">
        <v>288</v>
      </c>
      <c r="T499" s="75">
        <v>45804</v>
      </c>
      <c r="U499" s="92" t="s">
        <v>1557</v>
      </c>
      <c r="V499" s="75">
        <v>45864</v>
      </c>
      <c r="W499" s="70" t="s">
        <v>35</v>
      </c>
      <c r="X499" s="70">
        <v>44</v>
      </c>
      <c r="Y499" s="70" t="s">
        <v>35</v>
      </c>
      <c r="Z499" s="70" t="s">
        <v>84</v>
      </c>
      <c r="AA499" s="70" t="s">
        <v>85</v>
      </c>
      <c r="AB499" s="89">
        <v>45804</v>
      </c>
      <c r="AC499" s="70" t="s">
        <v>86</v>
      </c>
      <c r="AD499" s="79" t="s">
        <v>78</v>
      </c>
    </row>
    <row r="500" spans="1:30" ht="14.4">
      <c r="A500" s="69">
        <v>202506</v>
      </c>
      <c r="B500" s="70" t="s">
        <v>71</v>
      </c>
      <c r="C500" s="70" t="s">
        <v>72</v>
      </c>
      <c r="D500" s="70" t="s">
        <v>73</v>
      </c>
      <c r="E500" s="70" t="s">
        <v>74</v>
      </c>
      <c r="F500" s="70" t="s">
        <v>27</v>
      </c>
      <c r="G500" s="70">
        <v>7717416</v>
      </c>
      <c r="H500" s="71" t="s">
        <v>1558</v>
      </c>
      <c r="I500" s="81"/>
      <c r="J500" s="82"/>
      <c r="K500" s="83"/>
      <c r="L500" s="83"/>
      <c r="M500" s="83"/>
      <c r="N500" s="86" t="s">
        <v>95</v>
      </c>
      <c r="O500" s="70" t="s">
        <v>53</v>
      </c>
      <c r="P500" s="113" t="s">
        <v>1559</v>
      </c>
      <c r="Q500" s="74" t="s">
        <v>1560</v>
      </c>
      <c r="R500" s="70" t="s">
        <v>1330</v>
      </c>
      <c r="S500" s="70" t="s">
        <v>53</v>
      </c>
      <c r="T500" s="75">
        <v>45833</v>
      </c>
      <c r="U500" s="92" t="s">
        <v>1561</v>
      </c>
      <c r="V500" s="75">
        <v>45873</v>
      </c>
      <c r="W500" s="70" t="s">
        <v>51</v>
      </c>
      <c r="X500" s="70">
        <v>29</v>
      </c>
      <c r="Y500" s="70" t="s">
        <v>35</v>
      </c>
      <c r="Z500" s="70" t="s">
        <v>84</v>
      </c>
      <c r="AA500" s="70" t="s">
        <v>156</v>
      </c>
      <c r="AB500" s="89">
        <v>45833</v>
      </c>
      <c r="AC500" s="70" t="s">
        <v>179</v>
      </c>
      <c r="AD500" s="79" t="s">
        <v>156</v>
      </c>
    </row>
    <row r="501" spans="1:30" ht="14.4">
      <c r="A501" s="69">
        <v>202506</v>
      </c>
      <c r="B501" s="70" t="s">
        <v>71</v>
      </c>
      <c r="C501" s="70" t="s">
        <v>72</v>
      </c>
      <c r="D501" s="70" t="s">
        <v>73</v>
      </c>
      <c r="E501" s="70" t="s">
        <v>74</v>
      </c>
      <c r="F501" s="70" t="s">
        <v>27</v>
      </c>
      <c r="G501" s="83"/>
      <c r="H501" s="71" t="s">
        <v>1562</v>
      </c>
      <c r="I501" s="81"/>
      <c r="J501" s="82"/>
      <c r="K501" s="83"/>
      <c r="L501" s="83"/>
      <c r="M501" s="83"/>
      <c r="N501" s="86" t="s">
        <v>95</v>
      </c>
      <c r="O501" s="70" t="s">
        <v>53</v>
      </c>
      <c r="P501" s="113" t="s">
        <v>1563</v>
      </c>
      <c r="Q501" s="74" t="s">
        <v>119</v>
      </c>
      <c r="R501" s="70" t="s">
        <v>74</v>
      </c>
      <c r="S501" s="70" t="s">
        <v>82</v>
      </c>
      <c r="T501" s="75">
        <v>45825</v>
      </c>
      <c r="U501" s="92" t="s">
        <v>1564</v>
      </c>
      <c r="V501" s="75">
        <v>45873</v>
      </c>
      <c r="W501" s="70" t="s">
        <v>35</v>
      </c>
      <c r="X501" s="70">
        <v>35</v>
      </c>
      <c r="Y501" s="70" t="s">
        <v>35</v>
      </c>
      <c r="Z501" s="70" t="s">
        <v>84</v>
      </c>
      <c r="AA501" s="70" t="s">
        <v>85</v>
      </c>
      <c r="AB501" s="89">
        <v>45825</v>
      </c>
      <c r="AC501" s="70" t="s">
        <v>122</v>
      </c>
      <c r="AD501" s="79" t="s">
        <v>64</v>
      </c>
    </row>
    <row r="502" spans="1:30" ht="14.4">
      <c r="A502" s="69">
        <v>202507</v>
      </c>
      <c r="B502" s="70" t="s">
        <v>71</v>
      </c>
      <c r="C502" s="70" t="s">
        <v>72</v>
      </c>
      <c r="D502" s="70" t="s">
        <v>73</v>
      </c>
      <c r="E502" s="70" t="s">
        <v>74</v>
      </c>
      <c r="F502" s="70" t="s">
        <v>27</v>
      </c>
      <c r="G502" s="80">
        <v>1157636</v>
      </c>
      <c r="H502" s="71" t="s">
        <v>417</v>
      </c>
      <c r="I502" s="81"/>
      <c r="J502" s="82"/>
      <c r="K502" s="83"/>
      <c r="L502" s="83"/>
      <c r="M502" s="83"/>
      <c r="N502" s="86" t="s">
        <v>95</v>
      </c>
      <c r="O502" s="70" t="s">
        <v>53</v>
      </c>
      <c r="P502" s="91" t="s">
        <v>1565</v>
      </c>
      <c r="Q502" s="74" t="s">
        <v>119</v>
      </c>
      <c r="R502" s="70" t="s">
        <v>74</v>
      </c>
      <c r="S502" s="70" t="s">
        <v>82</v>
      </c>
      <c r="T502" s="75">
        <v>45839</v>
      </c>
      <c r="U502" s="92" t="s">
        <v>1566</v>
      </c>
      <c r="V502" s="75">
        <v>45845</v>
      </c>
      <c r="W502" s="70" t="s">
        <v>35</v>
      </c>
      <c r="X502" s="70">
        <v>5</v>
      </c>
      <c r="Y502" s="70" t="s">
        <v>35</v>
      </c>
      <c r="Z502" s="70" t="s">
        <v>260</v>
      </c>
      <c r="AA502" s="70" t="s">
        <v>85</v>
      </c>
      <c r="AB502" s="78">
        <v>45839</v>
      </c>
      <c r="AC502" s="70" t="s">
        <v>122</v>
      </c>
      <c r="AD502" s="79" t="s">
        <v>64</v>
      </c>
    </row>
    <row r="503" spans="1:30" ht="14.4">
      <c r="A503" s="69">
        <v>202507</v>
      </c>
      <c r="B503" s="70" t="s">
        <v>71</v>
      </c>
      <c r="C503" s="70" t="s">
        <v>72</v>
      </c>
      <c r="D503" s="70" t="s">
        <v>73</v>
      </c>
      <c r="E503" s="70" t="s">
        <v>74</v>
      </c>
      <c r="F503" s="70" t="s">
        <v>27</v>
      </c>
      <c r="G503" s="80">
        <v>46921366</v>
      </c>
      <c r="H503" s="86" t="s">
        <v>1567</v>
      </c>
      <c r="I503" s="81"/>
      <c r="J503" s="82"/>
      <c r="K503" s="83"/>
      <c r="L503" s="83"/>
      <c r="M503" s="83"/>
      <c r="N503" s="86" t="s">
        <v>95</v>
      </c>
      <c r="O503" s="70" t="s">
        <v>53</v>
      </c>
      <c r="P503" s="91" t="s">
        <v>1568</v>
      </c>
      <c r="Q503" s="74" t="s">
        <v>119</v>
      </c>
      <c r="R503" s="70" t="s">
        <v>98</v>
      </c>
      <c r="S503" s="70" t="s">
        <v>120</v>
      </c>
      <c r="T503" s="75">
        <v>45839</v>
      </c>
      <c r="U503" s="92" t="s">
        <v>1569</v>
      </c>
      <c r="V503" s="75">
        <v>45863</v>
      </c>
      <c r="W503" s="70" t="s">
        <v>35</v>
      </c>
      <c r="X503" s="70">
        <v>19</v>
      </c>
      <c r="Y503" s="70" t="s">
        <v>35</v>
      </c>
      <c r="Z503" s="70" t="s">
        <v>84</v>
      </c>
      <c r="AA503" s="70" t="s">
        <v>85</v>
      </c>
      <c r="AB503" s="78">
        <v>45839</v>
      </c>
      <c r="AC503" s="70" t="s">
        <v>122</v>
      </c>
      <c r="AD503" s="79" t="s">
        <v>64</v>
      </c>
    </row>
    <row r="504" spans="1:30" ht="14.4">
      <c r="A504" s="69">
        <v>202507</v>
      </c>
      <c r="B504" s="70" t="s">
        <v>71</v>
      </c>
      <c r="C504" s="70" t="s">
        <v>72</v>
      </c>
      <c r="D504" s="70" t="s">
        <v>73</v>
      </c>
      <c r="E504" s="70" t="s">
        <v>74</v>
      </c>
      <c r="F504" s="70" t="s">
        <v>1127</v>
      </c>
      <c r="G504" s="70" t="s">
        <v>1570</v>
      </c>
      <c r="H504" s="71" t="s">
        <v>1571</v>
      </c>
      <c r="I504" s="81"/>
      <c r="J504" s="82"/>
      <c r="K504" s="83"/>
      <c r="L504" s="83"/>
      <c r="M504" s="83"/>
      <c r="N504" s="86" t="s">
        <v>95</v>
      </c>
      <c r="O504" s="70" t="s">
        <v>53</v>
      </c>
      <c r="P504" s="91" t="s">
        <v>1572</v>
      </c>
      <c r="Q504" s="74" t="s">
        <v>195</v>
      </c>
      <c r="R504" s="70" t="s">
        <v>74</v>
      </c>
      <c r="S504" s="70" t="s">
        <v>268</v>
      </c>
      <c r="T504" s="75">
        <v>45839</v>
      </c>
      <c r="U504" s="92" t="s">
        <v>1573</v>
      </c>
      <c r="V504" s="75">
        <v>45881</v>
      </c>
      <c r="W504" s="70" t="s">
        <v>35</v>
      </c>
      <c r="X504" s="70">
        <v>31</v>
      </c>
      <c r="Y504" s="70" t="s">
        <v>35</v>
      </c>
      <c r="Z504" s="70" t="s">
        <v>84</v>
      </c>
      <c r="AA504" s="70" t="s">
        <v>85</v>
      </c>
      <c r="AB504" s="78">
        <v>45839</v>
      </c>
      <c r="AC504" s="70" t="s">
        <v>197</v>
      </c>
      <c r="AD504" s="79" t="s">
        <v>64</v>
      </c>
    </row>
    <row r="505" spans="1:30" ht="14.4">
      <c r="A505" s="69">
        <v>202507</v>
      </c>
      <c r="B505" s="70" t="s">
        <v>71</v>
      </c>
      <c r="C505" s="70" t="s">
        <v>72</v>
      </c>
      <c r="D505" s="70" t="s">
        <v>73</v>
      </c>
      <c r="E505" s="70" t="s">
        <v>74</v>
      </c>
      <c r="F505" s="70" t="s">
        <v>27</v>
      </c>
      <c r="G505" s="80">
        <v>29561921</v>
      </c>
      <c r="H505" s="87" t="s">
        <v>139</v>
      </c>
      <c r="I505" s="81"/>
      <c r="J505" s="82"/>
      <c r="K505" s="83"/>
      <c r="L505" s="83"/>
      <c r="M505" s="83"/>
      <c r="N505" s="86" t="s">
        <v>95</v>
      </c>
      <c r="O505" s="70" t="s">
        <v>53</v>
      </c>
      <c r="P505" s="91" t="s">
        <v>1574</v>
      </c>
      <c r="Q505" s="74" t="s">
        <v>119</v>
      </c>
      <c r="R505" s="70" t="s">
        <v>244</v>
      </c>
      <c r="S505" s="70" t="s">
        <v>115</v>
      </c>
      <c r="T505" s="75">
        <v>45840</v>
      </c>
      <c r="U505" s="92" t="s">
        <v>1575</v>
      </c>
      <c r="V505" s="75">
        <v>45873</v>
      </c>
      <c r="W505" s="70" t="s">
        <v>35</v>
      </c>
      <c r="X505" s="70">
        <v>24</v>
      </c>
      <c r="Y505" s="70" t="s">
        <v>35</v>
      </c>
      <c r="Z505" s="70" t="s">
        <v>84</v>
      </c>
      <c r="AA505" s="70" t="s">
        <v>85</v>
      </c>
      <c r="AB505" s="78">
        <v>45840</v>
      </c>
      <c r="AC505" s="70" t="s">
        <v>122</v>
      </c>
      <c r="AD505" s="79" t="s">
        <v>64</v>
      </c>
    </row>
    <row r="506" spans="1:30" ht="14.4">
      <c r="A506" s="69">
        <v>202507</v>
      </c>
      <c r="B506" s="70" t="s">
        <v>71</v>
      </c>
      <c r="C506" s="70" t="s">
        <v>72</v>
      </c>
      <c r="D506" s="70" t="s">
        <v>73</v>
      </c>
      <c r="E506" s="70" t="s">
        <v>74</v>
      </c>
      <c r="F506" s="70" t="s">
        <v>27</v>
      </c>
      <c r="G506" s="80">
        <v>72479331</v>
      </c>
      <c r="H506" s="71" t="s">
        <v>1576</v>
      </c>
      <c r="I506" s="81"/>
      <c r="J506" s="82"/>
      <c r="K506" s="83"/>
      <c r="L506" s="83"/>
      <c r="M506" s="83"/>
      <c r="N506" s="86" t="s">
        <v>95</v>
      </c>
      <c r="O506" s="70" t="s">
        <v>53</v>
      </c>
      <c r="P506" s="91" t="s">
        <v>1577</v>
      </c>
      <c r="Q506" s="74" t="s">
        <v>119</v>
      </c>
      <c r="R506" s="70" t="s">
        <v>74</v>
      </c>
      <c r="S506" s="70" t="s">
        <v>674</v>
      </c>
      <c r="T506" s="75">
        <v>45840</v>
      </c>
      <c r="U506" s="92" t="s">
        <v>1578</v>
      </c>
      <c r="V506" s="75">
        <v>45845</v>
      </c>
      <c r="W506" s="70" t="s">
        <v>35</v>
      </c>
      <c r="X506" s="70">
        <v>4</v>
      </c>
      <c r="Y506" s="70" t="s">
        <v>35</v>
      </c>
      <c r="Z506" s="70" t="s">
        <v>318</v>
      </c>
      <c r="AA506" s="70" t="s">
        <v>85</v>
      </c>
      <c r="AB506" s="78">
        <v>45840</v>
      </c>
      <c r="AC506" s="70" t="s">
        <v>122</v>
      </c>
      <c r="AD506" s="79" t="s">
        <v>64</v>
      </c>
    </row>
    <row r="507" spans="1:30" ht="14.4">
      <c r="A507" s="69">
        <v>202507</v>
      </c>
      <c r="B507" s="70" t="s">
        <v>71</v>
      </c>
      <c r="C507" s="70" t="s">
        <v>72</v>
      </c>
      <c r="D507" s="70" t="s">
        <v>73</v>
      </c>
      <c r="E507" s="70" t="s">
        <v>74</v>
      </c>
      <c r="F507" s="70" t="s">
        <v>1579</v>
      </c>
      <c r="G507" s="80">
        <v>54499</v>
      </c>
      <c r="H507" s="71" t="s">
        <v>1580</v>
      </c>
      <c r="I507" s="81"/>
      <c r="J507" s="82"/>
      <c r="K507" s="83"/>
      <c r="L507" s="83"/>
      <c r="M507" s="83"/>
      <c r="N507" s="86" t="s">
        <v>78</v>
      </c>
      <c r="O507" s="70" t="s">
        <v>53</v>
      </c>
      <c r="P507" s="91" t="s">
        <v>1581</v>
      </c>
      <c r="Q507" s="74" t="s">
        <v>980</v>
      </c>
      <c r="R507" s="70" t="s">
        <v>244</v>
      </c>
      <c r="S507" s="70" t="s">
        <v>643</v>
      </c>
      <c r="T507" s="75">
        <v>45840</v>
      </c>
      <c r="U507" s="92" t="s">
        <v>1582</v>
      </c>
      <c r="V507" s="75">
        <v>45873</v>
      </c>
      <c r="W507" s="70" t="s">
        <v>35</v>
      </c>
      <c r="X507" s="70">
        <v>24</v>
      </c>
      <c r="Y507" s="70" t="s">
        <v>35</v>
      </c>
      <c r="Z507" s="70" t="s">
        <v>84</v>
      </c>
      <c r="AA507" s="70" t="s">
        <v>85</v>
      </c>
      <c r="AB507" s="78">
        <v>45840</v>
      </c>
      <c r="AC507" s="70" t="s">
        <v>86</v>
      </c>
      <c r="AD507" s="79" t="s">
        <v>78</v>
      </c>
    </row>
    <row r="508" spans="1:30" ht="14.4">
      <c r="A508" s="69">
        <v>202507</v>
      </c>
      <c r="B508" s="70" t="s">
        <v>71</v>
      </c>
      <c r="C508" s="70" t="s">
        <v>72</v>
      </c>
      <c r="D508" s="70" t="s">
        <v>73</v>
      </c>
      <c r="E508" s="70" t="s">
        <v>74</v>
      </c>
      <c r="F508" s="70" t="s">
        <v>27</v>
      </c>
      <c r="G508" s="80">
        <v>9338292</v>
      </c>
      <c r="H508" s="71" t="s">
        <v>1583</v>
      </c>
      <c r="I508" s="81"/>
      <c r="J508" s="85">
        <v>964101985</v>
      </c>
      <c r="K508" s="83"/>
      <c r="L508" s="83"/>
      <c r="M508" s="83"/>
      <c r="N508" s="86" t="s">
        <v>95</v>
      </c>
      <c r="O508" s="70" t="s">
        <v>53</v>
      </c>
      <c r="P508" s="91" t="s">
        <v>1584</v>
      </c>
      <c r="Q508" s="74" t="s">
        <v>119</v>
      </c>
      <c r="R508" s="70" t="s">
        <v>74</v>
      </c>
      <c r="S508" s="70" t="s">
        <v>125</v>
      </c>
      <c r="T508" s="75">
        <v>45845</v>
      </c>
      <c r="U508" s="92" t="s">
        <v>1585</v>
      </c>
      <c r="V508" s="75">
        <v>45845</v>
      </c>
      <c r="W508" s="70" t="s">
        <v>35</v>
      </c>
      <c r="X508" s="70">
        <v>1</v>
      </c>
      <c r="Y508" s="70" t="s">
        <v>35</v>
      </c>
      <c r="Z508" s="70" t="s">
        <v>134</v>
      </c>
      <c r="AA508" s="70" t="s">
        <v>85</v>
      </c>
      <c r="AB508" s="78">
        <v>45845</v>
      </c>
      <c r="AC508" s="70" t="s">
        <v>122</v>
      </c>
      <c r="AD508" s="79" t="s">
        <v>64</v>
      </c>
    </row>
    <row r="509" spans="1:30" ht="14.4">
      <c r="A509" s="69">
        <v>202507</v>
      </c>
      <c r="B509" s="70" t="s">
        <v>71</v>
      </c>
      <c r="C509" s="70" t="s">
        <v>72</v>
      </c>
      <c r="D509" s="70" t="s">
        <v>73</v>
      </c>
      <c r="E509" s="70" t="s">
        <v>74</v>
      </c>
      <c r="F509" s="70" t="s">
        <v>27</v>
      </c>
      <c r="G509" s="80">
        <v>6209028</v>
      </c>
      <c r="H509" s="87" t="s">
        <v>585</v>
      </c>
      <c r="I509" s="81"/>
      <c r="J509" s="85">
        <v>989624053</v>
      </c>
      <c r="K509" s="110" t="s">
        <v>586</v>
      </c>
      <c r="L509" s="83"/>
      <c r="M509" s="83"/>
      <c r="N509" s="86" t="s">
        <v>95</v>
      </c>
      <c r="O509" s="70" t="s">
        <v>53</v>
      </c>
      <c r="P509" s="91" t="s">
        <v>1586</v>
      </c>
      <c r="Q509" s="74" t="s">
        <v>195</v>
      </c>
      <c r="R509" s="70" t="s">
        <v>74</v>
      </c>
      <c r="S509" s="70" t="s">
        <v>82</v>
      </c>
      <c r="T509" s="75">
        <v>45845</v>
      </c>
      <c r="U509" s="92" t="s">
        <v>1587</v>
      </c>
      <c r="V509" s="75">
        <v>45884</v>
      </c>
      <c r="W509" s="70" t="s">
        <v>35</v>
      </c>
      <c r="X509" s="70">
        <v>30</v>
      </c>
      <c r="Y509" s="70" t="s">
        <v>35</v>
      </c>
      <c r="Z509" s="70" t="s">
        <v>84</v>
      </c>
      <c r="AA509" s="70" t="s">
        <v>85</v>
      </c>
      <c r="AB509" s="78">
        <v>45845</v>
      </c>
      <c r="AC509" s="70" t="s">
        <v>197</v>
      </c>
      <c r="AD509" s="79" t="s">
        <v>64</v>
      </c>
    </row>
    <row r="510" spans="1:30" ht="14.4">
      <c r="A510" s="69">
        <v>202507</v>
      </c>
      <c r="B510" s="70" t="s">
        <v>71</v>
      </c>
      <c r="C510" s="70" t="s">
        <v>72</v>
      </c>
      <c r="D510" s="70" t="s">
        <v>73</v>
      </c>
      <c r="E510" s="70" t="s">
        <v>74</v>
      </c>
      <c r="F510" s="70" t="s">
        <v>1127</v>
      </c>
      <c r="G510" s="70" t="s">
        <v>1588</v>
      </c>
      <c r="H510" s="71" t="s">
        <v>1589</v>
      </c>
      <c r="I510" s="81"/>
      <c r="J510" s="82"/>
      <c r="K510" s="83"/>
      <c r="L510" s="83"/>
      <c r="M510" s="83"/>
      <c r="N510" s="86" t="s">
        <v>78</v>
      </c>
      <c r="O510" s="70" t="s">
        <v>53</v>
      </c>
      <c r="P510" s="91" t="s">
        <v>1590</v>
      </c>
      <c r="Q510" s="74" t="s">
        <v>80</v>
      </c>
      <c r="R510" s="70" t="s">
        <v>389</v>
      </c>
      <c r="S510" s="70" t="s">
        <v>389</v>
      </c>
      <c r="T510" s="75">
        <v>45841</v>
      </c>
      <c r="U510" s="92" t="s">
        <v>1591</v>
      </c>
      <c r="V510" s="75">
        <v>45842</v>
      </c>
      <c r="W510" s="70" t="s">
        <v>35</v>
      </c>
      <c r="X510" s="70">
        <v>2</v>
      </c>
      <c r="Y510" s="70" t="s">
        <v>35</v>
      </c>
      <c r="Z510" s="70" t="s">
        <v>169</v>
      </c>
      <c r="AA510" s="70" t="s">
        <v>85</v>
      </c>
      <c r="AB510" s="78">
        <v>45841</v>
      </c>
      <c r="AC510" s="70" t="s">
        <v>86</v>
      </c>
      <c r="AD510" s="79" t="s">
        <v>78</v>
      </c>
    </row>
    <row r="511" spans="1:30" ht="14.4">
      <c r="A511" s="69">
        <v>202507</v>
      </c>
      <c r="B511" s="70" t="s">
        <v>71</v>
      </c>
      <c r="C511" s="70" t="s">
        <v>72</v>
      </c>
      <c r="D511" s="70" t="s">
        <v>73</v>
      </c>
      <c r="E511" s="70" t="s">
        <v>74</v>
      </c>
      <c r="F511" s="70" t="s">
        <v>27</v>
      </c>
      <c r="G511" s="80">
        <v>9876517</v>
      </c>
      <c r="H511" s="87" t="s">
        <v>634</v>
      </c>
      <c r="I511" s="81"/>
      <c r="J511" s="82"/>
      <c r="K511" s="83"/>
      <c r="L511" s="83"/>
      <c r="M511" s="83"/>
      <c r="N511" s="86" t="s">
        <v>78</v>
      </c>
      <c r="O511" s="70" t="s">
        <v>53</v>
      </c>
      <c r="P511" s="91" t="s">
        <v>1592</v>
      </c>
      <c r="Q511" s="74" t="s">
        <v>361</v>
      </c>
      <c r="R511" s="70" t="s">
        <v>1353</v>
      </c>
      <c r="S511" s="70" t="s">
        <v>1353</v>
      </c>
      <c r="T511" s="75">
        <v>45842</v>
      </c>
      <c r="U511" s="92" t="s">
        <v>1593</v>
      </c>
      <c r="V511" s="75">
        <v>45884</v>
      </c>
      <c r="W511" s="70" t="s">
        <v>35</v>
      </c>
      <c r="X511" s="70">
        <v>31</v>
      </c>
      <c r="Y511" s="70" t="s">
        <v>35</v>
      </c>
      <c r="Z511" s="70" t="s">
        <v>84</v>
      </c>
      <c r="AA511" s="70" t="s">
        <v>85</v>
      </c>
      <c r="AB511" s="78">
        <v>45842</v>
      </c>
      <c r="AC511" s="70" t="s">
        <v>179</v>
      </c>
      <c r="AD511" s="79" t="s">
        <v>156</v>
      </c>
    </row>
    <row r="512" spans="1:30" ht="14.4">
      <c r="A512" s="69">
        <v>202507</v>
      </c>
      <c r="B512" s="70" t="s">
        <v>71</v>
      </c>
      <c r="C512" s="70" t="s">
        <v>72</v>
      </c>
      <c r="D512" s="70" t="s">
        <v>73</v>
      </c>
      <c r="E512" s="70" t="s">
        <v>74</v>
      </c>
      <c r="F512" s="70" t="s">
        <v>27</v>
      </c>
      <c r="G512" s="70">
        <v>41049200</v>
      </c>
      <c r="H512" s="71" t="s">
        <v>1594</v>
      </c>
      <c r="I512" s="81"/>
      <c r="J512" s="85" t="s">
        <v>1595</v>
      </c>
      <c r="K512" s="83"/>
      <c r="L512" s="83"/>
      <c r="M512" s="83"/>
      <c r="N512" s="86" t="s">
        <v>95</v>
      </c>
      <c r="O512" s="70" t="s">
        <v>53</v>
      </c>
      <c r="P512" s="91" t="s">
        <v>1596</v>
      </c>
      <c r="Q512" s="74" t="s">
        <v>119</v>
      </c>
      <c r="R512" s="70" t="s">
        <v>74</v>
      </c>
      <c r="S512" s="70" t="s">
        <v>125</v>
      </c>
      <c r="T512" s="75">
        <v>45842</v>
      </c>
      <c r="U512" s="92" t="s">
        <v>1597</v>
      </c>
      <c r="V512" s="75">
        <v>45868</v>
      </c>
      <c r="W512" s="70" t="s">
        <v>35</v>
      </c>
      <c r="X512" s="70">
        <v>19</v>
      </c>
      <c r="Y512" s="70" t="s">
        <v>35</v>
      </c>
      <c r="Z512" s="70" t="s">
        <v>84</v>
      </c>
      <c r="AA512" s="70" t="s">
        <v>85</v>
      </c>
      <c r="AB512" s="78">
        <v>45842</v>
      </c>
      <c r="AC512" s="70" t="s">
        <v>122</v>
      </c>
      <c r="AD512" s="79" t="s">
        <v>64</v>
      </c>
    </row>
    <row r="513" spans="1:30" ht="14.4">
      <c r="A513" s="69">
        <v>202507</v>
      </c>
      <c r="B513" s="70" t="s">
        <v>71</v>
      </c>
      <c r="C513" s="70" t="s">
        <v>72</v>
      </c>
      <c r="D513" s="70" t="s">
        <v>73</v>
      </c>
      <c r="E513" s="70" t="s">
        <v>74</v>
      </c>
      <c r="F513" s="70" t="s">
        <v>27</v>
      </c>
      <c r="G513" s="70">
        <v>4423799</v>
      </c>
      <c r="H513" s="71" t="s">
        <v>1598</v>
      </c>
      <c r="I513" s="81"/>
      <c r="J513" s="85" t="s">
        <v>1599</v>
      </c>
      <c r="K513" s="83"/>
      <c r="L513" s="83"/>
      <c r="M513" s="83"/>
      <c r="N513" s="86" t="s">
        <v>95</v>
      </c>
      <c r="O513" s="70" t="s">
        <v>53</v>
      </c>
      <c r="P513" s="74" t="s">
        <v>1600</v>
      </c>
      <c r="Q513" s="74" t="s">
        <v>119</v>
      </c>
      <c r="R513" s="70" t="s">
        <v>74</v>
      </c>
      <c r="S513" s="70" t="s">
        <v>125</v>
      </c>
      <c r="T513" s="75">
        <v>45842</v>
      </c>
      <c r="U513" s="92" t="s">
        <v>1597</v>
      </c>
      <c r="V513" s="75">
        <v>45868</v>
      </c>
      <c r="W513" s="70" t="s">
        <v>35</v>
      </c>
      <c r="X513" s="70">
        <v>19</v>
      </c>
      <c r="Y513" s="70" t="s">
        <v>35</v>
      </c>
      <c r="Z513" s="70" t="s">
        <v>84</v>
      </c>
      <c r="AA513" s="70" t="s">
        <v>85</v>
      </c>
      <c r="AB513" s="78">
        <v>45842</v>
      </c>
      <c r="AC513" s="70" t="s">
        <v>122</v>
      </c>
      <c r="AD513" s="79" t="s">
        <v>64</v>
      </c>
    </row>
    <row r="514" spans="1:30" ht="14.4">
      <c r="A514" s="69">
        <v>202507</v>
      </c>
      <c r="B514" s="70" t="s">
        <v>71</v>
      </c>
      <c r="C514" s="70" t="s">
        <v>72</v>
      </c>
      <c r="D514" s="70" t="s">
        <v>73</v>
      </c>
      <c r="E514" s="70" t="s">
        <v>74</v>
      </c>
      <c r="F514" s="70" t="s">
        <v>27</v>
      </c>
      <c r="G514" s="70">
        <v>43424885</v>
      </c>
      <c r="H514" s="71" t="s">
        <v>1601</v>
      </c>
      <c r="I514" s="81"/>
      <c r="J514" s="85" t="s">
        <v>1602</v>
      </c>
      <c r="K514" s="83"/>
      <c r="L514" s="83"/>
      <c r="M514" s="83"/>
      <c r="N514" s="86" t="s">
        <v>78</v>
      </c>
      <c r="O514" s="70" t="s">
        <v>53</v>
      </c>
      <c r="P514" s="91" t="s">
        <v>1603</v>
      </c>
      <c r="Q514" s="74" t="s">
        <v>80</v>
      </c>
      <c r="R514" s="70" t="s">
        <v>74</v>
      </c>
      <c r="S514" s="70" t="s">
        <v>268</v>
      </c>
      <c r="T514" s="75">
        <v>45842</v>
      </c>
      <c r="U514" s="92" t="s">
        <v>1597</v>
      </c>
      <c r="V514" s="75">
        <v>45868</v>
      </c>
      <c r="W514" s="70" t="s">
        <v>35</v>
      </c>
      <c r="X514" s="70">
        <v>19</v>
      </c>
      <c r="Y514" s="70" t="s">
        <v>35</v>
      </c>
      <c r="Z514" s="70" t="s">
        <v>84</v>
      </c>
      <c r="AA514" s="70" t="s">
        <v>85</v>
      </c>
      <c r="AB514" s="78">
        <v>45842</v>
      </c>
      <c r="AC514" s="70" t="s">
        <v>86</v>
      </c>
      <c r="AD514" s="79" t="s">
        <v>78</v>
      </c>
    </row>
    <row r="515" spans="1:30" ht="14.4">
      <c r="A515" s="69">
        <v>202506</v>
      </c>
      <c r="B515" s="70" t="s">
        <v>71</v>
      </c>
      <c r="C515" s="70" t="s">
        <v>72</v>
      </c>
      <c r="D515" s="70" t="s">
        <v>73</v>
      </c>
      <c r="E515" s="70" t="s">
        <v>74</v>
      </c>
      <c r="F515" s="70" t="s">
        <v>27</v>
      </c>
      <c r="G515" s="70">
        <v>102650098</v>
      </c>
      <c r="H515" s="71" t="s">
        <v>1604</v>
      </c>
      <c r="I515" s="81"/>
      <c r="J515" s="85">
        <v>997929379</v>
      </c>
      <c r="K515" s="83"/>
      <c r="L515" s="83"/>
      <c r="M515" s="83"/>
      <c r="N515" s="86" t="s">
        <v>78</v>
      </c>
      <c r="O515" s="70" t="s">
        <v>53</v>
      </c>
      <c r="P515" s="91" t="s">
        <v>1605</v>
      </c>
      <c r="Q515" s="74" t="s">
        <v>980</v>
      </c>
      <c r="R515" s="70" t="s">
        <v>98</v>
      </c>
      <c r="S515" s="70" t="s">
        <v>50</v>
      </c>
      <c r="T515" s="75">
        <v>45834</v>
      </c>
      <c r="U515" s="92" t="s">
        <v>1606</v>
      </c>
      <c r="V515" s="75">
        <v>45873</v>
      </c>
      <c r="W515" s="70" t="s">
        <v>35</v>
      </c>
      <c r="X515" s="70">
        <v>28</v>
      </c>
      <c r="Y515" s="70" t="s">
        <v>35</v>
      </c>
      <c r="Z515" s="70" t="s">
        <v>84</v>
      </c>
      <c r="AA515" s="70" t="s">
        <v>85</v>
      </c>
      <c r="AB515" s="89">
        <v>45834</v>
      </c>
      <c r="AC515" s="70" t="s">
        <v>86</v>
      </c>
      <c r="AD515" s="79" t="s">
        <v>78</v>
      </c>
    </row>
    <row r="516" spans="1:30" ht="14.4">
      <c r="A516" s="69">
        <v>202505</v>
      </c>
      <c r="B516" s="70" t="s">
        <v>71</v>
      </c>
      <c r="C516" s="70" t="s">
        <v>72</v>
      </c>
      <c r="D516" s="70" t="s">
        <v>73</v>
      </c>
      <c r="E516" s="70" t="s">
        <v>443</v>
      </c>
      <c r="F516" s="83"/>
      <c r="G516" s="83"/>
      <c r="H516" s="71" t="s">
        <v>1607</v>
      </c>
      <c r="I516" s="81"/>
      <c r="J516" s="82"/>
      <c r="K516" s="83"/>
      <c r="L516" s="83"/>
      <c r="M516" s="83"/>
      <c r="N516" s="86" t="s">
        <v>95</v>
      </c>
      <c r="O516" s="70" t="s">
        <v>53</v>
      </c>
      <c r="P516" s="74" t="s">
        <v>1608</v>
      </c>
      <c r="Q516" s="74" t="s">
        <v>97</v>
      </c>
      <c r="R516" s="70" t="s">
        <v>98</v>
      </c>
      <c r="S516" s="70" t="s">
        <v>50</v>
      </c>
      <c r="T516" s="75">
        <v>45800</v>
      </c>
      <c r="U516" s="84" t="s">
        <v>1609</v>
      </c>
      <c r="V516" s="75">
        <v>45845</v>
      </c>
      <c r="W516" s="70" t="s">
        <v>35</v>
      </c>
      <c r="X516" s="70">
        <v>32</v>
      </c>
      <c r="Y516" s="70" t="s">
        <v>35</v>
      </c>
      <c r="Z516" s="70" t="s">
        <v>84</v>
      </c>
      <c r="AA516" s="70" t="s">
        <v>85</v>
      </c>
      <c r="AB516" s="89">
        <v>45800</v>
      </c>
      <c r="AC516" s="70" t="s">
        <v>100</v>
      </c>
      <c r="AD516" s="79" t="s">
        <v>64</v>
      </c>
    </row>
    <row r="517" spans="1:30" ht="14.4">
      <c r="A517" s="69">
        <v>202505</v>
      </c>
      <c r="B517" s="70" t="s">
        <v>71</v>
      </c>
      <c r="C517" s="70" t="s">
        <v>72</v>
      </c>
      <c r="D517" s="70" t="s">
        <v>73</v>
      </c>
      <c r="E517" s="70" t="s">
        <v>443</v>
      </c>
      <c r="F517" s="83"/>
      <c r="G517" s="83"/>
      <c r="H517" s="145" t="s">
        <v>1610</v>
      </c>
      <c r="I517" s="81"/>
      <c r="J517" s="82"/>
      <c r="K517" s="83"/>
      <c r="L517" s="83"/>
      <c r="M517" s="83"/>
      <c r="N517" s="86" t="s">
        <v>95</v>
      </c>
      <c r="O517" s="70" t="s">
        <v>53</v>
      </c>
      <c r="P517" s="74" t="s">
        <v>1611</v>
      </c>
      <c r="Q517" s="74" t="s">
        <v>97</v>
      </c>
      <c r="R517" s="70" t="s">
        <v>98</v>
      </c>
      <c r="S517" s="70" t="s">
        <v>50</v>
      </c>
      <c r="T517" s="75">
        <v>45799</v>
      </c>
      <c r="U517" s="92" t="s">
        <v>1612</v>
      </c>
      <c r="V517" s="75">
        <v>45845</v>
      </c>
      <c r="W517" s="70" t="s">
        <v>35</v>
      </c>
      <c r="X517" s="70">
        <v>33</v>
      </c>
      <c r="Y517" s="70" t="s">
        <v>35</v>
      </c>
      <c r="Z517" s="70" t="s">
        <v>84</v>
      </c>
      <c r="AA517" s="70" t="s">
        <v>85</v>
      </c>
      <c r="AB517" s="89">
        <v>45799</v>
      </c>
      <c r="AC517" s="70" t="s">
        <v>100</v>
      </c>
      <c r="AD517" s="79" t="s">
        <v>64</v>
      </c>
    </row>
    <row r="518" spans="1:30" ht="14.4">
      <c r="A518" s="69">
        <v>202506</v>
      </c>
      <c r="B518" s="70" t="s">
        <v>71</v>
      </c>
      <c r="C518" s="70" t="s">
        <v>72</v>
      </c>
      <c r="D518" s="70" t="s">
        <v>73</v>
      </c>
      <c r="E518" s="70" t="s">
        <v>443</v>
      </c>
      <c r="F518" s="83"/>
      <c r="G518" s="83"/>
      <c r="H518" s="145" t="s">
        <v>1613</v>
      </c>
      <c r="I518" s="81"/>
      <c r="J518" s="82"/>
      <c r="K518" s="83"/>
      <c r="L518" s="83"/>
      <c r="M518" s="83"/>
      <c r="N518" s="86" t="s">
        <v>95</v>
      </c>
      <c r="O518" s="70" t="s">
        <v>53</v>
      </c>
      <c r="P518" s="74" t="s">
        <v>1614</v>
      </c>
      <c r="Q518" s="74" t="s">
        <v>97</v>
      </c>
      <c r="R518" s="70" t="s">
        <v>98</v>
      </c>
      <c r="S518" s="70" t="s">
        <v>50</v>
      </c>
      <c r="T518" s="75">
        <v>45826</v>
      </c>
      <c r="U518" s="92" t="s">
        <v>1615</v>
      </c>
      <c r="V518" s="75">
        <v>45845</v>
      </c>
      <c r="W518" s="70" t="s">
        <v>35</v>
      </c>
      <c r="X518" s="70">
        <v>14</v>
      </c>
      <c r="Y518" s="70" t="s">
        <v>35</v>
      </c>
      <c r="Z518" s="70" t="s">
        <v>84</v>
      </c>
      <c r="AA518" s="70" t="s">
        <v>85</v>
      </c>
      <c r="AB518" s="89">
        <v>45826</v>
      </c>
      <c r="AC518" s="70" t="s">
        <v>100</v>
      </c>
      <c r="AD518" s="79" t="s">
        <v>64</v>
      </c>
    </row>
    <row r="519" spans="1:30" ht="14.4">
      <c r="A519" s="69">
        <v>202505</v>
      </c>
      <c r="B519" s="70" t="s">
        <v>71</v>
      </c>
      <c r="C519" s="70" t="s">
        <v>72</v>
      </c>
      <c r="D519" s="70" t="s">
        <v>73</v>
      </c>
      <c r="E519" s="70" t="s">
        <v>443</v>
      </c>
      <c r="F519" s="83"/>
      <c r="G519" s="83"/>
      <c r="H519" s="145" t="s">
        <v>1616</v>
      </c>
      <c r="I519" s="81"/>
      <c r="J519" s="82"/>
      <c r="K519" s="83"/>
      <c r="L519" s="83"/>
      <c r="M519" s="83"/>
      <c r="N519" s="86" t="s">
        <v>95</v>
      </c>
      <c r="O519" s="70" t="s">
        <v>53</v>
      </c>
      <c r="P519" s="74" t="s">
        <v>1617</v>
      </c>
      <c r="Q519" s="74" t="s">
        <v>97</v>
      </c>
      <c r="R519" s="70" t="s">
        <v>98</v>
      </c>
      <c r="S519" s="70" t="s">
        <v>50</v>
      </c>
      <c r="T519" s="75">
        <v>45792</v>
      </c>
      <c r="U519" s="84" t="s">
        <v>1618</v>
      </c>
      <c r="V519" s="75">
        <v>45845</v>
      </c>
      <c r="W519" s="70" t="s">
        <v>35</v>
      </c>
      <c r="X519" s="70">
        <v>38</v>
      </c>
      <c r="Y519" s="70" t="s">
        <v>35</v>
      </c>
      <c r="Z519" s="70" t="s">
        <v>84</v>
      </c>
      <c r="AA519" s="70" t="s">
        <v>85</v>
      </c>
      <c r="AB519" s="89">
        <v>45792</v>
      </c>
      <c r="AC519" s="70" t="s">
        <v>100</v>
      </c>
      <c r="AD519" s="79" t="s">
        <v>64</v>
      </c>
    </row>
    <row r="520" spans="1:30" ht="14.4">
      <c r="A520" s="69">
        <v>202506</v>
      </c>
      <c r="B520" s="70" t="s">
        <v>71</v>
      </c>
      <c r="C520" s="70" t="s">
        <v>72</v>
      </c>
      <c r="D520" s="70" t="s">
        <v>73</v>
      </c>
      <c r="E520" s="70" t="s">
        <v>443</v>
      </c>
      <c r="F520" s="83"/>
      <c r="G520" s="83"/>
      <c r="H520" s="71" t="s">
        <v>1619</v>
      </c>
      <c r="I520" s="81"/>
      <c r="J520" s="82"/>
      <c r="K520" s="83"/>
      <c r="L520" s="83"/>
      <c r="M520" s="83"/>
      <c r="N520" s="86" t="s">
        <v>95</v>
      </c>
      <c r="O520" s="70" t="s">
        <v>53</v>
      </c>
      <c r="P520" s="91" t="s">
        <v>1620</v>
      </c>
      <c r="Q520" s="74" t="s">
        <v>97</v>
      </c>
      <c r="R520" s="70" t="s">
        <v>98</v>
      </c>
      <c r="S520" s="70" t="s">
        <v>50</v>
      </c>
      <c r="T520" s="75">
        <v>45815</v>
      </c>
      <c r="U520" s="92" t="s">
        <v>1621</v>
      </c>
      <c r="V520" s="75">
        <v>45845</v>
      </c>
      <c r="W520" s="70" t="s">
        <v>35</v>
      </c>
      <c r="X520" s="70">
        <v>21</v>
      </c>
      <c r="Y520" s="70" t="s">
        <v>35</v>
      </c>
      <c r="Z520" s="70" t="s">
        <v>84</v>
      </c>
      <c r="AA520" s="70" t="s">
        <v>85</v>
      </c>
      <c r="AB520" s="78">
        <v>45815</v>
      </c>
      <c r="AC520" s="70" t="s">
        <v>100</v>
      </c>
      <c r="AD520" s="79" t="s">
        <v>64</v>
      </c>
    </row>
    <row r="521" spans="1:30" ht="14.4">
      <c r="A521" s="69">
        <v>202507</v>
      </c>
      <c r="B521" s="70" t="s">
        <v>71</v>
      </c>
      <c r="C521" s="70" t="s">
        <v>72</v>
      </c>
      <c r="D521" s="70" t="s">
        <v>73</v>
      </c>
      <c r="E521" s="70" t="s">
        <v>443</v>
      </c>
      <c r="F521" s="83"/>
      <c r="G521" s="83"/>
      <c r="H521" s="145" t="s">
        <v>1622</v>
      </c>
      <c r="I521" s="81"/>
      <c r="J521" s="82"/>
      <c r="K521" s="83"/>
      <c r="L521" s="83"/>
      <c r="M521" s="83"/>
      <c r="N521" s="86" t="s">
        <v>95</v>
      </c>
      <c r="O521" s="70" t="s">
        <v>53</v>
      </c>
      <c r="P521" s="91" t="s">
        <v>1623</v>
      </c>
      <c r="Q521" s="74" t="s">
        <v>97</v>
      </c>
      <c r="R521" s="70" t="s">
        <v>98</v>
      </c>
      <c r="S521" s="70" t="s">
        <v>50</v>
      </c>
      <c r="T521" s="75">
        <v>45839</v>
      </c>
      <c r="U521" s="92" t="s">
        <v>1624</v>
      </c>
      <c r="V521" s="75">
        <v>45845</v>
      </c>
      <c r="W521" s="70" t="s">
        <v>35</v>
      </c>
      <c r="X521" s="70">
        <v>5</v>
      </c>
      <c r="Y521" s="70" t="s">
        <v>35</v>
      </c>
      <c r="Z521" s="70" t="s">
        <v>260</v>
      </c>
      <c r="AA521" s="70" t="s">
        <v>85</v>
      </c>
      <c r="AB521" s="78">
        <v>45839</v>
      </c>
      <c r="AC521" s="70" t="s">
        <v>100</v>
      </c>
      <c r="AD521" s="79" t="s">
        <v>64</v>
      </c>
    </row>
    <row r="522" spans="1:30" ht="14.4">
      <c r="A522" s="69">
        <v>202504</v>
      </c>
      <c r="B522" s="70" t="s">
        <v>71</v>
      </c>
      <c r="C522" s="70" t="s">
        <v>72</v>
      </c>
      <c r="D522" s="70" t="s">
        <v>73</v>
      </c>
      <c r="E522" s="70" t="s">
        <v>443</v>
      </c>
      <c r="F522" s="70" t="s">
        <v>27</v>
      </c>
      <c r="G522" s="70">
        <v>30400397</v>
      </c>
      <c r="H522" s="145" t="s">
        <v>1625</v>
      </c>
      <c r="I522" s="81"/>
      <c r="J522" s="82"/>
      <c r="K522" s="83"/>
      <c r="L522" s="83"/>
      <c r="M522" s="83"/>
      <c r="N522" s="86" t="s">
        <v>95</v>
      </c>
      <c r="O522" s="70" t="s">
        <v>53</v>
      </c>
      <c r="P522" s="91" t="s">
        <v>1626</v>
      </c>
      <c r="Q522" s="74" t="s">
        <v>97</v>
      </c>
      <c r="R522" s="70" t="s">
        <v>98</v>
      </c>
      <c r="S522" s="70" t="s">
        <v>50</v>
      </c>
      <c r="T522" s="75">
        <v>45777</v>
      </c>
      <c r="U522" s="92" t="s">
        <v>1627</v>
      </c>
      <c r="V522" s="75">
        <v>45845</v>
      </c>
      <c r="W522" s="70" t="s">
        <v>35</v>
      </c>
      <c r="X522" s="70">
        <v>49</v>
      </c>
      <c r="Y522" s="70" t="s">
        <v>35</v>
      </c>
      <c r="Z522" s="70" t="s">
        <v>84</v>
      </c>
      <c r="AA522" s="70" t="s">
        <v>85</v>
      </c>
      <c r="AB522" s="89">
        <v>45777</v>
      </c>
      <c r="AC522" s="70" t="s">
        <v>100</v>
      </c>
      <c r="AD522" s="79" t="s">
        <v>64</v>
      </c>
    </row>
    <row r="523" spans="1:30" ht="14.4">
      <c r="A523" s="69">
        <v>202504</v>
      </c>
      <c r="B523" s="70" t="s">
        <v>71</v>
      </c>
      <c r="C523" s="70" t="s">
        <v>72</v>
      </c>
      <c r="D523" s="70" t="s">
        <v>73</v>
      </c>
      <c r="E523" s="70" t="s">
        <v>74</v>
      </c>
      <c r="F523" s="83"/>
      <c r="G523" s="83"/>
      <c r="H523" s="145" t="s">
        <v>1628</v>
      </c>
      <c r="I523" s="81"/>
      <c r="J523" s="82"/>
      <c r="K523" s="83"/>
      <c r="L523" s="83"/>
      <c r="M523" s="83"/>
      <c r="N523" s="86" t="s">
        <v>95</v>
      </c>
      <c r="O523" s="70" t="s">
        <v>53</v>
      </c>
      <c r="P523" s="91" t="s">
        <v>1629</v>
      </c>
      <c r="Q523" s="74" t="s">
        <v>97</v>
      </c>
      <c r="R523" s="70" t="s">
        <v>98</v>
      </c>
      <c r="S523" s="70" t="s">
        <v>50</v>
      </c>
      <c r="T523" s="75">
        <v>45771</v>
      </c>
      <c r="U523" s="92" t="s">
        <v>1630</v>
      </c>
      <c r="V523" s="75">
        <v>45845</v>
      </c>
      <c r="W523" s="70" t="s">
        <v>35</v>
      </c>
      <c r="X523" s="70">
        <v>53</v>
      </c>
      <c r="Y523" s="70" t="s">
        <v>35</v>
      </c>
      <c r="Z523" s="70" t="s">
        <v>84</v>
      </c>
      <c r="AA523" s="70" t="s">
        <v>85</v>
      </c>
      <c r="AB523" s="89">
        <v>45771</v>
      </c>
      <c r="AC523" s="70" t="s">
        <v>100</v>
      </c>
      <c r="AD523" s="79" t="s">
        <v>64</v>
      </c>
    </row>
    <row r="524" spans="1:30" ht="14.4">
      <c r="A524" s="69">
        <v>202505</v>
      </c>
      <c r="B524" s="70" t="s">
        <v>71</v>
      </c>
      <c r="C524" s="70" t="s">
        <v>72</v>
      </c>
      <c r="D524" s="70" t="s">
        <v>73</v>
      </c>
      <c r="E524" s="70" t="s">
        <v>74</v>
      </c>
      <c r="F524" s="83"/>
      <c r="G524" s="83"/>
      <c r="H524" s="87" t="s">
        <v>1631</v>
      </c>
      <c r="I524" s="81"/>
      <c r="J524" s="82"/>
      <c r="K524" s="83"/>
      <c r="L524" s="83"/>
      <c r="M524" s="83"/>
      <c r="N524" s="86" t="s">
        <v>78</v>
      </c>
      <c r="O524" s="70" t="s">
        <v>53</v>
      </c>
      <c r="P524" s="91" t="s">
        <v>1632</v>
      </c>
      <c r="Q524" s="74" t="s">
        <v>80</v>
      </c>
      <c r="R524" s="70" t="s">
        <v>81</v>
      </c>
      <c r="S524" s="70" t="s">
        <v>125</v>
      </c>
      <c r="T524" s="75">
        <v>45779</v>
      </c>
      <c r="U524" s="92" t="s">
        <v>1530</v>
      </c>
      <c r="V524" s="75">
        <v>45847</v>
      </c>
      <c r="W524" s="70" t="s">
        <v>35</v>
      </c>
      <c r="X524" s="70">
        <v>49</v>
      </c>
      <c r="Y524" s="70" t="s">
        <v>35</v>
      </c>
      <c r="Z524" s="70" t="s">
        <v>84</v>
      </c>
      <c r="AA524" s="70" t="s">
        <v>85</v>
      </c>
      <c r="AB524" s="78">
        <v>45779</v>
      </c>
      <c r="AC524" s="70" t="s">
        <v>86</v>
      </c>
      <c r="AD524" s="79" t="s">
        <v>78</v>
      </c>
    </row>
    <row r="525" spans="1:30" ht="14.4">
      <c r="A525" s="69">
        <v>202507</v>
      </c>
      <c r="B525" s="70" t="s">
        <v>71</v>
      </c>
      <c r="C525" s="70" t="s">
        <v>72</v>
      </c>
      <c r="D525" s="70" t="s">
        <v>73</v>
      </c>
      <c r="E525" s="70" t="s">
        <v>74</v>
      </c>
      <c r="F525" s="70" t="s">
        <v>27</v>
      </c>
      <c r="G525" s="80">
        <v>25791542</v>
      </c>
      <c r="H525" s="87" t="s">
        <v>157</v>
      </c>
      <c r="I525" s="86" t="s">
        <v>158</v>
      </c>
      <c r="J525" s="85">
        <v>994339590</v>
      </c>
      <c r="K525" s="72" t="s">
        <v>1633</v>
      </c>
      <c r="L525" s="83"/>
      <c r="M525" s="83"/>
      <c r="N525" s="86" t="s">
        <v>95</v>
      </c>
      <c r="O525" s="70" t="s">
        <v>53</v>
      </c>
      <c r="P525" s="91" t="s">
        <v>1634</v>
      </c>
      <c r="Q525" s="74" t="s">
        <v>119</v>
      </c>
      <c r="R525" s="70" t="s">
        <v>74</v>
      </c>
      <c r="S525" s="70" t="s">
        <v>643</v>
      </c>
      <c r="T525" s="75">
        <v>45848</v>
      </c>
      <c r="U525" s="92" t="s">
        <v>1635</v>
      </c>
      <c r="V525" s="75">
        <v>45849</v>
      </c>
      <c r="W525" s="70" t="s">
        <v>35</v>
      </c>
      <c r="X525" s="70">
        <v>2</v>
      </c>
      <c r="Y525" s="70" t="s">
        <v>35</v>
      </c>
      <c r="Z525" s="70" t="s">
        <v>169</v>
      </c>
      <c r="AA525" s="70" t="s">
        <v>85</v>
      </c>
      <c r="AB525" s="89">
        <v>45848</v>
      </c>
      <c r="AC525" s="70" t="s">
        <v>122</v>
      </c>
      <c r="AD525" s="79" t="s">
        <v>64</v>
      </c>
    </row>
    <row r="526" spans="1:30" ht="14.4">
      <c r="A526" s="69">
        <v>202507</v>
      </c>
      <c r="B526" s="70" t="s">
        <v>71</v>
      </c>
      <c r="C526" s="70" t="s">
        <v>72</v>
      </c>
      <c r="D526" s="70" t="s">
        <v>73</v>
      </c>
      <c r="E526" s="70" t="s">
        <v>74</v>
      </c>
      <c r="F526" s="83"/>
      <c r="G526" s="83"/>
      <c r="H526" s="71" t="s">
        <v>1636</v>
      </c>
      <c r="I526" s="81"/>
      <c r="J526" s="82"/>
      <c r="K526" s="83"/>
      <c r="L526" s="83"/>
      <c r="M526" s="83"/>
      <c r="N526" s="86" t="s">
        <v>95</v>
      </c>
      <c r="O526" s="70" t="s">
        <v>53</v>
      </c>
      <c r="P526" s="91" t="s">
        <v>1637</v>
      </c>
      <c r="Q526" s="74" t="s">
        <v>97</v>
      </c>
      <c r="R526" s="70" t="s">
        <v>98</v>
      </c>
      <c r="S526" s="70" t="s">
        <v>50</v>
      </c>
      <c r="T526" s="75">
        <v>45847</v>
      </c>
      <c r="U526" s="92" t="s">
        <v>1638</v>
      </c>
      <c r="V526" s="75">
        <v>45870</v>
      </c>
      <c r="W526" s="70" t="s">
        <v>35</v>
      </c>
      <c r="X526" s="70">
        <v>18</v>
      </c>
      <c r="Y526" s="70" t="s">
        <v>35</v>
      </c>
      <c r="Z526" s="70" t="s">
        <v>84</v>
      </c>
      <c r="AA526" s="70" t="s">
        <v>85</v>
      </c>
      <c r="AB526" s="78">
        <v>45847</v>
      </c>
      <c r="AC526" s="70" t="s">
        <v>100</v>
      </c>
      <c r="AD526" s="79" t="s">
        <v>64</v>
      </c>
    </row>
    <row r="527" spans="1:30" ht="14.4">
      <c r="A527" s="69">
        <v>202507</v>
      </c>
      <c r="B527" s="70" t="s">
        <v>71</v>
      </c>
      <c r="C527" s="70" t="s">
        <v>72</v>
      </c>
      <c r="D527" s="70" t="s">
        <v>73</v>
      </c>
      <c r="E527" s="70" t="s">
        <v>74</v>
      </c>
      <c r="F527" s="70" t="s">
        <v>27</v>
      </c>
      <c r="G527" s="80">
        <v>29716505</v>
      </c>
      <c r="H527" s="87" t="s">
        <v>28</v>
      </c>
      <c r="I527" s="81"/>
      <c r="J527" s="85">
        <v>954179269</v>
      </c>
      <c r="K527" s="72" t="s">
        <v>1639</v>
      </c>
      <c r="L527" s="83"/>
      <c r="M527" s="83"/>
      <c r="N527" s="86" t="s">
        <v>95</v>
      </c>
      <c r="O527" s="70" t="s">
        <v>53</v>
      </c>
      <c r="P527" s="91" t="s">
        <v>1640</v>
      </c>
      <c r="Q527" s="74" t="s">
        <v>119</v>
      </c>
      <c r="R527" s="70" t="s">
        <v>74</v>
      </c>
      <c r="S527" s="70" t="s">
        <v>643</v>
      </c>
      <c r="T527" s="75">
        <v>45848</v>
      </c>
      <c r="U527" s="92" t="s">
        <v>1641</v>
      </c>
      <c r="V527" s="75">
        <v>45873</v>
      </c>
      <c r="W527" s="70" t="s">
        <v>35</v>
      </c>
      <c r="X527" s="70">
        <v>18</v>
      </c>
      <c r="Y527" s="70" t="s">
        <v>35</v>
      </c>
      <c r="Z527" s="70" t="s">
        <v>84</v>
      </c>
      <c r="AA527" s="70" t="s">
        <v>85</v>
      </c>
      <c r="AB527" s="89">
        <v>45848</v>
      </c>
      <c r="AC527" s="70" t="s">
        <v>122</v>
      </c>
      <c r="AD527" s="79" t="s">
        <v>64</v>
      </c>
    </row>
    <row r="528" spans="1:30" ht="14.4">
      <c r="A528" s="69">
        <v>202507</v>
      </c>
      <c r="B528" s="70" t="s">
        <v>71</v>
      </c>
      <c r="C528" s="70" t="s">
        <v>72</v>
      </c>
      <c r="D528" s="70" t="s">
        <v>73</v>
      </c>
      <c r="E528" s="70" t="s">
        <v>443</v>
      </c>
      <c r="F528" s="70" t="s">
        <v>27</v>
      </c>
      <c r="G528" s="70">
        <v>40572187</v>
      </c>
      <c r="H528" s="71" t="s">
        <v>1642</v>
      </c>
      <c r="I528" s="81"/>
      <c r="J528" s="85">
        <v>968989816</v>
      </c>
      <c r="K528" s="83"/>
      <c r="L528" s="70" t="s">
        <v>1643</v>
      </c>
      <c r="M528" s="83"/>
      <c r="N528" s="86" t="s">
        <v>95</v>
      </c>
      <c r="O528" s="70" t="s">
        <v>185</v>
      </c>
      <c r="P528" s="91" t="s">
        <v>1644</v>
      </c>
      <c r="Q528" s="74" t="s">
        <v>1114</v>
      </c>
      <c r="R528" s="70" t="s">
        <v>98</v>
      </c>
      <c r="S528" s="70" t="s">
        <v>50</v>
      </c>
      <c r="T528" s="75">
        <v>45852</v>
      </c>
      <c r="U528" s="146"/>
      <c r="V528" s="75">
        <v>45911</v>
      </c>
      <c r="W528" s="70" t="s">
        <v>30</v>
      </c>
      <c r="X528" s="70">
        <v>44</v>
      </c>
      <c r="Y528" s="70" t="s">
        <v>30</v>
      </c>
      <c r="Z528" s="70" t="s">
        <v>84</v>
      </c>
      <c r="AA528" s="70" t="s">
        <v>85</v>
      </c>
      <c r="AB528" s="89">
        <v>45852</v>
      </c>
      <c r="AC528" s="70" t="s">
        <v>1117</v>
      </c>
      <c r="AD528" s="79" t="s">
        <v>108</v>
      </c>
    </row>
    <row r="529" spans="1:30" ht="14.4">
      <c r="A529" s="69">
        <v>202507</v>
      </c>
      <c r="B529" s="70" t="s">
        <v>71</v>
      </c>
      <c r="C529" s="70" t="s">
        <v>72</v>
      </c>
      <c r="D529" s="70" t="s">
        <v>73</v>
      </c>
      <c r="E529" s="70" t="s">
        <v>74</v>
      </c>
      <c r="F529" s="70" t="s">
        <v>27</v>
      </c>
      <c r="G529" s="70">
        <v>73165243</v>
      </c>
      <c r="H529" s="71" t="s">
        <v>1645</v>
      </c>
      <c r="I529" s="81"/>
      <c r="J529" s="85">
        <v>990186577</v>
      </c>
      <c r="K529" s="72" t="s">
        <v>1646</v>
      </c>
      <c r="L529" s="83"/>
      <c r="M529" s="83"/>
      <c r="N529" s="86" t="s">
        <v>95</v>
      </c>
      <c r="O529" s="70" t="s">
        <v>53</v>
      </c>
      <c r="P529" s="91" t="s">
        <v>1647</v>
      </c>
      <c r="Q529" s="74" t="s">
        <v>119</v>
      </c>
      <c r="R529" s="70" t="s">
        <v>74</v>
      </c>
      <c r="S529" s="70" t="s">
        <v>268</v>
      </c>
      <c r="T529" s="75">
        <v>45853</v>
      </c>
      <c r="U529" s="92" t="s">
        <v>1648</v>
      </c>
      <c r="V529" s="75">
        <v>45863</v>
      </c>
      <c r="W529" s="70" t="s">
        <v>35</v>
      </c>
      <c r="X529" s="70">
        <v>9</v>
      </c>
      <c r="Y529" s="70" t="s">
        <v>35</v>
      </c>
      <c r="Z529" s="70" t="s">
        <v>84</v>
      </c>
      <c r="AA529" s="70" t="s">
        <v>85</v>
      </c>
      <c r="AB529" s="89">
        <v>45853</v>
      </c>
      <c r="AC529" s="70" t="s">
        <v>122</v>
      </c>
      <c r="AD529" s="79" t="s">
        <v>64</v>
      </c>
    </row>
    <row r="530" spans="1:30" ht="14.4">
      <c r="A530" s="69">
        <v>202507</v>
      </c>
      <c r="B530" s="122" t="s">
        <v>71</v>
      </c>
      <c r="C530" s="122" t="s">
        <v>72</v>
      </c>
      <c r="D530" s="122" t="s">
        <v>73</v>
      </c>
      <c r="E530" s="70" t="s">
        <v>74</v>
      </c>
      <c r="F530" s="122" t="s">
        <v>27</v>
      </c>
      <c r="G530" s="80">
        <v>3850922</v>
      </c>
      <c r="H530" s="93" t="s">
        <v>667</v>
      </c>
      <c r="I530" s="81"/>
      <c r="J530" s="82"/>
      <c r="K530" s="83"/>
      <c r="L530" s="83"/>
      <c r="M530" s="83"/>
      <c r="N530" s="86" t="s">
        <v>95</v>
      </c>
      <c r="O530" s="70" t="s">
        <v>53</v>
      </c>
      <c r="P530" s="91" t="s">
        <v>1649</v>
      </c>
      <c r="Q530" s="74" t="s">
        <v>97</v>
      </c>
      <c r="R530" s="70" t="s">
        <v>98</v>
      </c>
      <c r="S530" s="70" t="s">
        <v>50</v>
      </c>
      <c r="T530" s="75">
        <v>45853</v>
      </c>
      <c r="U530" s="92" t="s">
        <v>1650</v>
      </c>
      <c r="V530" s="75">
        <v>45859</v>
      </c>
      <c r="W530" s="70" t="s">
        <v>35</v>
      </c>
      <c r="X530" s="70">
        <v>5</v>
      </c>
      <c r="Y530" s="70" t="s">
        <v>35</v>
      </c>
      <c r="Z530" s="70" t="s">
        <v>260</v>
      </c>
      <c r="AA530" s="70" t="s">
        <v>85</v>
      </c>
      <c r="AB530" s="89">
        <v>45853</v>
      </c>
      <c r="AC530" s="70" t="s">
        <v>100</v>
      </c>
      <c r="AD530" s="79" t="s">
        <v>64</v>
      </c>
    </row>
    <row r="531" spans="1:30" ht="14.4">
      <c r="A531" s="69">
        <v>202507</v>
      </c>
      <c r="B531" s="70" t="s">
        <v>71</v>
      </c>
      <c r="C531" s="70" t="s">
        <v>72</v>
      </c>
      <c r="D531" s="70" t="s">
        <v>73</v>
      </c>
      <c r="E531" s="70" t="s">
        <v>74</v>
      </c>
      <c r="F531" s="70" t="s">
        <v>27</v>
      </c>
      <c r="G531" s="70">
        <v>41765109</v>
      </c>
      <c r="H531" s="71" t="s">
        <v>1651</v>
      </c>
      <c r="I531" s="81"/>
      <c r="J531" s="85">
        <v>975580536</v>
      </c>
      <c r="K531" s="83"/>
      <c r="L531" s="83"/>
      <c r="M531" s="83"/>
      <c r="N531" s="86" t="s">
        <v>95</v>
      </c>
      <c r="O531" s="70" t="s">
        <v>53</v>
      </c>
      <c r="P531" s="91" t="s">
        <v>1652</v>
      </c>
      <c r="Q531" s="74" t="s">
        <v>1560</v>
      </c>
      <c r="R531" s="70" t="s">
        <v>1330</v>
      </c>
      <c r="S531" s="70" t="s">
        <v>53</v>
      </c>
      <c r="T531" s="75">
        <v>45854</v>
      </c>
      <c r="U531" s="92" t="s">
        <v>1653</v>
      </c>
      <c r="V531" s="75">
        <v>45873</v>
      </c>
      <c r="W531" s="70" t="s">
        <v>51</v>
      </c>
      <c r="X531" s="70">
        <v>14</v>
      </c>
      <c r="Y531" s="70" t="s">
        <v>35</v>
      </c>
      <c r="Z531" s="70" t="s">
        <v>84</v>
      </c>
      <c r="AA531" s="70" t="s">
        <v>156</v>
      </c>
      <c r="AB531" s="89">
        <v>45854</v>
      </c>
      <c r="AC531" s="70" t="s">
        <v>179</v>
      </c>
      <c r="AD531" s="79" t="s">
        <v>156</v>
      </c>
    </row>
    <row r="532" spans="1:30" ht="14.4">
      <c r="A532" s="69">
        <v>202507</v>
      </c>
      <c r="B532" s="70" t="s">
        <v>71</v>
      </c>
      <c r="C532" s="70" t="s">
        <v>72</v>
      </c>
      <c r="D532" s="70" t="s">
        <v>73</v>
      </c>
      <c r="E532" s="70" t="s">
        <v>74</v>
      </c>
      <c r="F532" s="70" t="s">
        <v>27</v>
      </c>
      <c r="G532" s="70">
        <v>6802021</v>
      </c>
      <c r="H532" s="71" t="s">
        <v>1654</v>
      </c>
      <c r="I532" s="81"/>
      <c r="J532" s="85">
        <v>975580536</v>
      </c>
      <c r="K532" s="83"/>
      <c r="L532" s="83"/>
      <c r="M532" s="83"/>
      <c r="N532" s="86" t="s">
        <v>95</v>
      </c>
      <c r="O532" s="70" t="s">
        <v>53</v>
      </c>
      <c r="P532" s="91" t="s">
        <v>1655</v>
      </c>
      <c r="Q532" s="74" t="s">
        <v>1560</v>
      </c>
      <c r="R532" s="70" t="s">
        <v>1330</v>
      </c>
      <c r="S532" s="70" t="s">
        <v>53</v>
      </c>
      <c r="T532" s="75">
        <v>45854</v>
      </c>
      <c r="U532" s="92" t="s">
        <v>1656</v>
      </c>
      <c r="V532" s="75">
        <v>45854</v>
      </c>
      <c r="W532" s="70" t="s">
        <v>51</v>
      </c>
      <c r="X532" s="70">
        <v>1</v>
      </c>
      <c r="Y532" s="70" t="s">
        <v>35</v>
      </c>
      <c r="Z532" s="70" t="s">
        <v>134</v>
      </c>
      <c r="AA532" s="70" t="s">
        <v>156</v>
      </c>
      <c r="AB532" s="89">
        <v>45854</v>
      </c>
      <c r="AC532" s="70" t="s">
        <v>179</v>
      </c>
      <c r="AD532" s="79" t="s">
        <v>156</v>
      </c>
    </row>
    <row r="533" spans="1:30" ht="14.4">
      <c r="A533" s="69">
        <v>202507</v>
      </c>
      <c r="B533" s="70" t="s">
        <v>71</v>
      </c>
      <c r="C533" s="70" t="s">
        <v>72</v>
      </c>
      <c r="D533" s="70" t="s">
        <v>73</v>
      </c>
      <c r="E533" s="70" t="s">
        <v>74</v>
      </c>
      <c r="F533" s="83"/>
      <c r="G533" s="83"/>
      <c r="H533" s="71" t="s">
        <v>1657</v>
      </c>
      <c r="I533" s="81"/>
      <c r="J533" s="82"/>
      <c r="K533" s="83"/>
      <c r="L533" s="83"/>
      <c r="M533" s="83"/>
      <c r="N533" s="86" t="s">
        <v>95</v>
      </c>
      <c r="O533" s="70" t="s">
        <v>53</v>
      </c>
      <c r="P533" s="91" t="s">
        <v>1658</v>
      </c>
      <c r="Q533" s="74" t="s">
        <v>177</v>
      </c>
      <c r="R533" s="70" t="s">
        <v>1330</v>
      </c>
      <c r="S533" s="70" t="s">
        <v>53</v>
      </c>
      <c r="T533" s="75">
        <v>45855</v>
      </c>
      <c r="U533" s="92" t="s">
        <v>1659</v>
      </c>
      <c r="V533" s="75">
        <v>45855</v>
      </c>
      <c r="W533" s="70" t="s">
        <v>51</v>
      </c>
      <c r="X533" s="70">
        <v>1</v>
      </c>
      <c r="Y533" s="70" t="s">
        <v>35</v>
      </c>
      <c r="Z533" s="70" t="s">
        <v>134</v>
      </c>
      <c r="AA533" s="70" t="s">
        <v>156</v>
      </c>
      <c r="AB533" s="89">
        <v>45855</v>
      </c>
      <c r="AC533" s="70" t="s">
        <v>179</v>
      </c>
      <c r="AD533" s="79" t="s">
        <v>156</v>
      </c>
    </row>
    <row r="534" spans="1:30" ht="14.4">
      <c r="A534" s="69">
        <v>202507</v>
      </c>
      <c r="B534" s="70" t="s">
        <v>71</v>
      </c>
      <c r="C534" s="70" t="s">
        <v>72</v>
      </c>
      <c r="D534" s="70" t="s">
        <v>73</v>
      </c>
      <c r="E534" s="70" t="s">
        <v>74</v>
      </c>
      <c r="F534" s="70" t="s">
        <v>27</v>
      </c>
      <c r="G534" s="70">
        <v>40961303</v>
      </c>
      <c r="H534" s="71" t="s">
        <v>1660</v>
      </c>
      <c r="I534" s="81"/>
      <c r="J534" s="82"/>
      <c r="K534" s="83"/>
      <c r="L534" s="83"/>
      <c r="M534" s="83"/>
      <c r="N534" s="86" t="s">
        <v>95</v>
      </c>
      <c r="O534" s="70" t="s">
        <v>53</v>
      </c>
      <c r="P534" s="91" t="s">
        <v>1661</v>
      </c>
      <c r="Q534" s="74" t="s">
        <v>119</v>
      </c>
      <c r="R534" s="70" t="s">
        <v>81</v>
      </c>
      <c r="S534" s="70" t="s">
        <v>268</v>
      </c>
      <c r="T534" s="75">
        <v>45856</v>
      </c>
      <c r="U534" s="92" t="s">
        <v>1662</v>
      </c>
      <c r="V534" s="75">
        <v>45884</v>
      </c>
      <c r="W534" s="70" t="s">
        <v>35</v>
      </c>
      <c r="X534" s="70">
        <v>21</v>
      </c>
      <c r="Y534" s="70" t="s">
        <v>35</v>
      </c>
      <c r="Z534" s="70" t="s">
        <v>84</v>
      </c>
      <c r="AA534" s="70" t="s">
        <v>85</v>
      </c>
      <c r="AB534" s="89">
        <v>45856</v>
      </c>
      <c r="AC534" s="70" t="s">
        <v>122</v>
      </c>
      <c r="AD534" s="79" t="s">
        <v>64</v>
      </c>
    </row>
    <row r="535" spans="1:30" ht="14.4">
      <c r="A535" s="69">
        <v>202507</v>
      </c>
      <c r="B535" s="122" t="s">
        <v>71</v>
      </c>
      <c r="C535" s="122" t="s">
        <v>72</v>
      </c>
      <c r="D535" s="122" t="s">
        <v>73</v>
      </c>
      <c r="E535" s="70" t="s">
        <v>443</v>
      </c>
      <c r="F535" s="122" t="s">
        <v>27</v>
      </c>
      <c r="G535" s="70">
        <v>8266117</v>
      </c>
      <c r="H535" s="71" t="s">
        <v>1663</v>
      </c>
      <c r="I535" s="81"/>
      <c r="J535" s="82"/>
      <c r="K535" s="83"/>
      <c r="L535" s="83"/>
      <c r="M535" s="83"/>
      <c r="N535" s="86" t="s">
        <v>78</v>
      </c>
      <c r="O535" s="70" t="s">
        <v>53</v>
      </c>
      <c r="P535" s="91" t="s">
        <v>1664</v>
      </c>
      <c r="Q535" s="74" t="s">
        <v>80</v>
      </c>
      <c r="R535" s="70" t="s">
        <v>81</v>
      </c>
      <c r="S535" s="70" t="s">
        <v>125</v>
      </c>
      <c r="T535" s="75">
        <v>45856</v>
      </c>
      <c r="U535" s="92" t="s">
        <v>1665</v>
      </c>
      <c r="V535" s="75">
        <v>45856</v>
      </c>
      <c r="W535" s="70" t="s">
        <v>35</v>
      </c>
      <c r="X535" s="70">
        <v>1</v>
      </c>
      <c r="Y535" s="70" t="s">
        <v>35</v>
      </c>
      <c r="Z535" s="70" t="s">
        <v>134</v>
      </c>
      <c r="AA535" s="70" t="s">
        <v>85</v>
      </c>
      <c r="AB535" s="89">
        <v>45856</v>
      </c>
      <c r="AC535" s="70" t="s">
        <v>86</v>
      </c>
      <c r="AD535" s="79" t="s">
        <v>78</v>
      </c>
    </row>
    <row r="536" spans="1:30" ht="14.4">
      <c r="A536" s="69">
        <v>202507</v>
      </c>
      <c r="B536" s="70" t="s">
        <v>71</v>
      </c>
      <c r="C536" s="70" t="s">
        <v>72</v>
      </c>
      <c r="D536" s="70" t="s">
        <v>73</v>
      </c>
      <c r="E536" s="70" t="s">
        <v>74</v>
      </c>
      <c r="F536" s="70" t="s">
        <v>27</v>
      </c>
      <c r="G536" s="70">
        <v>46151514</v>
      </c>
      <c r="H536" s="71" t="s">
        <v>1666</v>
      </c>
      <c r="I536" s="81"/>
      <c r="J536" s="85">
        <v>932867240</v>
      </c>
      <c r="K536" s="83"/>
      <c r="L536" s="83"/>
      <c r="M536" s="83"/>
      <c r="N536" s="86" t="s">
        <v>95</v>
      </c>
      <c r="O536" s="70" t="s">
        <v>53</v>
      </c>
      <c r="P536" s="91" t="s">
        <v>1667</v>
      </c>
      <c r="Q536" s="74" t="s">
        <v>119</v>
      </c>
      <c r="R536" s="70" t="s">
        <v>81</v>
      </c>
      <c r="S536" s="70" t="s">
        <v>1668</v>
      </c>
      <c r="T536" s="75">
        <v>45859</v>
      </c>
      <c r="U536" s="92" t="s">
        <v>1669</v>
      </c>
      <c r="V536" s="75">
        <v>45873</v>
      </c>
      <c r="W536" s="70" t="s">
        <v>35</v>
      </c>
      <c r="X536" s="70">
        <v>11</v>
      </c>
      <c r="Y536" s="70" t="s">
        <v>35</v>
      </c>
      <c r="Z536" s="70" t="s">
        <v>84</v>
      </c>
      <c r="AA536" s="70" t="s">
        <v>85</v>
      </c>
      <c r="AB536" s="89">
        <v>45859</v>
      </c>
      <c r="AC536" s="70" t="s">
        <v>122</v>
      </c>
      <c r="AD536" s="79" t="s">
        <v>64</v>
      </c>
    </row>
    <row r="537" spans="1:30" ht="14.4">
      <c r="A537" s="69">
        <v>202507</v>
      </c>
      <c r="B537" s="70" t="s">
        <v>71</v>
      </c>
      <c r="C537" s="70" t="s">
        <v>72</v>
      </c>
      <c r="D537" s="70" t="s">
        <v>73</v>
      </c>
      <c r="E537" s="70" t="s">
        <v>74</v>
      </c>
      <c r="F537" s="70" t="s">
        <v>27</v>
      </c>
      <c r="G537" s="70">
        <v>40012380</v>
      </c>
      <c r="H537" s="71" t="s">
        <v>1670</v>
      </c>
      <c r="I537" s="81"/>
      <c r="J537" s="82"/>
      <c r="K537" s="83"/>
      <c r="L537" s="83"/>
      <c r="M537" s="83"/>
      <c r="N537" s="86" t="s">
        <v>95</v>
      </c>
      <c r="O537" s="70" t="s">
        <v>53</v>
      </c>
      <c r="P537" s="91" t="s">
        <v>1671</v>
      </c>
      <c r="Q537" s="74" t="s">
        <v>97</v>
      </c>
      <c r="R537" s="70" t="s">
        <v>98</v>
      </c>
      <c r="S537" s="70" t="s">
        <v>50</v>
      </c>
      <c r="T537" s="75">
        <v>45859</v>
      </c>
      <c r="U537" s="92" t="s">
        <v>1672</v>
      </c>
      <c r="V537" s="75">
        <v>45873</v>
      </c>
      <c r="W537" s="70" t="s">
        <v>35</v>
      </c>
      <c r="X537" s="70">
        <v>11</v>
      </c>
      <c r="Y537" s="70" t="s">
        <v>35</v>
      </c>
      <c r="Z537" s="70" t="s">
        <v>84</v>
      </c>
      <c r="AA537" s="70" t="s">
        <v>85</v>
      </c>
      <c r="AB537" s="89">
        <v>45859</v>
      </c>
      <c r="AC537" s="70" t="s">
        <v>100</v>
      </c>
      <c r="AD537" s="79" t="s">
        <v>64</v>
      </c>
    </row>
    <row r="538" spans="1:30" ht="14.4">
      <c r="A538" s="69">
        <v>202507</v>
      </c>
      <c r="B538" s="70" t="s">
        <v>71</v>
      </c>
      <c r="C538" s="70" t="s">
        <v>72</v>
      </c>
      <c r="D538" s="70" t="s">
        <v>73</v>
      </c>
      <c r="E538" s="70" t="s">
        <v>74</v>
      </c>
      <c r="F538" s="70" t="s">
        <v>27</v>
      </c>
      <c r="G538" s="80">
        <v>44250668</v>
      </c>
      <c r="H538" s="87" t="s">
        <v>1673</v>
      </c>
      <c r="I538" s="81"/>
      <c r="J538" s="82"/>
      <c r="K538" s="83"/>
      <c r="L538" s="83"/>
      <c r="M538" s="83"/>
      <c r="N538" s="86" t="s">
        <v>95</v>
      </c>
      <c r="O538" s="70" t="s">
        <v>53</v>
      </c>
      <c r="P538" s="92" t="s">
        <v>1674</v>
      </c>
      <c r="Q538" s="74" t="s">
        <v>513</v>
      </c>
      <c r="R538" s="70" t="s">
        <v>443</v>
      </c>
      <c r="S538" s="70" t="s">
        <v>91</v>
      </c>
      <c r="T538" s="75">
        <v>45862</v>
      </c>
      <c r="U538" s="92" t="s">
        <v>1675</v>
      </c>
      <c r="V538" s="75">
        <v>45863</v>
      </c>
      <c r="W538" s="70" t="s">
        <v>35</v>
      </c>
      <c r="X538" s="70">
        <v>2</v>
      </c>
      <c r="Y538" s="70" t="s">
        <v>35</v>
      </c>
      <c r="Z538" s="70" t="s">
        <v>169</v>
      </c>
      <c r="AA538" s="70" t="s">
        <v>85</v>
      </c>
      <c r="AB538" s="89">
        <v>45862</v>
      </c>
      <c r="AC538" s="70" t="s">
        <v>515</v>
      </c>
      <c r="AD538" s="79" t="s">
        <v>64</v>
      </c>
    </row>
    <row r="539" spans="1:30" ht="14.4">
      <c r="A539" s="69">
        <v>202507</v>
      </c>
      <c r="B539" s="70" t="s">
        <v>71</v>
      </c>
      <c r="C539" s="70" t="s">
        <v>72</v>
      </c>
      <c r="D539" s="70" t="s">
        <v>73</v>
      </c>
      <c r="E539" s="70" t="s">
        <v>74</v>
      </c>
      <c r="F539" s="70" t="s">
        <v>27</v>
      </c>
      <c r="G539" s="80">
        <v>7005373</v>
      </c>
      <c r="H539" s="71" t="s">
        <v>1676</v>
      </c>
      <c r="I539" s="81"/>
      <c r="J539" s="82"/>
      <c r="K539" s="83"/>
      <c r="L539" s="83"/>
      <c r="M539" s="83"/>
      <c r="N539" s="86" t="s">
        <v>95</v>
      </c>
      <c r="O539" s="70" t="s">
        <v>53</v>
      </c>
      <c r="P539" s="91" t="s">
        <v>1677</v>
      </c>
      <c r="Q539" s="74" t="s">
        <v>97</v>
      </c>
      <c r="R539" s="70" t="s">
        <v>98</v>
      </c>
      <c r="S539" s="70" t="s">
        <v>50</v>
      </c>
      <c r="T539" s="75">
        <v>45860</v>
      </c>
      <c r="U539" s="92" t="s">
        <v>1678</v>
      </c>
      <c r="V539" s="75">
        <v>45873</v>
      </c>
      <c r="W539" s="70" t="s">
        <v>35</v>
      </c>
      <c r="X539" s="70">
        <v>10</v>
      </c>
      <c r="Y539" s="70" t="s">
        <v>35</v>
      </c>
      <c r="Z539" s="70" t="s">
        <v>84</v>
      </c>
      <c r="AA539" s="70" t="s">
        <v>85</v>
      </c>
      <c r="AB539" s="89">
        <v>45860</v>
      </c>
      <c r="AC539" s="70" t="s">
        <v>100</v>
      </c>
      <c r="AD539" s="79" t="s">
        <v>64</v>
      </c>
    </row>
    <row r="540" spans="1:30" ht="14.4">
      <c r="A540" s="69">
        <v>202507</v>
      </c>
      <c r="B540" s="70" t="s">
        <v>71</v>
      </c>
      <c r="C540" s="70" t="s">
        <v>72</v>
      </c>
      <c r="D540" s="70" t="s">
        <v>73</v>
      </c>
      <c r="E540" s="70" t="s">
        <v>74</v>
      </c>
      <c r="F540" s="70" t="s">
        <v>27</v>
      </c>
      <c r="G540" s="70">
        <v>71687044</v>
      </c>
      <c r="H540" s="71" t="s">
        <v>1679</v>
      </c>
      <c r="I540" s="81"/>
      <c r="J540" s="82"/>
      <c r="K540" s="83"/>
      <c r="L540" s="70" t="s">
        <v>1680</v>
      </c>
      <c r="M540" s="83"/>
      <c r="N540" s="86" t="s">
        <v>95</v>
      </c>
      <c r="O540" s="70" t="s">
        <v>53</v>
      </c>
      <c r="P540" s="91" t="s">
        <v>1681</v>
      </c>
      <c r="Q540" s="74" t="s">
        <v>119</v>
      </c>
      <c r="R540" s="70" t="s">
        <v>98</v>
      </c>
      <c r="S540" s="70" t="s">
        <v>120</v>
      </c>
      <c r="T540" s="75">
        <v>45863</v>
      </c>
      <c r="U540" s="92" t="s">
        <v>1682</v>
      </c>
      <c r="V540" s="75">
        <v>45863</v>
      </c>
      <c r="W540" s="70" t="s">
        <v>35</v>
      </c>
      <c r="X540" s="70">
        <v>1</v>
      </c>
      <c r="Y540" s="70" t="s">
        <v>35</v>
      </c>
      <c r="Z540" s="70" t="s">
        <v>134</v>
      </c>
      <c r="AA540" s="70" t="s">
        <v>85</v>
      </c>
      <c r="AB540" s="89">
        <v>45863</v>
      </c>
      <c r="AC540" s="70" t="s">
        <v>122</v>
      </c>
      <c r="AD540" s="79" t="s">
        <v>64</v>
      </c>
    </row>
    <row r="541" spans="1:30" ht="14.4">
      <c r="A541" s="69">
        <v>202507</v>
      </c>
      <c r="B541" s="70" t="s">
        <v>71</v>
      </c>
      <c r="C541" s="70" t="s">
        <v>72</v>
      </c>
      <c r="D541" s="70" t="s">
        <v>73</v>
      </c>
      <c r="E541" s="70" t="s">
        <v>74</v>
      </c>
      <c r="F541" s="70" t="s">
        <v>27</v>
      </c>
      <c r="G541" s="80">
        <v>10001118</v>
      </c>
      <c r="H541" s="71" t="s">
        <v>1683</v>
      </c>
      <c r="I541" s="81"/>
      <c r="J541" s="82"/>
      <c r="K541" s="83"/>
      <c r="L541" s="83"/>
      <c r="M541" s="83"/>
      <c r="N541" s="86" t="s">
        <v>95</v>
      </c>
      <c r="O541" s="70" t="s">
        <v>53</v>
      </c>
      <c r="P541" s="91" t="s">
        <v>1684</v>
      </c>
      <c r="Q541" s="74" t="s">
        <v>1685</v>
      </c>
      <c r="R541" s="70" t="s">
        <v>98</v>
      </c>
      <c r="S541" s="70" t="s">
        <v>50</v>
      </c>
      <c r="T541" s="75">
        <v>45863</v>
      </c>
      <c r="U541" s="92" t="s">
        <v>1686</v>
      </c>
      <c r="V541" s="75">
        <v>45877</v>
      </c>
      <c r="W541" s="70" t="s">
        <v>35</v>
      </c>
      <c r="X541" s="70">
        <v>11</v>
      </c>
      <c r="Y541" s="70" t="s">
        <v>35</v>
      </c>
      <c r="Z541" s="70" t="s">
        <v>84</v>
      </c>
      <c r="AA541" s="70" t="s">
        <v>85</v>
      </c>
      <c r="AB541" s="89">
        <v>45863</v>
      </c>
      <c r="AC541" s="70" t="s">
        <v>1117</v>
      </c>
      <c r="AD541" s="79" t="s">
        <v>108</v>
      </c>
    </row>
    <row r="542" spans="1:30" ht="14.4">
      <c r="A542" s="69">
        <v>202507</v>
      </c>
      <c r="B542" s="70" t="s">
        <v>71</v>
      </c>
      <c r="C542" s="70" t="s">
        <v>72</v>
      </c>
      <c r="D542" s="70" t="s">
        <v>73</v>
      </c>
      <c r="E542" s="70" t="s">
        <v>74</v>
      </c>
      <c r="F542" s="70" t="s">
        <v>27</v>
      </c>
      <c r="G542" s="70">
        <v>10770450</v>
      </c>
      <c r="H542" s="71" t="s">
        <v>1687</v>
      </c>
      <c r="I542" s="81"/>
      <c r="J542" s="82"/>
      <c r="K542" s="83"/>
      <c r="L542" s="83"/>
      <c r="M542" s="83"/>
      <c r="N542" s="86" t="s">
        <v>78</v>
      </c>
      <c r="O542" s="70" t="s">
        <v>53</v>
      </c>
      <c r="P542" s="91" t="s">
        <v>1688</v>
      </c>
      <c r="Q542" s="74" t="s">
        <v>89</v>
      </c>
      <c r="R542" s="70" t="s">
        <v>74</v>
      </c>
      <c r="S542" s="70" t="s">
        <v>231</v>
      </c>
      <c r="T542" s="75">
        <v>45863</v>
      </c>
      <c r="U542" s="92" t="s">
        <v>1689</v>
      </c>
      <c r="V542" s="75">
        <v>45864</v>
      </c>
      <c r="W542" s="70" t="s">
        <v>35</v>
      </c>
      <c r="X542" s="70">
        <v>1</v>
      </c>
      <c r="Y542" s="70" t="s">
        <v>35</v>
      </c>
      <c r="Z542" s="70" t="s">
        <v>134</v>
      </c>
      <c r="AA542" s="70" t="s">
        <v>85</v>
      </c>
      <c r="AB542" s="89">
        <v>45863</v>
      </c>
      <c r="AC542" s="70" t="s">
        <v>86</v>
      </c>
      <c r="AD542" s="79" t="s">
        <v>78</v>
      </c>
    </row>
    <row r="543" spans="1:30" ht="14.4">
      <c r="A543" s="69">
        <v>202507</v>
      </c>
      <c r="B543" s="70" t="s">
        <v>71</v>
      </c>
      <c r="C543" s="70" t="s">
        <v>72</v>
      </c>
      <c r="D543" s="70" t="s">
        <v>73</v>
      </c>
      <c r="E543" s="70" t="s">
        <v>74</v>
      </c>
      <c r="F543" s="70" t="s">
        <v>27</v>
      </c>
      <c r="G543" s="80">
        <v>23656818</v>
      </c>
      <c r="H543" s="87" t="s">
        <v>1631</v>
      </c>
      <c r="I543" s="81"/>
      <c r="J543" s="82"/>
      <c r="K543" s="83"/>
      <c r="L543" s="83"/>
      <c r="M543" s="83"/>
      <c r="N543" s="86" t="s">
        <v>95</v>
      </c>
      <c r="O543" s="70" t="s">
        <v>53</v>
      </c>
      <c r="P543" s="91" t="s">
        <v>1690</v>
      </c>
      <c r="Q543" s="74" t="s">
        <v>119</v>
      </c>
      <c r="R543" s="70" t="s">
        <v>1691</v>
      </c>
      <c r="S543" s="70" t="s">
        <v>249</v>
      </c>
      <c r="T543" s="75">
        <v>45868</v>
      </c>
      <c r="U543" s="92" t="s">
        <v>1692</v>
      </c>
      <c r="V543" s="75">
        <v>45868</v>
      </c>
      <c r="W543" s="70" t="s">
        <v>35</v>
      </c>
      <c r="X543" s="70">
        <v>1</v>
      </c>
      <c r="Y543" s="70" t="s">
        <v>35</v>
      </c>
      <c r="Z543" s="70" t="s">
        <v>134</v>
      </c>
      <c r="AA543" s="70" t="s">
        <v>85</v>
      </c>
      <c r="AB543" s="89">
        <v>45868</v>
      </c>
      <c r="AC543" s="70" t="s">
        <v>122</v>
      </c>
      <c r="AD543" s="79" t="s">
        <v>64</v>
      </c>
    </row>
    <row r="544" spans="1:30" ht="14.4">
      <c r="A544" s="69">
        <v>202507</v>
      </c>
      <c r="B544" s="70" t="s">
        <v>71</v>
      </c>
      <c r="C544" s="70" t="s">
        <v>72</v>
      </c>
      <c r="D544" s="70" t="s">
        <v>73</v>
      </c>
      <c r="E544" s="70" t="s">
        <v>74</v>
      </c>
      <c r="F544" s="70" t="s">
        <v>27</v>
      </c>
      <c r="G544" s="70">
        <v>16423582</v>
      </c>
      <c r="H544" s="71" t="s">
        <v>1693</v>
      </c>
      <c r="I544" s="81"/>
      <c r="J544" s="85">
        <v>979685388</v>
      </c>
      <c r="K544" s="83"/>
      <c r="L544" s="83"/>
      <c r="M544" s="83"/>
      <c r="N544" s="86" t="s">
        <v>95</v>
      </c>
      <c r="O544" s="70" t="s">
        <v>53</v>
      </c>
      <c r="P544" s="91" t="s">
        <v>1694</v>
      </c>
      <c r="Q544" s="74" t="s">
        <v>97</v>
      </c>
      <c r="R544" s="70" t="s">
        <v>98</v>
      </c>
      <c r="S544" s="70" t="s">
        <v>50</v>
      </c>
      <c r="T544" s="75">
        <v>45866</v>
      </c>
      <c r="U544" s="92" t="s">
        <v>1695</v>
      </c>
      <c r="V544" s="75">
        <v>45877</v>
      </c>
      <c r="W544" s="70" t="s">
        <v>35</v>
      </c>
      <c r="X544" s="70">
        <v>10</v>
      </c>
      <c r="Y544" s="70" t="s">
        <v>35</v>
      </c>
      <c r="Z544" s="70" t="s">
        <v>84</v>
      </c>
      <c r="AA544" s="70" t="s">
        <v>85</v>
      </c>
      <c r="AB544" s="89">
        <v>45866</v>
      </c>
      <c r="AC544" s="70" t="s">
        <v>100</v>
      </c>
      <c r="AD544" s="79" t="s">
        <v>64</v>
      </c>
    </row>
    <row r="545" spans="1:30" ht="14.4">
      <c r="A545" s="69">
        <v>202507</v>
      </c>
      <c r="B545" s="70" t="s">
        <v>71</v>
      </c>
      <c r="C545" s="70" t="s">
        <v>72</v>
      </c>
      <c r="D545" s="70" t="s">
        <v>73</v>
      </c>
      <c r="E545" s="70" t="s">
        <v>74</v>
      </c>
      <c r="F545" s="70" t="s">
        <v>27</v>
      </c>
      <c r="G545" s="70">
        <v>8612544</v>
      </c>
      <c r="H545" s="71" t="s">
        <v>1696</v>
      </c>
      <c r="I545" s="81"/>
      <c r="J545" s="85">
        <v>998199664</v>
      </c>
      <c r="K545" s="72" t="s">
        <v>1697</v>
      </c>
      <c r="L545" s="83"/>
      <c r="M545" s="83"/>
      <c r="N545" s="86" t="s">
        <v>95</v>
      </c>
      <c r="O545" s="70" t="s">
        <v>53</v>
      </c>
      <c r="P545" s="91" t="s">
        <v>1698</v>
      </c>
      <c r="Q545" s="74" t="s">
        <v>97</v>
      </c>
      <c r="R545" s="70" t="s">
        <v>98</v>
      </c>
      <c r="S545" s="70" t="s">
        <v>50</v>
      </c>
      <c r="T545" s="75">
        <v>45869</v>
      </c>
      <c r="U545" s="92" t="s">
        <v>1699</v>
      </c>
      <c r="V545" s="75">
        <v>45877</v>
      </c>
      <c r="W545" s="70" t="s">
        <v>35</v>
      </c>
      <c r="X545" s="70">
        <v>7</v>
      </c>
      <c r="Y545" s="70" t="s">
        <v>35</v>
      </c>
      <c r="Z545" s="70" t="s">
        <v>84</v>
      </c>
      <c r="AA545" s="70" t="s">
        <v>85</v>
      </c>
      <c r="AB545" s="89">
        <v>45869</v>
      </c>
      <c r="AC545" s="70" t="s">
        <v>100</v>
      </c>
      <c r="AD545" s="79" t="s">
        <v>64</v>
      </c>
    </row>
    <row r="546" spans="1:30" ht="14.4">
      <c r="A546" s="69">
        <v>202507</v>
      </c>
      <c r="B546" s="70" t="s">
        <v>71</v>
      </c>
      <c r="C546" s="70" t="s">
        <v>72</v>
      </c>
      <c r="D546" s="70" t="s">
        <v>73</v>
      </c>
      <c r="E546" s="70" t="s">
        <v>74</v>
      </c>
      <c r="F546" s="70" t="s">
        <v>27</v>
      </c>
      <c r="G546" s="80">
        <v>8170776</v>
      </c>
      <c r="H546" s="87" t="s">
        <v>1398</v>
      </c>
      <c r="I546" s="81"/>
      <c r="J546" s="82"/>
      <c r="K546" s="72" t="s">
        <v>1700</v>
      </c>
      <c r="L546" s="83"/>
      <c r="M546" s="83"/>
      <c r="N546" s="86" t="s">
        <v>95</v>
      </c>
      <c r="O546" s="70" t="s">
        <v>53</v>
      </c>
      <c r="P546" s="91" t="s">
        <v>1701</v>
      </c>
      <c r="Q546" s="74" t="s">
        <v>119</v>
      </c>
      <c r="R546" s="70" t="s">
        <v>215</v>
      </c>
      <c r="S546" s="70" t="s">
        <v>288</v>
      </c>
      <c r="T546" s="75">
        <v>45869</v>
      </c>
      <c r="U546" s="92" t="s">
        <v>1702</v>
      </c>
      <c r="V546" s="75">
        <v>45882</v>
      </c>
      <c r="W546" s="70" t="s">
        <v>35</v>
      </c>
      <c r="X546" s="70">
        <v>10</v>
      </c>
      <c r="Y546" s="70" t="s">
        <v>35</v>
      </c>
      <c r="Z546" s="70" t="s">
        <v>84</v>
      </c>
      <c r="AA546" s="70" t="s">
        <v>85</v>
      </c>
      <c r="AB546" s="89">
        <v>45869</v>
      </c>
      <c r="AC546" s="70" t="s">
        <v>122</v>
      </c>
      <c r="AD546" s="79" t="s">
        <v>64</v>
      </c>
    </row>
    <row r="547" spans="1:30" ht="14.4">
      <c r="A547" s="69">
        <v>202507</v>
      </c>
      <c r="B547" s="70" t="s">
        <v>71</v>
      </c>
      <c r="C547" s="70" t="s">
        <v>72</v>
      </c>
      <c r="D547" s="70" t="s">
        <v>73</v>
      </c>
      <c r="E547" s="70" t="s">
        <v>74</v>
      </c>
      <c r="F547" s="70" t="s">
        <v>27</v>
      </c>
      <c r="G547" s="80">
        <v>40027009</v>
      </c>
      <c r="H547" s="87" t="s">
        <v>1703</v>
      </c>
      <c r="I547" s="81"/>
      <c r="J547" s="82"/>
      <c r="K547" s="83"/>
      <c r="L547" s="70" t="s">
        <v>1704</v>
      </c>
      <c r="M547" s="83"/>
      <c r="N547" s="86" t="s">
        <v>95</v>
      </c>
      <c r="O547" s="70" t="s">
        <v>185</v>
      </c>
      <c r="P547" s="91" t="s">
        <v>1705</v>
      </c>
      <c r="Q547" s="74" t="s">
        <v>1706</v>
      </c>
      <c r="R547" s="70" t="s">
        <v>74</v>
      </c>
      <c r="S547" s="70" t="s">
        <v>231</v>
      </c>
      <c r="T547" s="75">
        <v>45869</v>
      </c>
      <c r="U547" s="92" t="s">
        <v>1707</v>
      </c>
      <c r="V547" s="75">
        <v>45873</v>
      </c>
      <c r="W547" s="70" t="s">
        <v>35</v>
      </c>
      <c r="X547" s="70">
        <v>3</v>
      </c>
      <c r="Y547" s="70" t="s">
        <v>35</v>
      </c>
      <c r="Z547" s="70" t="s">
        <v>188</v>
      </c>
      <c r="AA547" s="70" t="s">
        <v>85</v>
      </c>
      <c r="AB547" s="89">
        <v>45869</v>
      </c>
      <c r="AC547" s="70" t="s">
        <v>515</v>
      </c>
      <c r="AD547" s="79" t="s">
        <v>64</v>
      </c>
    </row>
    <row r="548" spans="1:30" ht="14.4">
      <c r="A548" s="69">
        <v>202508</v>
      </c>
      <c r="B548" s="70" t="s">
        <v>71</v>
      </c>
      <c r="C548" s="70" t="s">
        <v>72</v>
      </c>
      <c r="D548" s="70" t="s">
        <v>73</v>
      </c>
      <c r="E548" s="70" t="s">
        <v>74</v>
      </c>
      <c r="F548" s="70" t="s">
        <v>27</v>
      </c>
      <c r="G548" s="80">
        <v>6750936</v>
      </c>
      <c r="H548" s="109" t="s">
        <v>1708</v>
      </c>
      <c r="I548" s="81"/>
      <c r="J548" s="85">
        <v>960560265</v>
      </c>
      <c r="K548" s="83"/>
      <c r="L548" s="83"/>
      <c r="M548" s="83"/>
      <c r="N548" s="86" t="s">
        <v>95</v>
      </c>
      <c r="O548" s="70" t="s">
        <v>53</v>
      </c>
      <c r="P548" s="91" t="s">
        <v>1709</v>
      </c>
      <c r="Q548" s="74" t="s">
        <v>1391</v>
      </c>
      <c r="R548" s="70" t="s">
        <v>74</v>
      </c>
      <c r="S548" s="70" t="s">
        <v>674</v>
      </c>
      <c r="T548" s="75">
        <v>45873</v>
      </c>
      <c r="U548" s="92" t="s">
        <v>1710</v>
      </c>
      <c r="V548" s="75">
        <v>45874</v>
      </c>
      <c r="W548" s="70" t="s">
        <v>35</v>
      </c>
      <c r="X548" s="70">
        <v>2</v>
      </c>
      <c r="Y548" s="70" t="s">
        <v>35</v>
      </c>
      <c r="Z548" s="70" t="s">
        <v>169</v>
      </c>
      <c r="AA548" s="70" t="s">
        <v>85</v>
      </c>
      <c r="AB548" s="78">
        <v>45873</v>
      </c>
      <c r="AC548" s="70" t="s">
        <v>197</v>
      </c>
      <c r="AD548" s="79" t="s">
        <v>108</v>
      </c>
    </row>
    <row r="549" spans="1:30" ht="14.4">
      <c r="A549" s="69">
        <v>202508</v>
      </c>
      <c r="B549" s="70" t="s">
        <v>71</v>
      </c>
      <c r="C549" s="70" t="s">
        <v>72</v>
      </c>
      <c r="D549" s="70" t="s">
        <v>73</v>
      </c>
      <c r="E549" s="70" t="s">
        <v>74</v>
      </c>
      <c r="F549" s="70" t="s">
        <v>27</v>
      </c>
      <c r="G549" s="80">
        <v>8714637</v>
      </c>
      <c r="H549" s="71" t="s">
        <v>1711</v>
      </c>
      <c r="I549" s="86" t="s">
        <v>1712</v>
      </c>
      <c r="J549" s="85">
        <v>998154866</v>
      </c>
      <c r="K549" s="83"/>
      <c r="L549" s="83"/>
      <c r="M549" s="83"/>
      <c r="N549" s="86" t="s">
        <v>95</v>
      </c>
      <c r="O549" s="70" t="s">
        <v>53</v>
      </c>
      <c r="P549" s="91" t="s">
        <v>1713</v>
      </c>
      <c r="Q549" s="74" t="s">
        <v>119</v>
      </c>
      <c r="R549" s="70" t="s">
        <v>81</v>
      </c>
      <c r="S549" s="70" t="s">
        <v>125</v>
      </c>
      <c r="T549" s="75">
        <v>45873</v>
      </c>
      <c r="U549" s="92" t="s">
        <v>1714</v>
      </c>
      <c r="V549" s="75">
        <v>45873</v>
      </c>
      <c r="W549" s="70" t="s">
        <v>35</v>
      </c>
      <c r="X549" s="70">
        <v>1</v>
      </c>
      <c r="Y549" s="70" t="s">
        <v>35</v>
      </c>
      <c r="Z549" s="70" t="s">
        <v>134</v>
      </c>
      <c r="AA549" s="70" t="s">
        <v>85</v>
      </c>
      <c r="AB549" s="78">
        <v>45873</v>
      </c>
      <c r="AC549" s="70" t="s">
        <v>122</v>
      </c>
      <c r="AD549" s="79" t="s">
        <v>64</v>
      </c>
    </row>
    <row r="550" spans="1:30" ht="14.4">
      <c r="A550" s="69">
        <v>202508</v>
      </c>
      <c r="B550" s="70" t="s">
        <v>71</v>
      </c>
      <c r="C550" s="70" t="s">
        <v>72</v>
      </c>
      <c r="D550" s="70" t="s">
        <v>73</v>
      </c>
      <c r="E550" s="70" t="s">
        <v>74</v>
      </c>
      <c r="F550" s="70" t="s">
        <v>27</v>
      </c>
      <c r="G550" s="70">
        <v>48437469</v>
      </c>
      <c r="H550" s="71" t="s">
        <v>1715</v>
      </c>
      <c r="I550" s="81"/>
      <c r="J550" s="82"/>
      <c r="K550" s="83"/>
      <c r="L550" s="70" t="s">
        <v>1716</v>
      </c>
      <c r="M550" s="83"/>
      <c r="N550" s="86" t="s">
        <v>95</v>
      </c>
      <c r="O550" s="70" t="s">
        <v>185</v>
      </c>
      <c r="P550" s="91" t="s">
        <v>1717</v>
      </c>
      <c r="Q550" s="74" t="s">
        <v>119</v>
      </c>
      <c r="R550" s="70" t="s">
        <v>74</v>
      </c>
      <c r="S550" s="70" t="s">
        <v>231</v>
      </c>
      <c r="T550" s="75">
        <v>45870</v>
      </c>
      <c r="U550" s="92" t="s">
        <v>1718</v>
      </c>
      <c r="V550" s="75">
        <v>45874</v>
      </c>
      <c r="W550" s="70" t="s">
        <v>35</v>
      </c>
      <c r="X550" s="70">
        <v>3</v>
      </c>
      <c r="Y550" s="70" t="s">
        <v>35</v>
      </c>
      <c r="Z550" s="70" t="s">
        <v>188</v>
      </c>
      <c r="AA550" s="70" t="s">
        <v>85</v>
      </c>
      <c r="AB550" s="78">
        <v>45870</v>
      </c>
      <c r="AC550" s="70" t="s">
        <v>122</v>
      </c>
      <c r="AD550" s="79" t="s">
        <v>64</v>
      </c>
    </row>
    <row r="551" spans="1:30" ht="14.4">
      <c r="A551" s="69">
        <v>202508</v>
      </c>
      <c r="B551" s="70" t="s">
        <v>71</v>
      </c>
      <c r="C551" s="70" t="s">
        <v>72</v>
      </c>
      <c r="D551" s="70" t="s">
        <v>73</v>
      </c>
      <c r="E551" s="70" t="s">
        <v>74</v>
      </c>
      <c r="F551" s="70" t="s">
        <v>27</v>
      </c>
      <c r="G551" s="80">
        <v>6769425</v>
      </c>
      <c r="H551" s="71" t="s">
        <v>1719</v>
      </c>
      <c r="I551" s="81"/>
      <c r="J551" s="85">
        <v>985607204</v>
      </c>
      <c r="K551" s="83"/>
      <c r="L551" s="83"/>
      <c r="M551" s="83"/>
      <c r="N551" s="86" t="s">
        <v>95</v>
      </c>
      <c r="O551" s="70" t="s">
        <v>53</v>
      </c>
      <c r="P551" s="91" t="s">
        <v>1720</v>
      </c>
      <c r="Q551" s="74" t="s">
        <v>97</v>
      </c>
      <c r="R551" s="70" t="s">
        <v>98</v>
      </c>
      <c r="S551" s="70" t="s">
        <v>50</v>
      </c>
      <c r="T551" s="75">
        <v>45874</v>
      </c>
      <c r="U551" s="92" t="s">
        <v>1721</v>
      </c>
      <c r="V551" s="75">
        <v>45877</v>
      </c>
      <c r="W551" s="70" t="s">
        <v>35</v>
      </c>
      <c r="X551" s="70">
        <v>4</v>
      </c>
      <c r="Y551" s="70" t="s">
        <v>35</v>
      </c>
      <c r="Z551" s="70" t="s">
        <v>318</v>
      </c>
      <c r="AA551" s="70" t="s">
        <v>85</v>
      </c>
      <c r="AB551" s="78">
        <v>45874</v>
      </c>
      <c r="AC551" s="70" t="s">
        <v>100</v>
      </c>
      <c r="AD551" s="79" t="s">
        <v>64</v>
      </c>
    </row>
    <row r="552" spans="1:30" ht="14.4">
      <c r="A552" s="69">
        <v>202508</v>
      </c>
      <c r="B552" s="70" t="s">
        <v>71</v>
      </c>
      <c r="C552" s="70" t="s">
        <v>72</v>
      </c>
      <c r="D552" s="70" t="s">
        <v>73</v>
      </c>
      <c r="E552" s="70" t="s">
        <v>74</v>
      </c>
      <c r="F552" s="70" t="s">
        <v>27</v>
      </c>
      <c r="G552" s="83"/>
      <c r="H552" s="71" t="s">
        <v>1722</v>
      </c>
      <c r="I552" s="81"/>
      <c r="J552" s="82"/>
      <c r="K552" s="83"/>
      <c r="L552" s="83"/>
      <c r="M552" s="83"/>
      <c r="N552" s="86" t="s">
        <v>95</v>
      </c>
      <c r="O552" s="70" t="s">
        <v>53</v>
      </c>
      <c r="P552" s="91" t="s">
        <v>1723</v>
      </c>
      <c r="Q552" s="74" t="s">
        <v>119</v>
      </c>
      <c r="R552" s="70" t="s">
        <v>74</v>
      </c>
      <c r="S552" s="70" t="s">
        <v>1668</v>
      </c>
      <c r="T552" s="75">
        <v>45870</v>
      </c>
      <c r="U552" s="92" t="s">
        <v>1724</v>
      </c>
      <c r="V552" s="75">
        <v>45873</v>
      </c>
      <c r="W552" s="70" t="s">
        <v>35</v>
      </c>
      <c r="X552" s="70">
        <v>2</v>
      </c>
      <c r="Y552" s="70" t="s">
        <v>35</v>
      </c>
      <c r="Z552" s="70" t="s">
        <v>169</v>
      </c>
      <c r="AA552" s="70" t="s">
        <v>85</v>
      </c>
      <c r="AB552" s="78">
        <v>45870</v>
      </c>
      <c r="AC552" s="70" t="s">
        <v>122</v>
      </c>
      <c r="AD552" s="79" t="s">
        <v>64</v>
      </c>
    </row>
    <row r="553" spans="1:30" ht="14.4">
      <c r="A553" s="69">
        <v>202507</v>
      </c>
      <c r="B553" s="70" t="s">
        <v>71</v>
      </c>
      <c r="C553" s="70" t="s">
        <v>72</v>
      </c>
      <c r="D553" s="70" t="s">
        <v>73</v>
      </c>
      <c r="E553" s="70" t="s">
        <v>74</v>
      </c>
      <c r="F553" s="70" t="s">
        <v>27</v>
      </c>
      <c r="G553" s="83"/>
      <c r="H553" s="71" t="s">
        <v>1725</v>
      </c>
      <c r="I553" s="81"/>
      <c r="J553" s="82"/>
      <c r="K553" s="83"/>
      <c r="L553" s="83"/>
      <c r="M553" s="83"/>
      <c r="N553" s="86" t="s">
        <v>95</v>
      </c>
      <c r="O553" s="70" t="s">
        <v>53</v>
      </c>
      <c r="P553" s="91" t="s">
        <v>1726</v>
      </c>
      <c r="Q553" s="74" t="s">
        <v>119</v>
      </c>
      <c r="R553" s="70" t="s">
        <v>74</v>
      </c>
      <c r="S553" s="70" t="s">
        <v>268</v>
      </c>
      <c r="T553" s="75">
        <v>45859</v>
      </c>
      <c r="U553" s="92" t="s">
        <v>1672</v>
      </c>
      <c r="V553" s="75">
        <v>45870</v>
      </c>
      <c r="W553" s="70" t="s">
        <v>35</v>
      </c>
      <c r="X553" s="70">
        <v>10</v>
      </c>
      <c r="Y553" s="70" t="s">
        <v>35</v>
      </c>
      <c r="Z553" s="70" t="s">
        <v>84</v>
      </c>
      <c r="AA553" s="70" t="s">
        <v>85</v>
      </c>
      <c r="AB553" s="89">
        <v>45859</v>
      </c>
      <c r="AC553" s="70" t="s">
        <v>122</v>
      </c>
      <c r="AD553" s="79" t="s">
        <v>64</v>
      </c>
    </row>
    <row r="554" spans="1:30" ht="14.4">
      <c r="A554" s="69">
        <v>202508</v>
      </c>
      <c r="B554" s="70" t="s">
        <v>71</v>
      </c>
      <c r="C554" s="70" t="s">
        <v>72</v>
      </c>
      <c r="D554" s="70" t="s">
        <v>73</v>
      </c>
      <c r="E554" s="70" t="s">
        <v>74</v>
      </c>
      <c r="F554" s="70" t="s">
        <v>27</v>
      </c>
      <c r="G554" s="80">
        <v>23656818</v>
      </c>
      <c r="H554" s="87" t="s">
        <v>1631</v>
      </c>
      <c r="I554" s="81"/>
      <c r="J554" s="82"/>
      <c r="K554" s="83"/>
      <c r="L554" s="83"/>
      <c r="M554" s="83"/>
      <c r="N554" s="86" t="s">
        <v>95</v>
      </c>
      <c r="O554" s="70" t="s">
        <v>53</v>
      </c>
      <c r="P554" s="91" t="s">
        <v>1727</v>
      </c>
      <c r="Q554" s="74" t="s">
        <v>248</v>
      </c>
      <c r="R554" s="70" t="s">
        <v>98</v>
      </c>
      <c r="S554" s="70" t="s">
        <v>120</v>
      </c>
      <c r="T554" s="75">
        <v>45870</v>
      </c>
      <c r="U554" s="92" t="s">
        <v>1728</v>
      </c>
      <c r="V554" s="75">
        <v>45870</v>
      </c>
      <c r="W554" s="70" t="s">
        <v>35</v>
      </c>
      <c r="X554" s="70">
        <v>1</v>
      </c>
      <c r="Y554" s="70" t="s">
        <v>35</v>
      </c>
      <c r="Z554" s="70" t="s">
        <v>134</v>
      </c>
      <c r="AA554" s="70" t="s">
        <v>85</v>
      </c>
      <c r="AB554" s="78">
        <v>45870</v>
      </c>
      <c r="AC554" s="70" t="s">
        <v>122</v>
      </c>
      <c r="AD554" s="79" t="s">
        <v>64</v>
      </c>
    </row>
    <row r="555" spans="1:30" ht="14.4">
      <c r="A555" s="69">
        <v>202508</v>
      </c>
      <c r="B555" s="70" t="s">
        <v>71</v>
      </c>
      <c r="C555" s="70" t="s">
        <v>72</v>
      </c>
      <c r="D555" s="70" t="s">
        <v>73</v>
      </c>
      <c r="E555" s="70" t="s">
        <v>74</v>
      </c>
      <c r="F555" s="70" t="s">
        <v>27</v>
      </c>
      <c r="G555" s="70">
        <v>6626431</v>
      </c>
      <c r="H555" s="71" t="s">
        <v>1729</v>
      </c>
      <c r="I555" s="81"/>
      <c r="J555" s="82"/>
      <c r="K555" s="83"/>
      <c r="L555" s="83"/>
      <c r="M555" s="83"/>
      <c r="N555" s="86" t="s">
        <v>95</v>
      </c>
      <c r="O555" s="70" t="s">
        <v>53</v>
      </c>
      <c r="P555" s="108" t="s">
        <v>1730</v>
      </c>
      <c r="Q555" s="74" t="s">
        <v>513</v>
      </c>
      <c r="R555" s="70" t="s">
        <v>74</v>
      </c>
      <c r="S555" s="70" t="s">
        <v>268</v>
      </c>
      <c r="T555" s="75">
        <v>45870</v>
      </c>
      <c r="U555" s="92" t="s">
        <v>1731</v>
      </c>
      <c r="V555" s="75">
        <v>45870</v>
      </c>
      <c r="W555" s="70" t="s">
        <v>35</v>
      </c>
      <c r="X555" s="70">
        <v>1</v>
      </c>
      <c r="Y555" s="70" t="s">
        <v>35</v>
      </c>
      <c r="Z555" s="70" t="s">
        <v>134</v>
      </c>
      <c r="AA555" s="70" t="s">
        <v>85</v>
      </c>
      <c r="AB555" s="78">
        <v>45870</v>
      </c>
      <c r="AC555" s="70" t="s">
        <v>515</v>
      </c>
      <c r="AD555" s="79" t="s">
        <v>64</v>
      </c>
    </row>
    <row r="556" spans="1:30" ht="14.4">
      <c r="A556" s="69">
        <v>202508</v>
      </c>
      <c r="B556" s="70" t="s">
        <v>71</v>
      </c>
      <c r="C556" s="70" t="s">
        <v>72</v>
      </c>
      <c r="D556" s="70" t="s">
        <v>73</v>
      </c>
      <c r="E556" s="70" t="s">
        <v>74</v>
      </c>
      <c r="F556" s="70" t="s">
        <v>27</v>
      </c>
      <c r="G556" s="70">
        <v>10328159</v>
      </c>
      <c r="H556" s="71" t="s">
        <v>1732</v>
      </c>
      <c r="I556" s="81"/>
      <c r="J556" s="82"/>
      <c r="K556" s="83"/>
      <c r="L556" s="83"/>
      <c r="M556" s="83"/>
      <c r="N556" s="86" t="s">
        <v>95</v>
      </c>
      <c r="O556" s="70" t="s">
        <v>53</v>
      </c>
      <c r="P556" s="108" t="s">
        <v>1730</v>
      </c>
      <c r="Q556" s="74" t="s">
        <v>1685</v>
      </c>
      <c r="R556" s="70" t="s">
        <v>98</v>
      </c>
      <c r="S556" s="70" t="s">
        <v>50</v>
      </c>
      <c r="T556" s="75">
        <v>45870</v>
      </c>
      <c r="U556" s="92" t="s">
        <v>1731</v>
      </c>
      <c r="V556" s="75">
        <v>45870</v>
      </c>
      <c r="W556" s="70" t="s">
        <v>35</v>
      </c>
      <c r="X556" s="70">
        <v>1</v>
      </c>
      <c r="Y556" s="70" t="s">
        <v>35</v>
      </c>
      <c r="Z556" s="70" t="s">
        <v>134</v>
      </c>
      <c r="AA556" s="70" t="s">
        <v>85</v>
      </c>
      <c r="AB556" s="78">
        <v>45870</v>
      </c>
      <c r="AC556" s="70" t="s">
        <v>1117</v>
      </c>
      <c r="AD556" s="79" t="s">
        <v>108</v>
      </c>
    </row>
    <row r="557" spans="1:30" ht="14.4">
      <c r="A557" s="69">
        <v>202508</v>
      </c>
      <c r="B557" s="70" t="s">
        <v>71</v>
      </c>
      <c r="C557" s="70" t="s">
        <v>72</v>
      </c>
      <c r="D557" s="70" t="s">
        <v>73</v>
      </c>
      <c r="E557" s="70" t="s">
        <v>74</v>
      </c>
      <c r="F557" s="70" t="s">
        <v>27</v>
      </c>
      <c r="G557" s="70">
        <v>70895071</v>
      </c>
      <c r="H557" s="71" t="s">
        <v>1733</v>
      </c>
      <c r="I557" s="81"/>
      <c r="J557" s="85">
        <v>975857534</v>
      </c>
      <c r="K557" s="83"/>
      <c r="L557" s="83"/>
      <c r="M557" s="83"/>
      <c r="N557" s="86" t="s">
        <v>95</v>
      </c>
      <c r="O557" s="70" t="s">
        <v>53</v>
      </c>
      <c r="P557" s="91" t="s">
        <v>1734</v>
      </c>
      <c r="Q557" s="74" t="s">
        <v>1735</v>
      </c>
      <c r="R557" s="70" t="s">
        <v>74</v>
      </c>
      <c r="S557" s="70" t="s">
        <v>231</v>
      </c>
      <c r="T557" s="75">
        <v>45870</v>
      </c>
      <c r="U557" s="92" t="s">
        <v>1736</v>
      </c>
      <c r="V557" s="75">
        <v>45874</v>
      </c>
      <c r="W557" s="70" t="s">
        <v>35</v>
      </c>
      <c r="X557" s="70">
        <v>3</v>
      </c>
      <c r="Y557" s="70" t="s">
        <v>35</v>
      </c>
      <c r="Z557" s="70" t="s">
        <v>188</v>
      </c>
      <c r="AA557" s="70" t="s">
        <v>85</v>
      </c>
      <c r="AB557" s="78">
        <v>45870</v>
      </c>
      <c r="AC557" s="70" t="s">
        <v>515</v>
      </c>
      <c r="AD557" s="79" t="s">
        <v>64</v>
      </c>
    </row>
    <row r="558" spans="1:30" ht="14.4">
      <c r="A558" s="69">
        <v>202507</v>
      </c>
      <c r="B558" s="70" t="s">
        <v>71</v>
      </c>
      <c r="C558" s="70" t="s">
        <v>72</v>
      </c>
      <c r="D558" s="70" t="s">
        <v>73</v>
      </c>
      <c r="E558" s="70" t="s">
        <v>74</v>
      </c>
      <c r="F558" s="83"/>
      <c r="G558" s="83"/>
      <c r="H558" s="87" t="s">
        <v>1548</v>
      </c>
      <c r="I558" s="81"/>
      <c r="J558" s="82"/>
      <c r="K558" s="83"/>
      <c r="L558" s="83"/>
      <c r="M558" s="83"/>
      <c r="N558" s="86" t="s">
        <v>95</v>
      </c>
      <c r="O558" s="70" t="s">
        <v>53</v>
      </c>
      <c r="P558" s="91" t="s">
        <v>1737</v>
      </c>
      <c r="Q558" s="74" t="s">
        <v>97</v>
      </c>
      <c r="R558" s="70" t="s">
        <v>98</v>
      </c>
      <c r="S558" s="70" t="s">
        <v>50</v>
      </c>
      <c r="T558" s="75">
        <v>45853</v>
      </c>
      <c r="U558" s="92" t="s">
        <v>1738</v>
      </c>
      <c r="V558" s="75">
        <v>45884</v>
      </c>
      <c r="W558" s="70" t="s">
        <v>35</v>
      </c>
      <c r="X558" s="70">
        <v>24</v>
      </c>
      <c r="Y558" s="70" t="s">
        <v>35</v>
      </c>
      <c r="Z558" s="70" t="s">
        <v>84</v>
      </c>
      <c r="AA558" s="70" t="s">
        <v>85</v>
      </c>
      <c r="AB558" s="89">
        <v>45853</v>
      </c>
      <c r="AC558" s="70" t="s">
        <v>100</v>
      </c>
      <c r="AD558" s="79" t="s">
        <v>64</v>
      </c>
    </row>
    <row r="559" spans="1:30" ht="14.4">
      <c r="A559" s="69">
        <v>202506</v>
      </c>
      <c r="B559" s="70" t="s">
        <v>71</v>
      </c>
      <c r="C559" s="70" t="s">
        <v>72</v>
      </c>
      <c r="D559" s="70" t="s">
        <v>73</v>
      </c>
      <c r="E559" s="70" t="s">
        <v>74</v>
      </c>
      <c r="F559" s="70" t="s">
        <v>27</v>
      </c>
      <c r="G559" s="80">
        <v>72844745</v>
      </c>
      <c r="H559" s="87" t="s">
        <v>335</v>
      </c>
      <c r="I559" s="81"/>
      <c r="J559" s="82"/>
      <c r="K559" s="83"/>
      <c r="L559" s="83"/>
      <c r="M559" s="83"/>
      <c r="N559" s="86" t="s">
        <v>95</v>
      </c>
      <c r="O559" s="70" t="s">
        <v>53</v>
      </c>
      <c r="P559" s="91" t="s">
        <v>1739</v>
      </c>
      <c r="Q559" s="74" t="s">
        <v>1465</v>
      </c>
      <c r="R559" s="70" t="s">
        <v>730</v>
      </c>
      <c r="S559" s="70" t="s">
        <v>1466</v>
      </c>
      <c r="T559" s="75">
        <v>45838</v>
      </c>
      <c r="U559" s="146"/>
      <c r="V559" s="75">
        <v>45911</v>
      </c>
      <c r="W559" s="70" t="s">
        <v>30</v>
      </c>
      <c r="X559" s="70">
        <v>54</v>
      </c>
      <c r="Y559" s="70" t="s">
        <v>30</v>
      </c>
      <c r="Z559" s="70" t="s">
        <v>84</v>
      </c>
      <c r="AA559" s="70" t="s">
        <v>85</v>
      </c>
      <c r="AB559" s="89">
        <v>45838</v>
      </c>
      <c r="AC559" s="70" t="s">
        <v>515</v>
      </c>
      <c r="AD559" s="79" t="s">
        <v>64</v>
      </c>
    </row>
    <row r="560" spans="1:30" ht="14.4">
      <c r="A560" s="69">
        <v>202507</v>
      </c>
      <c r="B560" s="70" t="s">
        <v>71</v>
      </c>
      <c r="C560" s="70" t="s">
        <v>72</v>
      </c>
      <c r="D560" s="70" t="s">
        <v>73</v>
      </c>
      <c r="E560" s="70" t="s">
        <v>74</v>
      </c>
      <c r="F560" s="70" t="s">
        <v>27</v>
      </c>
      <c r="G560" s="80">
        <v>44250668</v>
      </c>
      <c r="H560" s="87" t="s">
        <v>1740</v>
      </c>
      <c r="I560" s="81"/>
      <c r="J560" s="82"/>
      <c r="K560" s="83"/>
      <c r="L560" s="83"/>
      <c r="M560" s="83"/>
      <c r="N560" s="86" t="s">
        <v>95</v>
      </c>
      <c r="O560" s="70" t="s">
        <v>53</v>
      </c>
      <c r="P560" s="91" t="s">
        <v>1741</v>
      </c>
      <c r="Q560" s="74" t="s">
        <v>119</v>
      </c>
      <c r="R560" s="70" t="s">
        <v>74</v>
      </c>
      <c r="S560" s="70" t="s">
        <v>268</v>
      </c>
      <c r="T560" s="75">
        <v>45860</v>
      </c>
      <c r="U560" s="92" t="s">
        <v>1742</v>
      </c>
      <c r="V560" s="75">
        <v>45860</v>
      </c>
      <c r="W560" s="70" t="s">
        <v>35</v>
      </c>
      <c r="X560" s="70">
        <v>1</v>
      </c>
      <c r="Y560" s="70" t="s">
        <v>35</v>
      </c>
      <c r="Z560" s="70" t="s">
        <v>134</v>
      </c>
      <c r="AA560" s="70" t="s">
        <v>85</v>
      </c>
      <c r="AB560" s="89">
        <v>45860</v>
      </c>
      <c r="AC560" s="70" t="s">
        <v>122</v>
      </c>
      <c r="AD560" s="79" t="s">
        <v>64</v>
      </c>
    </row>
    <row r="561" spans="1:30" ht="14.4">
      <c r="A561" s="69">
        <v>202507</v>
      </c>
      <c r="B561" s="70" t="s">
        <v>71</v>
      </c>
      <c r="C561" s="70" t="s">
        <v>72</v>
      </c>
      <c r="D561" s="70" t="s">
        <v>73</v>
      </c>
      <c r="E561" s="70" t="s">
        <v>74</v>
      </c>
      <c r="F561" s="83"/>
      <c r="G561" s="83"/>
      <c r="H561" s="71" t="s">
        <v>1622</v>
      </c>
      <c r="I561" s="81"/>
      <c r="J561" s="82"/>
      <c r="K561" s="83"/>
      <c r="L561" s="83"/>
      <c r="M561" s="83"/>
      <c r="N561" s="86" t="s">
        <v>78</v>
      </c>
      <c r="O561" s="70" t="s">
        <v>53</v>
      </c>
      <c r="P561" s="91" t="s">
        <v>1743</v>
      </c>
      <c r="Q561" s="74" t="s">
        <v>361</v>
      </c>
      <c r="R561" s="70" t="s">
        <v>1353</v>
      </c>
      <c r="S561" s="70" t="s">
        <v>1353</v>
      </c>
      <c r="T561" s="75">
        <v>45859</v>
      </c>
      <c r="U561" s="92" t="s">
        <v>1744</v>
      </c>
      <c r="V561" s="75">
        <v>45884</v>
      </c>
      <c r="W561" s="70" t="s">
        <v>35</v>
      </c>
      <c r="X561" s="70">
        <v>20</v>
      </c>
      <c r="Y561" s="70" t="s">
        <v>35</v>
      </c>
      <c r="Z561" s="70" t="s">
        <v>84</v>
      </c>
      <c r="AA561" s="70" t="s">
        <v>85</v>
      </c>
      <c r="AB561" s="89">
        <v>45859</v>
      </c>
      <c r="AC561" s="70" t="s">
        <v>179</v>
      </c>
      <c r="AD561" s="79" t="s">
        <v>156</v>
      </c>
    </row>
    <row r="562" spans="1:30" ht="14.4">
      <c r="A562" s="69">
        <v>202508</v>
      </c>
      <c r="B562" s="70" t="s">
        <v>71</v>
      </c>
      <c r="C562" s="70" t="s">
        <v>72</v>
      </c>
      <c r="D562" s="70" t="s">
        <v>73</v>
      </c>
      <c r="E562" s="70" t="s">
        <v>74</v>
      </c>
      <c r="F562" s="70" t="s">
        <v>27</v>
      </c>
      <c r="G562" s="80">
        <v>25616130</v>
      </c>
      <c r="H562" s="87" t="s">
        <v>284</v>
      </c>
      <c r="I562" s="81"/>
      <c r="J562" s="82"/>
      <c r="K562" s="83"/>
      <c r="L562" s="83"/>
      <c r="M562" s="83"/>
      <c r="N562" s="86" t="s">
        <v>95</v>
      </c>
      <c r="O562" s="70" t="s">
        <v>53</v>
      </c>
      <c r="P562" s="91" t="s">
        <v>1745</v>
      </c>
      <c r="Q562" s="74" t="s">
        <v>97</v>
      </c>
      <c r="R562" s="70" t="s">
        <v>98</v>
      </c>
      <c r="S562" s="70" t="s">
        <v>50</v>
      </c>
      <c r="T562" s="75">
        <v>45870</v>
      </c>
      <c r="U562" s="92" t="s">
        <v>1746</v>
      </c>
      <c r="V562" s="75">
        <v>45874</v>
      </c>
      <c r="W562" s="70" t="s">
        <v>35</v>
      </c>
      <c r="X562" s="70">
        <v>3</v>
      </c>
      <c r="Y562" s="70" t="s">
        <v>35</v>
      </c>
      <c r="Z562" s="70" t="s">
        <v>188</v>
      </c>
      <c r="AA562" s="70" t="s">
        <v>85</v>
      </c>
      <c r="AB562" s="78">
        <v>45870</v>
      </c>
      <c r="AC562" s="70" t="s">
        <v>100</v>
      </c>
      <c r="AD562" s="79" t="s">
        <v>64</v>
      </c>
    </row>
    <row r="563" spans="1:30" ht="14.4">
      <c r="A563" s="69">
        <v>202508</v>
      </c>
      <c r="B563" s="70" t="s">
        <v>71</v>
      </c>
      <c r="C563" s="70" t="s">
        <v>72</v>
      </c>
      <c r="D563" s="70" t="s">
        <v>73</v>
      </c>
      <c r="E563" s="70" t="s">
        <v>74</v>
      </c>
      <c r="F563" s="70" t="s">
        <v>27</v>
      </c>
      <c r="G563" s="80">
        <v>41573039</v>
      </c>
      <c r="H563" s="87" t="s">
        <v>1747</v>
      </c>
      <c r="I563" s="81"/>
      <c r="J563" s="85">
        <v>987327646</v>
      </c>
      <c r="K563" s="83"/>
      <c r="L563" s="83"/>
      <c r="M563" s="83"/>
      <c r="N563" s="86" t="s">
        <v>95</v>
      </c>
      <c r="O563" s="70" t="s">
        <v>53</v>
      </c>
      <c r="P563" s="91" t="s">
        <v>1748</v>
      </c>
      <c r="Q563" s="74" t="s">
        <v>119</v>
      </c>
      <c r="R563" s="70" t="s">
        <v>98</v>
      </c>
      <c r="S563" s="70" t="s">
        <v>120</v>
      </c>
      <c r="T563" s="75">
        <v>45874</v>
      </c>
      <c r="U563" s="92" t="s">
        <v>1749</v>
      </c>
      <c r="V563" s="75">
        <v>45874</v>
      </c>
      <c r="W563" s="70" t="s">
        <v>35</v>
      </c>
      <c r="X563" s="70">
        <v>1</v>
      </c>
      <c r="Y563" s="70" t="s">
        <v>35</v>
      </c>
      <c r="Z563" s="70" t="s">
        <v>134</v>
      </c>
      <c r="AA563" s="70" t="s">
        <v>85</v>
      </c>
      <c r="AB563" s="78">
        <v>45874</v>
      </c>
      <c r="AC563" s="70" t="s">
        <v>122</v>
      </c>
      <c r="AD563" s="79" t="s">
        <v>64</v>
      </c>
    </row>
    <row r="564" spans="1:30" ht="14.4">
      <c r="A564" s="69">
        <v>202508</v>
      </c>
      <c r="B564" s="70" t="s">
        <v>71</v>
      </c>
      <c r="C564" s="70" t="s">
        <v>72</v>
      </c>
      <c r="D564" s="70" t="s">
        <v>73</v>
      </c>
      <c r="E564" s="70" t="s">
        <v>74</v>
      </c>
      <c r="F564" s="83"/>
      <c r="G564" s="83"/>
      <c r="H564" s="87" t="s">
        <v>1548</v>
      </c>
      <c r="I564" s="81"/>
      <c r="J564" s="85">
        <v>997098736</v>
      </c>
      <c r="K564" s="83"/>
      <c r="L564" s="83"/>
      <c r="M564" s="83"/>
      <c r="N564" s="86" t="s">
        <v>95</v>
      </c>
      <c r="O564" s="70" t="s">
        <v>53</v>
      </c>
      <c r="P564" s="91" t="s">
        <v>1750</v>
      </c>
      <c r="Q564" s="74" t="s">
        <v>248</v>
      </c>
      <c r="R564" s="70" t="s">
        <v>74</v>
      </c>
      <c r="S564" s="70" t="s">
        <v>125</v>
      </c>
      <c r="T564" s="75">
        <v>45877</v>
      </c>
      <c r="U564" s="92" t="s">
        <v>1751</v>
      </c>
      <c r="V564" s="75">
        <v>45882</v>
      </c>
      <c r="W564" s="70" t="s">
        <v>35</v>
      </c>
      <c r="X564" s="70">
        <v>4</v>
      </c>
      <c r="Y564" s="70" t="s">
        <v>35</v>
      </c>
      <c r="Z564" s="70" t="s">
        <v>318</v>
      </c>
      <c r="AA564" s="70" t="s">
        <v>85</v>
      </c>
      <c r="AB564" s="78">
        <v>45877</v>
      </c>
      <c r="AC564" s="70" t="s">
        <v>122</v>
      </c>
      <c r="AD564" s="79" t="s">
        <v>64</v>
      </c>
    </row>
    <row r="565" spans="1:30" ht="14.4">
      <c r="A565" s="69">
        <v>202508</v>
      </c>
      <c r="B565" s="70" t="s">
        <v>71</v>
      </c>
      <c r="C565" s="70" t="s">
        <v>72</v>
      </c>
      <c r="D565" s="70" t="s">
        <v>73</v>
      </c>
      <c r="E565" s="70" t="s">
        <v>74</v>
      </c>
      <c r="F565" s="70" t="s">
        <v>27</v>
      </c>
      <c r="G565" s="70">
        <v>3823548</v>
      </c>
      <c r="H565" s="71" t="s">
        <v>1752</v>
      </c>
      <c r="I565" s="81"/>
      <c r="J565" s="82"/>
      <c r="K565" s="83"/>
      <c r="L565" s="83"/>
      <c r="M565" s="83"/>
      <c r="N565" s="86" t="s">
        <v>78</v>
      </c>
      <c r="O565" s="70" t="s">
        <v>53</v>
      </c>
      <c r="P565" s="91" t="s">
        <v>1753</v>
      </c>
      <c r="Q565" s="74" t="s">
        <v>89</v>
      </c>
      <c r="R565" s="70" t="s">
        <v>74</v>
      </c>
      <c r="S565" s="70" t="s">
        <v>82</v>
      </c>
      <c r="T565" s="75">
        <v>45877</v>
      </c>
      <c r="U565" s="92" t="s">
        <v>1754</v>
      </c>
      <c r="V565" s="75">
        <v>45877</v>
      </c>
      <c r="W565" s="70" t="s">
        <v>35</v>
      </c>
      <c r="X565" s="70">
        <v>1</v>
      </c>
      <c r="Y565" s="70" t="s">
        <v>35</v>
      </c>
      <c r="Z565" s="70" t="s">
        <v>134</v>
      </c>
      <c r="AA565" s="70" t="s">
        <v>85</v>
      </c>
      <c r="AB565" s="78">
        <v>45877</v>
      </c>
      <c r="AC565" s="70" t="s">
        <v>86</v>
      </c>
      <c r="AD565" s="79" t="s">
        <v>78</v>
      </c>
    </row>
    <row r="566" spans="1:30" ht="14.4">
      <c r="A566" s="69">
        <v>202508</v>
      </c>
      <c r="B566" s="70" t="s">
        <v>71</v>
      </c>
      <c r="C566" s="70" t="s">
        <v>72</v>
      </c>
      <c r="D566" s="70" t="s">
        <v>73</v>
      </c>
      <c r="E566" s="70" t="s">
        <v>74</v>
      </c>
      <c r="F566" s="70" t="s">
        <v>27</v>
      </c>
      <c r="G566" s="70">
        <v>3888655</v>
      </c>
      <c r="H566" s="71" t="s">
        <v>1755</v>
      </c>
      <c r="I566" s="81"/>
      <c r="J566" s="82"/>
      <c r="K566" s="83"/>
      <c r="L566" s="83"/>
      <c r="M566" s="83"/>
      <c r="N566" s="86" t="s">
        <v>95</v>
      </c>
      <c r="O566" s="70" t="s">
        <v>53</v>
      </c>
      <c r="P566" s="91" t="s">
        <v>1756</v>
      </c>
      <c r="Q566" s="74" t="s">
        <v>119</v>
      </c>
      <c r="R566" s="70" t="s">
        <v>74</v>
      </c>
      <c r="S566" s="70" t="s">
        <v>82</v>
      </c>
      <c r="T566" s="75">
        <v>45877</v>
      </c>
      <c r="U566" s="146"/>
      <c r="V566" s="75">
        <v>45911</v>
      </c>
      <c r="W566" s="70" t="s">
        <v>30</v>
      </c>
      <c r="X566" s="70">
        <v>25</v>
      </c>
      <c r="Y566" s="70" t="s">
        <v>30</v>
      </c>
      <c r="Z566" s="70" t="s">
        <v>84</v>
      </c>
      <c r="AA566" s="70" t="s">
        <v>85</v>
      </c>
      <c r="AB566" s="78">
        <v>45877</v>
      </c>
      <c r="AC566" s="70" t="s">
        <v>122</v>
      </c>
      <c r="AD566" s="79" t="s">
        <v>64</v>
      </c>
    </row>
    <row r="567" spans="1:30" ht="14.4">
      <c r="A567" s="69">
        <v>202508</v>
      </c>
      <c r="B567" s="70" t="s">
        <v>71</v>
      </c>
      <c r="C567" s="70" t="s">
        <v>72</v>
      </c>
      <c r="D567" s="70" t="s">
        <v>73</v>
      </c>
      <c r="E567" s="70" t="s">
        <v>74</v>
      </c>
      <c r="F567" s="70" t="s">
        <v>27</v>
      </c>
      <c r="G567" s="83"/>
      <c r="H567" s="87" t="s">
        <v>1398</v>
      </c>
      <c r="I567" s="81"/>
      <c r="J567" s="85">
        <v>915061985</v>
      </c>
      <c r="K567" s="83"/>
      <c r="L567" s="83"/>
      <c r="M567" s="83"/>
      <c r="N567" s="86" t="s">
        <v>78</v>
      </c>
      <c r="O567" s="70" t="s">
        <v>53</v>
      </c>
      <c r="P567" s="91" t="s">
        <v>1757</v>
      </c>
      <c r="Q567" s="74" t="s">
        <v>89</v>
      </c>
      <c r="R567" s="70" t="s">
        <v>215</v>
      </c>
      <c r="S567" s="70" t="s">
        <v>288</v>
      </c>
      <c r="T567" s="75">
        <v>45876</v>
      </c>
      <c r="U567" s="92" t="s">
        <v>1758</v>
      </c>
      <c r="V567" s="75">
        <v>45882</v>
      </c>
      <c r="W567" s="70" t="s">
        <v>35</v>
      </c>
      <c r="X567" s="70">
        <v>5</v>
      </c>
      <c r="Y567" s="70" t="s">
        <v>35</v>
      </c>
      <c r="Z567" s="70" t="s">
        <v>260</v>
      </c>
      <c r="AA567" s="70" t="s">
        <v>85</v>
      </c>
      <c r="AB567" s="78">
        <v>45876</v>
      </c>
      <c r="AC567" s="70" t="s">
        <v>86</v>
      </c>
      <c r="AD567" s="79" t="s">
        <v>78</v>
      </c>
    </row>
    <row r="568" spans="1:30" ht="14.4">
      <c r="A568" s="69">
        <v>202508</v>
      </c>
      <c r="B568" s="70" t="s">
        <v>71</v>
      </c>
      <c r="C568" s="70" t="s">
        <v>72</v>
      </c>
      <c r="D568" s="70" t="s">
        <v>73</v>
      </c>
      <c r="E568" s="70" t="s">
        <v>74</v>
      </c>
      <c r="F568" s="70" t="s">
        <v>27</v>
      </c>
      <c r="G568" s="80">
        <v>29716505</v>
      </c>
      <c r="H568" s="87" t="s">
        <v>28</v>
      </c>
      <c r="I568" s="81"/>
      <c r="J568" s="85">
        <v>954179269</v>
      </c>
      <c r="K568" s="83"/>
      <c r="L568" s="83"/>
      <c r="M568" s="83"/>
      <c r="N568" s="86" t="s">
        <v>95</v>
      </c>
      <c r="O568" s="70" t="s">
        <v>53</v>
      </c>
      <c r="P568" s="91" t="s">
        <v>1759</v>
      </c>
      <c r="Q568" s="74" t="s">
        <v>119</v>
      </c>
      <c r="R568" s="70" t="s">
        <v>74</v>
      </c>
      <c r="S568" s="70" t="s">
        <v>231</v>
      </c>
      <c r="T568" s="75">
        <v>45880</v>
      </c>
      <c r="U568" s="92" t="s">
        <v>1760</v>
      </c>
      <c r="V568" s="75">
        <v>45895</v>
      </c>
      <c r="W568" s="70" t="s">
        <v>35</v>
      </c>
      <c r="X568" s="70">
        <v>12</v>
      </c>
      <c r="Y568" s="70" t="s">
        <v>35</v>
      </c>
      <c r="Z568" s="70" t="s">
        <v>84</v>
      </c>
      <c r="AA568" s="70" t="s">
        <v>85</v>
      </c>
      <c r="AB568" s="89">
        <v>45880</v>
      </c>
      <c r="AC568" s="70" t="s">
        <v>122</v>
      </c>
      <c r="AD568" s="79" t="s">
        <v>64</v>
      </c>
    </row>
    <row r="569" spans="1:30" ht="14.4">
      <c r="A569" s="69">
        <v>202508</v>
      </c>
      <c r="B569" s="70" t="s">
        <v>71</v>
      </c>
      <c r="C569" s="70" t="s">
        <v>72</v>
      </c>
      <c r="D569" s="70" t="s">
        <v>73</v>
      </c>
      <c r="E569" s="70" t="s">
        <v>74</v>
      </c>
      <c r="F569" s="70" t="s">
        <v>27</v>
      </c>
      <c r="G569" s="80">
        <v>8160842</v>
      </c>
      <c r="H569" s="71" t="s">
        <v>1761</v>
      </c>
      <c r="I569" s="81"/>
      <c r="J569" s="82"/>
      <c r="K569" s="83"/>
      <c r="L569" s="83"/>
      <c r="M569" s="83"/>
      <c r="N569" s="86" t="s">
        <v>95</v>
      </c>
      <c r="O569" s="70" t="s">
        <v>53</v>
      </c>
      <c r="P569" s="91" t="s">
        <v>1762</v>
      </c>
      <c r="Q569" s="74" t="s">
        <v>97</v>
      </c>
      <c r="R569" s="70" t="s">
        <v>98</v>
      </c>
      <c r="S569" s="70" t="s">
        <v>50</v>
      </c>
      <c r="T569" s="75">
        <v>45880</v>
      </c>
      <c r="U569" s="92" t="s">
        <v>1763</v>
      </c>
      <c r="V569" s="75">
        <v>45880</v>
      </c>
      <c r="W569" s="70" t="s">
        <v>35</v>
      </c>
      <c r="X569" s="70">
        <v>1</v>
      </c>
      <c r="Y569" s="70" t="s">
        <v>35</v>
      </c>
      <c r="Z569" s="70" t="s">
        <v>134</v>
      </c>
      <c r="AA569" s="70" t="s">
        <v>85</v>
      </c>
      <c r="AB569" s="89">
        <v>45880</v>
      </c>
      <c r="AC569" s="70" t="s">
        <v>100</v>
      </c>
      <c r="AD569" s="79" t="s">
        <v>64</v>
      </c>
    </row>
    <row r="570" spans="1:30" ht="14.4">
      <c r="A570" s="69">
        <v>202508</v>
      </c>
      <c r="B570" s="70" t="s">
        <v>71</v>
      </c>
      <c r="C570" s="70" t="s">
        <v>72</v>
      </c>
      <c r="D570" s="70" t="s">
        <v>73</v>
      </c>
      <c r="E570" s="70" t="s">
        <v>74</v>
      </c>
      <c r="F570" s="83"/>
      <c r="G570" s="83"/>
      <c r="H570" s="109" t="s">
        <v>1764</v>
      </c>
      <c r="I570" s="81"/>
      <c r="J570" s="82"/>
      <c r="K570" s="83"/>
      <c r="L570" s="83"/>
      <c r="M570" s="83"/>
      <c r="N570" s="86" t="s">
        <v>78</v>
      </c>
      <c r="O570" s="70" t="s">
        <v>53</v>
      </c>
      <c r="P570" s="108" t="s">
        <v>1765</v>
      </c>
      <c r="Q570" s="74" t="s">
        <v>89</v>
      </c>
      <c r="R570" s="70" t="s">
        <v>81</v>
      </c>
      <c r="S570" s="70" t="s">
        <v>125</v>
      </c>
      <c r="T570" s="75">
        <v>45877</v>
      </c>
      <c r="U570" s="92" t="s">
        <v>1766</v>
      </c>
      <c r="V570" s="75">
        <v>45884</v>
      </c>
      <c r="W570" s="70" t="s">
        <v>35</v>
      </c>
      <c r="X570" s="70">
        <v>6</v>
      </c>
      <c r="Y570" s="70" t="s">
        <v>35</v>
      </c>
      <c r="Z570" s="70" t="s">
        <v>84</v>
      </c>
      <c r="AA570" s="70" t="s">
        <v>85</v>
      </c>
      <c r="AB570" s="78">
        <v>45877</v>
      </c>
      <c r="AC570" s="70" t="s">
        <v>86</v>
      </c>
      <c r="AD570" s="79" t="s">
        <v>78</v>
      </c>
    </row>
    <row r="571" spans="1:30" ht="14.4">
      <c r="A571" s="69">
        <v>202508</v>
      </c>
      <c r="B571" s="70" t="s">
        <v>71</v>
      </c>
      <c r="C571" s="70" t="s">
        <v>72</v>
      </c>
      <c r="D571" s="70" t="s">
        <v>73</v>
      </c>
      <c r="E571" s="70" t="s">
        <v>74</v>
      </c>
      <c r="F571" s="83"/>
      <c r="G571" s="83"/>
      <c r="H571" s="71" t="s">
        <v>1767</v>
      </c>
      <c r="I571" s="81"/>
      <c r="J571" s="82"/>
      <c r="K571" s="83"/>
      <c r="L571" s="83"/>
      <c r="M571" s="83"/>
      <c r="N571" s="86" t="s">
        <v>78</v>
      </c>
      <c r="O571" s="70" t="s">
        <v>53</v>
      </c>
      <c r="P571" s="108" t="s">
        <v>1765</v>
      </c>
      <c r="Q571" s="74" t="s">
        <v>89</v>
      </c>
      <c r="R571" s="70" t="s">
        <v>81</v>
      </c>
      <c r="S571" s="70" t="s">
        <v>125</v>
      </c>
      <c r="T571" s="75">
        <v>45877</v>
      </c>
      <c r="U571" s="92" t="s">
        <v>1766</v>
      </c>
      <c r="V571" s="75">
        <v>45884</v>
      </c>
      <c r="W571" s="70" t="s">
        <v>35</v>
      </c>
      <c r="X571" s="70">
        <v>6</v>
      </c>
      <c r="Y571" s="70" t="s">
        <v>35</v>
      </c>
      <c r="Z571" s="70" t="s">
        <v>84</v>
      </c>
      <c r="AA571" s="70" t="s">
        <v>85</v>
      </c>
      <c r="AB571" s="78">
        <v>45877</v>
      </c>
      <c r="AC571" s="70" t="s">
        <v>86</v>
      </c>
      <c r="AD571" s="79" t="s">
        <v>78</v>
      </c>
    </row>
    <row r="572" spans="1:30" ht="14.4">
      <c r="A572" s="69">
        <v>202508</v>
      </c>
      <c r="B572" s="70" t="s">
        <v>71</v>
      </c>
      <c r="C572" s="70" t="s">
        <v>72</v>
      </c>
      <c r="D572" s="70" t="s">
        <v>73</v>
      </c>
      <c r="E572" s="70" t="s">
        <v>74</v>
      </c>
      <c r="F572" s="70" t="s">
        <v>27</v>
      </c>
      <c r="G572" s="80">
        <v>44250668</v>
      </c>
      <c r="H572" s="87" t="s">
        <v>1740</v>
      </c>
      <c r="I572" s="81"/>
      <c r="J572" s="85">
        <v>997512630</v>
      </c>
      <c r="K572" s="83"/>
      <c r="L572" s="83"/>
      <c r="M572" s="83"/>
      <c r="N572" s="86" t="s">
        <v>95</v>
      </c>
      <c r="O572" s="70" t="s">
        <v>53</v>
      </c>
      <c r="P572" s="91" t="s">
        <v>1768</v>
      </c>
      <c r="Q572" s="74" t="s">
        <v>97</v>
      </c>
      <c r="R572" s="70" t="s">
        <v>98</v>
      </c>
      <c r="S572" s="70" t="s">
        <v>50</v>
      </c>
      <c r="T572" s="75">
        <v>45883</v>
      </c>
      <c r="U572" s="92" t="s">
        <v>1769</v>
      </c>
      <c r="V572" s="75">
        <v>45884</v>
      </c>
      <c r="W572" s="70" t="s">
        <v>35</v>
      </c>
      <c r="X572" s="70">
        <v>2</v>
      </c>
      <c r="Y572" s="70" t="s">
        <v>35</v>
      </c>
      <c r="Z572" s="70" t="s">
        <v>169</v>
      </c>
      <c r="AA572" s="70" t="s">
        <v>85</v>
      </c>
      <c r="AB572" s="89">
        <v>45883</v>
      </c>
      <c r="AC572" s="70" t="s">
        <v>100</v>
      </c>
      <c r="AD572" s="79" t="s">
        <v>64</v>
      </c>
    </row>
    <row r="573" spans="1:30" ht="14.4">
      <c r="A573" s="69">
        <v>202508</v>
      </c>
      <c r="B573" s="70" t="s">
        <v>71</v>
      </c>
      <c r="C573" s="70" t="s">
        <v>72</v>
      </c>
      <c r="D573" s="70" t="s">
        <v>73</v>
      </c>
      <c r="E573" s="70" t="s">
        <v>74</v>
      </c>
      <c r="F573" s="70" t="s">
        <v>27</v>
      </c>
      <c r="G573" s="70">
        <v>10092403</v>
      </c>
      <c r="H573" s="71" t="s">
        <v>1770</v>
      </c>
      <c r="I573" s="81"/>
      <c r="J573" s="85">
        <v>968580401</v>
      </c>
      <c r="K573" s="83"/>
      <c r="L573" s="83"/>
      <c r="M573" s="83"/>
      <c r="N573" s="86" t="s">
        <v>95</v>
      </c>
      <c r="O573" s="70" t="s">
        <v>53</v>
      </c>
      <c r="P573" s="91" t="s">
        <v>1771</v>
      </c>
      <c r="Q573" s="74" t="s">
        <v>97</v>
      </c>
      <c r="R573" s="70" t="s">
        <v>98</v>
      </c>
      <c r="S573" s="70" t="s">
        <v>50</v>
      </c>
      <c r="T573" s="75">
        <v>45883</v>
      </c>
      <c r="U573" s="92" t="s">
        <v>1772</v>
      </c>
      <c r="V573" s="75">
        <v>45884</v>
      </c>
      <c r="W573" s="70" t="s">
        <v>35</v>
      </c>
      <c r="X573" s="70">
        <v>2</v>
      </c>
      <c r="Y573" s="70" t="s">
        <v>35</v>
      </c>
      <c r="Z573" s="70" t="s">
        <v>169</v>
      </c>
      <c r="AA573" s="70" t="s">
        <v>85</v>
      </c>
      <c r="AB573" s="89">
        <v>45883</v>
      </c>
      <c r="AC573" s="70" t="s">
        <v>100</v>
      </c>
      <c r="AD573" s="79" t="s">
        <v>64</v>
      </c>
    </row>
    <row r="574" spans="1:30" ht="14.4">
      <c r="A574" s="69">
        <v>202508</v>
      </c>
      <c r="B574" s="70" t="s">
        <v>71</v>
      </c>
      <c r="C574" s="70" t="s">
        <v>72</v>
      </c>
      <c r="D574" s="70" t="s">
        <v>73</v>
      </c>
      <c r="E574" s="70" t="s">
        <v>74</v>
      </c>
      <c r="F574" s="70" t="s">
        <v>27</v>
      </c>
      <c r="G574" s="70">
        <v>8023641</v>
      </c>
      <c r="H574" s="71" t="s">
        <v>1773</v>
      </c>
      <c r="I574" s="81"/>
      <c r="J574" s="85">
        <v>991813226</v>
      </c>
      <c r="K574" s="83"/>
      <c r="L574" s="83"/>
      <c r="M574" s="83"/>
      <c r="N574" s="86" t="s">
        <v>95</v>
      </c>
      <c r="O574" s="70" t="s">
        <v>53</v>
      </c>
      <c r="P574" s="91" t="s">
        <v>1774</v>
      </c>
      <c r="Q574" s="74" t="s">
        <v>119</v>
      </c>
      <c r="R574" s="70" t="s">
        <v>74</v>
      </c>
      <c r="S574" s="70" t="s">
        <v>268</v>
      </c>
      <c r="T574" s="75">
        <v>45883</v>
      </c>
      <c r="U574" s="92" t="s">
        <v>1775</v>
      </c>
      <c r="V574" s="75">
        <v>45884</v>
      </c>
      <c r="W574" s="70" t="s">
        <v>35</v>
      </c>
      <c r="X574" s="70">
        <v>2</v>
      </c>
      <c r="Y574" s="70" t="s">
        <v>35</v>
      </c>
      <c r="Z574" s="70" t="s">
        <v>169</v>
      </c>
      <c r="AA574" s="70" t="s">
        <v>85</v>
      </c>
      <c r="AB574" s="89">
        <v>45883</v>
      </c>
      <c r="AC574" s="70" t="s">
        <v>122</v>
      </c>
      <c r="AD574" s="79" t="s">
        <v>64</v>
      </c>
    </row>
    <row r="575" spans="1:30" ht="14.4">
      <c r="A575" s="69">
        <v>202508</v>
      </c>
      <c r="B575" s="70" t="s">
        <v>71</v>
      </c>
      <c r="C575" s="70" t="s">
        <v>72</v>
      </c>
      <c r="D575" s="70" t="s">
        <v>73</v>
      </c>
      <c r="E575" s="70" t="s">
        <v>74</v>
      </c>
      <c r="F575" s="70" t="s">
        <v>27</v>
      </c>
      <c r="G575" s="80">
        <v>7814003</v>
      </c>
      <c r="H575" s="87" t="s">
        <v>1776</v>
      </c>
      <c r="I575" s="81"/>
      <c r="J575" s="85">
        <v>996540485</v>
      </c>
      <c r="K575" s="83"/>
      <c r="L575" s="83"/>
      <c r="M575" s="83"/>
      <c r="N575" s="86" t="s">
        <v>95</v>
      </c>
      <c r="O575" s="70" t="s">
        <v>53</v>
      </c>
      <c r="P575" s="91" t="s">
        <v>1777</v>
      </c>
      <c r="Q575" s="74" t="s">
        <v>357</v>
      </c>
      <c r="R575" s="70" t="s">
        <v>98</v>
      </c>
      <c r="S575" s="70" t="s">
        <v>120</v>
      </c>
      <c r="T575" s="75">
        <v>45882</v>
      </c>
      <c r="U575" s="92" t="s">
        <v>1778</v>
      </c>
      <c r="V575" s="75">
        <v>45884</v>
      </c>
      <c r="W575" s="70" t="s">
        <v>35</v>
      </c>
      <c r="X575" s="70">
        <v>3</v>
      </c>
      <c r="Y575" s="70" t="s">
        <v>35</v>
      </c>
      <c r="Z575" s="70" t="s">
        <v>188</v>
      </c>
      <c r="AA575" s="70" t="s">
        <v>85</v>
      </c>
      <c r="AB575" s="89">
        <v>45882</v>
      </c>
      <c r="AC575" s="70" t="s">
        <v>290</v>
      </c>
      <c r="AD575" s="79" t="s">
        <v>108</v>
      </c>
    </row>
    <row r="576" spans="1:30" ht="14.4">
      <c r="A576" s="69">
        <v>202508</v>
      </c>
      <c r="B576" s="70" t="s">
        <v>71</v>
      </c>
      <c r="C576" s="70" t="s">
        <v>72</v>
      </c>
      <c r="D576" s="70" t="s">
        <v>73</v>
      </c>
      <c r="E576" s="70" t="s">
        <v>74</v>
      </c>
      <c r="F576" s="70" t="s">
        <v>27</v>
      </c>
      <c r="G576" s="80">
        <v>74244021</v>
      </c>
      <c r="H576" s="71" t="s">
        <v>1779</v>
      </c>
      <c r="I576" s="81"/>
      <c r="J576" s="85">
        <v>946549712</v>
      </c>
      <c r="K576" s="83"/>
      <c r="L576" s="83"/>
      <c r="M576" s="83"/>
      <c r="N576" s="86" t="s">
        <v>95</v>
      </c>
      <c r="O576" s="70" t="s">
        <v>53</v>
      </c>
      <c r="P576" s="91" t="s">
        <v>1780</v>
      </c>
      <c r="Q576" s="74" t="s">
        <v>119</v>
      </c>
      <c r="R576" s="70" t="s">
        <v>74</v>
      </c>
      <c r="S576" s="70" t="s">
        <v>82</v>
      </c>
      <c r="T576" s="75">
        <v>45883</v>
      </c>
      <c r="U576" s="92" t="s">
        <v>1781</v>
      </c>
      <c r="V576" s="75">
        <v>45887</v>
      </c>
      <c r="W576" s="70" t="s">
        <v>35</v>
      </c>
      <c r="X576" s="70">
        <v>3</v>
      </c>
      <c r="Y576" s="70" t="s">
        <v>35</v>
      </c>
      <c r="Z576" s="70" t="s">
        <v>188</v>
      </c>
      <c r="AA576" s="70" t="s">
        <v>85</v>
      </c>
      <c r="AB576" s="89">
        <v>45883</v>
      </c>
      <c r="AC576" s="70" t="s">
        <v>122</v>
      </c>
      <c r="AD576" s="79" t="s">
        <v>64</v>
      </c>
    </row>
    <row r="577" spans="1:30" ht="14.4">
      <c r="A577" s="69">
        <v>202508</v>
      </c>
      <c r="B577" s="70" t="s">
        <v>71</v>
      </c>
      <c r="C577" s="70" t="s">
        <v>72</v>
      </c>
      <c r="D577" s="70" t="s">
        <v>73</v>
      </c>
      <c r="E577" s="70" t="s">
        <v>74</v>
      </c>
      <c r="F577" s="70" t="s">
        <v>27</v>
      </c>
      <c r="G577" s="80">
        <v>40716465</v>
      </c>
      <c r="H577" s="87" t="s">
        <v>1782</v>
      </c>
      <c r="I577" s="81"/>
      <c r="J577" s="85">
        <v>987835134</v>
      </c>
      <c r="K577" s="72" t="s">
        <v>1783</v>
      </c>
      <c r="L577" s="70" t="s">
        <v>1784</v>
      </c>
      <c r="M577" s="83"/>
      <c r="N577" s="86" t="s">
        <v>95</v>
      </c>
      <c r="O577" s="70" t="s">
        <v>185</v>
      </c>
      <c r="P577" s="91" t="s">
        <v>1785</v>
      </c>
      <c r="Q577" s="74" t="s">
        <v>119</v>
      </c>
      <c r="R577" s="70" t="s">
        <v>362</v>
      </c>
      <c r="S577" s="70" t="s">
        <v>82</v>
      </c>
      <c r="T577" s="75">
        <v>45888</v>
      </c>
      <c r="U577" s="92" t="s">
        <v>1786</v>
      </c>
      <c r="V577" s="75">
        <v>45910</v>
      </c>
      <c r="W577" s="70" t="s">
        <v>35</v>
      </c>
      <c r="X577" s="70">
        <v>17</v>
      </c>
      <c r="Y577" s="70" t="s">
        <v>35</v>
      </c>
      <c r="Z577" s="70" t="s">
        <v>84</v>
      </c>
      <c r="AA577" s="70" t="s">
        <v>85</v>
      </c>
      <c r="AB577" s="89">
        <v>45888</v>
      </c>
      <c r="AC577" s="70" t="s">
        <v>122</v>
      </c>
      <c r="AD577" s="79" t="s">
        <v>64</v>
      </c>
    </row>
    <row r="578" spans="1:30" ht="14.4">
      <c r="A578" s="69">
        <v>202508</v>
      </c>
      <c r="B578" s="70" t="s">
        <v>71</v>
      </c>
      <c r="C578" s="70" t="s">
        <v>72</v>
      </c>
      <c r="D578" s="70" t="s">
        <v>73</v>
      </c>
      <c r="E578" s="70" t="s">
        <v>74</v>
      </c>
      <c r="F578" s="70" t="s">
        <v>1579</v>
      </c>
      <c r="G578" s="80">
        <v>54499</v>
      </c>
      <c r="H578" s="71" t="s">
        <v>1787</v>
      </c>
      <c r="I578" s="81"/>
      <c r="J578" s="85">
        <v>955028401</v>
      </c>
      <c r="K578" s="83"/>
      <c r="L578" s="83"/>
      <c r="M578" s="83"/>
      <c r="N578" s="86" t="s">
        <v>95</v>
      </c>
      <c r="O578" s="70" t="s">
        <v>53</v>
      </c>
      <c r="P578" s="91" t="s">
        <v>1788</v>
      </c>
      <c r="Q578" s="74" t="s">
        <v>97</v>
      </c>
      <c r="R578" s="70" t="s">
        <v>98</v>
      </c>
      <c r="S578" s="70" t="s">
        <v>50</v>
      </c>
      <c r="T578" s="75">
        <v>45888</v>
      </c>
      <c r="U578" s="92" t="s">
        <v>1789</v>
      </c>
      <c r="V578" s="75">
        <v>45888</v>
      </c>
      <c r="W578" s="70" t="s">
        <v>35</v>
      </c>
      <c r="X578" s="70">
        <v>1</v>
      </c>
      <c r="Y578" s="70" t="s">
        <v>35</v>
      </c>
      <c r="Z578" s="70" t="s">
        <v>134</v>
      </c>
      <c r="AA578" s="70" t="s">
        <v>85</v>
      </c>
      <c r="AB578" s="89">
        <v>45888</v>
      </c>
      <c r="AC578" s="70" t="s">
        <v>100</v>
      </c>
      <c r="AD578" s="79" t="s">
        <v>64</v>
      </c>
    </row>
    <row r="579" spans="1:30" ht="14.4">
      <c r="A579" s="69">
        <v>202508</v>
      </c>
      <c r="B579" s="70" t="s">
        <v>71</v>
      </c>
      <c r="C579" s="70" t="s">
        <v>72</v>
      </c>
      <c r="D579" s="70" t="s">
        <v>73</v>
      </c>
      <c r="E579" s="70" t="s">
        <v>74</v>
      </c>
      <c r="F579" s="70" t="s">
        <v>27</v>
      </c>
      <c r="G579" s="70">
        <v>45946811</v>
      </c>
      <c r="H579" s="71" t="s">
        <v>1790</v>
      </c>
      <c r="I579" s="81"/>
      <c r="J579" s="82"/>
      <c r="K579" s="83"/>
      <c r="L579" s="83"/>
      <c r="M579" s="83"/>
      <c r="N579" s="86" t="s">
        <v>95</v>
      </c>
      <c r="O579" s="70" t="s">
        <v>53</v>
      </c>
      <c r="P579" s="108" t="s">
        <v>1791</v>
      </c>
      <c r="Q579" s="74" t="s">
        <v>119</v>
      </c>
      <c r="R579" s="70" t="s">
        <v>74</v>
      </c>
      <c r="S579" s="70" t="s">
        <v>125</v>
      </c>
      <c r="T579" s="75">
        <v>45888</v>
      </c>
      <c r="U579" s="92" t="s">
        <v>1792</v>
      </c>
      <c r="V579" s="75">
        <v>45888</v>
      </c>
      <c r="W579" s="70" t="s">
        <v>35</v>
      </c>
      <c r="X579" s="70">
        <v>1</v>
      </c>
      <c r="Y579" s="70" t="s">
        <v>35</v>
      </c>
      <c r="Z579" s="70" t="s">
        <v>134</v>
      </c>
      <c r="AA579" s="70" t="s">
        <v>85</v>
      </c>
      <c r="AB579" s="89">
        <v>45888</v>
      </c>
      <c r="AC579" s="70" t="s">
        <v>122</v>
      </c>
      <c r="AD579" s="79" t="s">
        <v>64</v>
      </c>
    </row>
    <row r="580" spans="1:30" ht="14.4">
      <c r="A580" s="69">
        <v>202508</v>
      </c>
      <c r="B580" s="70" t="s">
        <v>71</v>
      </c>
      <c r="C580" s="70" t="s">
        <v>72</v>
      </c>
      <c r="D580" s="70" t="s">
        <v>73</v>
      </c>
      <c r="E580" s="70" t="s">
        <v>74</v>
      </c>
      <c r="F580" s="70" t="s">
        <v>27</v>
      </c>
      <c r="G580" s="70">
        <v>90737873</v>
      </c>
      <c r="H580" s="71" t="s">
        <v>1793</v>
      </c>
      <c r="I580" s="81"/>
      <c r="J580" s="82"/>
      <c r="K580" s="83"/>
      <c r="L580" s="83"/>
      <c r="M580" s="83"/>
      <c r="N580" s="86" t="s">
        <v>95</v>
      </c>
      <c r="O580" s="70" t="s">
        <v>53</v>
      </c>
      <c r="P580" s="108" t="s">
        <v>1791</v>
      </c>
      <c r="Q580" s="74" t="s">
        <v>119</v>
      </c>
      <c r="R580" s="70" t="s">
        <v>74</v>
      </c>
      <c r="S580" s="70" t="s">
        <v>149</v>
      </c>
      <c r="T580" s="75">
        <v>45888</v>
      </c>
      <c r="U580" s="92" t="s">
        <v>1792</v>
      </c>
      <c r="V580" s="75">
        <v>45888</v>
      </c>
      <c r="W580" s="70" t="s">
        <v>35</v>
      </c>
      <c r="X580" s="70">
        <v>1</v>
      </c>
      <c r="Y580" s="70" t="s">
        <v>35</v>
      </c>
      <c r="Z580" s="70" t="s">
        <v>134</v>
      </c>
      <c r="AA580" s="70" t="s">
        <v>85</v>
      </c>
      <c r="AB580" s="89">
        <v>45888</v>
      </c>
      <c r="AC580" s="70" t="s">
        <v>122</v>
      </c>
      <c r="AD580" s="79" t="s">
        <v>64</v>
      </c>
    </row>
    <row r="581" spans="1:30" ht="14.4">
      <c r="A581" s="69">
        <v>202508</v>
      </c>
      <c r="B581" s="70" t="s">
        <v>71</v>
      </c>
      <c r="C581" s="70" t="s">
        <v>72</v>
      </c>
      <c r="D581" s="70" t="s">
        <v>73</v>
      </c>
      <c r="E581" s="70" t="s">
        <v>74</v>
      </c>
      <c r="F581" s="70" t="s">
        <v>27</v>
      </c>
      <c r="G581" s="70">
        <v>7231544</v>
      </c>
      <c r="H581" s="71" t="s">
        <v>1794</v>
      </c>
      <c r="I581" s="81"/>
      <c r="J581" s="82"/>
      <c r="K581" s="83"/>
      <c r="L581" s="83"/>
      <c r="M581" s="83"/>
      <c r="N581" s="86" t="s">
        <v>95</v>
      </c>
      <c r="O581" s="70" t="s">
        <v>53</v>
      </c>
      <c r="P581" s="91" t="s">
        <v>1795</v>
      </c>
      <c r="Q581" s="74" t="s">
        <v>1560</v>
      </c>
      <c r="R581" s="70" t="s">
        <v>1330</v>
      </c>
      <c r="S581" s="70" t="s">
        <v>53</v>
      </c>
      <c r="T581" s="75">
        <v>45885</v>
      </c>
      <c r="U581" s="92" t="s">
        <v>1796</v>
      </c>
      <c r="V581" s="75">
        <v>45885</v>
      </c>
      <c r="W581" s="70" t="s">
        <v>51</v>
      </c>
      <c r="X581" s="70">
        <v>0</v>
      </c>
      <c r="Y581" s="70" t="s">
        <v>35</v>
      </c>
      <c r="Z581" s="70" t="s">
        <v>134</v>
      </c>
      <c r="AA581" s="70" t="s">
        <v>156</v>
      </c>
      <c r="AB581" s="89">
        <v>45885</v>
      </c>
      <c r="AC581" s="70" t="s">
        <v>179</v>
      </c>
      <c r="AD581" s="79" t="s">
        <v>156</v>
      </c>
    </row>
    <row r="582" spans="1:30" ht="14.4">
      <c r="A582" s="69">
        <v>202508</v>
      </c>
      <c r="B582" s="70" t="s">
        <v>71</v>
      </c>
      <c r="C582" s="70" t="s">
        <v>72</v>
      </c>
      <c r="D582" s="70" t="s">
        <v>73</v>
      </c>
      <c r="E582" s="70" t="s">
        <v>74</v>
      </c>
      <c r="F582" s="70" t="s">
        <v>27</v>
      </c>
      <c r="G582" s="70">
        <v>25724262</v>
      </c>
      <c r="H582" s="71" t="s">
        <v>1797</v>
      </c>
      <c r="I582" s="81"/>
      <c r="J582" s="85">
        <v>965462344</v>
      </c>
      <c r="K582" s="83"/>
      <c r="L582" s="83"/>
      <c r="M582" s="83"/>
      <c r="N582" s="86" t="s">
        <v>95</v>
      </c>
      <c r="O582" s="70" t="s">
        <v>53</v>
      </c>
      <c r="P582" s="91" t="s">
        <v>1798</v>
      </c>
      <c r="Q582" s="74" t="s">
        <v>119</v>
      </c>
      <c r="R582" s="70" t="s">
        <v>74</v>
      </c>
      <c r="S582" s="70" t="s">
        <v>231</v>
      </c>
      <c r="T582" s="75">
        <v>45887</v>
      </c>
      <c r="U582" s="92" t="s">
        <v>1799</v>
      </c>
      <c r="V582" s="75">
        <v>45888</v>
      </c>
      <c r="W582" s="70" t="s">
        <v>35</v>
      </c>
      <c r="X582" s="70">
        <v>2</v>
      </c>
      <c r="Y582" s="70" t="s">
        <v>35</v>
      </c>
      <c r="Z582" s="70" t="s">
        <v>169</v>
      </c>
      <c r="AA582" s="70" t="s">
        <v>85</v>
      </c>
      <c r="AB582" s="89">
        <v>45887</v>
      </c>
      <c r="AC582" s="70" t="s">
        <v>122</v>
      </c>
      <c r="AD582" s="79" t="s">
        <v>64</v>
      </c>
    </row>
    <row r="583" spans="1:30" ht="14.4">
      <c r="A583" s="69">
        <v>202508</v>
      </c>
      <c r="B583" s="70" t="s">
        <v>71</v>
      </c>
      <c r="C583" s="70" t="s">
        <v>72</v>
      </c>
      <c r="D583" s="70" t="s">
        <v>73</v>
      </c>
      <c r="E583" s="70" t="s">
        <v>74</v>
      </c>
      <c r="F583" s="70" t="s">
        <v>27</v>
      </c>
      <c r="G583" s="70">
        <v>10653080</v>
      </c>
      <c r="H583" s="195" t="s">
        <v>1800</v>
      </c>
      <c r="I583" s="196"/>
      <c r="J583" s="82"/>
      <c r="K583" s="83"/>
      <c r="L583" s="83"/>
      <c r="M583" s="83"/>
      <c r="N583" s="86" t="s">
        <v>78</v>
      </c>
      <c r="O583" s="70" t="s">
        <v>53</v>
      </c>
      <c r="P583" s="91" t="s">
        <v>1801</v>
      </c>
      <c r="Q583" s="74" t="s">
        <v>80</v>
      </c>
      <c r="R583" s="70" t="s">
        <v>74</v>
      </c>
      <c r="S583" s="70" t="s">
        <v>82</v>
      </c>
      <c r="T583" s="75">
        <v>45887</v>
      </c>
      <c r="U583" s="92" t="s">
        <v>1802</v>
      </c>
      <c r="V583" s="75">
        <v>45888</v>
      </c>
      <c r="W583" s="70" t="s">
        <v>35</v>
      </c>
      <c r="X583" s="70">
        <v>2</v>
      </c>
      <c r="Y583" s="70" t="s">
        <v>35</v>
      </c>
      <c r="Z583" s="70" t="s">
        <v>169</v>
      </c>
      <c r="AA583" s="70" t="s">
        <v>85</v>
      </c>
      <c r="AB583" s="89">
        <v>45887</v>
      </c>
      <c r="AC583" s="70" t="s">
        <v>86</v>
      </c>
      <c r="AD583" s="79" t="s">
        <v>78</v>
      </c>
    </row>
    <row r="584" spans="1:30" ht="14.4">
      <c r="A584" s="69">
        <v>202508</v>
      </c>
      <c r="B584" s="70" t="s">
        <v>71</v>
      </c>
      <c r="C584" s="70" t="s">
        <v>72</v>
      </c>
      <c r="D584" s="70" t="s">
        <v>73</v>
      </c>
      <c r="E584" s="70" t="s">
        <v>74</v>
      </c>
      <c r="F584" s="83"/>
      <c r="G584" s="83"/>
      <c r="H584" s="71" t="s">
        <v>1803</v>
      </c>
      <c r="I584" s="81"/>
      <c r="J584" s="82"/>
      <c r="K584" s="83"/>
      <c r="L584" s="83"/>
      <c r="M584" s="83"/>
      <c r="N584" s="86" t="s">
        <v>95</v>
      </c>
      <c r="O584" s="70" t="s">
        <v>53</v>
      </c>
      <c r="P584" s="91" t="s">
        <v>1804</v>
      </c>
      <c r="Q584" s="74" t="s">
        <v>97</v>
      </c>
      <c r="R584" s="70" t="s">
        <v>98</v>
      </c>
      <c r="S584" s="70" t="s">
        <v>50</v>
      </c>
      <c r="T584" s="75">
        <v>45884</v>
      </c>
      <c r="U584" s="146"/>
      <c r="V584" s="75">
        <v>45911</v>
      </c>
      <c r="W584" s="70" t="s">
        <v>30</v>
      </c>
      <c r="X584" s="70">
        <v>20</v>
      </c>
      <c r="Y584" s="70" t="s">
        <v>30</v>
      </c>
      <c r="Z584" s="70" t="s">
        <v>84</v>
      </c>
      <c r="AA584" s="70" t="s">
        <v>85</v>
      </c>
      <c r="AB584" s="89">
        <v>45884</v>
      </c>
      <c r="AC584" s="70" t="s">
        <v>100</v>
      </c>
      <c r="AD584" s="79" t="s">
        <v>64</v>
      </c>
    </row>
    <row r="585" spans="1:30" ht="14.4">
      <c r="A585" s="69">
        <v>202508</v>
      </c>
      <c r="B585" s="70" t="s">
        <v>71</v>
      </c>
      <c r="C585" s="70" t="s">
        <v>72</v>
      </c>
      <c r="D585" s="70" t="s">
        <v>73</v>
      </c>
      <c r="E585" s="70" t="s">
        <v>74</v>
      </c>
      <c r="F585" s="70" t="s">
        <v>27</v>
      </c>
      <c r="G585" s="70">
        <v>995742627</v>
      </c>
      <c r="H585" s="87" t="s">
        <v>1805</v>
      </c>
      <c r="I585" s="81"/>
      <c r="J585" s="82"/>
      <c r="K585" s="72" t="s">
        <v>1806</v>
      </c>
      <c r="L585" s="83"/>
      <c r="M585" s="83"/>
      <c r="N585" s="86" t="s">
        <v>95</v>
      </c>
      <c r="O585" s="70" t="s">
        <v>53</v>
      </c>
      <c r="P585" s="91" t="s">
        <v>1807</v>
      </c>
      <c r="Q585" s="74" t="s">
        <v>97</v>
      </c>
      <c r="R585" s="70" t="s">
        <v>98</v>
      </c>
      <c r="S585" s="70" t="s">
        <v>50</v>
      </c>
      <c r="T585" s="75">
        <v>45880</v>
      </c>
      <c r="U585" s="92" t="s">
        <v>1808</v>
      </c>
      <c r="V585" s="75">
        <v>45884</v>
      </c>
      <c r="W585" s="70" t="s">
        <v>35</v>
      </c>
      <c r="X585" s="70">
        <v>5</v>
      </c>
      <c r="Y585" s="70" t="s">
        <v>35</v>
      </c>
      <c r="Z585" s="70" t="s">
        <v>260</v>
      </c>
      <c r="AA585" s="70" t="s">
        <v>85</v>
      </c>
      <c r="AB585" s="89">
        <v>45880</v>
      </c>
      <c r="AC585" s="70" t="s">
        <v>100</v>
      </c>
      <c r="AD585" s="79" t="s">
        <v>64</v>
      </c>
    </row>
    <row r="586" spans="1:30" ht="14.4">
      <c r="A586" s="69">
        <v>202508</v>
      </c>
      <c r="B586" s="70" t="s">
        <v>71</v>
      </c>
      <c r="C586" s="70" t="s">
        <v>72</v>
      </c>
      <c r="D586" s="70" t="s">
        <v>73</v>
      </c>
      <c r="E586" s="70" t="s">
        <v>74</v>
      </c>
      <c r="F586" s="83"/>
      <c r="G586" s="83"/>
      <c r="H586" s="71" t="s">
        <v>1752</v>
      </c>
      <c r="I586" s="81"/>
      <c r="J586" s="82"/>
      <c r="K586" s="83"/>
      <c r="L586" s="83"/>
      <c r="M586" s="83"/>
      <c r="N586" s="86" t="s">
        <v>78</v>
      </c>
      <c r="O586" s="70" t="s">
        <v>53</v>
      </c>
      <c r="P586" s="91" t="s">
        <v>1809</v>
      </c>
      <c r="Q586" s="74" t="s">
        <v>361</v>
      </c>
      <c r="R586" s="70" t="s">
        <v>98</v>
      </c>
      <c r="S586" s="70" t="s">
        <v>120</v>
      </c>
      <c r="T586" s="75">
        <v>45884</v>
      </c>
      <c r="U586" s="92" t="s">
        <v>1744</v>
      </c>
      <c r="V586" s="75">
        <v>45884</v>
      </c>
      <c r="W586" s="70" t="s">
        <v>35</v>
      </c>
      <c r="X586" s="70">
        <v>1</v>
      </c>
      <c r="Y586" s="70" t="s">
        <v>35</v>
      </c>
      <c r="Z586" s="70" t="s">
        <v>134</v>
      </c>
      <c r="AA586" s="70" t="s">
        <v>85</v>
      </c>
      <c r="AB586" s="89">
        <v>45884</v>
      </c>
      <c r="AC586" s="70" t="s">
        <v>179</v>
      </c>
      <c r="AD586" s="79" t="s">
        <v>156</v>
      </c>
    </row>
    <row r="587" spans="1:30" ht="14.4">
      <c r="A587" s="69">
        <v>202508</v>
      </c>
      <c r="B587" s="70" t="s">
        <v>71</v>
      </c>
      <c r="C587" s="70" t="s">
        <v>72</v>
      </c>
      <c r="D587" s="70" t="s">
        <v>73</v>
      </c>
      <c r="E587" s="70" t="s">
        <v>74</v>
      </c>
      <c r="F587" s="70" t="s">
        <v>27</v>
      </c>
      <c r="G587" s="80">
        <v>29705528</v>
      </c>
      <c r="H587" s="71" t="s">
        <v>1810</v>
      </c>
      <c r="I587" s="81"/>
      <c r="J587" s="82"/>
      <c r="K587" s="83"/>
      <c r="L587" s="83"/>
      <c r="M587" s="83"/>
      <c r="N587" s="86" t="s">
        <v>95</v>
      </c>
      <c r="O587" s="70" t="s">
        <v>53</v>
      </c>
      <c r="P587" s="91" t="s">
        <v>1811</v>
      </c>
      <c r="Q587" s="74" t="s">
        <v>97</v>
      </c>
      <c r="R587" s="70" t="s">
        <v>98</v>
      </c>
      <c r="S587" s="70" t="s">
        <v>50</v>
      </c>
      <c r="T587" s="75">
        <v>45883</v>
      </c>
      <c r="U587" s="92" t="s">
        <v>1812</v>
      </c>
      <c r="V587" s="75">
        <v>45884</v>
      </c>
      <c r="W587" s="70" t="s">
        <v>35</v>
      </c>
      <c r="X587" s="70">
        <v>2</v>
      </c>
      <c r="Y587" s="70" t="s">
        <v>35</v>
      </c>
      <c r="Z587" s="70" t="s">
        <v>169</v>
      </c>
      <c r="AA587" s="70" t="s">
        <v>85</v>
      </c>
      <c r="AB587" s="89">
        <v>45883</v>
      </c>
      <c r="AC587" s="70" t="s">
        <v>100</v>
      </c>
      <c r="AD587" s="79" t="s">
        <v>64</v>
      </c>
    </row>
    <row r="588" spans="1:30" ht="14.4">
      <c r="A588" s="69">
        <v>202508</v>
      </c>
      <c r="B588" s="70" t="s">
        <v>71</v>
      </c>
      <c r="C588" s="70" t="s">
        <v>72</v>
      </c>
      <c r="D588" s="70" t="s">
        <v>73</v>
      </c>
      <c r="E588" s="70" t="s">
        <v>74</v>
      </c>
      <c r="F588" s="70" t="s">
        <v>27</v>
      </c>
      <c r="G588" s="80">
        <v>8160074</v>
      </c>
      <c r="H588" s="87" t="s">
        <v>1813</v>
      </c>
      <c r="I588" s="81"/>
      <c r="J588" s="82"/>
      <c r="K588" s="83"/>
      <c r="L588" s="83"/>
      <c r="M588" s="83"/>
      <c r="N588" s="86" t="s">
        <v>95</v>
      </c>
      <c r="O588" s="70" t="s">
        <v>53</v>
      </c>
      <c r="P588" s="91" t="s">
        <v>1814</v>
      </c>
      <c r="Q588" s="74" t="s">
        <v>97</v>
      </c>
      <c r="R588" s="70" t="s">
        <v>98</v>
      </c>
      <c r="S588" s="70" t="s">
        <v>50</v>
      </c>
      <c r="T588" s="75">
        <v>45882</v>
      </c>
      <c r="U588" s="92" t="s">
        <v>1815</v>
      </c>
      <c r="V588" s="75">
        <v>45884</v>
      </c>
      <c r="W588" s="70" t="s">
        <v>35</v>
      </c>
      <c r="X588" s="70">
        <v>3</v>
      </c>
      <c r="Y588" s="70" t="s">
        <v>35</v>
      </c>
      <c r="Z588" s="70" t="s">
        <v>188</v>
      </c>
      <c r="AA588" s="70" t="s">
        <v>85</v>
      </c>
      <c r="AB588" s="89">
        <v>45882</v>
      </c>
      <c r="AC588" s="70" t="s">
        <v>100</v>
      </c>
      <c r="AD588" s="79" t="s">
        <v>64</v>
      </c>
    </row>
    <row r="589" spans="1:30" ht="14.4">
      <c r="A589" s="69">
        <v>202508</v>
      </c>
      <c r="B589" s="70" t="s">
        <v>71</v>
      </c>
      <c r="C589" s="70" t="s">
        <v>72</v>
      </c>
      <c r="D589" s="70" t="s">
        <v>73</v>
      </c>
      <c r="E589" s="70" t="s">
        <v>74</v>
      </c>
      <c r="F589" s="70" t="s">
        <v>27</v>
      </c>
      <c r="G589" s="80">
        <v>6927900</v>
      </c>
      <c r="H589" s="87" t="s">
        <v>213</v>
      </c>
      <c r="I589" s="81"/>
      <c r="J589" s="85">
        <v>987835134</v>
      </c>
      <c r="K589" s="83"/>
      <c r="L589" s="83"/>
      <c r="M589" s="83"/>
      <c r="N589" s="86" t="s">
        <v>95</v>
      </c>
      <c r="O589" s="70" t="s">
        <v>53</v>
      </c>
      <c r="P589" s="91" t="s">
        <v>1816</v>
      </c>
      <c r="Q589" s="74" t="s">
        <v>119</v>
      </c>
      <c r="R589" s="70" t="s">
        <v>74</v>
      </c>
      <c r="S589" s="70" t="s">
        <v>82</v>
      </c>
      <c r="T589" s="75">
        <v>45887</v>
      </c>
      <c r="U589" s="92" t="s">
        <v>1817</v>
      </c>
      <c r="V589" s="75">
        <v>45889</v>
      </c>
      <c r="W589" s="70" t="s">
        <v>35</v>
      </c>
      <c r="X589" s="70">
        <v>3</v>
      </c>
      <c r="Y589" s="70" t="s">
        <v>35</v>
      </c>
      <c r="Z589" s="70" t="s">
        <v>188</v>
      </c>
      <c r="AA589" s="70" t="s">
        <v>85</v>
      </c>
      <c r="AB589" s="89">
        <v>45887</v>
      </c>
      <c r="AC589" s="70" t="s">
        <v>122</v>
      </c>
      <c r="AD589" s="79" t="s">
        <v>64</v>
      </c>
    </row>
    <row r="590" spans="1:30" ht="14.4">
      <c r="A590" s="69">
        <v>202508</v>
      </c>
      <c r="B590" s="70" t="s">
        <v>71</v>
      </c>
      <c r="C590" s="70" t="s">
        <v>72</v>
      </c>
      <c r="D590" s="70" t="s">
        <v>73</v>
      </c>
      <c r="E590" s="70" t="s">
        <v>74</v>
      </c>
      <c r="F590" s="70" t="s">
        <v>27</v>
      </c>
      <c r="G590" s="70">
        <v>7883506</v>
      </c>
      <c r="H590" s="71" t="s">
        <v>1818</v>
      </c>
      <c r="I590" s="81"/>
      <c r="J590" s="82"/>
      <c r="K590" s="83"/>
      <c r="L590" s="83"/>
      <c r="M590" s="83"/>
      <c r="N590" s="86" t="s">
        <v>95</v>
      </c>
      <c r="O590" s="70" t="s">
        <v>53</v>
      </c>
      <c r="P590" s="91" t="s">
        <v>1819</v>
      </c>
      <c r="Q590" s="74" t="s">
        <v>119</v>
      </c>
      <c r="R590" s="70" t="s">
        <v>74</v>
      </c>
      <c r="S590" s="70" t="s">
        <v>231</v>
      </c>
      <c r="T590" s="75">
        <v>45887</v>
      </c>
      <c r="U590" s="92" t="s">
        <v>1820</v>
      </c>
      <c r="V590" s="75">
        <v>45889</v>
      </c>
      <c r="W590" s="70" t="s">
        <v>35</v>
      </c>
      <c r="X590" s="70">
        <v>3</v>
      </c>
      <c r="Y590" s="70" t="s">
        <v>35</v>
      </c>
      <c r="Z590" s="70" t="s">
        <v>188</v>
      </c>
      <c r="AA590" s="70" t="s">
        <v>85</v>
      </c>
      <c r="AB590" s="89">
        <v>45887</v>
      </c>
      <c r="AC590" s="70" t="s">
        <v>122</v>
      </c>
      <c r="AD590" s="79" t="s">
        <v>64</v>
      </c>
    </row>
    <row r="591" spans="1:30" ht="14.4">
      <c r="A591" s="69">
        <v>202508</v>
      </c>
      <c r="B591" s="70" t="s">
        <v>71</v>
      </c>
      <c r="C591" s="70" t="s">
        <v>72</v>
      </c>
      <c r="D591" s="70" t="s">
        <v>73</v>
      </c>
      <c r="E591" s="70" t="s">
        <v>74</v>
      </c>
      <c r="F591" s="70" t="s">
        <v>27</v>
      </c>
      <c r="G591" s="80">
        <v>41002143</v>
      </c>
      <c r="H591" s="71" t="s">
        <v>1821</v>
      </c>
      <c r="I591" s="81"/>
      <c r="J591" s="82"/>
      <c r="K591" s="83"/>
      <c r="L591" s="83"/>
      <c r="M591" s="83"/>
      <c r="N591" s="86" t="s">
        <v>95</v>
      </c>
      <c r="O591" s="70" t="s">
        <v>53</v>
      </c>
      <c r="P591" s="91" t="s">
        <v>1822</v>
      </c>
      <c r="Q591" s="74" t="s">
        <v>119</v>
      </c>
      <c r="R591" s="70" t="s">
        <v>74</v>
      </c>
      <c r="S591" s="70" t="s">
        <v>149</v>
      </c>
      <c r="T591" s="75">
        <v>45889</v>
      </c>
      <c r="U591" s="92" t="s">
        <v>1823</v>
      </c>
      <c r="V591" s="75">
        <v>45890</v>
      </c>
      <c r="W591" s="70" t="s">
        <v>35</v>
      </c>
      <c r="X591" s="70">
        <v>2</v>
      </c>
      <c r="Y591" s="70" t="s">
        <v>35</v>
      </c>
      <c r="Z591" s="70" t="s">
        <v>169</v>
      </c>
      <c r="AA591" s="70" t="s">
        <v>85</v>
      </c>
      <c r="AB591" s="89">
        <v>45889</v>
      </c>
      <c r="AC591" s="70" t="s">
        <v>122</v>
      </c>
      <c r="AD591" s="79" t="s">
        <v>64</v>
      </c>
    </row>
    <row r="592" spans="1:30" ht="14.4">
      <c r="A592" s="69">
        <v>202508</v>
      </c>
      <c r="B592" s="70" t="s">
        <v>71</v>
      </c>
      <c r="C592" s="70" t="s">
        <v>72</v>
      </c>
      <c r="D592" s="70" t="s">
        <v>73</v>
      </c>
      <c r="E592" s="70" t="s">
        <v>74</v>
      </c>
      <c r="F592" s="83"/>
      <c r="G592" s="83"/>
      <c r="H592" s="71" t="s">
        <v>1824</v>
      </c>
      <c r="I592" s="81"/>
      <c r="J592" s="82"/>
      <c r="K592" s="83"/>
      <c r="L592" s="83"/>
      <c r="M592" s="83"/>
      <c r="N592" s="86" t="s">
        <v>95</v>
      </c>
      <c r="O592" s="70" t="s">
        <v>53</v>
      </c>
      <c r="P592" s="91" t="s">
        <v>1825</v>
      </c>
      <c r="Q592" s="74" t="s">
        <v>1391</v>
      </c>
      <c r="R592" s="70" t="s">
        <v>74</v>
      </c>
      <c r="S592" s="70" t="s">
        <v>231</v>
      </c>
      <c r="T592" s="75">
        <v>45890</v>
      </c>
      <c r="U592" s="92" t="s">
        <v>1826</v>
      </c>
      <c r="V592" s="75">
        <v>45897</v>
      </c>
      <c r="W592" s="70" t="s">
        <v>35</v>
      </c>
      <c r="X592" s="70">
        <v>6</v>
      </c>
      <c r="Y592" s="70" t="s">
        <v>35</v>
      </c>
      <c r="Z592" s="70" t="s">
        <v>84</v>
      </c>
      <c r="AA592" s="70" t="s">
        <v>85</v>
      </c>
      <c r="AB592" s="89">
        <v>45890</v>
      </c>
      <c r="AC592" s="70" t="s">
        <v>197</v>
      </c>
      <c r="AD592" s="79" t="s">
        <v>108</v>
      </c>
    </row>
    <row r="593" spans="1:30" ht="14.4">
      <c r="A593" s="69">
        <v>202508</v>
      </c>
      <c r="B593" s="70" t="s">
        <v>71</v>
      </c>
      <c r="C593" s="70" t="s">
        <v>72</v>
      </c>
      <c r="D593" s="70" t="s">
        <v>73</v>
      </c>
      <c r="E593" s="70" t="s">
        <v>74</v>
      </c>
      <c r="F593" s="70" t="s">
        <v>27</v>
      </c>
      <c r="G593" s="80">
        <v>41573039</v>
      </c>
      <c r="H593" s="87" t="s">
        <v>1747</v>
      </c>
      <c r="I593" s="81"/>
      <c r="J593" s="82"/>
      <c r="K593" s="83"/>
      <c r="L593" s="70" t="s">
        <v>1827</v>
      </c>
      <c r="M593" s="83"/>
      <c r="N593" s="86" t="s">
        <v>95</v>
      </c>
      <c r="O593" s="70" t="s">
        <v>185</v>
      </c>
      <c r="P593" s="91" t="s">
        <v>1828</v>
      </c>
      <c r="Q593" s="74" t="s">
        <v>119</v>
      </c>
      <c r="R593" s="70" t="s">
        <v>98</v>
      </c>
      <c r="S593" s="70" t="s">
        <v>120</v>
      </c>
      <c r="T593" s="75">
        <v>45889</v>
      </c>
      <c r="U593" s="92" t="s">
        <v>1829</v>
      </c>
      <c r="V593" s="75">
        <v>45890</v>
      </c>
      <c r="W593" s="70" t="s">
        <v>35</v>
      </c>
      <c r="X593" s="70">
        <v>2</v>
      </c>
      <c r="Y593" s="70" t="s">
        <v>35</v>
      </c>
      <c r="Z593" s="70" t="s">
        <v>169</v>
      </c>
      <c r="AA593" s="70" t="s">
        <v>85</v>
      </c>
      <c r="AB593" s="89">
        <v>45889</v>
      </c>
      <c r="AC593" s="70" t="s">
        <v>122</v>
      </c>
      <c r="AD593" s="79" t="s">
        <v>64</v>
      </c>
    </row>
    <row r="594" spans="1:30" ht="14.4">
      <c r="A594" s="69">
        <v>202508</v>
      </c>
      <c r="B594" s="70" t="s">
        <v>71</v>
      </c>
      <c r="C594" s="70" t="s">
        <v>72</v>
      </c>
      <c r="D594" s="70" t="s">
        <v>73</v>
      </c>
      <c r="E594" s="70" t="s">
        <v>74</v>
      </c>
      <c r="F594" s="83"/>
      <c r="G594" s="80">
        <v>6927900</v>
      </c>
      <c r="H594" s="87" t="s">
        <v>213</v>
      </c>
      <c r="I594" s="81"/>
      <c r="J594" s="82"/>
      <c r="K594" s="83"/>
      <c r="L594" s="83"/>
      <c r="M594" s="83"/>
      <c r="N594" s="86" t="s">
        <v>95</v>
      </c>
      <c r="O594" s="70" t="s">
        <v>53</v>
      </c>
      <c r="P594" s="91" t="s">
        <v>1830</v>
      </c>
      <c r="Q594" s="74" t="s">
        <v>119</v>
      </c>
      <c r="R594" s="70" t="s">
        <v>215</v>
      </c>
      <c r="S594" s="70" t="s">
        <v>1831</v>
      </c>
      <c r="T594" s="75">
        <v>45887</v>
      </c>
      <c r="U594" s="92" t="s">
        <v>1832</v>
      </c>
      <c r="V594" s="75">
        <v>45888</v>
      </c>
      <c r="W594" s="70" t="s">
        <v>35</v>
      </c>
      <c r="X594" s="70">
        <v>2</v>
      </c>
      <c r="Y594" s="70" t="s">
        <v>35</v>
      </c>
      <c r="Z594" s="70" t="s">
        <v>169</v>
      </c>
      <c r="AA594" s="70" t="s">
        <v>85</v>
      </c>
      <c r="AB594" s="89">
        <v>45887</v>
      </c>
      <c r="AC594" s="70" t="s">
        <v>122</v>
      </c>
      <c r="AD594" s="79" t="s">
        <v>64</v>
      </c>
    </row>
    <row r="595" spans="1:30" ht="14.4">
      <c r="A595" s="69">
        <v>202508</v>
      </c>
      <c r="B595" s="70" t="s">
        <v>71</v>
      </c>
      <c r="C595" s="70" t="s">
        <v>72</v>
      </c>
      <c r="D595" s="70" t="s">
        <v>73</v>
      </c>
      <c r="E595" s="70" t="s">
        <v>74</v>
      </c>
      <c r="F595" s="70" t="s">
        <v>27</v>
      </c>
      <c r="G595" s="80">
        <v>7636877</v>
      </c>
      <c r="H595" s="71" t="s">
        <v>1833</v>
      </c>
      <c r="I595" s="81"/>
      <c r="J595" s="82"/>
      <c r="K595" s="83"/>
      <c r="L595" s="83"/>
      <c r="M595" s="83"/>
      <c r="N595" s="86" t="s">
        <v>95</v>
      </c>
      <c r="O595" s="70" t="s">
        <v>53</v>
      </c>
      <c r="P595" s="91" t="s">
        <v>1834</v>
      </c>
      <c r="Q595" s="74" t="s">
        <v>119</v>
      </c>
      <c r="R595" s="70" t="s">
        <v>98</v>
      </c>
      <c r="S595" s="70" t="s">
        <v>120</v>
      </c>
      <c r="T595" s="75">
        <v>45882</v>
      </c>
      <c r="U595" s="92" t="s">
        <v>1835</v>
      </c>
      <c r="V595" s="75">
        <v>45888</v>
      </c>
      <c r="W595" s="70" t="s">
        <v>35</v>
      </c>
      <c r="X595" s="70">
        <v>5</v>
      </c>
      <c r="Y595" s="70" t="s">
        <v>35</v>
      </c>
      <c r="Z595" s="70" t="s">
        <v>260</v>
      </c>
      <c r="AA595" s="70" t="s">
        <v>85</v>
      </c>
      <c r="AB595" s="89">
        <v>45882</v>
      </c>
      <c r="AC595" s="70" t="s">
        <v>122</v>
      </c>
      <c r="AD595" s="79" t="s">
        <v>64</v>
      </c>
    </row>
    <row r="596" spans="1:30" ht="14.4">
      <c r="A596" s="69">
        <v>202508</v>
      </c>
      <c r="B596" s="70" t="s">
        <v>71</v>
      </c>
      <c r="C596" s="70" t="s">
        <v>72</v>
      </c>
      <c r="D596" s="70" t="s">
        <v>73</v>
      </c>
      <c r="E596" s="70" t="s">
        <v>74</v>
      </c>
      <c r="F596" s="70" t="s">
        <v>27</v>
      </c>
      <c r="G596" s="70">
        <v>41520181</v>
      </c>
      <c r="H596" s="71" t="s">
        <v>1836</v>
      </c>
      <c r="I596" s="81"/>
      <c r="J596" s="82"/>
      <c r="K596" s="83"/>
      <c r="L596" s="83"/>
      <c r="M596" s="83"/>
      <c r="N596" s="86" t="s">
        <v>95</v>
      </c>
      <c r="O596" s="70" t="s">
        <v>53</v>
      </c>
      <c r="P596" s="91" t="s">
        <v>1837</v>
      </c>
      <c r="Q596" s="74" t="s">
        <v>119</v>
      </c>
      <c r="R596" s="70" t="s">
        <v>98</v>
      </c>
      <c r="S596" s="70" t="s">
        <v>120</v>
      </c>
      <c r="T596" s="75">
        <v>45887</v>
      </c>
      <c r="U596" s="92" t="s">
        <v>1838</v>
      </c>
      <c r="V596" s="75">
        <v>45891</v>
      </c>
      <c r="W596" s="70" t="s">
        <v>35</v>
      </c>
      <c r="X596" s="70">
        <v>5</v>
      </c>
      <c r="Y596" s="70" t="s">
        <v>35</v>
      </c>
      <c r="Z596" s="70" t="s">
        <v>260</v>
      </c>
      <c r="AA596" s="70" t="s">
        <v>85</v>
      </c>
      <c r="AB596" s="89">
        <v>45887</v>
      </c>
      <c r="AC596" s="70" t="s">
        <v>122</v>
      </c>
      <c r="AD596" s="79" t="s">
        <v>64</v>
      </c>
    </row>
    <row r="597" spans="1:30" ht="14.4">
      <c r="A597" s="69">
        <v>202508</v>
      </c>
      <c r="B597" s="70" t="s">
        <v>71</v>
      </c>
      <c r="C597" s="70" t="s">
        <v>72</v>
      </c>
      <c r="D597" s="70" t="s">
        <v>73</v>
      </c>
      <c r="E597" s="70" t="s">
        <v>74</v>
      </c>
      <c r="F597" s="70" t="s">
        <v>27</v>
      </c>
      <c r="G597" s="80">
        <v>40716465</v>
      </c>
      <c r="H597" s="87" t="s">
        <v>1782</v>
      </c>
      <c r="I597" s="81"/>
      <c r="J597" s="82"/>
      <c r="K597" s="83"/>
      <c r="L597" s="70" t="s">
        <v>1839</v>
      </c>
      <c r="M597" s="83"/>
      <c r="N597" s="86" t="s">
        <v>95</v>
      </c>
      <c r="O597" s="70" t="s">
        <v>185</v>
      </c>
      <c r="P597" s="91" t="s">
        <v>1840</v>
      </c>
      <c r="Q597" s="74" t="s">
        <v>177</v>
      </c>
      <c r="R597" s="70" t="s">
        <v>1330</v>
      </c>
      <c r="S597" s="70" t="s">
        <v>53</v>
      </c>
      <c r="T597" s="75">
        <v>45889</v>
      </c>
      <c r="U597" s="146"/>
      <c r="V597" s="75">
        <v>45911</v>
      </c>
      <c r="W597" s="70" t="s">
        <v>30</v>
      </c>
      <c r="X597" s="70">
        <v>17</v>
      </c>
      <c r="Y597" s="70" t="s">
        <v>30</v>
      </c>
      <c r="Z597" s="70" t="s">
        <v>84</v>
      </c>
      <c r="AA597" s="70" t="s">
        <v>156</v>
      </c>
      <c r="AB597" s="89">
        <v>45889</v>
      </c>
      <c r="AC597" s="70" t="s">
        <v>179</v>
      </c>
      <c r="AD597" s="79" t="s">
        <v>156</v>
      </c>
    </row>
    <row r="598" spans="1:30" ht="14.4">
      <c r="A598" s="69">
        <v>202508</v>
      </c>
      <c r="B598" s="70" t="s">
        <v>71</v>
      </c>
      <c r="C598" s="70" t="s">
        <v>72</v>
      </c>
      <c r="D598" s="70" t="s">
        <v>73</v>
      </c>
      <c r="E598" s="70" t="s">
        <v>74</v>
      </c>
      <c r="F598" s="70" t="s">
        <v>27</v>
      </c>
      <c r="G598" s="80">
        <v>8170776</v>
      </c>
      <c r="H598" s="87" t="s">
        <v>1398</v>
      </c>
      <c r="I598" s="81"/>
      <c r="J598" s="82"/>
      <c r="K598" s="83"/>
      <c r="L598" s="70" t="s">
        <v>1841</v>
      </c>
      <c r="M598" s="83"/>
      <c r="N598" s="86" t="s">
        <v>95</v>
      </c>
      <c r="O598" s="70" t="s">
        <v>185</v>
      </c>
      <c r="P598" s="91" t="s">
        <v>1842</v>
      </c>
      <c r="Q598" s="74" t="s">
        <v>513</v>
      </c>
      <c r="R598" s="70" t="s">
        <v>215</v>
      </c>
      <c r="S598" s="70" t="s">
        <v>288</v>
      </c>
      <c r="T598" s="75">
        <v>45889</v>
      </c>
      <c r="U598" s="146"/>
      <c r="V598" s="75">
        <v>45911</v>
      </c>
      <c r="W598" s="70" t="s">
        <v>30</v>
      </c>
      <c r="X598" s="70">
        <v>17</v>
      </c>
      <c r="Y598" s="70" t="s">
        <v>30</v>
      </c>
      <c r="Z598" s="70" t="s">
        <v>84</v>
      </c>
      <c r="AA598" s="70" t="s">
        <v>85</v>
      </c>
      <c r="AB598" s="89">
        <v>45889</v>
      </c>
      <c r="AC598" s="70" t="s">
        <v>515</v>
      </c>
      <c r="AD598" s="79" t="s">
        <v>64</v>
      </c>
    </row>
    <row r="599" spans="1:30" ht="14.4">
      <c r="A599" s="69">
        <v>202508</v>
      </c>
      <c r="B599" s="70" t="s">
        <v>71</v>
      </c>
      <c r="C599" s="70" t="s">
        <v>72</v>
      </c>
      <c r="D599" s="70" t="s">
        <v>73</v>
      </c>
      <c r="E599" s="70" t="s">
        <v>74</v>
      </c>
      <c r="F599" s="70" t="s">
        <v>27</v>
      </c>
      <c r="G599" s="80">
        <v>8804113</v>
      </c>
      <c r="H599" s="71" t="s">
        <v>1843</v>
      </c>
      <c r="I599" s="81"/>
      <c r="J599" s="82"/>
      <c r="K599" s="83"/>
      <c r="L599" s="83"/>
      <c r="M599" s="83"/>
      <c r="N599" s="86" t="s">
        <v>78</v>
      </c>
      <c r="O599" s="70" t="s">
        <v>53</v>
      </c>
      <c r="P599" s="91" t="s">
        <v>1844</v>
      </c>
      <c r="Q599" s="74" t="s">
        <v>89</v>
      </c>
      <c r="R599" s="70" t="s">
        <v>215</v>
      </c>
      <c r="S599" s="70" t="s">
        <v>1845</v>
      </c>
      <c r="T599" s="75">
        <v>45891</v>
      </c>
      <c r="U599" s="92" t="s">
        <v>1846</v>
      </c>
      <c r="V599" s="75">
        <v>45895</v>
      </c>
      <c r="W599" s="70" t="s">
        <v>35</v>
      </c>
      <c r="X599" s="70">
        <v>3</v>
      </c>
      <c r="Y599" s="70" t="s">
        <v>35</v>
      </c>
      <c r="Z599" s="70" t="s">
        <v>188</v>
      </c>
      <c r="AA599" s="70" t="s">
        <v>85</v>
      </c>
      <c r="AB599" s="89">
        <v>45891</v>
      </c>
      <c r="AC599" s="70" t="s">
        <v>86</v>
      </c>
      <c r="AD599" s="79" t="s">
        <v>78</v>
      </c>
    </row>
    <row r="600" spans="1:30" ht="14.4">
      <c r="A600" s="69">
        <v>202508</v>
      </c>
      <c r="B600" s="70" t="s">
        <v>71</v>
      </c>
      <c r="C600" s="70" t="s">
        <v>72</v>
      </c>
      <c r="D600" s="70" t="s">
        <v>73</v>
      </c>
      <c r="E600" s="70" t="s">
        <v>74</v>
      </c>
      <c r="F600" s="70" t="s">
        <v>27</v>
      </c>
      <c r="G600" s="80">
        <v>2869403</v>
      </c>
      <c r="H600" s="87" t="s">
        <v>1847</v>
      </c>
      <c r="I600" s="81"/>
      <c r="J600" s="82"/>
      <c r="K600" s="83"/>
      <c r="L600" s="83"/>
      <c r="M600" s="83"/>
      <c r="N600" s="86" t="s">
        <v>95</v>
      </c>
      <c r="O600" s="70" t="s">
        <v>53</v>
      </c>
      <c r="P600" s="108" t="s">
        <v>1848</v>
      </c>
      <c r="Q600" s="74" t="s">
        <v>97</v>
      </c>
      <c r="R600" s="70" t="s">
        <v>98</v>
      </c>
      <c r="S600" s="70" t="s">
        <v>50</v>
      </c>
      <c r="T600" s="75">
        <v>45895</v>
      </c>
      <c r="U600" s="92" t="s">
        <v>1849</v>
      </c>
      <c r="V600" s="75">
        <v>45895</v>
      </c>
      <c r="W600" s="70" t="s">
        <v>35</v>
      </c>
      <c r="X600" s="70">
        <v>1</v>
      </c>
      <c r="Y600" s="70" t="s">
        <v>35</v>
      </c>
      <c r="Z600" s="70" t="s">
        <v>134</v>
      </c>
      <c r="AA600" s="70" t="s">
        <v>85</v>
      </c>
      <c r="AB600" s="89">
        <v>45895</v>
      </c>
      <c r="AC600" s="70" t="s">
        <v>100</v>
      </c>
      <c r="AD600" s="79" t="s">
        <v>64</v>
      </c>
    </row>
    <row r="601" spans="1:30" ht="14.4">
      <c r="A601" s="69">
        <v>202508</v>
      </c>
      <c r="B601" s="70" t="s">
        <v>71</v>
      </c>
      <c r="C601" s="70" t="s">
        <v>72</v>
      </c>
      <c r="D601" s="70" t="s">
        <v>73</v>
      </c>
      <c r="E601" s="70" t="s">
        <v>74</v>
      </c>
      <c r="F601" s="70" t="s">
        <v>27</v>
      </c>
      <c r="G601" s="80">
        <v>6204981</v>
      </c>
      <c r="H601" s="71" t="s">
        <v>1850</v>
      </c>
      <c r="I601" s="81"/>
      <c r="J601" s="82"/>
      <c r="K601" s="83"/>
      <c r="L601" s="83"/>
      <c r="M601" s="83"/>
      <c r="N601" s="86" t="s">
        <v>95</v>
      </c>
      <c r="O601" s="70" t="s">
        <v>53</v>
      </c>
      <c r="P601" s="108" t="s">
        <v>1848</v>
      </c>
      <c r="Q601" s="74" t="s">
        <v>97</v>
      </c>
      <c r="R601" s="70" t="s">
        <v>98</v>
      </c>
      <c r="S601" s="70" t="s">
        <v>50</v>
      </c>
      <c r="T601" s="75">
        <v>45895</v>
      </c>
      <c r="U601" s="92" t="s">
        <v>1849</v>
      </c>
      <c r="V601" s="75">
        <v>45895</v>
      </c>
      <c r="W601" s="70" t="s">
        <v>35</v>
      </c>
      <c r="X601" s="70">
        <v>1</v>
      </c>
      <c r="Y601" s="70" t="s">
        <v>35</v>
      </c>
      <c r="Z601" s="70" t="s">
        <v>134</v>
      </c>
      <c r="AA601" s="70" t="s">
        <v>85</v>
      </c>
      <c r="AB601" s="89">
        <v>45895</v>
      </c>
      <c r="AC601" s="70" t="s">
        <v>100</v>
      </c>
      <c r="AD601" s="79" t="s">
        <v>64</v>
      </c>
    </row>
    <row r="602" spans="1:30" ht="14.4">
      <c r="A602" s="69">
        <v>202508</v>
      </c>
      <c r="B602" s="70" t="s">
        <v>71</v>
      </c>
      <c r="C602" s="70" t="s">
        <v>72</v>
      </c>
      <c r="D602" s="70" t="s">
        <v>73</v>
      </c>
      <c r="E602" s="70" t="s">
        <v>74</v>
      </c>
      <c r="F602" s="70" t="s">
        <v>27</v>
      </c>
      <c r="G602" s="70">
        <v>79353282</v>
      </c>
      <c r="H602" s="71" t="s">
        <v>1851</v>
      </c>
      <c r="I602" s="81"/>
      <c r="J602" s="82"/>
      <c r="K602" s="83"/>
      <c r="L602" s="83"/>
      <c r="M602" s="83"/>
      <c r="N602" s="86" t="s">
        <v>95</v>
      </c>
      <c r="O602" s="70" t="s">
        <v>53</v>
      </c>
      <c r="P602" s="91" t="s">
        <v>1852</v>
      </c>
      <c r="Q602" s="74" t="s">
        <v>513</v>
      </c>
      <c r="R602" s="70" t="s">
        <v>244</v>
      </c>
      <c r="S602" s="70" t="s">
        <v>1157</v>
      </c>
      <c r="T602" s="75">
        <v>45894</v>
      </c>
      <c r="U602" s="146"/>
      <c r="V602" s="75">
        <v>45911</v>
      </c>
      <c r="W602" s="70" t="s">
        <v>30</v>
      </c>
      <c r="X602" s="70">
        <v>14</v>
      </c>
      <c r="Y602" s="70" t="s">
        <v>30</v>
      </c>
      <c r="Z602" s="70" t="s">
        <v>84</v>
      </c>
      <c r="AA602" s="70" t="s">
        <v>85</v>
      </c>
      <c r="AB602" s="89">
        <v>45894</v>
      </c>
      <c r="AC602" s="70" t="s">
        <v>515</v>
      </c>
      <c r="AD602" s="79" t="s">
        <v>64</v>
      </c>
    </row>
    <row r="603" spans="1:30" ht="14.4">
      <c r="A603" s="69">
        <v>202508</v>
      </c>
      <c r="B603" s="70" t="s">
        <v>71</v>
      </c>
      <c r="C603" s="70" t="s">
        <v>72</v>
      </c>
      <c r="D603" s="70" t="s">
        <v>73</v>
      </c>
      <c r="E603" s="70" t="s">
        <v>74</v>
      </c>
      <c r="F603" s="83"/>
      <c r="G603" s="83"/>
      <c r="H603" s="71" t="s">
        <v>1853</v>
      </c>
      <c r="I603" s="81"/>
      <c r="J603" s="82"/>
      <c r="K603" s="83"/>
      <c r="L603" s="83"/>
      <c r="M603" s="83"/>
      <c r="N603" s="86" t="s">
        <v>95</v>
      </c>
      <c r="O603" s="70" t="s">
        <v>53</v>
      </c>
      <c r="P603" s="91" t="s">
        <v>1854</v>
      </c>
      <c r="Q603" s="74" t="s">
        <v>119</v>
      </c>
      <c r="R603" s="70" t="s">
        <v>81</v>
      </c>
      <c r="S603" s="70" t="s">
        <v>674</v>
      </c>
      <c r="T603" s="75">
        <v>45895</v>
      </c>
      <c r="U603" s="92" t="s">
        <v>1855</v>
      </c>
      <c r="V603" s="75">
        <v>45895</v>
      </c>
      <c r="W603" s="70" t="s">
        <v>35</v>
      </c>
      <c r="X603" s="70">
        <v>1</v>
      </c>
      <c r="Y603" s="70" t="s">
        <v>35</v>
      </c>
      <c r="Z603" s="70" t="s">
        <v>134</v>
      </c>
      <c r="AA603" s="70" t="s">
        <v>85</v>
      </c>
      <c r="AB603" s="89">
        <v>45895</v>
      </c>
      <c r="AC603" s="70" t="s">
        <v>122</v>
      </c>
      <c r="AD603" s="79" t="s">
        <v>64</v>
      </c>
    </row>
    <row r="604" spans="1:30" ht="14.4">
      <c r="A604" s="69">
        <v>202508</v>
      </c>
      <c r="B604" s="70" t="s">
        <v>71</v>
      </c>
      <c r="C604" s="70" t="s">
        <v>72</v>
      </c>
      <c r="D604" s="70" t="s">
        <v>73</v>
      </c>
      <c r="E604" s="70" t="s">
        <v>74</v>
      </c>
      <c r="F604" s="70" t="s">
        <v>27</v>
      </c>
      <c r="G604" s="80">
        <v>40204963</v>
      </c>
      <c r="H604" s="71" t="s">
        <v>387</v>
      </c>
      <c r="I604" s="81"/>
      <c r="J604" s="82"/>
      <c r="K604" s="83"/>
      <c r="L604" s="83"/>
      <c r="M604" s="83"/>
      <c r="N604" s="86" t="s">
        <v>95</v>
      </c>
      <c r="O604" s="70" t="s">
        <v>53</v>
      </c>
      <c r="P604" s="91" t="s">
        <v>1856</v>
      </c>
      <c r="Q604" s="74" t="s">
        <v>119</v>
      </c>
      <c r="R604" s="70" t="s">
        <v>215</v>
      </c>
      <c r="S604" s="70" t="s">
        <v>288</v>
      </c>
      <c r="T604" s="75">
        <v>45897</v>
      </c>
      <c r="U604" s="92" t="s">
        <v>1857</v>
      </c>
      <c r="V604" s="75">
        <v>45903</v>
      </c>
      <c r="W604" s="70" t="s">
        <v>35</v>
      </c>
      <c r="X604" s="70">
        <v>5</v>
      </c>
      <c r="Y604" s="70" t="s">
        <v>35</v>
      </c>
      <c r="Z604" s="70" t="s">
        <v>260</v>
      </c>
      <c r="AA604" s="70" t="s">
        <v>85</v>
      </c>
      <c r="AB604" s="89">
        <v>45897</v>
      </c>
      <c r="AC604" s="70" t="s">
        <v>122</v>
      </c>
      <c r="AD604" s="79" t="s">
        <v>64</v>
      </c>
    </row>
    <row r="605" spans="1:30" ht="14.4">
      <c r="A605" s="69">
        <v>202508</v>
      </c>
      <c r="B605" s="70" t="s">
        <v>71</v>
      </c>
      <c r="C605" s="70" t="s">
        <v>72</v>
      </c>
      <c r="D605" s="70" t="s">
        <v>73</v>
      </c>
      <c r="E605" s="70" t="s">
        <v>74</v>
      </c>
      <c r="F605" s="70" t="s">
        <v>27</v>
      </c>
      <c r="G605" s="70">
        <v>72900451</v>
      </c>
      <c r="H605" s="71" t="s">
        <v>1858</v>
      </c>
      <c r="I605" s="81"/>
      <c r="J605" s="82"/>
      <c r="K605" s="83"/>
      <c r="L605" s="83"/>
      <c r="M605" s="83"/>
      <c r="N605" s="86" t="s">
        <v>95</v>
      </c>
      <c r="O605" s="70" t="s">
        <v>53</v>
      </c>
      <c r="P605" s="91" t="s">
        <v>1859</v>
      </c>
      <c r="Q605" s="74" t="s">
        <v>97</v>
      </c>
      <c r="R605" s="70" t="s">
        <v>98</v>
      </c>
      <c r="S605" s="70" t="s">
        <v>50</v>
      </c>
      <c r="T605" s="75">
        <v>45894</v>
      </c>
      <c r="U605" s="146"/>
      <c r="V605" s="75">
        <v>45911</v>
      </c>
      <c r="W605" s="70" t="s">
        <v>30</v>
      </c>
      <c r="X605" s="70">
        <v>14</v>
      </c>
      <c r="Y605" s="70" t="s">
        <v>30</v>
      </c>
      <c r="Z605" s="70" t="s">
        <v>84</v>
      </c>
      <c r="AA605" s="70" t="s">
        <v>85</v>
      </c>
      <c r="AB605" s="89">
        <v>45894</v>
      </c>
      <c r="AC605" s="70" t="s">
        <v>100</v>
      </c>
      <c r="AD605" s="79" t="s">
        <v>64</v>
      </c>
    </row>
    <row r="606" spans="1:30" ht="14.4">
      <c r="A606" s="69">
        <v>202508</v>
      </c>
      <c r="B606" s="70" t="s">
        <v>71</v>
      </c>
      <c r="C606" s="70" t="s">
        <v>72</v>
      </c>
      <c r="D606" s="70" t="s">
        <v>73</v>
      </c>
      <c r="E606" s="70" t="s">
        <v>74</v>
      </c>
      <c r="F606" s="70" t="s">
        <v>27</v>
      </c>
      <c r="G606" s="80">
        <v>8185495</v>
      </c>
      <c r="H606" s="87" t="s">
        <v>1860</v>
      </c>
      <c r="I606" s="81"/>
      <c r="J606" s="82"/>
      <c r="K606" s="83"/>
      <c r="L606" s="83"/>
      <c r="M606" s="83"/>
      <c r="N606" s="86" t="s">
        <v>95</v>
      </c>
      <c r="O606" s="70" t="s">
        <v>53</v>
      </c>
      <c r="P606" s="91" t="s">
        <v>1861</v>
      </c>
      <c r="Q606" s="74" t="s">
        <v>1862</v>
      </c>
      <c r="R606" s="70" t="s">
        <v>244</v>
      </c>
      <c r="S606" s="70" t="s">
        <v>115</v>
      </c>
      <c r="T606" s="75">
        <v>45896</v>
      </c>
      <c r="U606" s="92" t="s">
        <v>1863</v>
      </c>
      <c r="V606" s="75">
        <v>45898</v>
      </c>
      <c r="W606" s="70" t="s">
        <v>35</v>
      </c>
      <c r="X606" s="70">
        <v>3</v>
      </c>
      <c r="Y606" s="70" t="s">
        <v>35</v>
      </c>
      <c r="Z606" s="70" t="s">
        <v>188</v>
      </c>
      <c r="AA606" s="70" t="s">
        <v>85</v>
      </c>
      <c r="AB606" s="89">
        <v>45896</v>
      </c>
      <c r="AC606" s="70" t="s">
        <v>1864</v>
      </c>
      <c r="AD606" s="79" t="s">
        <v>1864</v>
      </c>
    </row>
    <row r="607" spans="1:30" ht="14.4">
      <c r="A607" s="69">
        <v>202508</v>
      </c>
      <c r="B607" s="70" t="s">
        <v>71</v>
      </c>
      <c r="C607" s="70" t="s">
        <v>72</v>
      </c>
      <c r="D607" s="70" t="s">
        <v>73</v>
      </c>
      <c r="E607" s="70" t="s">
        <v>74</v>
      </c>
      <c r="F607" s="70" t="s">
        <v>27</v>
      </c>
      <c r="G607" s="70">
        <v>16683634</v>
      </c>
      <c r="H607" s="71" t="s">
        <v>1865</v>
      </c>
      <c r="I607" s="81"/>
      <c r="J607" s="82"/>
      <c r="K607" s="83"/>
      <c r="L607" s="83"/>
      <c r="M607" s="83"/>
      <c r="N607" s="86" t="s">
        <v>95</v>
      </c>
      <c r="O607" s="70" t="s">
        <v>53</v>
      </c>
      <c r="P607" s="91" t="s">
        <v>1866</v>
      </c>
      <c r="Q607" s="74" t="s">
        <v>119</v>
      </c>
      <c r="R607" s="70" t="s">
        <v>98</v>
      </c>
      <c r="S607" s="70" t="s">
        <v>120</v>
      </c>
      <c r="T607" s="75">
        <v>45896</v>
      </c>
      <c r="U607" s="92" t="s">
        <v>1867</v>
      </c>
      <c r="V607" s="75">
        <v>45897</v>
      </c>
      <c r="W607" s="70" t="s">
        <v>35</v>
      </c>
      <c r="X607" s="70">
        <v>2</v>
      </c>
      <c r="Y607" s="70" t="s">
        <v>35</v>
      </c>
      <c r="Z607" s="70" t="s">
        <v>169</v>
      </c>
      <c r="AA607" s="70" t="s">
        <v>85</v>
      </c>
      <c r="AB607" s="89">
        <v>45896</v>
      </c>
      <c r="AC607" s="70" t="s">
        <v>122</v>
      </c>
      <c r="AD607" s="79" t="s">
        <v>64</v>
      </c>
    </row>
    <row r="608" spans="1:30" ht="14.4">
      <c r="A608" s="69">
        <v>202508</v>
      </c>
      <c r="B608" s="70" t="s">
        <v>71</v>
      </c>
      <c r="C608" s="70" t="s">
        <v>72</v>
      </c>
      <c r="D608" s="70" t="s">
        <v>73</v>
      </c>
      <c r="E608" s="70" t="s">
        <v>74</v>
      </c>
      <c r="F608" s="70" t="s">
        <v>27</v>
      </c>
      <c r="G608" s="80">
        <v>7005373</v>
      </c>
      <c r="H608" s="71" t="s">
        <v>1868</v>
      </c>
      <c r="I608" s="81"/>
      <c r="J608" s="85">
        <v>907566373</v>
      </c>
      <c r="K608" s="83"/>
      <c r="L608" s="83"/>
      <c r="M608" s="83"/>
      <c r="N608" s="86" t="s">
        <v>95</v>
      </c>
      <c r="O608" s="70" t="s">
        <v>53</v>
      </c>
      <c r="P608" s="91" t="s">
        <v>1869</v>
      </c>
      <c r="Q608" s="74" t="s">
        <v>119</v>
      </c>
      <c r="R608" s="70" t="s">
        <v>74</v>
      </c>
      <c r="S608" s="70" t="s">
        <v>82</v>
      </c>
      <c r="T608" s="75">
        <v>45897</v>
      </c>
      <c r="U608" s="92" t="s">
        <v>1870</v>
      </c>
      <c r="V608" s="75">
        <v>45897</v>
      </c>
      <c r="W608" s="70" t="s">
        <v>35</v>
      </c>
      <c r="X608" s="70">
        <v>1</v>
      </c>
      <c r="Y608" s="70" t="s">
        <v>35</v>
      </c>
      <c r="Z608" s="70" t="s">
        <v>134</v>
      </c>
      <c r="AA608" s="70" t="s">
        <v>85</v>
      </c>
      <c r="AB608" s="89">
        <v>45897</v>
      </c>
      <c r="AC608" s="70" t="s">
        <v>122</v>
      </c>
      <c r="AD608" s="79" t="s">
        <v>64</v>
      </c>
    </row>
    <row r="609" spans="1:30" ht="14.4">
      <c r="A609" s="69">
        <v>202509</v>
      </c>
      <c r="B609" s="70" t="s">
        <v>71</v>
      </c>
      <c r="C609" s="70" t="s">
        <v>72</v>
      </c>
      <c r="D609" s="70" t="s">
        <v>73</v>
      </c>
      <c r="E609" s="70" t="s">
        <v>74</v>
      </c>
      <c r="F609" s="70" t="s">
        <v>27</v>
      </c>
      <c r="G609" s="80">
        <v>42666686</v>
      </c>
      <c r="H609" s="71" t="s">
        <v>1871</v>
      </c>
      <c r="I609" s="81"/>
      <c r="J609" s="85">
        <v>941501231</v>
      </c>
      <c r="K609" s="83"/>
      <c r="L609" s="83"/>
      <c r="M609" s="83"/>
      <c r="N609" s="86" t="s">
        <v>95</v>
      </c>
      <c r="O609" s="70" t="s">
        <v>53</v>
      </c>
      <c r="P609" s="91" t="s">
        <v>1872</v>
      </c>
      <c r="Q609" s="74" t="s">
        <v>97</v>
      </c>
      <c r="R609" s="70" t="s">
        <v>98</v>
      </c>
      <c r="S609" s="70" t="s">
        <v>50</v>
      </c>
      <c r="T609" s="75">
        <v>45903</v>
      </c>
      <c r="U609" s="92" t="s">
        <v>1873</v>
      </c>
      <c r="V609" s="75">
        <v>45904</v>
      </c>
      <c r="W609" s="70" t="s">
        <v>35</v>
      </c>
      <c r="X609" s="70">
        <v>2</v>
      </c>
      <c r="Y609" s="70" t="s">
        <v>35</v>
      </c>
      <c r="Z609" s="70" t="s">
        <v>169</v>
      </c>
      <c r="AA609" s="70" t="s">
        <v>85</v>
      </c>
      <c r="AB609" s="70" t="s">
        <v>1874</v>
      </c>
      <c r="AC609" s="70" t="s">
        <v>100</v>
      </c>
      <c r="AD609" s="79" t="s">
        <v>64</v>
      </c>
    </row>
    <row r="610" spans="1:30" ht="14.4">
      <c r="A610" s="69">
        <v>202509</v>
      </c>
      <c r="B610" s="70" t="s">
        <v>71</v>
      </c>
      <c r="C610" s="70" t="s">
        <v>72</v>
      </c>
      <c r="D610" s="70" t="s">
        <v>73</v>
      </c>
      <c r="E610" s="70" t="s">
        <v>74</v>
      </c>
      <c r="F610" s="70" t="s">
        <v>27</v>
      </c>
      <c r="G610" s="70">
        <v>7613193</v>
      </c>
      <c r="H610" s="71" t="s">
        <v>1875</v>
      </c>
      <c r="I610" s="81"/>
      <c r="J610" s="85">
        <v>966390928</v>
      </c>
      <c r="K610" s="83"/>
      <c r="L610" s="83"/>
      <c r="M610" s="83"/>
      <c r="N610" s="86" t="s">
        <v>95</v>
      </c>
      <c r="O610" s="70" t="s">
        <v>53</v>
      </c>
      <c r="P610" s="91" t="s">
        <v>1876</v>
      </c>
      <c r="Q610" s="74" t="s">
        <v>97</v>
      </c>
      <c r="R610" s="70" t="s">
        <v>98</v>
      </c>
      <c r="S610" s="70" t="s">
        <v>50</v>
      </c>
      <c r="T610" s="75">
        <v>45903</v>
      </c>
      <c r="U610" s="92" t="s">
        <v>1877</v>
      </c>
      <c r="V610" s="75">
        <v>45903</v>
      </c>
      <c r="W610" s="70" t="s">
        <v>35</v>
      </c>
      <c r="X610" s="70">
        <v>1</v>
      </c>
      <c r="Y610" s="70" t="s">
        <v>35</v>
      </c>
      <c r="Z610" s="70" t="s">
        <v>134</v>
      </c>
      <c r="AA610" s="70" t="s">
        <v>85</v>
      </c>
      <c r="AB610" s="70" t="s">
        <v>1874</v>
      </c>
      <c r="AC610" s="70" t="s">
        <v>100</v>
      </c>
      <c r="AD610" s="79" t="s">
        <v>64</v>
      </c>
    </row>
    <row r="611" spans="1:30" ht="14.4">
      <c r="A611" s="69">
        <v>202509</v>
      </c>
      <c r="B611" s="70" t="s">
        <v>71</v>
      </c>
      <c r="C611" s="70" t="s">
        <v>72</v>
      </c>
      <c r="D611" s="70" t="s">
        <v>73</v>
      </c>
      <c r="E611" s="70" t="s">
        <v>74</v>
      </c>
      <c r="F611" s="70" t="s">
        <v>27</v>
      </c>
      <c r="G611" s="80">
        <v>7731756</v>
      </c>
      <c r="H611" s="87" t="s">
        <v>1199</v>
      </c>
      <c r="I611" s="81"/>
      <c r="J611" s="82"/>
      <c r="K611" s="83"/>
      <c r="L611" s="83"/>
      <c r="M611" s="83"/>
      <c r="N611" s="86" t="s">
        <v>95</v>
      </c>
      <c r="O611" s="70" t="s">
        <v>53</v>
      </c>
      <c r="P611" s="91" t="s">
        <v>1878</v>
      </c>
      <c r="Q611" s="74" t="s">
        <v>119</v>
      </c>
      <c r="R611" s="70" t="s">
        <v>74</v>
      </c>
      <c r="S611" s="70" t="s">
        <v>82</v>
      </c>
      <c r="T611" s="75">
        <v>45903</v>
      </c>
      <c r="U611" s="92" t="s">
        <v>1879</v>
      </c>
      <c r="V611" s="75">
        <v>45904</v>
      </c>
      <c r="W611" s="70" t="s">
        <v>35</v>
      </c>
      <c r="X611" s="70">
        <v>2</v>
      </c>
      <c r="Y611" s="70" t="s">
        <v>35</v>
      </c>
      <c r="Z611" s="70" t="s">
        <v>169</v>
      </c>
      <c r="AA611" s="70" t="s">
        <v>85</v>
      </c>
      <c r="AB611" s="70" t="s">
        <v>1874</v>
      </c>
      <c r="AC611" s="70" t="s">
        <v>122</v>
      </c>
      <c r="AD611" s="79" t="s">
        <v>64</v>
      </c>
    </row>
    <row r="612" spans="1:30" ht="14.4">
      <c r="A612" s="69">
        <v>202509</v>
      </c>
      <c r="B612" s="70" t="s">
        <v>71</v>
      </c>
      <c r="C612" s="70" t="s">
        <v>72</v>
      </c>
      <c r="D612" s="70" t="s">
        <v>73</v>
      </c>
      <c r="E612" s="70" t="s">
        <v>74</v>
      </c>
      <c r="F612" s="70" t="s">
        <v>27</v>
      </c>
      <c r="G612" s="80">
        <v>7731756</v>
      </c>
      <c r="H612" s="71" t="s">
        <v>1880</v>
      </c>
      <c r="I612" s="81"/>
      <c r="J612" s="85">
        <v>996437874</v>
      </c>
      <c r="K612" s="83"/>
      <c r="L612" s="83"/>
      <c r="M612" s="83"/>
      <c r="N612" s="86" t="s">
        <v>95</v>
      </c>
      <c r="O612" s="70" t="s">
        <v>53</v>
      </c>
      <c r="P612" s="91" t="s">
        <v>1881</v>
      </c>
      <c r="Q612" s="74" t="s">
        <v>97</v>
      </c>
      <c r="R612" s="70" t="s">
        <v>98</v>
      </c>
      <c r="S612" s="70" t="s">
        <v>50</v>
      </c>
      <c r="T612" s="75">
        <v>45903</v>
      </c>
      <c r="U612" s="92" t="s">
        <v>1879</v>
      </c>
      <c r="V612" s="75">
        <v>45904</v>
      </c>
      <c r="W612" s="70" t="s">
        <v>35</v>
      </c>
      <c r="X612" s="70">
        <v>2</v>
      </c>
      <c r="Y612" s="70" t="s">
        <v>35</v>
      </c>
      <c r="Z612" s="70" t="s">
        <v>169</v>
      </c>
      <c r="AA612" s="70" t="s">
        <v>85</v>
      </c>
      <c r="AB612" s="70" t="s">
        <v>1874</v>
      </c>
      <c r="AC612" s="70" t="s">
        <v>100</v>
      </c>
      <c r="AD612" s="79" t="s">
        <v>64</v>
      </c>
    </row>
    <row r="613" spans="1:30" ht="14.4">
      <c r="A613" s="69">
        <v>202509</v>
      </c>
      <c r="B613" s="70" t="s">
        <v>71</v>
      </c>
      <c r="C613" s="70" t="s">
        <v>72</v>
      </c>
      <c r="D613" s="70" t="s">
        <v>73</v>
      </c>
      <c r="E613" s="70" t="s">
        <v>74</v>
      </c>
      <c r="F613" s="70" t="s">
        <v>27</v>
      </c>
      <c r="G613" s="80">
        <v>7814003</v>
      </c>
      <c r="H613" s="87" t="s">
        <v>1776</v>
      </c>
      <c r="I613" s="81"/>
      <c r="J613" s="82"/>
      <c r="K613" s="83"/>
      <c r="L613" s="83"/>
      <c r="M613" s="83"/>
      <c r="N613" s="86" t="s">
        <v>95</v>
      </c>
      <c r="O613" s="70" t="s">
        <v>53</v>
      </c>
      <c r="P613" s="91" t="s">
        <v>1882</v>
      </c>
      <c r="Q613" s="74" t="s">
        <v>97</v>
      </c>
      <c r="R613" s="70" t="s">
        <v>98</v>
      </c>
      <c r="S613" s="70" t="s">
        <v>50</v>
      </c>
      <c r="T613" s="75">
        <v>45903</v>
      </c>
      <c r="U613" s="146"/>
      <c r="V613" s="75">
        <v>45911</v>
      </c>
      <c r="W613" s="70" t="s">
        <v>30</v>
      </c>
      <c r="X613" s="70">
        <v>7</v>
      </c>
      <c r="Y613" s="70" t="s">
        <v>30</v>
      </c>
      <c r="Z613" s="70" t="s">
        <v>84</v>
      </c>
      <c r="AA613" s="70" t="s">
        <v>85</v>
      </c>
      <c r="AB613" s="70" t="s">
        <v>1874</v>
      </c>
      <c r="AC613" s="70" t="s">
        <v>100</v>
      </c>
      <c r="AD613" s="79" t="s">
        <v>64</v>
      </c>
    </row>
    <row r="614" spans="1:30" ht="14.4">
      <c r="A614" s="69">
        <v>202509</v>
      </c>
      <c r="B614" s="70" t="s">
        <v>71</v>
      </c>
      <c r="C614" s="70" t="s">
        <v>72</v>
      </c>
      <c r="D614" s="70" t="s">
        <v>73</v>
      </c>
      <c r="E614" s="70" t="s">
        <v>74</v>
      </c>
      <c r="F614" s="70" t="s">
        <v>27</v>
      </c>
      <c r="G614" s="80">
        <v>42666686</v>
      </c>
      <c r="H614" s="71" t="s">
        <v>1883</v>
      </c>
      <c r="I614" s="81"/>
      <c r="J614" s="82"/>
      <c r="K614" s="83"/>
      <c r="L614" s="83"/>
      <c r="M614" s="83"/>
      <c r="N614" s="86" t="s">
        <v>95</v>
      </c>
      <c r="O614" s="70" t="s">
        <v>53</v>
      </c>
      <c r="P614" s="91" t="s">
        <v>1884</v>
      </c>
      <c r="Q614" s="74" t="s">
        <v>97</v>
      </c>
      <c r="R614" s="70" t="s">
        <v>98</v>
      </c>
      <c r="S614" s="70" t="s">
        <v>50</v>
      </c>
      <c r="T614" s="75">
        <v>45903</v>
      </c>
      <c r="U614" s="92" t="s">
        <v>1873</v>
      </c>
      <c r="V614" s="75">
        <v>45904</v>
      </c>
      <c r="W614" s="70" t="s">
        <v>35</v>
      </c>
      <c r="X614" s="70">
        <v>2</v>
      </c>
      <c r="Y614" s="70" t="s">
        <v>35</v>
      </c>
      <c r="Z614" s="70" t="s">
        <v>169</v>
      </c>
      <c r="AA614" s="70" t="s">
        <v>85</v>
      </c>
      <c r="AB614" s="70" t="s">
        <v>1874</v>
      </c>
      <c r="AC614" s="70" t="s">
        <v>100</v>
      </c>
      <c r="AD614" s="79" t="s">
        <v>64</v>
      </c>
    </row>
    <row r="615" spans="1:30" ht="14.4">
      <c r="A615" s="69">
        <v>202509</v>
      </c>
      <c r="B615" s="70" t="s">
        <v>71</v>
      </c>
      <c r="C615" s="70" t="s">
        <v>72</v>
      </c>
      <c r="D615" s="70" t="s">
        <v>73</v>
      </c>
      <c r="E615" s="70" t="s">
        <v>74</v>
      </c>
      <c r="F615" s="70" t="s">
        <v>27</v>
      </c>
      <c r="G615" s="80">
        <v>7731756</v>
      </c>
      <c r="H615" s="87" t="s">
        <v>1199</v>
      </c>
      <c r="I615" s="81"/>
      <c r="J615" s="82"/>
      <c r="K615" s="83"/>
      <c r="L615" s="83"/>
      <c r="M615" s="83"/>
      <c r="N615" s="86" t="s">
        <v>95</v>
      </c>
      <c r="O615" s="70" t="s">
        <v>53</v>
      </c>
      <c r="P615" s="91" t="s">
        <v>1885</v>
      </c>
      <c r="Q615" s="74" t="s">
        <v>97</v>
      </c>
      <c r="R615" s="70" t="s">
        <v>98</v>
      </c>
      <c r="S615" s="70" t="s">
        <v>50</v>
      </c>
      <c r="T615" s="75">
        <v>45903</v>
      </c>
      <c r="U615" s="92" t="s">
        <v>1886</v>
      </c>
      <c r="V615" s="75">
        <v>45904</v>
      </c>
      <c r="W615" s="70" t="s">
        <v>35</v>
      </c>
      <c r="X615" s="70">
        <v>2</v>
      </c>
      <c r="Y615" s="70" t="s">
        <v>35</v>
      </c>
      <c r="Z615" s="70" t="s">
        <v>169</v>
      </c>
      <c r="AA615" s="70" t="s">
        <v>85</v>
      </c>
      <c r="AB615" s="70" t="s">
        <v>1874</v>
      </c>
      <c r="AC615" s="70" t="s">
        <v>100</v>
      </c>
      <c r="AD615" s="79" t="s">
        <v>64</v>
      </c>
    </row>
    <row r="616" spans="1:30" ht="14.4">
      <c r="A616" s="69">
        <v>202509</v>
      </c>
      <c r="B616" s="70" t="s">
        <v>71</v>
      </c>
      <c r="C616" s="70" t="s">
        <v>72</v>
      </c>
      <c r="D616" s="70" t="s">
        <v>73</v>
      </c>
      <c r="E616" s="70" t="s">
        <v>74</v>
      </c>
      <c r="F616" s="70" t="s">
        <v>27</v>
      </c>
      <c r="G616" s="80">
        <v>2869403</v>
      </c>
      <c r="H616" s="87" t="s">
        <v>1847</v>
      </c>
      <c r="I616" s="81"/>
      <c r="J616" s="82"/>
      <c r="K616" s="83"/>
      <c r="L616" s="83"/>
      <c r="M616" s="83"/>
      <c r="N616" s="86" t="s">
        <v>95</v>
      </c>
      <c r="O616" s="70" t="s">
        <v>53</v>
      </c>
      <c r="P616" s="91" t="s">
        <v>1887</v>
      </c>
      <c r="Q616" s="74" t="s">
        <v>97</v>
      </c>
      <c r="R616" s="70" t="s">
        <v>98</v>
      </c>
      <c r="S616" s="70" t="s">
        <v>50</v>
      </c>
      <c r="T616" s="75">
        <v>45901</v>
      </c>
      <c r="U616" s="92" t="s">
        <v>1888</v>
      </c>
      <c r="V616" s="75">
        <v>45901</v>
      </c>
      <c r="W616" s="70" t="s">
        <v>35</v>
      </c>
      <c r="X616" s="70">
        <v>1</v>
      </c>
      <c r="Y616" s="70" t="s">
        <v>35</v>
      </c>
      <c r="Z616" s="70" t="s">
        <v>134</v>
      </c>
      <c r="AA616" s="70" t="s">
        <v>85</v>
      </c>
      <c r="AB616" s="70" t="s">
        <v>1889</v>
      </c>
      <c r="AC616" s="70" t="s">
        <v>100</v>
      </c>
      <c r="AD616" s="79" t="s">
        <v>64</v>
      </c>
    </row>
    <row r="617" spans="1:30" ht="14.4">
      <c r="A617" s="69">
        <v>202508</v>
      </c>
      <c r="B617" s="70" t="s">
        <v>71</v>
      </c>
      <c r="C617" s="70" t="s">
        <v>72</v>
      </c>
      <c r="D617" s="70" t="s">
        <v>73</v>
      </c>
      <c r="E617" s="70" t="s">
        <v>74</v>
      </c>
      <c r="F617" s="70" t="s">
        <v>27</v>
      </c>
      <c r="G617" s="80">
        <v>6762836</v>
      </c>
      <c r="H617" s="87" t="s">
        <v>917</v>
      </c>
      <c r="I617" s="81"/>
      <c r="J617" s="82"/>
      <c r="K617" s="83"/>
      <c r="L617" s="83"/>
      <c r="M617" s="83"/>
      <c r="N617" s="86" t="s">
        <v>95</v>
      </c>
      <c r="O617" s="70" t="s">
        <v>53</v>
      </c>
      <c r="P617" s="91" t="s">
        <v>1890</v>
      </c>
      <c r="Q617" s="74" t="s">
        <v>119</v>
      </c>
      <c r="R617" s="70" t="s">
        <v>74</v>
      </c>
      <c r="S617" s="70" t="s">
        <v>82</v>
      </c>
      <c r="T617" s="75">
        <v>45898</v>
      </c>
      <c r="U617" s="92" t="s">
        <v>1891</v>
      </c>
      <c r="V617" s="75">
        <v>45901</v>
      </c>
      <c r="W617" s="70" t="s">
        <v>35</v>
      </c>
      <c r="X617" s="70">
        <v>2</v>
      </c>
      <c r="Y617" s="70" t="s">
        <v>35</v>
      </c>
      <c r="Z617" s="70" t="s">
        <v>169</v>
      </c>
      <c r="AA617" s="70" t="s">
        <v>85</v>
      </c>
      <c r="AB617" s="89">
        <v>45898</v>
      </c>
      <c r="AC617" s="70" t="s">
        <v>122</v>
      </c>
      <c r="AD617" s="79" t="s">
        <v>64</v>
      </c>
    </row>
    <row r="618" spans="1:30" ht="14.4">
      <c r="A618" s="69">
        <v>202509</v>
      </c>
      <c r="B618" s="70" t="s">
        <v>71</v>
      </c>
      <c r="C618" s="70" t="s">
        <v>72</v>
      </c>
      <c r="D618" s="70" t="s">
        <v>73</v>
      </c>
      <c r="E618" s="70" t="s">
        <v>74</v>
      </c>
      <c r="F618" s="70" t="s">
        <v>27</v>
      </c>
      <c r="G618" s="80">
        <v>7756092</v>
      </c>
      <c r="H618" s="71" t="s">
        <v>906</v>
      </c>
      <c r="I618" s="81"/>
      <c r="J618" s="82"/>
      <c r="K618" s="83"/>
      <c r="L618" s="83"/>
      <c r="M618" s="83"/>
      <c r="N618" s="86" t="s">
        <v>95</v>
      </c>
      <c r="O618" s="70" t="s">
        <v>53</v>
      </c>
      <c r="P618" s="91" t="s">
        <v>1892</v>
      </c>
      <c r="Q618" s="74" t="s">
        <v>1893</v>
      </c>
      <c r="R618" s="70" t="s">
        <v>74</v>
      </c>
      <c r="S618" s="70" t="s">
        <v>268</v>
      </c>
      <c r="T618" s="75">
        <v>45902</v>
      </c>
      <c r="U618" s="146"/>
      <c r="V618" s="75">
        <v>45911</v>
      </c>
      <c r="W618" s="70" t="s">
        <v>30</v>
      </c>
      <c r="X618" s="70">
        <v>8</v>
      </c>
      <c r="Y618" s="70" t="s">
        <v>30</v>
      </c>
      <c r="Z618" s="70" t="s">
        <v>84</v>
      </c>
      <c r="AA618" s="70" t="s">
        <v>85</v>
      </c>
      <c r="AB618" s="70" t="s">
        <v>1894</v>
      </c>
      <c r="AC618" s="70" t="s">
        <v>1864</v>
      </c>
      <c r="AD618" s="79" t="s">
        <v>1864</v>
      </c>
    </row>
    <row r="619" spans="1:30" ht="14.4">
      <c r="A619" s="69">
        <v>202509</v>
      </c>
      <c r="B619" s="70" t="s">
        <v>71</v>
      </c>
      <c r="C619" s="70" t="s">
        <v>72</v>
      </c>
      <c r="D619" s="70" t="s">
        <v>73</v>
      </c>
      <c r="E619" s="70" t="s">
        <v>74</v>
      </c>
      <c r="F619" s="70" t="s">
        <v>27</v>
      </c>
      <c r="G619" s="80">
        <v>6927900</v>
      </c>
      <c r="H619" s="87" t="s">
        <v>213</v>
      </c>
      <c r="I619" s="81"/>
      <c r="J619" s="85">
        <v>987835314</v>
      </c>
      <c r="K619" s="83"/>
      <c r="L619" s="70" t="s">
        <v>1895</v>
      </c>
      <c r="M619" s="83"/>
      <c r="N619" s="86" t="s">
        <v>95</v>
      </c>
      <c r="O619" s="70" t="s">
        <v>185</v>
      </c>
      <c r="P619" s="91" t="s">
        <v>1896</v>
      </c>
      <c r="Q619" s="74" t="s">
        <v>119</v>
      </c>
      <c r="R619" s="70" t="s">
        <v>215</v>
      </c>
      <c r="S619" s="70" t="s">
        <v>288</v>
      </c>
      <c r="T619" s="75">
        <v>45903</v>
      </c>
      <c r="U619" s="146"/>
      <c r="V619" s="75">
        <v>45911</v>
      </c>
      <c r="W619" s="70" t="s">
        <v>30</v>
      </c>
      <c r="X619" s="70">
        <v>7</v>
      </c>
      <c r="Y619" s="70" t="s">
        <v>30</v>
      </c>
      <c r="Z619" s="70" t="s">
        <v>84</v>
      </c>
      <c r="AA619" s="70" t="s">
        <v>85</v>
      </c>
      <c r="AB619" s="70" t="s">
        <v>1874</v>
      </c>
      <c r="AC619" s="70" t="s">
        <v>122</v>
      </c>
      <c r="AD619" s="79" t="s">
        <v>64</v>
      </c>
    </row>
    <row r="620" spans="1:30" ht="14.4">
      <c r="A620" s="69">
        <v>202508</v>
      </c>
      <c r="B620" s="70" t="s">
        <v>71</v>
      </c>
      <c r="C620" s="70" t="s">
        <v>72</v>
      </c>
      <c r="D620" s="70" t="s">
        <v>73</v>
      </c>
      <c r="E620" s="70" t="s">
        <v>74</v>
      </c>
      <c r="F620" s="70" t="s">
        <v>27</v>
      </c>
      <c r="G620" s="70">
        <v>72306819</v>
      </c>
      <c r="H620" s="71" t="s">
        <v>1897</v>
      </c>
      <c r="I620" s="81"/>
      <c r="J620" s="82"/>
      <c r="K620" s="83"/>
      <c r="L620" s="70" t="s">
        <v>1898</v>
      </c>
      <c r="M620" s="83"/>
      <c r="N620" s="86" t="s">
        <v>95</v>
      </c>
      <c r="O620" s="70" t="s">
        <v>53</v>
      </c>
      <c r="P620" s="91" t="s">
        <v>1899</v>
      </c>
      <c r="Q620" s="74" t="s">
        <v>119</v>
      </c>
      <c r="R620" s="70" t="s">
        <v>74</v>
      </c>
      <c r="S620" s="70" t="s">
        <v>231</v>
      </c>
      <c r="T620" s="75">
        <v>45898</v>
      </c>
      <c r="U620" s="146"/>
      <c r="V620" s="75">
        <v>45911</v>
      </c>
      <c r="W620" s="70" t="s">
        <v>30</v>
      </c>
      <c r="X620" s="70">
        <v>10</v>
      </c>
      <c r="Y620" s="70" t="s">
        <v>30</v>
      </c>
      <c r="Z620" s="70" t="s">
        <v>84</v>
      </c>
      <c r="AA620" s="70" t="s">
        <v>85</v>
      </c>
      <c r="AB620" s="89">
        <v>45898</v>
      </c>
      <c r="AC620" s="70" t="s">
        <v>122</v>
      </c>
      <c r="AD620" s="79" t="s">
        <v>64</v>
      </c>
    </row>
    <row r="621" spans="1:30" ht="14.4">
      <c r="A621" s="69">
        <v>202508</v>
      </c>
      <c r="B621" s="70" t="s">
        <v>71</v>
      </c>
      <c r="C621" s="70" t="s">
        <v>72</v>
      </c>
      <c r="D621" s="70" t="s">
        <v>73</v>
      </c>
      <c r="E621" s="70" t="s">
        <v>74</v>
      </c>
      <c r="F621" s="70" t="s">
        <v>27</v>
      </c>
      <c r="G621" s="80">
        <v>40716465</v>
      </c>
      <c r="H621" s="87" t="s">
        <v>1782</v>
      </c>
      <c r="I621" s="81"/>
      <c r="J621" s="82"/>
      <c r="K621" s="83"/>
      <c r="L621" s="70" t="s">
        <v>1900</v>
      </c>
      <c r="M621" s="83"/>
      <c r="N621" s="86" t="s">
        <v>95</v>
      </c>
      <c r="O621" s="70" t="s">
        <v>53</v>
      </c>
      <c r="P621" s="91" t="s">
        <v>1901</v>
      </c>
      <c r="Q621" s="74" t="s">
        <v>248</v>
      </c>
      <c r="R621" s="70" t="s">
        <v>993</v>
      </c>
      <c r="S621" s="70" t="s">
        <v>1902</v>
      </c>
      <c r="T621" s="75">
        <v>45898</v>
      </c>
      <c r="U621" s="146"/>
      <c r="V621" s="75">
        <v>45911</v>
      </c>
      <c r="W621" s="70" t="s">
        <v>30</v>
      </c>
      <c r="X621" s="70">
        <v>10</v>
      </c>
      <c r="Y621" s="70" t="s">
        <v>30</v>
      </c>
      <c r="Z621" s="70" t="s">
        <v>84</v>
      </c>
      <c r="AA621" s="70" t="s">
        <v>85</v>
      </c>
      <c r="AB621" s="89">
        <v>45898</v>
      </c>
      <c r="AC621" s="70" t="s">
        <v>122</v>
      </c>
      <c r="AD621" s="79" t="s">
        <v>64</v>
      </c>
    </row>
    <row r="622" spans="1:30" ht="14.4">
      <c r="A622" s="69">
        <v>202509</v>
      </c>
      <c r="B622" s="70" t="s">
        <v>71</v>
      </c>
      <c r="C622" s="70" t="s">
        <v>72</v>
      </c>
      <c r="D622" s="70" t="s">
        <v>73</v>
      </c>
      <c r="E622" s="70" t="s">
        <v>74</v>
      </c>
      <c r="F622" s="70" t="s">
        <v>27</v>
      </c>
      <c r="G622" s="70">
        <v>46840554</v>
      </c>
      <c r="H622" s="71" t="s">
        <v>1903</v>
      </c>
      <c r="I622" s="81"/>
      <c r="J622" s="82"/>
      <c r="K622" s="83"/>
      <c r="L622" s="83"/>
      <c r="M622" s="83"/>
      <c r="N622" s="86" t="s">
        <v>95</v>
      </c>
      <c r="O622" s="70" t="s">
        <v>53</v>
      </c>
      <c r="P622" s="91" t="s">
        <v>1904</v>
      </c>
      <c r="Q622" s="74" t="s">
        <v>119</v>
      </c>
      <c r="R622" s="70" t="s">
        <v>74</v>
      </c>
      <c r="S622" s="70" t="s">
        <v>82</v>
      </c>
      <c r="T622" s="75">
        <v>45909</v>
      </c>
      <c r="U622" s="92" t="s">
        <v>1905</v>
      </c>
      <c r="V622" s="75">
        <v>45909</v>
      </c>
      <c r="W622" s="70" t="s">
        <v>35</v>
      </c>
      <c r="X622" s="70">
        <v>1</v>
      </c>
      <c r="Y622" s="70" t="s">
        <v>35</v>
      </c>
      <c r="Z622" s="70" t="s">
        <v>134</v>
      </c>
      <c r="AA622" s="70" t="s">
        <v>85</v>
      </c>
      <c r="AB622" s="70" t="s">
        <v>1906</v>
      </c>
      <c r="AC622" s="70" t="s">
        <v>122</v>
      </c>
      <c r="AD622" s="79" t="s">
        <v>64</v>
      </c>
    </row>
    <row r="623" spans="1:30" ht="14.4">
      <c r="A623" s="69">
        <v>202509</v>
      </c>
      <c r="B623" s="70" t="s">
        <v>71</v>
      </c>
      <c r="C623" s="70" t="s">
        <v>72</v>
      </c>
      <c r="D623" s="70" t="s">
        <v>73</v>
      </c>
      <c r="E623" s="70" t="s">
        <v>74</v>
      </c>
      <c r="F623" s="70" t="s">
        <v>27</v>
      </c>
      <c r="G623" s="80">
        <v>7731756</v>
      </c>
      <c r="H623" s="87" t="s">
        <v>1199</v>
      </c>
      <c r="I623" s="81"/>
      <c r="J623" s="82"/>
      <c r="K623" s="83"/>
      <c r="L623" s="83"/>
      <c r="M623" s="83"/>
      <c r="N623" s="86" t="s">
        <v>95</v>
      </c>
      <c r="O623" s="70" t="s">
        <v>53</v>
      </c>
      <c r="P623" s="91" t="s">
        <v>1907</v>
      </c>
      <c r="Q623" s="74" t="s">
        <v>97</v>
      </c>
      <c r="R623" s="70" t="s">
        <v>98</v>
      </c>
      <c r="S623" s="70" t="s">
        <v>50</v>
      </c>
      <c r="T623" s="75">
        <v>45908</v>
      </c>
      <c r="U623" s="146"/>
      <c r="V623" s="75">
        <v>45911</v>
      </c>
      <c r="W623" s="70" t="s">
        <v>30</v>
      </c>
      <c r="X623" s="70">
        <v>4</v>
      </c>
      <c r="Y623" s="70" t="s">
        <v>30</v>
      </c>
      <c r="Z623" s="70" t="s">
        <v>318</v>
      </c>
      <c r="AA623" s="70" t="s">
        <v>85</v>
      </c>
      <c r="AB623" s="70" t="s">
        <v>1908</v>
      </c>
      <c r="AC623" s="70" t="s">
        <v>100</v>
      </c>
      <c r="AD623" s="79" t="s">
        <v>64</v>
      </c>
    </row>
    <row r="624" spans="1:30" ht="14.4">
      <c r="A624" s="69">
        <v>202509</v>
      </c>
      <c r="B624" s="70" t="s">
        <v>71</v>
      </c>
      <c r="C624" s="70" t="s">
        <v>72</v>
      </c>
      <c r="D624" s="70" t="s">
        <v>73</v>
      </c>
      <c r="E624" s="70" t="s">
        <v>74</v>
      </c>
      <c r="F624" s="70" t="s">
        <v>27</v>
      </c>
      <c r="G624" s="80">
        <v>10001118</v>
      </c>
      <c r="H624" s="87" t="s">
        <v>1909</v>
      </c>
      <c r="I624" s="81"/>
      <c r="J624" s="82"/>
      <c r="K624" s="83"/>
      <c r="L624" s="83"/>
      <c r="M624" s="83"/>
      <c r="N624" s="86" t="s">
        <v>95</v>
      </c>
      <c r="O624" s="70" t="s">
        <v>53</v>
      </c>
      <c r="P624" s="91" t="s">
        <v>1910</v>
      </c>
      <c r="Q624" s="74" t="s">
        <v>357</v>
      </c>
      <c r="R624" s="70" t="s">
        <v>98</v>
      </c>
      <c r="S624" s="70" t="s">
        <v>120</v>
      </c>
      <c r="T624" s="75">
        <v>45910</v>
      </c>
      <c r="U624" s="146"/>
      <c r="V624" s="75">
        <v>45911</v>
      </c>
      <c r="W624" s="70" t="s">
        <v>30</v>
      </c>
      <c r="X624" s="70">
        <v>2</v>
      </c>
      <c r="Y624" s="70" t="s">
        <v>30</v>
      </c>
      <c r="Z624" s="70" t="s">
        <v>169</v>
      </c>
      <c r="AA624" s="70" t="s">
        <v>85</v>
      </c>
      <c r="AB624" s="70" t="s">
        <v>1911</v>
      </c>
      <c r="AC624" s="70" t="s">
        <v>290</v>
      </c>
      <c r="AD624" s="79" t="s">
        <v>108</v>
      </c>
    </row>
    <row r="625" spans="1:30" ht="14.4">
      <c r="A625" s="69">
        <v>202509</v>
      </c>
      <c r="B625" s="70" t="s">
        <v>71</v>
      </c>
      <c r="C625" s="70" t="s">
        <v>72</v>
      </c>
      <c r="D625" s="70" t="s">
        <v>73</v>
      </c>
      <c r="E625" s="70" t="s">
        <v>74</v>
      </c>
      <c r="F625" s="70" t="s">
        <v>27</v>
      </c>
      <c r="G625" s="70">
        <v>8102629</v>
      </c>
      <c r="H625" s="87" t="s">
        <v>1805</v>
      </c>
      <c r="I625" s="81"/>
      <c r="J625" s="82"/>
      <c r="K625" s="83"/>
      <c r="L625" s="83"/>
      <c r="M625" s="83"/>
      <c r="N625" s="86" t="s">
        <v>95</v>
      </c>
      <c r="O625" s="70" t="s">
        <v>53</v>
      </c>
      <c r="P625" s="91" t="s">
        <v>1912</v>
      </c>
      <c r="Q625" s="74" t="s">
        <v>104</v>
      </c>
      <c r="R625" s="70" t="s">
        <v>105</v>
      </c>
      <c r="S625" s="70" t="s">
        <v>105</v>
      </c>
      <c r="T625" s="75">
        <v>45910</v>
      </c>
      <c r="U625" s="92" t="s">
        <v>1913</v>
      </c>
      <c r="V625" s="75">
        <v>45910</v>
      </c>
      <c r="W625" s="70" t="s">
        <v>35</v>
      </c>
      <c r="X625" s="70">
        <v>1</v>
      </c>
      <c r="Y625" s="70" t="s">
        <v>35</v>
      </c>
      <c r="Z625" s="70" t="s">
        <v>134</v>
      </c>
      <c r="AA625" s="70" t="s">
        <v>85</v>
      </c>
      <c r="AB625" s="70" t="s">
        <v>1911</v>
      </c>
      <c r="AC625" s="70" t="s">
        <v>107</v>
      </c>
      <c r="AD625" s="79" t="s">
        <v>108</v>
      </c>
    </row>
    <row r="626" spans="1:30" ht="14.4">
      <c r="A626" s="69">
        <v>202509</v>
      </c>
      <c r="B626" s="70" t="s">
        <v>71</v>
      </c>
      <c r="C626" s="70" t="s">
        <v>72</v>
      </c>
      <c r="D626" s="70" t="s">
        <v>73</v>
      </c>
      <c r="E626" s="70" t="s">
        <v>74</v>
      </c>
      <c r="F626" s="70" t="s">
        <v>27</v>
      </c>
      <c r="G626" s="80">
        <v>8715362</v>
      </c>
      <c r="H626" s="87" t="s">
        <v>962</v>
      </c>
      <c r="I626" s="81"/>
      <c r="J626" s="82"/>
      <c r="K626" s="83"/>
      <c r="L626" s="83"/>
      <c r="M626" s="83"/>
      <c r="N626" s="86" t="s">
        <v>95</v>
      </c>
      <c r="O626" s="70" t="s">
        <v>53</v>
      </c>
      <c r="P626" s="91" t="s">
        <v>1914</v>
      </c>
      <c r="Q626" s="74" t="s">
        <v>119</v>
      </c>
      <c r="R626" s="70" t="s">
        <v>244</v>
      </c>
      <c r="S626" s="70" t="s">
        <v>1065</v>
      </c>
      <c r="T626" s="75">
        <v>45909</v>
      </c>
      <c r="U626" s="92" t="s">
        <v>1915</v>
      </c>
      <c r="V626" s="75">
        <v>45909</v>
      </c>
      <c r="W626" s="70" t="s">
        <v>35</v>
      </c>
      <c r="X626" s="70">
        <v>1</v>
      </c>
      <c r="Y626" s="70" t="s">
        <v>35</v>
      </c>
      <c r="Z626" s="70" t="s">
        <v>134</v>
      </c>
      <c r="AA626" s="70" t="s">
        <v>85</v>
      </c>
      <c r="AB626" s="70" t="s">
        <v>1906</v>
      </c>
      <c r="AC626" s="70" t="s">
        <v>122</v>
      </c>
      <c r="AD626" s="79" t="s">
        <v>64</v>
      </c>
    </row>
    <row r="627" spans="1:30" ht="14.4">
      <c r="A627" s="69">
        <v>202509</v>
      </c>
      <c r="B627" s="70" t="s">
        <v>71</v>
      </c>
      <c r="C627" s="70" t="s">
        <v>72</v>
      </c>
      <c r="D627" s="70" t="s">
        <v>73</v>
      </c>
      <c r="E627" s="70" t="s">
        <v>74</v>
      </c>
      <c r="F627" s="70" t="s">
        <v>27</v>
      </c>
      <c r="G627" s="80">
        <v>8160074</v>
      </c>
      <c r="H627" s="87" t="s">
        <v>1813</v>
      </c>
      <c r="I627" s="81"/>
      <c r="J627" s="82"/>
      <c r="K627" s="83"/>
      <c r="L627" s="83"/>
      <c r="M627" s="83"/>
      <c r="N627" s="81"/>
      <c r="O627" s="83"/>
      <c r="P627" s="91" t="s">
        <v>1916</v>
      </c>
      <c r="Q627" s="147"/>
      <c r="R627" s="83"/>
      <c r="S627" s="83"/>
      <c r="T627" s="75">
        <v>45911</v>
      </c>
      <c r="U627" s="146"/>
      <c r="V627" s="75">
        <v>45911</v>
      </c>
      <c r="W627" s="70" t="s">
        <v>30</v>
      </c>
      <c r="X627" s="70">
        <v>1</v>
      </c>
      <c r="Y627" s="70" t="s">
        <v>30</v>
      </c>
      <c r="Z627" s="70" t="s">
        <v>134</v>
      </c>
      <c r="AA627" s="83"/>
      <c r="AB627" s="70" t="s">
        <v>1917</v>
      </c>
      <c r="AC627" s="70" t="s">
        <v>1864</v>
      </c>
      <c r="AD627" s="79" t="s">
        <v>1864</v>
      </c>
    </row>
    <row r="628" spans="1:30" ht="14.4">
      <c r="A628" s="148">
        <v>202509</v>
      </c>
      <c r="B628" s="149" t="s">
        <v>71</v>
      </c>
      <c r="C628" s="149" t="s">
        <v>72</v>
      </c>
      <c r="D628" s="149" t="s">
        <v>73</v>
      </c>
      <c r="E628" s="149" t="s">
        <v>74</v>
      </c>
      <c r="F628" s="149" t="s">
        <v>27</v>
      </c>
      <c r="G628" s="150">
        <v>8743921</v>
      </c>
      <c r="H628" s="151" t="s">
        <v>420</v>
      </c>
      <c r="I628" s="152"/>
      <c r="J628" s="153"/>
      <c r="K628" s="154"/>
      <c r="L628" s="154"/>
      <c r="M628" s="154"/>
      <c r="N628" s="152"/>
      <c r="O628" s="154"/>
      <c r="P628" s="155" t="s">
        <v>1918</v>
      </c>
      <c r="Q628" s="156"/>
      <c r="R628" s="154"/>
      <c r="S628" s="154"/>
      <c r="T628" s="157">
        <v>45911</v>
      </c>
      <c r="U628" s="158"/>
      <c r="V628" s="157">
        <v>45911</v>
      </c>
      <c r="W628" s="149" t="s">
        <v>30</v>
      </c>
      <c r="X628" s="149">
        <v>1</v>
      </c>
      <c r="Y628" s="149" t="s">
        <v>30</v>
      </c>
      <c r="Z628" s="149" t="s">
        <v>134</v>
      </c>
      <c r="AA628" s="154"/>
      <c r="AB628" s="149" t="s">
        <v>1917</v>
      </c>
      <c r="AC628" s="149" t="s">
        <v>1864</v>
      </c>
      <c r="AD628" s="159" t="s">
        <v>1864</v>
      </c>
    </row>
  </sheetData>
  <mergeCells count="13">
    <mergeCell ref="H264:I264"/>
    <mergeCell ref="H456:I456"/>
    <mergeCell ref="H583:I583"/>
    <mergeCell ref="I2:J2"/>
    <mergeCell ref="H27:I27"/>
    <mergeCell ref="I101:J101"/>
    <mergeCell ref="H126:I126"/>
    <mergeCell ref="H221:I221"/>
    <mergeCell ref="H487:J487"/>
    <mergeCell ref="H492:L492"/>
    <mergeCell ref="H494:J494"/>
    <mergeCell ref="H495:I495"/>
    <mergeCell ref="H497:I497"/>
  </mergeCells>
  <hyperlinks>
    <hyperlink ref="K2" r:id="rId1" xr:uid="{00000000-0004-0000-0300-000000000000}"/>
    <hyperlink ref="K4" r:id="rId2" xr:uid="{00000000-0004-0000-0300-000001000000}"/>
    <hyperlink ref="K5" r:id="rId3" xr:uid="{00000000-0004-0000-0300-000002000000}"/>
    <hyperlink ref="K11" r:id="rId4" xr:uid="{00000000-0004-0000-0300-000003000000}"/>
    <hyperlink ref="K12" r:id="rId5" xr:uid="{00000000-0004-0000-0300-000004000000}"/>
    <hyperlink ref="K15" r:id="rId6" xr:uid="{00000000-0004-0000-0300-000005000000}"/>
    <hyperlink ref="K16" r:id="rId7" xr:uid="{00000000-0004-0000-0300-000006000000}"/>
    <hyperlink ref="K17" r:id="rId8" xr:uid="{00000000-0004-0000-0300-000007000000}"/>
    <hyperlink ref="K19" r:id="rId9" xr:uid="{00000000-0004-0000-0300-000008000000}"/>
    <hyperlink ref="K20" r:id="rId10" xr:uid="{00000000-0004-0000-0300-000009000000}"/>
    <hyperlink ref="K21" r:id="rId11" xr:uid="{00000000-0004-0000-0300-00000A000000}"/>
    <hyperlink ref="K25" r:id="rId12" xr:uid="{00000000-0004-0000-0300-00000B000000}"/>
    <hyperlink ref="K28" r:id="rId13" xr:uid="{00000000-0004-0000-0300-00000C000000}"/>
    <hyperlink ref="K29" r:id="rId14" xr:uid="{00000000-0004-0000-0300-00000D000000}"/>
    <hyperlink ref="K31" r:id="rId15" xr:uid="{00000000-0004-0000-0300-00000E000000}"/>
    <hyperlink ref="K52" r:id="rId16" xr:uid="{00000000-0004-0000-0300-00000F000000}"/>
    <hyperlink ref="K65" r:id="rId17" xr:uid="{00000000-0004-0000-0300-000010000000}"/>
    <hyperlink ref="K67" r:id="rId18" xr:uid="{00000000-0004-0000-0300-000011000000}"/>
    <hyperlink ref="K69" r:id="rId19" xr:uid="{00000000-0004-0000-0300-000012000000}"/>
    <hyperlink ref="K100" r:id="rId20" xr:uid="{00000000-0004-0000-0300-000013000000}"/>
    <hyperlink ref="K135" r:id="rId21" xr:uid="{00000000-0004-0000-0300-000014000000}"/>
    <hyperlink ref="K153" r:id="rId22" xr:uid="{00000000-0004-0000-0300-000015000000}"/>
    <hyperlink ref="K193" r:id="rId23" xr:uid="{00000000-0004-0000-0300-000016000000}"/>
    <hyperlink ref="K197" r:id="rId24" xr:uid="{00000000-0004-0000-0300-000017000000}"/>
    <hyperlink ref="K205" r:id="rId25" xr:uid="{00000000-0004-0000-0300-000018000000}"/>
    <hyperlink ref="K285" r:id="rId26" xr:uid="{00000000-0004-0000-0300-000019000000}"/>
    <hyperlink ref="K315" r:id="rId27" xr:uid="{00000000-0004-0000-0300-00001A000000}"/>
    <hyperlink ref="K323" r:id="rId28" xr:uid="{00000000-0004-0000-0300-00001B000000}"/>
    <hyperlink ref="K329" r:id="rId29" xr:uid="{00000000-0004-0000-0300-00001C000000}"/>
    <hyperlink ref="K358" r:id="rId30" xr:uid="{00000000-0004-0000-0300-00001D000000}"/>
    <hyperlink ref="K359" r:id="rId31" xr:uid="{00000000-0004-0000-0300-00001E000000}"/>
    <hyperlink ref="K361" r:id="rId32" xr:uid="{00000000-0004-0000-0300-00001F000000}"/>
    <hyperlink ref="K363" r:id="rId33" xr:uid="{00000000-0004-0000-0300-000020000000}"/>
    <hyperlink ref="K364" r:id="rId34" xr:uid="{00000000-0004-0000-0300-000021000000}"/>
    <hyperlink ref="K366" r:id="rId35" xr:uid="{00000000-0004-0000-0300-000022000000}"/>
    <hyperlink ref="K381" r:id="rId36" xr:uid="{00000000-0004-0000-0300-000023000000}"/>
    <hyperlink ref="K393" r:id="rId37" xr:uid="{00000000-0004-0000-0300-000024000000}"/>
    <hyperlink ref="K407" r:id="rId38" xr:uid="{00000000-0004-0000-0300-000025000000}"/>
    <hyperlink ref="K411" r:id="rId39" xr:uid="{00000000-0004-0000-0300-000026000000}"/>
    <hyperlink ref="K423" r:id="rId40" xr:uid="{00000000-0004-0000-0300-000027000000}"/>
    <hyperlink ref="K430" r:id="rId41" xr:uid="{00000000-0004-0000-0300-000028000000}"/>
    <hyperlink ref="K436" r:id="rId42" xr:uid="{00000000-0004-0000-0300-000029000000}"/>
    <hyperlink ref="K442" r:id="rId43" xr:uid="{00000000-0004-0000-0300-00002A000000}"/>
    <hyperlink ref="K449" r:id="rId44" xr:uid="{00000000-0004-0000-0300-00002B000000}"/>
    <hyperlink ref="K451" r:id="rId45" xr:uid="{00000000-0004-0000-0300-00002C000000}"/>
    <hyperlink ref="K470" r:id="rId46" xr:uid="{00000000-0004-0000-0300-00002D000000}"/>
    <hyperlink ref="K474" r:id="rId47" xr:uid="{00000000-0004-0000-0300-00002E000000}"/>
    <hyperlink ref="K479" r:id="rId48" xr:uid="{00000000-0004-0000-0300-00002F000000}"/>
    <hyperlink ref="K480" r:id="rId49" xr:uid="{00000000-0004-0000-0300-000030000000}"/>
    <hyperlink ref="K481" r:id="rId50" xr:uid="{00000000-0004-0000-0300-000031000000}"/>
    <hyperlink ref="K482" r:id="rId51" xr:uid="{00000000-0004-0000-0300-000032000000}"/>
    <hyperlink ref="K483" r:id="rId52" xr:uid="{00000000-0004-0000-0300-000033000000}"/>
    <hyperlink ref="K497" r:id="rId53" xr:uid="{00000000-0004-0000-0300-000034000000}"/>
    <hyperlink ref="K525" r:id="rId54" xr:uid="{00000000-0004-0000-0300-000035000000}"/>
    <hyperlink ref="K527" r:id="rId55" xr:uid="{00000000-0004-0000-0300-000036000000}"/>
    <hyperlink ref="K529" r:id="rId56" xr:uid="{00000000-0004-0000-0300-000037000000}"/>
    <hyperlink ref="K545" r:id="rId57" xr:uid="{00000000-0004-0000-0300-000038000000}"/>
    <hyperlink ref="K546" r:id="rId58" xr:uid="{00000000-0004-0000-0300-000039000000}"/>
    <hyperlink ref="K577" r:id="rId59" xr:uid="{00000000-0004-0000-0300-00003A000000}"/>
    <hyperlink ref="K585" r:id="rId60" xr:uid="{00000000-0004-0000-0300-00003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6"/>
  <sheetViews>
    <sheetView workbookViewId="0">
      <pane ySplit="1" topLeftCell="A2" activePane="bottomLeft" state="frozen"/>
      <selection pane="bottomLeft" activeCell="B3" sqref="B3"/>
    </sheetView>
  </sheetViews>
  <sheetFormatPr baseColWidth="10" defaultColWidth="12.6640625" defaultRowHeight="15.75" customHeight="1"/>
  <cols>
    <col min="1" max="2" width="17.6640625" customWidth="1"/>
    <col min="3" max="3" width="38.109375" customWidth="1"/>
    <col min="4" max="4" width="34.6640625" customWidth="1"/>
    <col min="5" max="5" width="15.109375" customWidth="1"/>
    <col min="6" max="6" width="20.109375" customWidth="1"/>
    <col min="7" max="7" width="36.109375" customWidth="1"/>
  </cols>
  <sheetData>
    <row r="1" spans="1:26" ht="26.4">
      <c r="A1" s="160" t="s">
        <v>6</v>
      </c>
      <c r="B1" s="161" t="s">
        <v>8</v>
      </c>
      <c r="C1" s="161" t="s">
        <v>5</v>
      </c>
      <c r="D1" s="161" t="s">
        <v>3</v>
      </c>
      <c r="E1" s="161" t="s">
        <v>11</v>
      </c>
      <c r="F1" s="161" t="s">
        <v>1919</v>
      </c>
      <c r="G1" s="162" t="s">
        <v>7</v>
      </c>
    </row>
    <row r="2" spans="1:26" ht="53.25" customHeight="1">
      <c r="A2" s="163">
        <f t="array" ref="A2">INDEX(Datos!$B$3:$AF$629, ROW(A2)-1, MATCH(A$1,Datos!$B$2:$AF$2, 0))</f>
        <v>45916</v>
      </c>
      <c r="B2" s="164">
        <f t="array" ref="B2">INDEX(Datos!$B$3:$AF$629, ROW(B2)-1, MATCH(B$1,Datos!$B$2:$AF$2, 0))</f>
        <v>0</v>
      </c>
      <c r="C2" s="165" t="str">
        <f t="array" ref="C2">INDEX(Datos!$B$3:$AF$629, ROW(C2)-1, MATCH(C$1,Datos!$B$2:$AF$2, 0))</f>
        <v>Paciente llama a central para presentar queja sobre personal que le enviaron para atencion domiciliaria, asi mismo refiere que ya no desea estar dentro del programa en Viva 1A.Su gentil apoyo en constatar su ultima atencion por favor.</v>
      </c>
      <c r="D2" s="166" t="str">
        <f t="array" ref="D2">INDEX(Datos!$B$3:$AF$629, ROW(D2)-1, MATCH(D$1,Datos!$B$2:$AF$2, 0))</f>
        <v>EVELYN MARIA RIVERA ZEGARRA</v>
      </c>
      <c r="E2" s="167" t="str">
        <f t="array" ref="E2">INDEX(Datos!$B$3:$AF$629, ROW(E2)-1, MATCH(E$1,Datos!$B$2:$AF$2, 0))</f>
        <v>ACTIVA</v>
      </c>
      <c r="F2" s="166" t="e">
        <f t="array" ref="F2">INDEX(Datos!$B$3:$AF$629, ROW(F2)-1, MATCH(F$1,Datos!$B$2:$AF$2, 0))</f>
        <v>#N/A</v>
      </c>
      <c r="G2" s="168">
        <f t="array" ref="G2">INDEX(Datos!$B$3:$AF$629, ROW(G2)-1, MATCH(G$1,Datos!$B$2:$AF$2, 0))</f>
        <v>0</v>
      </c>
      <c r="H2" s="169"/>
      <c r="I2" s="169"/>
      <c r="J2" s="169"/>
      <c r="K2" s="169"/>
      <c r="L2" s="169"/>
      <c r="M2" s="169"/>
      <c r="N2" s="169"/>
      <c r="O2" s="169"/>
      <c r="P2" s="169"/>
      <c r="Q2" s="169"/>
      <c r="R2" s="169"/>
      <c r="S2" s="169"/>
      <c r="T2" s="169"/>
      <c r="U2" s="169"/>
      <c r="V2" s="169"/>
      <c r="W2" s="169"/>
      <c r="X2" s="169"/>
      <c r="Y2" s="169"/>
      <c r="Z2" s="169"/>
    </row>
    <row r="3" spans="1:26" ht="39.6">
      <c r="A3" s="170">
        <f t="array" ref="A3">INDEX(Datos!$B$3:$AF$629, ROW(A3)-1, MATCH(A$1,Datos!$B$2:$AF$2, 0))</f>
        <v>45917</v>
      </c>
      <c r="B3" s="171">
        <f>Datos!G:G</f>
        <v>45916</v>
      </c>
      <c r="C3" s="172" t="str">
        <f t="array" ref="C3">INDEX(Datos!$B$3:$AF$629, ROW(C3)-1, MATCH(C$1,Datos!$B$2:$AF$2, 0))</f>
        <v>Prog de Hipotiroidismo Buenas tardes, paciente solicita agendar cita de programa. Su apoyo</v>
      </c>
      <c r="D3" s="173" t="str">
        <f t="array" ref="D3">INDEX(Datos!$B$3:$AF$629, ROW(D3)-1, MATCH(D$1,Datos!$B$2:$AF$2, 0))</f>
        <v>ROSEMERY VILCA SULCA</v>
      </c>
      <c r="E3" s="174" t="str">
        <f t="array" ref="E3">INDEX(Datos!$B$3:$AF$629, ROW(E3)-1, MATCH(E$1,Datos!$B$2:$AF$2, 0))</f>
        <v>CERRADA</v>
      </c>
      <c r="F3" s="173" t="e">
        <f t="array" ref="F3">INDEX(Datos!$B$3:$AF$629, ROW(F3)-1, MATCH(F$1,Datos!$B$2:$AF$2, 0))</f>
        <v>#N/A</v>
      </c>
      <c r="G3" s="175" t="str">
        <f t="array" ref="G3">INDEX(Datos!$B$3:$AF$629, ROW(G3)-1, MATCH(G$1,Datos!$B$2:$AF$2, 0))</f>
        <v>pct programada para el miercoles 24 con el Dr Pereira a las 10:00 am</v>
      </c>
    </row>
    <row r="4" spans="1:26" ht="39.6">
      <c r="A4" s="176">
        <f t="array" ref="A4">INDEX(Datos!$B$3:$AF$629, ROW(A4)-1, MATCH(A$1,Datos!$B$2:$AF$2, 0))</f>
        <v>45917</v>
      </c>
      <c r="B4" s="164">
        <f>Datos!G:G</f>
        <v>45917</v>
      </c>
      <c r="C4" s="165" t="str">
        <f t="array" ref="C4">INDEX(Datos!$B$3:$AF$629, ROW(C4)-1, MATCH(C$1,Datos!$B$2:$AF$2, 0))</f>
        <v>Pcte se comunica solciitando programacion de su cita. Su apoyo</v>
      </c>
      <c r="D4" s="166" t="str">
        <f t="array" ref="D4">INDEX(Datos!$B$3:$AF$629, ROW(D4)-1, MATCH(D$1,Datos!$B$2:$AF$2, 0))</f>
        <v>DANIEL PEDRO MARCELO INDACOCHEA NUGENT</v>
      </c>
      <c r="E4" s="167" t="str">
        <f t="array" ref="E4">INDEX(Datos!$B$3:$AF$629, ROW(E4)-1, MATCH(E$1,Datos!$B$2:$AF$2, 0))</f>
        <v>CERRADA</v>
      </c>
      <c r="F4" s="166" t="e">
        <f t="array" ref="F4">INDEX(Datos!$B$3:$AF$629, ROW(F4)-1, MATCH(F$1,Datos!$B$2:$AF$2, 0))</f>
        <v>#N/A</v>
      </c>
      <c r="G4" s="168" t="str">
        <f t="array" ref="G4">INDEX(Datos!$B$3:$AF$629, ROW(G4)-1, MATCH(G$1,Datos!$B$2:$AF$2, 0))</f>
        <v>Se agenda cita, paciente conforme19/09/2025 9:45 AM Dr Antonio David Moncada Catalan</v>
      </c>
      <c r="K4" s="68" t="e">
        <f t="array" ref="K4">INDEX(Datos!$B$3:$AF$629, ROW(H6)-5, MATCH(H$1,Datos!$B$2:$AF$2, 0))</f>
        <v>#N/A</v>
      </c>
    </row>
    <row r="5" spans="1:26" ht="92.4">
      <c r="A5" s="170">
        <f t="array" ref="A5">INDEX(Datos!$B$3:$AF$629, ROW(A5)-1, MATCH(A$1,Datos!$B$2:$AF$2, 0))</f>
        <v>45917</v>
      </c>
      <c r="B5" s="171">
        <f>Datos!G:G</f>
        <v>45917</v>
      </c>
      <c r="C5" s="172" t="str">
        <f t="array" ref="C5">INDEX(Datos!$B$3:$AF$629, ROW(C5)-1, MATCH(C$1,Datos!$B$2:$AF$2, 0))</f>
        <v>"Pcte indica que tenia programa cita para hoy, pero no recibe la llamada de Dra. 
 Su apoyo en verificar y ponerse en contacto con paciente para indicarle si hay algun retraso o que medico se comunique lo antes posible, pcte se encuentra a la espera. "</v>
      </c>
      <c r="D5" s="173" t="str">
        <f t="array" ref="D5">INDEX(Datos!$B$3:$AF$629, ROW(D5)-1, MATCH(D$1,Datos!$B$2:$AF$2, 0))</f>
        <v>JOICE MERCEDES SCHREIBER PODESTA</v>
      </c>
      <c r="E5" s="174" t="str">
        <f t="array" ref="E5">INDEX(Datos!$B$3:$AF$629, ROW(E5)-1, MATCH(E$1,Datos!$B$2:$AF$2, 0))</f>
        <v>CERRADA</v>
      </c>
      <c r="F5" s="173" t="e">
        <f t="array" ref="F5">INDEX(Datos!$B$3:$AF$629, ROW(F5)-1, MATCH(F$1,Datos!$B$2:$AF$2, 0))</f>
        <v>#N/A</v>
      </c>
      <c r="G5" s="175" t="str">
        <f t="array" ref="G5">INDEX(Datos!$B$3:$AF$629, ROW(G5)-1, MATCH(G$1,Datos!$B$2:$AF$2, 0))</f>
        <v>Programado para el día sábado a las 7:30 pm con el Dr Pereira</v>
      </c>
    </row>
    <row r="6" spans="1:26" ht="184.8">
      <c r="A6" s="176">
        <f t="array" ref="A6">INDEX(Datos!$B$3:$AF$629, ROW(A6)-1, MATCH(A$1,Datos!$B$2:$AF$2, 0))</f>
        <v>45720</v>
      </c>
      <c r="B6" s="177">
        <f>Datos!G:G</f>
        <v>45917</v>
      </c>
      <c r="C6" s="165" t="str">
        <f t="array" ref="C6">INDEX(Datos!$B$3:$AF$629, ROW(C6)-1, MATCH(C$1,Datos!$B$2:$AF$2, 0))</f>
        <v>SOLICITUD DE CITA</v>
      </c>
      <c r="D6" s="166" t="str">
        <f t="array" ref="D6">INDEX(Datos!$B$3:$AF$629, ROW(D6)-1, MATCH(D$1,Datos!$B$2:$AF$2, 0))</f>
        <v>GLORIA DURAND DE VALEGA</v>
      </c>
      <c r="E6" s="167" t="str">
        <f t="array" ref="E6">INDEX(Datos!$B$3:$AF$629, ROW(E6)-1, MATCH(E$1,Datos!$B$2:$AF$2, 0))</f>
        <v>CERRADA</v>
      </c>
      <c r="F6" s="166" t="e">
        <f t="array" ref="F6">INDEX(Datos!$B$3:$AF$629, ROW(F6)-1, MATCH(F$1,Datos!$B$2:$AF$2, 0))</f>
        <v>#N/A</v>
      </c>
      <c r="G6" s="168" t="str">
        <f t="array" ref="G6">INDEX(Datos!$B$3:$AF$629, ROW(G6)-1, MATCH(G$1,Datos!$B$2:$AF$2, 0))</f>
        <v>Estimada Guissela, buena tarde:
 Previo cordial saludo y las disculpas por la demora en la respuesta, se informa sobre la paciente que:
 Pertenece actualmente al Programa RCV, al ser migración se considera el Dx cuidate al 100%, otros dx con copago al 15%.
 Entrega de medicamentos con fecha 10 del presente, con el copago correspodiente.
 Paciente conforme.</v>
      </c>
    </row>
    <row r="7" spans="1:26" ht="158.4">
      <c r="A7" s="170">
        <f t="array" ref="A7">INDEX(Datos!$B$3:$AF$629, ROW(A7)-1, MATCH(A$1,Datos!$B$2:$AF$2, 0))</f>
        <v>45720</v>
      </c>
      <c r="B7" s="178">
        <f>Datos!G:G</f>
        <v>45720</v>
      </c>
      <c r="C7" s="172" t="str">
        <f t="array" ref="C7">INDEX(Datos!$B$3:$AF$629, ROW(C7)-1, MATCH(C$1,Datos!$B$2:$AF$2, 0))</f>
        <v>DEMORA EN LA ENTREGA DE MEDICAMENTOS</v>
      </c>
      <c r="D7" s="173" t="str">
        <f t="array" ref="D7">INDEX(Datos!$B$3:$AF$629, ROW(D7)-1, MATCH(D$1,Datos!$B$2:$AF$2, 0))</f>
        <v>FARA NOEMI MIRANDA PACHECO DE CHOY</v>
      </c>
      <c r="E7" s="174" t="str">
        <f t="array" ref="E7">INDEX(Datos!$B$3:$AF$629, ROW(E7)-1, MATCH(E$1,Datos!$B$2:$AF$2, 0))</f>
        <v>CERRADA</v>
      </c>
      <c r="F7" s="173" t="e">
        <f t="array" ref="F7">INDEX(Datos!$B$3:$AF$629, ROW(F7)-1, MATCH(F$1,Datos!$B$2:$AF$2, 0))</f>
        <v>#N/A</v>
      </c>
      <c r="G7" s="175" t="str">
        <f t="array" ref="G7">INDEX(Datos!$B$3:$AF$629, ROW(G7)-1, MATCH(G$1,Datos!$B$2:$AF$2, 0))</f>
        <v>Estimada Bedon Guissela,
 Reciba un cordial saludo de parte de VIVA 1A Centro Médico. En relación con lo descrito en el comunicado, damos respuesta a la solicitud de envío de medicamentos de la Sra. Fara Noemí Miranda Pacheco de Choy (DNI: 08249657), con dirección en Calle Los Laureles 561, Dpto. A, San Isidro. Los medicamentos fueron entregados el día 17 de marzo de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row>
    <row r="8" spans="1:26" ht="290.39999999999998">
      <c r="A8" s="176">
        <f t="array" ref="A8">INDEX(Datos!$B$3:$AF$629, ROW(A8)-1, MATCH(A$1,Datos!$B$2:$AF$2, 0))</f>
        <v>45720</v>
      </c>
      <c r="B8" s="177">
        <f>Datos!G:G</f>
        <v>45720</v>
      </c>
      <c r="C8" s="165" t="str">
        <f t="array" ref="C8">INDEX(Datos!$B$3:$AF$629, ROW(C8)-1, MATCH(C$1,Datos!$B$2:$AF$2, 0))</f>
        <v>PROBLEMAS DE COMUNICACIÓN</v>
      </c>
      <c r="D8" s="166" t="str">
        <f t="array" ref="D8">INDEX(Datos!$B$3:$AF$629, ROW(D8)-1, MATCH(D$1,Datos!$B$2:$AF$2, 0))</f>
        <v>CINDY LEE CAMPBELL GIANELLA</v>
      </c>
      <c r="E8" s="167" t="str">
        <f t="array" ref="E8">INDEX(Datos!$B$3:$AF$629, ROW(E8)-1, MATCH(E$1,Datos!$B$2:$AF$2, 0))</f>
        <v>CERRADA</v>
      </c>
      <c r="F8" s="166" t="e">
        <f t="array" ref="F8">INDEX(Datos!$B$3:$AF$629, ROW(F8)-1, MATCH(F$1,Datos!$B$2:$AF$2, 0))</f>
        <v>#N/A</v>
      </c>
      <c r="G8" s="168" t="str">
        <f t="array" ref="G8">INDEX(Datos!$B$3:$AF$629, ROW(G8)-1, MATCH(G$1,Datos!$B$2:$AF$2, 0))</f>
        <v>Estimada Guissela, buena noche:
 Previo cordial saludo y las disculpas por la demora en la respuesta, se informa que paciente fue atendida el dia 6 del presente con entrega de medicamentos conforme.
 Saludos Cordiales,</v>
      </c>
    </row>
    <row r="9" spans="1:26" ht="92.4">
      <c r="A9" s="170">
        <f t="array" ref="A9">INDEX(Datos!$B$3:$AF$629, ROW(A9)-1, MATCH(A$1,Datos!$B$2:$AF$2, 0))</f>
        <v>45720</v>
      </c>
      <c r="B9" s="178">
        <f>Datos!G:G</f>
        <v>45720</v>
      </c>
      <c r="C9" s="172" t="str">
        <f t="array" ref="C9">INDEX(Datos!$B$3:$AF$629, ROW(C9)-1, MATCH(C$1,Datos!$B$2:$AF$2, 0))</f>
        <v>DEMORA EN LA ENTREGA DE MEDICAMENTOS</v>
      </c>
      <c r="D9" s="173" t="str">
        <f t="array" ref="D9">INDEX(Datos!$B$3:$AF$629, ROW(D9)-1, MATCH(D$1,Datos!$B$2:$AF$2, 0))</f>
        <v>TERESA MERCEDES ANGELES VEGA DE CASTRO</v>
      </c>
      <c r="E9" s="174" t="str">
        <f t="array" ref="E9">INDEX(Datos!$B$3:$AF$629, ROW(E9)-1, MATCH(E$1,Datos!$B$2:$AF$2, 0))</f>
        <v>CERRADA</v>
      </c>
      <c r="F9" s="173" t="e">
        <f t="array" ref="F9">INDEX(Datos!$B$3:$AF$629, ROW(F9)-1, MATCH(F$1,Datos!$B$2:$AF$2, 0))</f>
        <v>#N/A</v>
      </c>
      <c r="G9" s="175" t="str">
        <f t="array" ref="G9">INDEX(Datos!$B$3:$AF$629, ROW(G9)-1, MATCH(G$1,Datos!$B$2:$AF$2, 0))</f>
        <v>Buenas tardes estimados,
 Reciba un cordial saludo por parte de VIVA 1A Centro médico.
 Entendido Guisella, se atenderá al paciente TERESA MERCEDES ANGELES VEGA DE CASTRO bajo el programa ARTRITIS.
 Así mismo menciono que la paciente fue atendida el 06/03/2025 a las 8:15am con la Dra. Virginia Cuevas Rivero de la especialidad MEDICINA FAMILIA - ATENCIÓN DOMICILIARIA. El paciente tiene prescripción de medicamentos, el cuál fue entregado el 07/03/2025 bajo el programa ARTRITIS.</v>
      </c>
    </row>
    <row r="10" spans="1:26" ht="211.2">
      <c r="A10" s="176">
        <f t="array" ref="A10">INDEX(Datos!$B$3:$AF$629, ROW(A10)-1, MATCH(A$1,Datos!$B$2:$AF$2, 0))</f>
        <v>45721</v>
      </c>
      <c r="B10" s="177">
        <f>Datos!G:G</f>
        <v>45720</v>
      </c>
      <c r="C10" s="165" t="str">
        <f t="array" ref="C10">INDEX(Datos!$B$3:$AF$629, ROW(C10)-1, MATCH(C$1,Datos!$B$2:$AF$2, 0))</f>
        <v>SOLICITUD DE CITA</v>
      </c>
      <c r="D10" s="166" t="str">
        <f t="array" ref="D10">INDEX(Datos!$B$3:$AF$629, ROW(D10)-1, MATCH(D$1,Datos!$B$2:$AF$2, 0))</f>
        <v>JULIA DAMIANA MORENO TOSCANO</v>
      </c>
      <c r="E10" s="167" t="str">
        <f t="array" ref="E10">INDEX(Datos!$B$3:$AF$629, ROW(E10)-1, MATCH(E$1,Datos!$B$2:$AF$2, 0))</f>
        <v>CERRADA</v>
      </c>
      <c r="F10" s="166" t="e">
        <f t="array" ref="F10">INDEX(Datos!$B$3:$AF$629, ROW(F10)-1, MATCH(F$1,Datos!$B$2:$AF$2, 0))</f>
        <v>#N/A</v>
      </c>
      <c r="G10" s="168" t="str">
        <f t="array" ref="G10">INDEX(Datos!$B$3:$AF$629, ROW(G10)-1, MATCH(G$1,Datos!$B$2:$AF$2, 0))</f>
        <v>Estimada Guissela, buena tarde:
 Previo cordial saludo y las disculpas del caso por la demora en la respuesta, se informa sobre la paciente que se logra comunicación con paciente agendando atención para el día 21 del presente.
 Saludos Cordiales,</v>
      </c>
    </row>
    <row r="11" spans="1:26" ht="105.6">
      <c r="A11" s="170">
        <f t="array" ref="A11">INDEX(Datos!$B$3:$AF$629, ROW(A11)-1, MATCH(A$1,Datos!$B$2:$AF$2, 0))</f>
        <v>45721</v>
      </c>
      <c r="B11" s="178">
        <f>Datos!G:G</f>
        <v>45721</v>
      </c>
      <c r="C11" s="172" t="str">
        <f t="array" ref="C11">INDEX(Datos!$B$3:$AF$629, ROW(C11)-1, MATCH(C$1,Datos!$B$2:$AF$2, 0))</f>
        <v>NO ASIGNACIÓN DE CITA</v>
      </c>
      <c r="D11" s="173" t="str">
        <f t="array" ref="D11">INDEX(Datos!$B$3:$AF$629, ROW(D11)-1, MATCH(D$1,Datos!$B$2:$AF$2, 0))</f>
        <v>LUIS CARDENAS LUCERO</v>
      </c>
      <c r="E11" s="174" t="str">
        <f t="array" ref="E11">INDEX(Datos!$B$3:$AF$629, ROW(E11)-1, MATCH(E$1,Datos!$B$2:$AF$2, 0))</f>
        <v>CERRADA</v>
      </c>
      <c r="F11" s="173" t="e">
        <f t="array" ref="F11">INDEX(Datos!$B$3:$AF$629, ROW(F11)-1, MATCH(F$1,Datos!$B$2:$AF$2, 0))</f>
        <v>#N/A</v>
      </c>
      <c r="G11" s="175" t="str">
        <f t="array" ref="G11">INDEX(Datos!$B$3:$AF$629, ROW(G11)-1, MATCH(G$1,Datos!$B$2:$AF$2, 0))</f>
        <v>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v>
      </c>
    </row>
    <row r="12" spans="1:26" ht="145.19999999999999">
      <c r="A12" s="176">
        <f t="array" ref="A12">INDEX(Datos!$B$3:$AF$629, ROW(A12)-1, MATCH(A$1,Datos!$B$2:$AF$2, 0))</f>
        <v>45721</v>
      </c>
      <c r="B12" s="177">
        <f>Datos!G:G</f>
        <v>45721</v>
      </c>
      <c r="C12" s="165" t="str">
        <f t="array" ref="C12">INDEX(Datos!$B$3:$AF$629, ROW(C12)-1, MATCH(C$1,Datos!$B$2:$AF$2, 0))</f>
        <v>SOLICITUD DE CITA</v>
      </c>
      <c r="D12" s="166" t="str">
        <f t="array" ref="D12">INDEX(Datos!$B$3:$AF$629, ROW(D12)-1, MATCH(D$1,Datos!$B$2:$AF$2, 0))</f>
        <v>GLORIA DURAND WOOLCOTT DE VALEGA</v>
      </c>
      <c r="E12" s="167" t="str">
        <f t="array" ref="E12">INDEX(Datos!$B$3:$AF$629, ROW(E12)-1, MATCH(E$1,Datos!$B$2:$AF$2, 0))</f>
        <v>CERRADA</v>
      </c>
      <c r="F12" s="166" t="e">
        <f t="array" ref="F12">INDEX(Datos!$B$3:$AF$629, ROW(F12)-1, MATCH(F$1,Datos!$B$2:$AF$2, 0))</f>
        <v>#N/A</v>
      </c>
      <c r="G12" s="168" t="str">
        <f t="array" ref="G12">INDEX(Datos!$B$3:$AF$629, ROW(G12)-1, MATCH(G$1,Datos!$B$2:$AF$2, 0))</f>
        <v>Estimada Guissela, buena tarde:
 Previo cordial saludo y las disculpas por la demora en la respuesta, se informa sobre la paciente que:
 Pertenece actualmente al Programa RCV, al ser migración se considera el Dx cuidate al 100%, otros dx con copago al 15%.
 Entrega de medicamentos con fecha 10 del presente, con el copago correspodiente.
 Paciente conforme.</v>
      </c>
    </row>
    <row r="13" spans="1:26" ht="158.4">
      <c r="A13" s="170">
        <f t="array" ref="A13">INDEX(Datos!$B$3:$AF$629, ROW(A13)-1, MATCH(A$1,Datos!$B$2:$AF$2, 0))</f>
        <v>45721</v>
      </c>
      <c r="B13" s="178">
        <f>Datos!G:G</f>
        <v>45721</v>
      </c>
      <c r="C13" s="172" t="str">
        <f t="array" ref="C13">INDEX(Datos!$B$3:$AF$629, ROW(C13)-1, MATCH(C$1,Datos!$B$2:$AF$2, 0))</f>
        <v>SOLICITUD DE CITA</v>
      </c>
      <c r="D13" s="173" t="str">
        <f t="array" ref="D13">INDEX(Datos!$B$3:$AF$629, ROW(D13)-1, MATCH(D$1,Datos!$B$2:$AF$2, 0))</f>
        <v>CECILIA ESTHER CANALES ANICAMA</v>
      </c>
      <c r="E13" s="174" t="str">
        <f t="array" ref="E13">INDEX(Datos!$B$3:$AF$629, ROW(E13)-1, MATCH(E$1,Datos!$B$2:$AF$2, 0))</f>
        <v>CERRADA</v>
      </c>
      <c r="F13" s="173" t="e">
        <f t="array" ref="F13">INDEX(Datos!$B$3:$AF$629, ROW(F13)-1, MATCH(F$1,Datos!$B$2:$AF$2, 0))</f>
        <v>#N/A</v>
      </c>
      <c r="G13" s="175" t="str">
        <f t="array" ref="G13">INDEX(Datos!$B$3:$AF$629, ROW(G13)-1, MATCH(G$1,Datos!$B$2:$AF$2, 0))</f>
        <v>Estimada Sra. Bedon Guissela,
 Reciba un cordial saludo de parte de VIVA 1A Centro Médico. En respuesta al agendamiento de cita de la Sra. Cecilia Esther Canales Anicama (DNI: 07307988), con número de celular 943920495, le informamos que su cita ha sido agendada para el día de hoy, 01 de abril de 2025, a las 17:00 p.m., con la Dra. Janet Giovana Quispe Vargas, en el servicio de Reumatología – Teleconsulta.
 Lamentamos la demora y nos comprometemos a mejorar nuestros servicios y tiempos de respuesta.
 Agradecemos su comprensión y quedamos a su disposición para cualquier consulta adicional.
 Cordialmente,</v>
      </c>
    </row>
    <row r="14" spans="1:26" ht="237.6">
      <c r="A14" s="176">
        <f t="array" ref="A14">INDEX(Datos!$B$3:$AF$629, ROW(A14)-1, MATCH(A$1,Datos!$B$2:$AF$2, 0))</f>
        <v>45721</v>
      </c>
      <c r="B14" s="177">
        <f>Datos!G:G</f>
        <v>45721</v>
      </c>
      <c r="C14" s="165" t="str">
        <f t="array" ref="C14">INDEX(Datos!$B$3:$AF$629, ROW(C14)-1, MATCH(C$1,Datos!$B$2:$AF$2, 0))</f>
        <v>PROBLEMAS DE COMUNICACIÓN</v>
      </c>
      <c r="D14" s="166" t="str">
        <f t="array" ref="D14">INDEX(Datos!$B$3:$AF$629, ROW(D14)-1, MATCH(D$1,Datos!$B$2:$AF$2, 0))</f>
        <v>RAUL EDUARDO JARAMILLO GOMEZ</v>
      </c>
      <c r="E14" s="167" t="str">
        <f t="array" ref="E14">INDEX(Datos!$B$3:$AF$629, ROW(E14)-1, MATCH(E$1,Datos!$B$2:$AF$2, 0))</f>
        <v>CERRADA</v>
      </c>
      <c r="F14" s="166" t="e">
        <f t="array" ref="F14">INDEX(Datos!$B$3:$AF$629, ROW(F14)-1, MATCH(F$1,Datos!$B$2:$AF$2, 0))</f>
        <v>#N/A</v>
      </c>
      <c r="G14" s="168" t="str">
        <f t="array" ref="G14">INDEX(Datos!$B$3:$AF$629, ROW(G14)-1, MATCH(G$1,Datos!$B$2:$AF$2, 0))</f>
        <v>Estimada Guisella, paciente ya pasó su consulta el día de ayer. Nos hemos comunicado el día de hoy, no mostrando insatisfacción con la atención, quedando pendiente la entrega de medicamentos, proceso que se comunicó al paciente. 
 Saludos,</v>
      </c>
    </row>
    <row r="15" spans="1:26" ht="105.6">
      <c r="A15" s="170">
        <f t="array" ref="A15">INDEX(Datos!$B$3:$AF$629, ROW(A15)-1, MATCH(A$1,Datos!$B$2:$AF$2, 0))</f>
        <v>45721</v>
      </c>
      <c r="B15" s="178">
        <f>Datos!G:G</f>
        <v>45721</v>
      </c>
      <c r="C15" s="172" t="str">
        <f t="array" ref="C15">INDEX(Datos!$B$3:$AF$629, ROW(C15)-1, MATCH(C$1,Datos!$B$2:$AF$2, 0))</f>
        <v>NO ASIGNACIÓN DE CITA</v>
      </c>
      <c r="D15" s="173" t="str">
        <f t="array" ref="D15">INDEX(Datos!$B$3:$AF$629, ROW(D15)-1, MATCH(D$1,Datos!$B$2:$AF$2, 0))</f>
        <v>LUCY YOVANI URIARTE CARRASCO</v>
      </c>
      <c r="E15" s="174" t="str">
        <f t="array" ref="E15">INDEX(Datos!$B$3:$AF$629, ROW(E15)-1, MATCH(E$1,Datos!$B$2:$AF$2, 0))</f>
        <v>CERRADA</v>
      </c>
      <c r="F15" s="173" t="e">
        <f t="array" ref="F15">INDEX(Datos!$B$3:$AF$629, ROW(F15)-1, MATCH(F$1,Datos!$B$2:$AF$2, 0))</f>
        <v>#N/A</v>
      </c>
      <c r="G15" s="175" t="str">
        <f t="array" ref="G15">INDEX(Datos!$B$3:$AF$629, ROW(G15)-1, MATCH(G$1,Datos!$B$2:$AF$2, 0))</f>
        <v>Estimada Guissela, ya se contactó con la usuaria para la toma respectiva de los exámenes de laboratorio. 
 Saludos,</v>
      </c>
    </row>
    <row r="16" spans="1:26" ht="66">
      <c r="A16" s="176">
        <f t="array" ref="A16">INDEX(Datos!$B$3:$AF$629, ROW(A16)-1, MATCH(A$1,Datos!$B$2:$AF$2, 0))</f>
        <v>45721</v>
      </c>
      <c r="B16" s="177">
        <f>Datos!G:G</f>
        <v>45721</v>
      </c>
      <c r="C16" s="165" t="str">
        <f t="array" ref="C16">INDEX(Datos!$B$3:$AF$629, ROW(C16)-1, MATCH(C$1,Datos!$B$2:$AF$2, 0))</f>
        <v>DEMORA EN LA ENTREGA DE MEDICAMENTOS</v>
      </c>
      <c r="D16" s="166" t="str">
        <f t="array" ref="D16">INDEX(Datos!$B$3:$AF$629, ROW(D16)-1, MATCH(D$1,Datos!$B$2:$AF$2, 0))</f>
        <v>LELIA ALVAREZ MONGE</v>
      </c>
      <c r="E16" s="167" t="str">
        <f t="array" ref="E16">INDEX(Datos!$B$3:$AF$629, ROW(E16)-1, MATCH(E$1,Datos!$B$2:$AF$2, 0))</f>
        <v>CERRADA</v>
      </c>
      <c r="F16" s="166" t="e">
        <f t="array" ref="F16">INDEX(Datos!$B$3:$AF$629, ROW(F16)-1, MATCH(F$1,Datos!$B$2:$AF$2, 0))</f>
        <v>#N/A</v>
      </c>
      <c r="G16" s="168" t="str">
        <f t="array" ref="G16">INDEX(Datos!$B$3:$AF$629, ROW(G16)-1, MATCH(G$1,Datos!$B$2:$AF$2, 0))</f>
        <v>Estimada Bedon Guísela,
 Reciba un cordial saludo de parte de VIVA 1A Centro Médico. En relación con lo descrito en el comunicado, damos respuesta al seguimiento del caso del SR. ÁLVAREZ MONGLE LELIA del agendamiento de cita (DNI:25639731), con dirección en AV. manco Cápac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row>
    <row r="17" spans="1:7" ht="290.39999999999998">
      <c r="A17" s="170">
        <f t="array" ref="A17">INDEX(Datos!$B$3:$AF$629, ROW(A17)-1, MATCH(A$1,Datos!$B$2:$AF$2, 0))</f>
        <v>45716</v>
      </c>
      <c r="B17" s="178">
        <f>Datos!G:G</f>
        <v>45721</v>
      </c>
      <c r="C17" s="172" t="str">
        <f t="array" ref="C17">INDEX(Datos!$B$3:$AF$629, ROW(C17)-1, MATCH(C$1,Datos!$B$2:$AF$2, 0))</f>
        <v>INGRESO A PROGRAMA</v>
      </c>
      <c r="D17" s="173" t="str">
        <f t="array" ref="D17">INDEX(Datos!$B$3:$AF$629, ROW(D17)-1, MATCH(D$1,Datos!$B$2:$AF$2, 0))</f>
        <v>TALIA GIANINA MARTÍNEZ DE ARAUZO</v>
      </c>
      <c r="E17" s="174" t="str">
        <f t="array" ref="E17">INDEX(Datos!$B$3:$AF$629, ROW(E17)-1, MATCH(E$1,Datos!$B$2:$AF$2, 0))</f>
        <v>CERRADA</v>
      </c>
      <c r="F17" s="173" t="e">
        <f t="array" ref="F17">INDEX(Datos!$B$3:$AF$629, ROW(F17)-1, MATCH(F$1,Datos!$B$2:$AF$2, 0))</f>
        <v>#N/A</v>
      </c>
      <c r="G17" s="175" t="str">
        <f t="array" ref="G17">INDEX(Datos!$B$3:$AF$629, ROW(G17)-1, MATCH(G$1,Datos!$B$2:$AF$2, 0))</f>
        <v>Estimada Sra. Bedon Guissela,
 Reciba un cordial saludo de parte de VIVA 1A Centro Médico. En relación con lo descrito en el comunicado, nos permitimos dar respuesta al agendamiento de cita para la Sra. Talia Gianina Martínez Bohl (DNI: 08243493). Su cita ha sido agendada para el día 3 de abril de 2025 a las 14:50 p.m. con el Dr. Gerson Jacob Siura Trevejo, en el servicio de Endocrinología - Teleconsulta,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18" spans="1:7" ht="303.60000000000002">
      <c r="A18" s="176">
        <f t="array" ref="A18">INDEX(Datos!$B$3:$AF$629, ROW(A18)-1, MATCH(A$1,Datos!$B$2:$AF$2, 0))</f>
        <v>45721</v>
      </c>
      <c r="B18" s="177">
        <f>Datos!G:G</f>
        <v>45716</v>
      </c>
      <c r="C18" s="165" t="str">
        <f t="array" ref="C18">INDEX(Datos!$B$3:$AF$629, ROW(C18)-1, MATCH(C$1,Datos!$B$2:$AF$2, 0))</f>
        <v>NO ASIGNACIÓN DE CITA</v>
      </c>
      <c r="D18" s="166" t="str">
        <f t="array" ref="D18">INDEX(Datos!$B$3:$AF$629, ROW(D18)-1, MATCH(D$1,Datos!$B$2:$AF$2, 0))</f>
        <v>EDGAR IGNACIO DE LA TORRE RODRIGUEZ</v>
      </c>
      <c r="E18" s="167" t="str">
        <f t="array" ref="E18">INDEX(Datos!$B$3:$AF$629, ROW(E18)-1, MATCH(E$1,Datos!$B$2:$AF$2, 0))</f>
        <v>CERRADA</v>
      </c>
      <c r="F18" s="166" t="e">
        <f t="array" ref="F18">INDEX(Datos!$B$3:$AF$629, ROW(F18)-1, MATCH(F$1,Datos!$B$2:$AF$2, 0))</f>
        <v>#N/A</v>
      </c>
      <c r="G18" s="168" t="str">
        <f t="array" ref="G18">INDEX(Datos!$B$3:$AF$629, ROW(G18)-1, MATCH(G$1,Datos!$B$2:$AF$2, 0))</f>
        <v>Estimada Sra. Bedon Guissela,
 Reciba un cordial saludo de parte de VIVA 1A Centro Médico. En respuesta a lo solicitado respecto al asegurado Edgar Ignacio de la Torre (DNI: 77742062), le informamos que tuvo cita el día 05 de marzo de 2025 con la Dra. Virginia Cueva Rivero en Medicina Familiar - Teleconsulta. Además, su próxima cita está agendada para el día 04 de abril de 2025 a las 13:00 p.m. con la Dra. Virginia Cueva. Usuario agradece y queda Satisfecho con la gestión realizada.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19" spans="1:7" ht="303.60000000000002">
      <c r="A19" s="170">
        <f t="array" ref="A19">INDEX(Datos!$B$3:$AF$629, ROW(A19)-1, MATCH(A$1,Datos!$B$2:$AF$2, 0))</f>
        <v>45721</v>
      </c>
      <c r="B19" s="178">
        <f>Datos!G:G</f>
        <v>45721</v>
      </c>
      <c r="C19" s="172" t="str">
        <f t="array" ref="C19">INDEX(Datos!$B$3:$AF$629, ROW(C19)-1, MATCH(C$1,Datos!$B$2:$AF$2, 0))</f>
        <v>INGRESO A PROGRAMA</v>
      </c>
      <c r="D19" s="173" t="str">
        <f t="array" ref="D19">INDEX(Datos!$B$3:$AF$629, ROW(D19)-1, MATCH(D$1,Datos!$B$2:$AF$2, 0))</f>
        <v>YURIKO CORTES RODRIGUEZ</v>
      </c>
      <c r="E19" s="174" t="str">
        <f t="array" ref="E19">INDEX(Datos!$B$3:$AF$629, ROW(E19)-1, MATCH(E$1,Datos!$B$2:$AF$2, 0))</f>
        <v>CERRADA</v>
      </c>
      <c r="F19" s="173" t="e">
        <f t="array" ref="F19">INDEX(Datos!$B$3:$AF$629, ROW(F19)-1, MATCH(F$1,Datos!$B$2:$AF$2, 0))</f>
        <v>#N/A</v>
      </c>
      <c r="G19" s="175" t="str">
        <f t="array" ref="G19">INDEX(Datos!$B$3:$AF$629, ROW(G19)-1, MATCH(G$1,Datos!$B$2:$AF$2, 0))</f>
        <v>Buenos días, estimados 
 Referente al paciente Yuriko Cortes, hemos realizado múltiples llamadas al número 907403766 y no hemos logrado contactarnos, sin embargo hemos recibido respuesta vía WhatsApp donde la paciente refiere estar atendiéndose en clínica internacional.
  saludos cordiales.</v>
      </c>
    </row>
    <row r="20" spans="1:7" ht="145.19999999999999">
      <c r="A20" s="176">
        <f t="array" ref="A20">INDEX(Datos!$B$3:$AF$629, ROW(A20)-1, MATCH(A$1,Datos!$B$2:$AF$2, 0))</f>
        <v>45716</v>
      </c>
      <c r="B20" s="177">
        <f>Datos!G:G</f>
        <v>45721</v>
      </c>
      <c r="C20" s="165" t="str">
        <f t="array" ref="C20">INDEX(Datos!$B$3:$AF$629, ROW(C20)-1, MATCH(C$1,Datos!$B$2:$AF$2, 0))</f>
        <v>INGRESO A PROGRAMA</v>
      </c>
      <c r="D20" s="166" t="str">
        <f t="array" ref="D20">INDEX(Datos!$B$3:$AF$629, ROW(D20)-1, MATCH(D$1,Datos!$B$2:$AF$2, 0))</f>
        <v>CARLOS ALBERTO CHIRICHIGNO MENA</v>
      </c>
      <c r="E20" s="167" t="str">
        <f t="array" ref="E20">INDEX(Datos!$B$3:$AF$629, ROW(E20)-1, MATCH(E$1,Datos!$B$2:$AF$2, 0))</f>
        <v>CERRADA</v>
      </c>
      <c r="F20" s="166" t="e">
        <f t="array" ref="F20">INDEX(Datos!$B$3:$AF$629, ROW(F20)-1, MATCH(F$1,Datos!$B$2:$AF$2, 0))</f>
        <v>#N/A</v>
      </c>
      <c r="G20" s="168" t="str">
        <f t="array" ref="G20">INDEX(Datos!$B$3:$AF$629, ROW(G20)-1, MATCH(G$1,Datos!$B$2:$AF$2, 0))</f>
        <v>Estimada Guissela, buena noche:
 Previo cordial saludo se informa que paciente en referencia quedó agendado para el día de mañana 20/3 con medicina interna.
 Saludos Cordiales,
 Buenos días estimados 
 Reciba un cordial saludo por parte de VIVA 1A Centro médico, Referente al paciente Carlos Alberto Chirichigno Mena con DNI 25791542 paso atención el día 20 de mazo la cual efectivamente tiene orden de análisis de laboratorio, hemos realizado la coordinación respectiva con el servicio de laboratorio Dayerlab la cual ya esta en contacto con el paciente.
 Lamentamos sinceramente los inconvenientes ocasionados, valoramos sus comentarios y estamos comprometidos con la mejora continua de nuestros servicios.</v>
      </c>
    </row>
    <row r="21" spans="1:7" ht="303.60000000000002">
      <c r="A21" s="170">
        <f t="array" ref="A21">INDEX(Datos!$B$3:$AF$629, ROW(A21)-1, MATCH(A$1,Datos!$B$2:$AF$2, 0))</f>
        <v>45721</v>
      </c>
      <c r="B21" s="178">
        <f>Datos!G:G</f>
        <v>45716</v>
      </c>
      <c r="C21" s="172" t="str">
        <f t="array" ref="C21">INDEX(Datos!$B$3:$AF$629, ROW(C21)-1, MATCH(C$1,Datos!$B$2:$AF$2, 0))</f>
        <v>DEMORA EN LA ENTREGA DE MEDICAMENTOS</v>
      </c>
      <c r="D21" s="173" t="str">
        <f t="array" ref="D21">INDEX(Datos!$B$3:$AF$629, ROW(D21)-1, MATCH(D$1,Datos!$B$2:$AF$2, 0))</f>
        <v>ANA GABRIELA CHAVEZ VARGAS</v>
      </c>
      <c r="E21" s="174" t="str">
        <f t="array" ref="E21">INDEX(Datos!$B$3:$AF$629, ROW(E21)-1, MATCH(E$1,Datos!$B$2:$AF$2, 0))</f>
        <v>CERRADA</v>
      </c>
      <c r="F21" s="173" t="e">
        <f t="array" ref="F21">INDEX(Datos!$B$3:$AF$629, ROW(F21)-1, MATCH(F$1,Datos!$B$2:$AF$2, 0))</f>
        <v>#N/A</v>
      </c>
      <c r="G21" s="175" t="str">
        <f t="array" ref="G21">INDEX(Datos!$B$3:$AF$629, ROW(G21)-1, MATCH(G$1,Datos!$B$2:$AF$2, 0))</f>
        <v>Estimada Guissela, buena noche:
 Previo cordial saludo y las disculpas por la demora en responder, se informa que paciene fue atendida el día 6 del presente, se validan entrega de medicamentos conforme.
 Saludos Cordiales,</v>
      </c>
    </row>
    <row r="22" spans="1:7" ht="105.6">
      <c r="A22" s="176">
        <f t="array" ref="A22">INDEX(Datos!$B$3:$AF$629, ROW(A22)-1, MATCH(A$1,Datos!$B$2:$AF$2, 0))</f>
        <v>45720</v>
      </c>
      <c r="B22" s="177">
        <f>Datos!G:G</f>
        <v>45721</v>
      </c>
      <c r="C22" s="165" t="str">
        <f t="array" ref="C22">INDEX(Datos!$B$3:$AF$629, ROW(C22)-1, MATCH(C$1,Datos!$B$2:$AF$2, 0))</f>
        <v>SOLICITUD DE CITA</v>
      </c>
      <c r="D22" s="166" t="str">
        <f t="array" ref="D22">INDEX(Datos!$B$3:$AF$629, ROW(D22)-1, MATCH(D$1,Datos!$B$2:$AF$2, 0))</f>
        <v>RICARDO ARTURO NUÑEZ RODRIGO</v>
      </c>
      <c r="E22" s="167" t="str">
        <f t="array" ref="E22">INDEX(Datos!$B$3:$AF$629, ROW(E22)-1, MATCH(E$1,Datos!$B$2:$AF$2, 0))</f>
        <v>CERRADA</v>
      </c>
      <c r="F22" s="166" t="e">
        <f t="array" ref="F22">INDEX(Datos!$B$3:$AF$629, ROW(F22)-1, MATCH(F$1,Datos!$B$2:$AF$2, 0))</f>
        <v>#N/A</v>
      </c>
      <c r="G22" s="168" t="str">
        <f t="array" ref="G22">INDEX(Datos!$B$3:$AF$629, ROW(G22)-1, MATCH(G$1,Datos!$B$2:$AF$2, 0))</f>
        <v>Estimados, buena tarde:
 Se contacta con nuestro mutuo paciente, quien indica se encuentra veraneando en playa de Arequipa.
 Se agenda atención para hoy con el Dr. Moncada 19:40hrs, adjunto print.
 Paciente nos informará luego de la consulta la dirección en la cuidad de Arequipa, la receta se gestionará a través de Cuida.
 Saludos Cordiales,</v>
      </c>
    </row>
    <row r="23" spans="1:7" ht="171.6">
      <c r="A23" s="170">
        <f t="array" ref="A23">INDEX(Datos!$B$3:$AF$629, ROW(A23)-1, MATCH(A$1,Datos!$B$2:$AF$2, 0))</f>
        <v>45721</v>
      </c>
      <c r="B23" s="178">
        <f>Datos!G:G</f>
        <v>45720</v>
      </c>
      <c r="C23" s="172" t="str">
        <f t="array" ref="C23">INDEX(Datos!$B$3:$AF$629, ROW(C23)-1, MATCH(C$1,Datos!$B$2:$AF$2, 0))</f>
        <v>INGRESO A PROGRAMA</v>
      </c>
      <c r="D23" s="173" t="str">
        <f t="array" ref="D23">INDEX(Datos!$B$3:$AF$629, ROW(D23)-1, MATCH(D$1,Datos!$B$2:$AF$2, 0))</f>
        <v>XIMENA SOFIA DELGADILLO CABRERA</v>
      </c>
      <c r="E23" s="174" t="str">
        <f t="array" ref="E23">INDEX(Datos!$B$3:$AF$629, ROW(E23)-1, MATCH(E$1,Datos!$B$2:$AF$2, 0))</f>
        <v>CERRADA</v>
      </c>
      <c r="F23" s="173" t="e">
        <f t="array" ref="F23">INDEX(Datos!$B$3:$AF$629, ROW(F23)-1, MATCH(F$1,Datos!$B$2:$AF$2, 0))</f>
        <v>#N/A</v>
      </c>
      <c r="G23" s="175" t="str">
        <f t="array" ref="G23">INDEX(Datos!$B$3:$AF$629, ROW(G23)-1, MATCH(G$1,Datos!$B$2:$AF$2, 0))</f>
        <v>Estimados 
 Pcte paso su consulta el día 07/03 con el Dra. Virginia , durante la consulta se ha manifestado dx de asma y el dx Rinitis.
  Saludos cordiales 
 Katherine Ochoa 
 Centro de experiencia</v>
      </c>
    </row>
    <row r="24" spans="1:7" ht="92.4">
      <c r="A24" s="176">
        <f t="array" ref="A24">INDEX(Datos!$B$3:$AF$629, ROW(A24)-1, MATCH(A$1,Datos!$B$2:$AF$2, 0))</f>
        <v>45722</v>
      </c>
      <c r="B24" s="177">
        <f>Datos!G:G</f>
        <v>45721</v>
      </c>
      <c r="C24" s="165" t="str">
        <f t="array" ref="C24">INDEX(Datos!$B$3:$AF$629, ROW(C24)-1, MATCH(C$1,Datos!$B$2:$AF$2, 0))</f>
        <v>SERVICIO NO CONTRATADO</v>
      </c>
      <c r="D24" s="166" t="str">
        <f t="array" ref="D24">INDEX(Datos!$B$3:$AF$629, ROW(D24)-1, MATCH(D$1,Datos!$B$2:$AF$2, 0))</f>
        <v>JESSICA MILAGROS NALDOS BLANCO</v>
      </c>
      <c r="E24" s="167" t="str">
        <f t="array" ref="E24">INDEX(Datos!$B$3:$AF$629, ROW(E24)-1, MATCH(E$1,Datos!$B$2:$AF$2, 0))</f>
        <v>CERRADA</v>
      </c>
      <c r="F24" s="166" t="e">
        <f t="array" ref="F24">INDEX(Datos!$B$3:$AF$629, ROW(F24)-1, MATCH(F$1,Datos!$B$2:$AF$2, 0))</f>
        <v>#N/A</v>
      </c>
      <c r="G24" s="168" t="str">
        <f t="array" ref="G24">INDEX(Datos!$B$3:$AF$629, ROW(G24)-1, MATCH(G$1,Datos!$B$2:$AF$2, 0))</f>
        <v>Estimada Guissela, buena noche:
 Se contacta con paciente en referencia quien indica que se atiende en clínica internacional y que la solicitud del ingreso a programa es para la misma clínica.
 Se declina gestión de ingreso a programa con Viva 1A.
 Saludos Cordiales,</v>
      </c>
    </row>
    <row r="25" spans="1:7" ht="118.8">
      <c r="A25" s="170">
        <f t="array" ref="A25">INDEX(Datos!$B$3:$AF$629, ROW(A25)-1, MATCH(A$1,Datos!$B$2:$AF$2, 0))</f>
        <v>45720</v>
      </c>
      <c r="B25" s="178">
        <f>Datos!G:G</f>
        <v>45722</v>
      </c>
      <c r="C25" s="172" t="str">
        <f t="array" ref="C25">INDEX(Datos!$B$3:$AF$629, ROW(C25)-1, MATCH(C$1,Datos!$B$2:$AF$2, 0))</f>
        <v>INGRESO A PROGRAMA</v>
      </c>
      <c r="D25" s="173" t="str">
        <f t="array" ref="D25">INDEX(Datos!$B$3:$AF$629, ROW(D25)-1, MATCH(D$1,Datos!$B$2:$AF$2, 0))</f>
        <v>ROBERTO CAMINO SOLIS</v>
      </c>
      <c r="E25" s="174" t="str">
        <f t="array" ref="E25">INDEX(Datos!$B$3:$AF$629, ROW(E25)-1, MATCH(E$1,Datos!$B$2:$AF$2, 0))</f>
        <v>CERRADA</v>
      </c>
      <c r="F25" s="173" t="e">
        <f t="array" ref="F25">INDEX(Datos!$B$3:$AF$629, ROW(F25)-1, MATCH(F$1,Datos!$B$2:$AF$2, 0))</f>
        <v>#N/A</v>
      </c>
      <c r="G25" s="175" t="str">
        <f t="array" ref="G25">INDEX(Datos!$B$3:$AF$629, ROW(G25)-1, MATCH(G$1,Datos!$B$2:$AF$2, 0))</f>
        <v>Estimados buenas noches.
 Pudimos contactarnos con asegurado y se logra programar la atención con el Dr Antonio Moncada para el día 06/03 en el rango horario de las 7:45pm a 8:00pm.
 Paciente con Diagnóstico de HTA, conforme con la programación 
 Quedo atento a sus consultas
 Saludos cordiales.</v>
      </c>
    </row>
    <row r="26" spans="1:7" ht="171.6">
      <c r="A26" s="176">
        <f t="array" ref="A26">INDEX(Datos!$B$3:$AF$629, ROW(A26)-1, MATCH(A$1,Datos!$B$2:$AF$2, 0))</f>
        <v>45720</v>
      </c>
      <c r="B26" s="177">
        <f>Datos!G:G</f>
        <v>45720</v>
      </c>
      <c r="C26" s="165" t="str">
        <f t="array" ref="C26">INDEX(Datos!$B$3:$AF$629, ROW(C26)-1, MATCH(C$1,Datos!$B$2:$AF$2, 0))</f>
        <v>DEMORA EN LA ENTREGA DE MEDICAMENTOS</v>
      </c>
      <c r="D26" s="166" t="str">
        <f t="array" ref="D26">INDEX(Datos!$B$3:$AF$629, ROW(D26)-1, MATCH(D$1,Datos!$B$2:$AF$2, 0))</f>
        <v>DIEGO FERNANDO MONCADA BEJARANO</v>
      </c>
      <c r="E26" s="167" t="str">
        <f t="array" ref="E26">INDEX(Datos!$B$3:$AF$629, ROW(E26)-1, MATCH(E$1,Datos!$B$2:$AF$2, 0))</f>
        <v>CERRADA</v>
      </c>
      <c r="F26" s="166" t="e">
        <f t="array" ref="F26">INDEX(Datos!$B$3:$AF$629, ROW(F26)-1, MATCH(F$1,Datos!$B$2:$AF$2, 0))</f>
        <v>#N/A</v>
      </c>
      <c r="G26" s="168" t="str">
        <f t="array" ref="G26">INDEX(Datos!$B$3:$AF$629, ROW(G26)-1, MATCH(G$1,Datos!$B$2:$AF$2, 0))</f>
        <v>Estimada Carmen, previo cordial saludo te informamos lo siguiente:
 El usuario paso consulta el 24 de enero de 2025, haciéndose la gestión de la receta para la entrega de medicación el 26 de enero de 2025.
 No obstante, por un error de nuestro personal se omitió consignar al correo propio de farmacia "gestionfarmacia@propvida", lo cual hizo que no se dispensara la receta, no habiendo un seguimiento de la entrega.
 Posterior a ello, el usuario se comunicó con nosotros, advirtiendo el error, se le solicitó las disculpas del caso y se volvió a gestionar la receta el 12 de febrero, haciéndose la entrega efectiva el 13 de febrero.
 Lamentamos el error causado por nuestro personal de farmacia, y en virtud a evitar quiebres de servicio se tomaron las siguientes medidas correctivas:
 Cambio de Director Técnico de Farmacia
 Incorporación de personal adicional para que realice el seguimiento de las entregas de medicamentos.
 Quedamos atentos,</v>
      </c>
    </row>
    <row r="27" spans="1:7" ht="409.2">
      <c r="A27" s="170">
        <f t="array" ref="A27">INDEX(Datos!$B$3:$AF$629, ROW(A27)-1, MATCH(A$1,Datos!$B$2:$AF$2, 0))</f>
        <v>45722</v>
      </c>
      <c r="B27" s="178">
        <f>Datos!G:G</f>
        <v>45720</v>
      </c>
      <c r="C27" s="172" t="str">
        <f t="array" ref="C27">INDEX(Datos!$B$3:$AF$629, ROW(C27)-1, MATCH(C$1,Datos!$B$2:$AF$2, 0))</f>
        <v>DEMORA EN LA ENTREGA DE MEDICAMENTOS</v>
      </c>
      <c r="D27" s="173" t="str">
        <f t="array" ref="D27">INDEX(Datos!$B$3:$AF$629, ROW(D27)-1, MATCH(D$1,Datos!$B$2:$AF$2, 0))</f>
        <v>MAURA ROSALINA PRADO SOTO</v>
      </c>
      <c r="E27" s="174" t="str">
        <f t="array" ref="E27">INDEX(Datos!$B$3:$AF$629, ROW(E27)-1, MATCH(E$1,Datos!$B$2:$AF$2, 0))</f>
        <v>CERRADA</v>
      </c>
      <c r="F27" s="173" t="e">
        <f t="array" ref="F27">INDEX(Datos!$B$3:$AF$629, ROW(F27)-1, MATCH(F$1,Datos!$B$2:$AF$2, 0))</f>
        <v>#N/A</v>
      </c>
      <c r="G27" s="175" t="str">
        <f t="array" ref="G27">INDEX(Datos!$B$3:$AF$629, ROW(G27)-1, MATCH(G$1,Datos!$B$2:$AF$2, 0))</f>
        <v>Estimada Guissela, buena noche:
 Previo cordial saludo y las disculpas por la demora, se informa que paciente en referencia tuvo atención el día 8/3/25; siendo los medicamentos entregados el día 10/3/25.
 La demora de medicamentos se debió a que la pcte no respondía llamadas ni ws.
 Actualmente pcte conforme.
 Saludos Cordiales,</v>
      </c>
    </row>
    <row r="28" spans="1:7" ht="145.19999999999999">
      <c r="A28" s="176">
        <f t="array" ref="A28">INDEX(Datos!$B$3:$AF$629, ROW(A28)-1, MATCH(A$1,Datos!$B$2:$AF$2, 0))</f>
        <v>45723</v>
      </c>
      <c r="B28" s="177">
        <f>Datos!G:G</f>
        <v>45722</v>
      </c>
      <c r="C28" s="165" t="str">
        <f t="array" ref="C28">INDEX(Datos!$B$3:$AF$629, ROW(C28)-1, MATCH(C$1,Datos!$B$2:$AF$2, 0))</f>
        <v>DEMORA EN ENVIO DE ORDENES</v>
      </c>
      <c r="D28" s="166" t="str">
        <f t="array" ref="D28">INDEX(Datos!$B$3:$AF$629, ROW(D28)-1, MATCH(D$1,Datos!$B$2:$AF$2, 0))</f>
        <v>FRANCIS ANN ROJAS BISMARCK</v>
      </c>
      <c r="E28" s="167" t="str">
        <f t="array" ref="E28">INDEX(Datos!$B$3:$AF$629, ROW(E28)-1, MATCH(E$1,Datos!$B$2:$AF$2, 0))</f>
        <v>CERRADA</v>
      </c>
      <c r="F28" s="166" t="e">
        <f t="array" ref="F28">INDEX(Datos!$B$3:$AF$629, ROW(F28)-1, MATCH(F$1,Datos!$B$2:$AF$2, 0))</f>
        <v>#N/A</v>
      </c>
      <c r="G28" s="168" t="str">
        <f t="array" ref="G28">INDEX(Datos!$B$3:$AF$629, ROW(G28)-1, MATCH(G$1,Datos!$B$2:$AF$2, 0))</f>
        <v>Estimada Guissela, buena tarde:
 Previo cordial saludo y las disculpas del caso por la demora en la respuesta, se informa sobre la paciente que:
 Se realizó la atención correspondiente al programa e interconsulta con nutrición.
 Se valida que el plan nutricional y la receta no llegaron a la paciente, se atribuye a ello a un defecto informático el cual no fue detectado oportunamente por el personal a cargo.
 Se ha enviado la documentación pendiente a la paciente.
 Como medida correctiva hemos separado de la posición al personal que cometió el error y se ha reforzado a todo el personal acerca del seguimiento de los pacientes.
 Saludos Cordiales,</v>
      </c>
    </row>
    <row r="29" spans="1:7" ht="264">
      <c r="A29" s="170">
        <f t="array" ref="A29">INDEX(Datos!$B$3:$AF$629, ROW(A29)-1, MATCH(A$1,Datos!$B$2:$AF$2, 0))</f>
        <v>45723</v>
      </c>
      <c r="B29" s="178">
        <f>Datos!G:G</f>
        <v>45723</v>
      </c>
      <c r="C29" s="172" t="str">
        <f t="array" ref="C29">INDEX(Datos!$B$3:$AF$629, ROW(C29)-1, MATCH(C$1,Datos!$B$2:$AF$2, 0))</f>
        <v>INGRESO A PROGRAMA</v>
      </c>
      <c r="D29" s="173" t="str">
        <f t="array" ref="D29">INDEX(Datos!$B$3:$AF$629, ROW(D29)-1, MATCH(D$1,Datos!$B$2:$AF$2, 0))</f>
        <v>SANDRA MILAGROS RIVAROLA LIMONCHI</v>
      </c>
      <c r="E29" s="174" t="str">
        <f t="array" ref="E29">INDEX(Datos!$B$3:$AF$629, ROW(E29)-1, MATCH(E$1,Datos!$B$2:$AF$2, 0))</f>
        <v>CERRADA</v>
      </c>
      <c r="F29" s="173" t="e">
        <f t="array" ref="F29">INDEX(Datos!$B$3:$AF$629, ROW(F29)-1, MATCH(F$1,Datos!$B$2:$AF$2, 0))</f>
        <v>#N/A</v>
      </c>
      <c r="G29" s="175" t="str">
        <f t="array" ref="G29">INDEX(Datos!$B$3:$AF$629, ROW(G29)-1, MATCH(G$1,Datos!$B$2:$AF$2, 0))</f>
        <v>Estimada Guissela, previo cordial saludo y con las disculpas de la reciente respuesta, te informo que el paciente paso su consulta el 6 de marzo de 2025.
 Asimismo, su medicación fue gestionada el 7 de marzo de 2025.
 Saludos 
 la receta ya se gestiono para entrega el 11 abril 2025 
 Saludos,</v>
      </c>
    </row>
    <row r="30" spans="1:7" ht="132">
      <c r="A30" s="176">
        <f t="array" ref="A30">INDEX(Datos!$B$3:$AF$629, ROW(A30)-1, MATCH(A$1,Datos!$B$2:$AF$2, 0))</f>
        <v>45723</v>
      </c>
      <c r="B30" s="177">
        <f>Datos!G:G</f>
        <v>45723</v>
      </c>
      <c r="C30" s="165" t="str">
        <f t="array" ref="C30">INDEX(Datos!$B$3:$AF$629, ROW(C30)-1, MATCH(C$1,Datos!$B$2:$AF$2, 0))</f>
        <v>NO ASIGNACIÓN DE CITA</v>
      </c>
      <c r="D30" s="166" t="str">
        <f t="array" ref="D30">INDEX(Datos!$B$3:$AF$629, ROW(D30)-1, MATCH(D$1,Datos!$B$2:$AF$2, 0))</f>
        <v>DANIEL PEDRO MARCELO INDACOCHEA NUGENT</v>
      </c>
      <c r="E30" s="167" t="str">
        <f t="array" ref="E30">INDEX(Datos!$B$3:$AF$629, ROW(E30)-1, MATCH(E$1,Datos!$B$2:$AF$2, 0))</f>
        <v>CERRADA</v>
      </c>
      <c r="F30" s="166" t="e">
        <f t="array" ref="F30">INDEX(Datos!$B$3:$AF$629, ROW(F30)-1, MATCH(F$1,Datos!$B$2:$AF$2, 0))</f>
        <v>#N/A</v>
      </c>
      <c r="G30" s="168" t="str">
        <f t="array" ref="G30">INDEX(Datos!$B$3:$AF$629, ROW(G30)-1, MATCH(G$1,Datos!$B$2:$AF$2, 0))</f>
        <v>Estimada Guissela, previas disculpas por la demora te informo que el paciente pasó su consulta con nosotros el 14 de marzo de 2025 por médico especialista. Se encuentra en cohorte de RCV.
 Las medicinas ya fueron gestionadas.</v>
      </c>
    </row>
    <row r="31" spans="1:7" ht="92.4">
      <c r="A31" s="170">
        <f t="array" ref="A31">INDEX(Datos!$B$3:$AF$629, ROW(A31)-1, MATCH(A$1,Datos!$B$2:$AF$2, 0))</f>
        <v>45723</v>
      </c>
      <c r="B31" s="178">
        <f>Datos!G:G</f>
        <v>45723</v>
      </c>
      <c r="C31" s="172" t="str">
        <f t="array" ref="C31">INDEX(Datos!$B$3:$AF$629, ROW(C31)-1, MATCH(C$1,Datos!$B$2:$AF$2, 0))</f>
        <v>DEMORA EN ENVIO DE ORDENES</v>
      </c>
      <c r="D31" s="173" t="str">
        <f t="array" ref="D31">INDEX(Datos!$B$3:$AF$629, ROW(D31)-1, MATCH(D$1,Datos!$B$2:$AF$2, 0))</f>
        <v>ESMEIDA ODILA SUBERO DE HERNANDEZ</v>
      </c>
      <c r="E31" s="174" t="str">
        <f t="array" ref="E31">INDEX(Datos!$B$3:$AF$629, ROW(E31)-1, MATCH(E$1,Datos!$B$2:$AF$2, 0))</f>
        <v>CERRADA</v>
      </c>
      <c r="F31" s="173" t="e">
        <f t="array" ref="F31">INDEX(Datos!$B$3:$AF$629, ROW(F31)-1, MATCH(F$1,Datos!$B$2:$AF$2, 0))</f>
        <v>#N/A</v>
      </c>
      <c r="G31" s="175" t="str">
        <f t="array" ref="G31">INDEX(Datos!$B$3:$AF$629, ROW(G31)-1, MATCH(G$1,Datos!$B$2:$AF$2, 0))</f>
        <v>Estimada Guissela, buen día:
 En referencia a lo solicitado, se valida que efectivamente nuestra mutua paciente ha tenido consulta efectiva con el Dr. Moncada el día 17/2/24.
 Se valida con farmacia la dispensación conforme de los medicamentos indicados en RM.
 Cabe resaltar que la Sra. Subero indica en base de migración programa RCV; sin embargo, no cuenta con dx acorde al programa indicado.
 Para tranquilidad de cara a la experiencia del usuario, nuestro médico de piso realizará una llamada para validar los medicamentos que indican se encuentran faltantes.
 Se reportará luego de que la paciente responda.
 Saludos Cordiales,</v>
      </c>
    </row>
    <row r="32" spans="1:7" ht="303.60000000000002">
      <c r="A32" s="176">
        <f t="array" ref="A32">INDEX(Datos!$B$3:$AF$629, ROW(A32)-1, MATCH(A$1,Datos!$B$2:$AF$2, 0))</f>
        <v>45723</v>
      </c>
      <c r="B32" s="177">
        <f>Datos!G:G</f>
        <v>45723</v>
      </c>
      <c r="C32" s="165" t="str">
        <f t="array" ref="C32">INDEX(Datos!$B$3:$AF$629, ROW(C32)-1, MATCH(C$1,Datos!$B$2:$AF$2, 0))</f>
        <v>INGRESO A PROGRAMA</v>
      </c>
      <c r="D32" s="166" t="str">
        <f t="array" ref="D32">INDEX(Datos!$B$3:$AF$629, ROW(D32)-1, MATCH(D$1,Datos!$B$2:$AF$2, 0))</f>
        <v>GISELLA ISABEL GALINDO CIEZA</v>
      </c>
      <c r="E32" s="167" t="str">
        <f t="array" ref="E32">INDEX(Datos!$B$3:$AF$629, ROW(E32)-1, MATCH(E$1,Datos!$B$2:$AF$2, 0))</f>
        <v>CERRADA</v>
      </c>
      <c r="F32" s="166" t="e">
        <f t="array" ref="F32">INDEX(Datos!$B$3:$AF$629, ROW(F32)-1, MATCH(F$1,Datos!$B$2:$AF$2, 0))</f>
        <v>#N/A</v>
      </c>
      <c r="G32" s="168" t="str">
        <f t="array" ref="G32">INDEX(Datos!$B$3:$AF$629, ROW(G32)-1, MATCH(G$1,Datos!$B$2:$AF$2, 0))</f>
        <v>Buenas tardes estimados,
 El paciente se encuentra agendado.
 Fecha de cita: 11-03-2025
 Hora: 11:20 am
 Saludos cordiales.</v>
      </c>
    </row>
    <row r="33" spans="1:7" ht="132">
      <c r="A33" s="170">
        <f t="array" ref="A33">INDEX(Datos!$B$3:$AF$629, ROW(A33)-1, MATCH(A$1,Datos!$B$2:$AF$2, 0))</f>
        <v>45716</v>
      </c>
      <c r="B33" s="178">
        <f>Datos!G:G</f>
        <v>45723</v>
      </c>
      <c r="C33" s="172" t="str">
        <f t="array" ref="C33">INDEX(Datos!$B$3:$AF$629, ROW(C33)-1, MATCH(C$1,Datos!$B$2:$AF$2, 0))</f>
        <v>NO ASIGNACIÓN DE CITA</v>
      </c>
      <c r="D33" s="173" t="str">
        <f t="array" ref="D33">INDEX(Datos!$B$3:$AF$629, ROW(D33)-1, MATCH(D$1,Datos!$B$2:$AF$2, 0))</f>
        <v>MARIA TERESA RODRIGUEZ GIL DE VARGAS</v>
      </c>
      <c r="E33" s="174" t="str">
        <f t="array" ref="E33">INDEX(Datos!$B$3:$AF$629, ROW(E33)-1, MATCH(E$1,Datos!$B$2:$AF$2, 0))</f>
        <v>CERRADA</v>
      </c>
      <c r="F33" s="173" t="e">
        <f t="array" ref="F33">INDEX(Datos!$B$3:$AF$629, ROW(F33)-1, MATCH(F$1,Datos!$B$2:$AF$2, 0))</f>
        <v>#N/A</v>
      </c>
      <c r="G33" s="175" t="str">
        <f t="array" ref="G33">INDEX(Datos!$B$3:$AF$629, ROW(G33)-1, MATCH(G$1,Datos!$B$2:$AF$2, 0))</f>
        <v>Estimados 
 A la pcte se le realizo las programaciones ,correspondientes de las terapias que se coordino con el hijo del pcte , se envia screen de las atenciones realizadas durante el mes</v>
      </c>
    </row>
    <row r="34" spans="1:7" ht="92.4">
      <c r="A34" s="176">
        <f t="array" ref="A34">INDEX(Datos!$B$3:$AF$629, ROW(A34)-1, MATCH(A$1,Datos!$B$2:$AF$2, 0))</f>
        <v>45726</v>
      </c>
      <c r="B34" s="177">
        <f>Datos!G:G</f>
        <v>45716</v>
      </c>
      <c r="C34" s="165" t="str">
        <f t="array" ref="C34">INDEX(Datos!$B$3:$AF$629, ROW(C34)-1, MATCH(C$1,Datos!$B$2:$AF$2, 0))</f>
        <v>NO ASIGNACIÓN DE CITA</v>
      </c>
      <c r="D34" s="166" t="str">
        <f t="array" ref="D34">INDEX(Datos!$B$3:$AF$629, ROW(D34)-1, MATCH(D$1,Datos!$B$2:$AF$2, 0))</f>
        <v>FREDY GAMARRA ELIAS</v>
      </c>
      <c r="E34" s="167" t="str">
        <f t="array" ref="E34">INDEX(Datos!$B$3:$AF$629, ROW(E34)-1, MATCH(E$1,Datos!$B$2:$AF$2, 0))</f>
        <v>CERRADA</v>
      </c>
      <c r="F34" s="166" t="e">
        <f t="array" ref="F34">INDEX(Datos!$B$3:$AF$629, ROW(F34)-1, MATCH(F$1,Datos!$B$2:$AF$2, 0))</f>
        <v>#N/A</v>
      </c>
      <c r="G34" s="168" t="str">
        <f t="array" ref="G34">INDEX(Datos!$B$3:$AF$629, ROW(G34)-1, MATCH(G$1,Datos!$B$2:$AF$2, 0))</f>
        <v>Buenos días estimados, 
 paciente ya paso atención correspondiente al mes de marzo 
 con el Dr. Antonio Moncada el día 18/03 a las 17:15
 saludos
 Pedro Bereche
 asesor del centro de experiencia al usuario
 Viva 1A</v>
      </c>
    </row>
    <row r="35" spans="1:7" ht="171.6">
      <c r="A35" s="170">
        <f t="array" ref="A35">INDEX(Datos!$B$3:$AF$629, ROW(A35)-1, MATCH(A$1,Datos!$B$2:$AF$2, 0))</f>
        <v>45726</v>
      </c>
      <c r="B35" s="178">
        <f>Datos!G:G</f>
        <v>45726</v>
      </c>
      <c r="C35" s="172" t="str">
        <f t="array" ref="C35">INDEX(Datos!$B$3:$AF$629, ROW(C35)-1, MATCH(C$1,Datos!$B$2:$AF$2, 0))</f>
        <v>NO ASIGNACIÓN DE CITA</v>
      </c>
      <c r="D35" s="173" t="str">
        <f t="array" ref="D35">INDEX(Datos!$B$3:$AF$629, ROW(D35)-1, MATCH(D$1,Datos!$B$2:$AF$2, 0))</f>
        <v>LAURA LASERNA</v>
      </c>
      <c r="E35" s="174" t="str">
        <f t="array" ref="E35">INDEX(Datos!$B$3:$AF$629, ROW(E35)-1, MATCH(E$1,Datos!$B$2:$AF$2, 0))</f>
        <v>CERRADA</v>
      </c>
      <c r="F35" s="173" t="e">
        <f t="array" ref="F35">INDEX(Datos!$B$3:$AF$629, ROW(F35)-1, MATCH(F$1,Datos!$B$2:$AF$2, 0))</f>
        <v>#N/A</v>
      </c>
      <c r="G35" s="175" t="str">
        <f t="array" ref="G35">INDEX(Datos!$B$3:$AF$629, ROW(G35)-1, MATCH(G$1,Datos!$B$2:$AF$2, 0))</f>
        <v>Buenos días, estimados,
 Reciban un cordial saludo de parte de VIVA 1A Centro Médico. En relación con lo descrito en el correo, damos respuesta informando que la paciente Laura Isabela Serna García (DNI: 07731756) tiene programada su cita con el Dr. Gerson Jacob Siura Trevejo de la especialidad de Endocrinología en modalidad Visita Domiciliaria para el día 02 de abril de 2025, en el rango de horario de 5:00 p.m. a 8:00 p.m..
 Seguimos trabajando para ofrecer un servicio de excelencia, por lo que mantenemos nuestro compromiso de mejorar nuestros tiempos de respuesta.
 Saludos cordiales,
 Buenas noches estimados,
 Reciba un cordial saludo por parte de VIVA 1A Centro médico, en relación a lo descrito en el correo damos como respuesta que el paciente LAURA ISABEL LASERNA GARCIA recibio sus medicamentos el 03-04-2025. Todo conforme.
 Saludos cordiales.</v>
      </c>
    </row>
    <row r="36" spans="1:7" ht="409.2">
      <c r="A36" s="176">
        <f t="array" ref="A36">INDEX(Datos!$B$3:$AF$629, ROW(A36)-1, MATCH(A$1,Datos!$B$2:$AF$2, 0))</f>
        <v>45726</v>
      </c>
      <c r="B36" s="177">
        <f>Datos!G:G</f>
        <v>45726</v>
      </c>
      <c r="C36" s="165" t="str">
        <f t="array" ref="C36">INDEX(Datos!$B$3:$AF$629, ROW(C36)-1, MATCH(C$1,Datos!$B$2:$AF$2, 0))</f>
        <v>NO ASIGNACIÓN DE CITA</v>
      </c>
      <c r="D36" s="166" t="str">
        <f t="array" ref="D36">INDEX(Datos!$B$3:$AF$629, ROW(D36)-1, MATCH(D$1,Datos!$B$2:$AF$2, 0))</f>
        <v>MARIA TERESA RODRIGUEZ GIL DE VARGAS</v>
      </c>
      <c r="E36" s="167" t="str">
        <f t="array" ref="E36">INDEX(Datos!$B$3:$AF$629, ROW(E36)-1, MATCH(E$1,Datos!$B$2:$AF$2, 0))</f>
        <v>CERRADA</v>
      </c>
      <c r="F36" s="166" t="e">
        <f t="array" ref="F36">INDEX(Datos!$B$3:$AF$629, ROW(F36)-1, MATCH(F$1,Datos!$B$2:$AF$2, 0))</f>
        <v>#N/A</v>
      </c>
      <c r="G36" s="168" t="str">
        <f t="array" ref="G36">INDEX(Datos!$B$3:$AF$629, ROW(G36)-1, MATCH(G$1,Datos!$B$2:$AF$2, 0))</f>
        <v>Buenos días, estimados:
 Por medio del presente, se adjunta el informe médico correspondiente a las atenciones brindadas a la paciente MARIA TERESA RODRIGUEZ GIL DE VARGAS , quien forma parte del programa Paliativo No Oncológico con copago al 90%, derivado por Rimac desde noviembre del año pasado.
 Cabe señalar que durante el mes de abril se presentó un silencio en la programación de terapias, debido a un caso fortuito ajeno a nuestro control que afectó la disponibilidad del único terapeuta aceptado por la familia de la paciente. Esta situación generó una interrupción temporal en la atención, la cual estamos gestionando para su próxima regularización, respetando los criterios y rangos horarios establecidos por los familiares.
 Actualmente, el servicio de terapias físicas y ocupacional está siendo restaurado y se adjunta la programación correspondiente al mes de abril. Asimismo, respecto a sus terapias de deglución, queremos informar que estamos haciendo lo posible para programarlas a la brevedad, considerando la disponibilidad profesional y las preferencias de la familia.
 Agradecemos su atención y quedamos atentos ante cualquier observación adicional.
 Saludos cordiales,</v>
      </c>
    </row>
    <row r="37" spans="1:7" ht="409.6">
      <c r="A37" s="170">
        <f t="array" ref="A37">INDEX(Datos!$B$3:$AF$629, ROW(A37)-1, MATCH(A$1,Datos!$B$2:$AF$2, 0))</f>
        <v>45726</v>
      </c>
      <c r="B37" s="178">
        <f>Datos!G:G</f>
        <v>45726</v>
      </c>
      <c r="C37" s="172" t="str">
        <f t="array" ref="C37">INDEX(Datos!$B$3:$AF$629, ROW(C37)-1, MATCH(C$1,Datos!$B$2:$AF$2, 0))</f>
        <v>INGRESO A PROGRAMA</v>
      </c>
      <c r="D37" s="173" t="str">
        <f t="array" ref="D37">INDEX(Datos!$B$3:$AF$629, ROW(D37)-1, MATCH(D$1,Datos!$B$2:$AF$2, 0))</f>
        <v>ISABEL YAJAIRA BAZÁN FLORES</v>
      </c>
      <c r="E37" s="174" t="str">
        <f t="array" ref="E37">INDEX(Datos!$B$3:$AF$629, ROW(E37)-1, MATCH(E$1,Datos!$B$2:$AF$2, 0))</f>
        <v>CERRADA</v>
      </c>
      <c r="F37" s="173" t="e">
        <f t="array" ref="F37">INDEX(Datos!$B$3:$AF$629, ROW(F37)-1, MATCH(F$1,Datos!$B$2:$AF$2, 0))</f>
        <v>#N/A</v>
      </c>
      <c r="G37" s="175" t="str">
        <f t="array" ref="G37">INDEX(Datos!$B$3:$AF$629, ROW(G37)-1, MATCH(G$1,Datos!$B$2:$AF$2, 0))</f>
        <v>Buenas noches 
 Estimados
 Se valida correo enviado a CuidaFarma.
 Como es de mutuo conocimiento la gestión de CuidaFarma para provincia tiene un ANS de 3 días; por lo que, se sugiere coordinar con Cuida para gestión por cadena; a fin de, obtener una pronta entrega de la medicación.
 Saludos Cordiales
 Edith Leandro</v>
      </c>
    </row>
    <row r="38" spans="1:7" ht="145.19999999999999">
      <c r="A38" s="176">
        <f t="array" ref="A38">INDEX(Datos!$B$3:$AF$629, ROW(A38)-1, MATCH(A$1,Datos!$B$2:$AF$2, 0))</f>
        <v>45726</v>
      </c>
      <c r="B38" s="177">
        <f>Datos!G:G</f>
        <v>45726</v>
      </c>
      <c r="C38" s="165" t="str">
        <f t="array" ref="C38">INDEX(Datos!$B$3:$AF$629, ROW(C38)-1, MATCH(C$1,Datos!$B$2:$AF$2, 0))</f>
        <v>NO ASIGNACIÓN DE CITA</v>
      </c>
      <c r="D38" s="166" t="str">
        <f t="array" ref="D38">INDEX(Datos!$B$3:$AF$629, ROW(D38)-1, MATCH(D$1,Datos!$B$2:$AF$2, 0))</f>
        <v>LUIS CARDENAS LUCERO</v>
      </c>
      <c r="E38" s="167" t="str">
        <f t="array" ref="E38">INDEX(Datos!$B$3:$AF$629, ROW(E38)-1, MATCH(E$1,Datos!$B$2:$AF$2, 0))</f>
        <v>CERRADA</v>
      </c>
      <c r="F38" s="166" t="e">
        <f t="array" ref="F38">INDEX(Datos!$B$3:$AF$629, ROW(F38)-1, MATCH(F$1,Datos!$B$2:$AF$2, 0))</f>
        <v>#N/A</v>
      </c>
      <c r="G38" s="168" t="str">
        <f t="array" ref="G38">INDEX(Datos!$B$3:$AF$629, ROW(G38)-1, MATCH(G$1,Datos!$B$2:$AF$2, 0))</f>
        <v>Estimada Guissela, buena noche:
 Previo cordial saludo y las disculpas por la demora en la respuesta, se informa sobre el paciente que las muestras de laboratorio fueron tomadas con éxito.
 Estimados , 
 Status del pcte atendido de manera correcta , se agendo prueba de laboratorio con entrega de resultados el dia sabado 15/03 adj screen 
 Saludos cordiales, ​
 xt10033@rimac.com.pe;
 ​
 katherine.gomez@rimac.com.pe;
 ​y 2 más
 ​
 ​
 Buenos dias
 Estimados 
 Se procedió con la toma de laboratorios solicitados.
 Gracias
 Saludos cordiales
 Edith Leandro</v>
      </c>
    </row>
    <row r="39" spans="1:7" ht="409.6">
      <c r="A39" s="170">
        <f t="array" ref="A39">INDEX(Datos!$B$3:$AF$629, ROW(A39)-1, MATCH(A$1,Datos!$B$2:$AF$2, 0))</f>
        <v>45723</v>
      </c>
      <c r="B39" s="178">
        <f>Datos!G:G</f>
        <v>45726</v>
      </c>
      <c r="C39" s="172" t="str">
        <f t="array" ref="C39">INDEX(Datos!$B$3:$AF$629, ROW(C39)-1, MATCH(C$1,Datos!$B$2:$AF$2, 0))</f>
        <v>SOLICITUD DE CITA</v>
      </c>
      <c r="D39" s="173" t="str">
        <f t="array" ref="D39">INDEX(Datos!$B$3:$AF$629, ROW(D39)-1, MATCH(D$1,Datos!$B$2:$AF$2, 0))</f>
        <v>JULIA PATRICIA YOLANDA TEJEDA MOSCOSO</v>
      </c>
      <c r="E39" s="174" t="str">
        <f t="array" ref="E39">INDEX(Datos!$B$3:$AF$629, ROW(E39)-1, MATCH(E$1,Datos!$B$2:$AF$2, 0))</f>
        <v>CERRADA</v>
      </c>
      <c r="F39" s="173" t="e">
        <f t="array" ref="F39">INDEX(Datos!$B$3:$AF$629, ROW(F39)-1, MATCH(F$1,Datos!$B$2:$AF$2, 0))</f>
        <v>#N/A</v>
      </c>
      <c r="G39" s="175" t="str">
        <f t="array" ref="G39">INDEX(Datos!$B$3:$AF$629, ROW(G39)-1, MATCH(G$1,Datos!$B$2:$AF$2, 0))</f>
        <v>Buenas tardes estimados,
 Espero que se encuentren bien. Con respecto al correo líneas abajo, el paciente fue atendido el 05 de marzo.
 En relación a sus medicamentos, la levotiroxina fue entregada el 06mar. La tofacitinib fue derivada a Cuida.</v>
      </c>
    </row>
    <row r="40" spans="1:7" ht="105.6">
      <c r="A40" s="176">
        <f t="array" ref="A40">INDEX(Datos!$B$3:$AF$629, ROW(A40)-1, MATCH(A$1,Datos!$B$2:$AF$2, 0))</f>
        <v>45723</v>
      </c>
      <c r="B40" s="177">
        <f>Datos!G:G</f>
        <v>45723</v>
      </c>
      <c r="C40" s="165" t="str">
        <f t="array" ref="C40">INDEX(Datos!$B$3:$AF$629, ROW(C40)-1, MATCH(C$1,Datos!$B$2:$AF$2, 0))</f>
        <v>NO ASIGNACIÓN DE CITA</v>
      </c>
      <c r="D40" s="166" t="str">
        <f t="array" ref="D40">INDEX(Datos!$B$3:$AF$629, ROW(D40)-1, MATCH(D$1,Datos!$B$2:$AF$2, 0))</f>
        <v>BERTHA TALLEDO EYZAGUIRRE DE ECHEGARAY</v>
      </c>
      <c r="E40" s="167" t="str">
        <f t="array" ref="E40">INDEX(Datos!$B$3:$AF$629, ROW(E40)-1, MATCH(E$1,Datos!$B$2:$AF$2, 0))</f>
        <v>CERRADA</v>
      </c>
      <c r="F40" s="166" t="e">
        <f t="array" ref="F40">INDEX(Datos!$B$3:$AF$629, ROW(F40)-1, MATCH(F$1,Datos!$B$2:$AF$2, 0))</f>
        <v>#N/A</v>
      </c>
      <c r="G40" s="168" t="str">
        <f t="array" ref="G40">INDEX(Datos!$B$3:$AF$629, ROW(G40)-1, MATCH(G$1,Datos!$B$2:$AF$2, 0))</f>
        <v>Buenas tardes estimados,
 Con respecto al caso mencionado, el paciente fue atendido el 21-02-2025. De acuerdo a su protocolo de atención, su próxima visita es el 21-03-2025.
 Respecto a lo mencionado líneas abajo, la receta de sus medicamentos fue solicitada para 30 días (Adjunto receta médica). Adicional a ello, el paciente no estuvo conforme con el copago, indicando que no cancela por todos los medicamentos de la receta. Por lo cual, no acepto la dispensación de medicamentos. 
 Saludos cordiales.</v>
      </c>
    </row>
    <row r="41" spans="1:7" ht="237.6">
      <c r="A41" s="170">
        <f t="array" ref="A41">INDEX(Datos!$B$3:$AF$629, ROW(A41)-1, MATCH(A$1,Datos!$B$2:$AF$2, 0))</f>
        <v>45727</v>
      </c>
      <c r="B41" s="178">
        <f>Datos!G:G</f>
        <v>45723</v>
      </c>
      <c r="C41" s="172" t="str">
        <f t="array" ref="C41">INDEX(Datos!$B$3:$AF$629, ROW(C41)-1, MATCH(C$1,Datos!$B$2:$AF$2, 0))</f>
        <v>NO ASIGNACIÓN DE CITA</v>
      </c>
      <c r="D41" s="173" t="str">
        <f t="array" ref="D41">INDEX(Datos!$B$3:$AF$629, ROW(D41)-1, MATCH(D$1,Datos!$B$2:$AF$2, 0))</f>
        <v>GUILIANA GINOCCHIO BERNAL</v>
      </c>
      <c r="E41" s="174" t="str">
        <f t="array" ref="E41">INDEX(Datos!$B$3:$AF$629, ROW(E41)-1, MATCH(E$1,Datos!$B$2:$AF$2, 0))</f>
        <v>CERRADA</v>
      </c>
      <c r="F41" s="173" t="e">
        <f t="array" ref="F41">INDEX(Datos!$B$3:$AF$629, ROW(F41)-1, MATCH(F$1,Datos!$B$2:$AF$2, 0))</f>
        <v>#N/A</v>
      </c>
      <c r="G41" s="175" t="str">
        <f t="array" ref="G41">INDEX(Datos!$B$3:$AF$629, ROW(G41)-1, MATCH(G$1,Datos!$B$2:$AF$2, 0))</f>
        <v>Estimados 
 Pcte se encuentra en atencion mensual desde el mes de febrero , ha registrado las siguientes atenciones:
 El dia 26 de Febrero a las 2:15 pm por el Endocrinologo. Gerson Siura Trevejo
 El dia 27 de Febrero a las 2:15 pm por el Endocrinologo. Gerson Siura Trevejo
  Saludos corrdiales 
 Katherine Ochoa 
  centro de experiencia</v>
      </c>
    </row>
    <row r="42" spans="1:7" ht="145.19999999999999">
      <c r="A42" s="176">
        <f t="array" ref="A42">INDEX(Datos!$B$3:$AF$629, ROW(A42)-1, MATCH(A$1,Datos!$B$2:$AF$2, 0))</f>
        <v>45727</v>
      </c>
      <c r="B42" s="177">
        <f>Datos!G:G</f>
        <v>45727</v>
      </c>
      <c r="C42" s="165" t="str">
        <f t="array" ref="C42">INDEX(Datos!$B$3:$AF$629, ROW(C42)-1, MATCH(C$1,Datos!$B$2:$AF$2, 0))</f>
        <v>NO ATENCIÓN DE CITA PROGRAMADA</v>
      </c>
      <c r="D42" s="166" t="str">
        <f t="array" ref="D42">INDEX(Datos!$B$3:$AF$629, ROW(D42)-1, MATCH(D$1,Datos!$B$2:$AF$2, 0))</f>
        <v>KAREM URRUTIA DE LA FLOR</v>
      </c>
      <c r="E42" s="167" t="str">
        <f t="array" ref="E42">INDEX(Datos!$B$3:$AF$629, ROW(E42)-1, MATCH(E$1,Datos!$B$2:$AF$2, 0))</f>
        <v>CERRADA</v>
      </c>
      <c r="F42" s="166" t="e">
        <f t="array" ref="F42">INDEX(Datos!$B$3:$AF$629, ROW(F42)-1, MATCH(F$1,Datos!$B$2:$AF$2, 0))</f>
        <v>#N/A</v>
      </c>
      <c r="G42" s="168" t="str">
        <f t="array" ref="G42">INDEX(Datos!$B$3:$AF$629, ROW(G42)-1, MATCH(G$1,Datos!$B$2:$AF$2, 0))</f>
        <v>Estimados
 Se logro atender a la pcte en fecha 11/3 a las 10:25 am en coordinacion por llamada por el Doc. Victor D Jango Saludos cordiales 
 Katherine Ochoa 
  Centro de experiencia</v>
      </c>
    </row>
    <row r="43" spans="1:7" ht="105.6">
      <c r="A43" s="170">
        <f t="array" ref="A43">INDEX(Datos!$B$3:$AF$629, ROW(A43)-1, MATCH(A$1,Datos!$B$2:$AF$2, 0))</f>
        <v>45723</v>
      </c>
      <c r="B43" s="178">
        <f>Datos!G:G</f>
        <v>45727</v>
      </c>
      <c r="C43" s="172" t="str">
        <f t="array" ref="C43">INDEX(Datos!$B$3:$AF$629, ROW(C43)-1, MATCH(C$1,Datos!$B$2:$AF$2, 0))</f>
        <v>DEMORA EN LA ENTREGA DE MEDICAMENTOS</v>
      </c>
      <c r="D43" s="173" t="str">
        <f t="array" ref="D43">INDEX(Datos!$B$3:$AF$629, ROW(D43)-1, MATCH(D$1,Datos!$B$2:$AF$2, 0))</f>
        <v>BETTY LILIAN VILLAVICENCIO DE PALZA</v>
      </c>
      <c r="E43" s="174" t="str">
        <f t="array" ref="E43">INDEX(Datos!$B$3:$AF$629, ROW(E43)-1, MATCH(E$1,Datos!$B$2:$AF$2, 0))</f>
        <v>CERRADA</v>
      </c>
      <c r="F43" s="173" t="e">
        <f t="array" ref="F43">INDEX(Datos!$B$3:$AF$629, ROW(F43)-1, MATCH(F$1,Datos!$B$2:$AF$2, 0))</f>
        <v>#N/A</v>
      </c>
      <c r="G43" s="175" t="str">
        <f t="array" ref="G43">INDEX(Datos!$B$3:$AF$629, ROW(G43)-1, MATCH(G$1,Datos!$B$2:$AF$2, 0))</f>
        <v>Buenas tardes Guisella:
 Reciba un cordial saludo. Nos comunicamos con usted para reiterar la solicitud del número de contacto actualizado de la paciente. Hemos enviado correos anteriores con este requerimiento, pero hasta el momento no hemos recibido respuesta.
 Es importante mencionar que hemos intentado comunicarnos con la paciente, sin embargo, no contesta las llamadas y el número registrado no cuenta con acceso a WhatsApp, lo cual limita los canales disponibles para establecer contacto.
 Agradeceremos nos puedas brindar el número correspondiente a la brevedad posible, ya que estamos a la espera de esta información para continuar con el proceso correspondiente.
 Quedamos atentos a tu pronta respuesta. Buenos días, estimados.
 Se informa que el día de ayer se realizaron tres intentos de comunicación telefónica a cada uno de los números de celular brindados, sin obtener respuesta en ninguno de los casos.
 En vista de ello, y no habiendo logrado contacto con el usuario, se procede a dar por cerrado el caso.
 Saludos cordiales,</v>
      </c>
    </row>
    <row r="44" spans="1:7" ht="396">
      <c r="A44" s="176">
        <f t="array" ref="A44">INDEX(Datos!$B$3:$AF$629, ROW(A44)-1, MATCH(A$1,Datos!$B$2:$AF$2, 0))</f>
        <v>45726</v>
      </c>
      <c r="B44" s="177">
        <f>Datos!G:G</f>
        <v>45723</v>
      </c>
      <c r="C44" s="165" t="str">
        <f t="array" ref="C44">INDEX(Datos!$B$3:$AF$629, ROW(C44)-1, MATCH(C$1,Datos!$B$2:$AF$2, 0))</f>
        <v>NO ASIGNACIÓN DE CITA</v>
      </c>
      <c r="D44" s="166" t="str">
        <f t="array" ref="D44">INDEX(Datos!$B$3:$AF$629, ROW(D44)-1, MATCH(D$1,Datos!$B$2:$AF$2, 0))</f>
        <v>ROSARIO ALDA CONTRERAS SOLARI</v>
      </c>
      <c r="E44" s="167" t="str">
        <f t="array" ref="E44">INDEX(Datos!$B$3:$AF$629, ROW(E44)-1, MATCH(E$1,Datos!$B$2:$AF$2, 0))</f>
        <v>CERRADA</v>
      </c>
      <c r="F44" s="166" t="e">
        <f t="array" ref="F44">INDEX(Datos!$B$3:$AF$629, ROW(F44)-1, MATCH(F$1,Datos!$B$2:$AF$2, 0))</f>
        <v>#N/A</v>
      </c>
      <c r="G44" s="168" t="str">
        <f t="array" ref="G44">INDEX(Datos!$B$3:$AF$629, ROW(G44)-1, MATCH(G$1,Datos!$B$2:$AF$2, 0))</f>
        <v>Estimada Bedon Guissela,
 Reciba un cordial saludo de parte de VIVA 1A Centro Médico. En relación con lo descrito en el comunicado, damos respuesta al seguimiento del caso de toma de análisis de laboratorio de la Sra. ROSARIO ALDA CONTRERAS SOLARI (DNI:25639731), con dirección en AV. MANCO CAPAC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row>
    <row r="45" spans="1:7" ht="303.60000000000002">
      <c r="A45" s="170">
        <f t="array" ref="A45">INDEX(Datos!$B$3:$AF$629, ROW(A45)-1, MATCH(A$1,Datos!$B$2:$AF$2, 0))</f>
        <v>45721</v>
      </c>
      <c r="B45" s="178">
        <f>Datos!G:G</f>
        <v>45726</v>
      </c>
      <c r="C45" s="172" t="str">
        <f t="array" ref="C45">INDEX(Datos!$B$3:$AF$629, ROW(C45)-1, MATCH(C$1,Datos!$B$2:$AF$2, 0))</f>
        <v>NO ASIGNACIÓN DE CITA</v>
      </c>
      <c r="D45" s="173" t="str">
        <f t="array" ref="D45">INDEX(Datos!$B$3:$AF$629, ROW(D45)-1, MATCH(D$1,Datos!$B$2:$AF$2, 0))</f>
        <v>ANGEL HERMOZA SALAS</v>
      </c>
      <c r="E45" s="174" t="str">
        <f t="array" ref="E45">INDEX(Datos!$B$3:$AF$629, ROW(E45)-1, MATCH(E$1,Datos!$B$2:$AF$2, 0))</f>
        <v>CERRADA</v>
      </c>
      <c r="F45" s="173" t="e">
        <f t="array" ref="F45">INDEX(Datos!$B$3:$AF$629, ROW(F45)-1, MATCH(F$1,Datos!$B$2:$AF$2, 0))</f>
        <v>#N/A</v>
      </c>
      <c r="G45" s="175" t="str">
        <f t="array" ref="G45">INDEX(Datos!$B$3:$AF$629, ROW(G45)-1, MATCH(G$1,Datos!$B$2:$AF$2, 0))</f>
        <v>Estimada Guissela, buena tarde:
 Paciente en referencia se encuentra en la base de migración Estar Vital.
 Se realizaron las llamadas correspondientes de captación; sin embargo no obtuvimos respuesta con respecto al agendamiento.
 Nos tratamos de comunicar vía ws sin éxito en su momento. Al responder el paciente se indica que llamaremos desde nuestra central, respondiendo y logrando agendamiento.
 Cabe resaltar que paciente refiere ha tenido el celular con fallas para responder llamadas.
 Cita: 11/3/25
 Hora: 18:38
 Médico: Dr. Moncada.
 Saludos Cordiales,</v>
      </c>
    </row>
    <row r="46" spans="1:7" ht="303.60000000000002">
      <c r="A46" s="176">
        <f t="array" ref="A46">INDEX(Datos!$B$3:$AF$629, ROW(A46)-1, MATCH(A$1,Datos!$B$2:$AF$2, 0))</f>
        <v>45728</v>
      </c>
      <c r="B46" s="177">
        <f>Datos!G:G</f>
        <v>45721</v>
      </c>
      <c r="C46" s="165" t="str">
        <f t="array" ref="C46">INDEX(Datos!$B$3:$AF$629, ROW(C46)-1, MATCH(C$1,Datos!$B$2:$AF$2, 0))</f>
        <v>DEMORA EN ENVIO DE ORDENES</v>
      </c>
      <c r="D46" s="166" t="str">
        <f t="array" ref="D46">INDEX(Datos!$B$3:$AF$629, ROW(D46)-1, MATCH(D$1,Datos!$B$2:$AF$2, 0))</f>
        <v>ROXANA ESPERANZA TAVERA D ANGELO</v>
      </c>
      <c r="E46" s="167" t="str">
        <f t="array" ref="E46">INDEX(Datos!$B$3:$AF$629, ROW(E46)-1, MATCH(E$1,Datos!$B$2:$AF$2, 0))</f>
        <v>CERRADA</v>
      </c>
      <c r="F46" s="166" t="e">
        <f t="array" ref="F46">INDEX(Datos!$B$3:$AF$629, ROW(F46)-1, MATCH(F$1,Datos!$B$2:$AF$2, 0))</f>
        <v>#N/A</v>
      </c>
      <c r="G46" s="168" t="str">
        <f t="array" ref="G46">INDEX(Datos!$B$3:$AF$629, ROW(G46)-1, MATCH(G$1,Datos!$B$2:$AF$2, 0))</f>
        <v>Estimados tengan buen día 
  La señorita Roxana paso consulta el dia 7 /3 con la Dra Virginia Cuevas ,pcte pertenece a programa de RCV por los dx de HTA y HIPERURICEMIA , pasada la consulta el medico solicito pruebas de laboratorio , cuales se tendrían que tomar en el lapso antes de poder pasar la consulta del siguiente mes , según el protocolo el area de laboratorio se comunico con la señorita el dia viernes 14/3 a horas 11:40 am mediante whattsapp para poder informar a la pcte respecto a su copago , por los laboratorios a realiza , (adj screenshot con la pcte), , que durante la conversación la pcte refiere que no pasara los exámenes de laboratorio porque nunca había pagado anteriormente , se le explico , y se paso a dar información correspondiente . (adj creen de whattsapp ).
 Respecto al área de farmacia , se realizo la gestión correspondiente con cuidafarma el pcte recibió el medicamente el dia 11/03</v>
      </c>
    </row>
    <row r="47" spans="1:7" ht="316.8">
      <c r="A47" s="170">
        <f t="array" ref="A47">INDEX(Datos!$B$3:$AF$629, ROW(A47)-1, MATCH(A$1,Datos!$B$2:$AF$2, 0))</f>
        <v>45727</v>
      </c>
      <c r="B47" s="178">
        <f>Datos!G:G</f>
        <v>45728</v>
      </c>
      <c r="C47" s="172" t="str">
        <f t="array" ref="C47">INDEX(Datos!$B$3:$AF$629, ROW(C47)-1, MATCH(C$1,Datos!$B$2:$AF$2, 0))</f>
        <v>INGRESO A PROGRAMA</v>
      </c>
      <c r="D47" s="173" t="str">
        <f t="array" ref="D47">INDEX(Datos!$B$3:$AF$629, ROW(D47)-1, MATCH(D$1,Datos!$B$2:$AF$2, 0))</f>
        <v>MELANIE AYLEEN VILLALOBOS FIDALGO</v>
      </c>
      <c r="E47" s="174" t="str">
        <f t="array" ref="E47">INDEX(Datos!$B$3:$AF$629, ROW(E47)-1, MATCH(E$1,Datos!$B$2:$AF$2, 0))</f>
        <v>CERRADA</v>
      </c>
      <c r="F47" s="173" t="e">
        <f t="array" ref="F47">INDEX(Datos!$B$3:$AF$629, ROW(F47)-1, MATCH(F$1,Datos!$B$2:$AF$2, 0))</f>
        <v>#N/A</v>
      </c>
      <c r="G47" s="175" t="str">
        <f t="array" ref="G47">INDEX(Datos!$B$3:$AF$629, ROW(G47)-1, MATCH(G$1,Datos!$B$2:$AF$2, 0))</f>
        <v>Estimados ,
 Si realizamos el contacto con padre de la pcte la segunda semana de marzo , sin embargo en esa oportunidad no se obtuvo un horario de cita porque quedaba a confirmación de la misma señorita , motivo por la cual se volvió a contactar al señor esta semana quedando en una cita pactada para el día 20 en horario de la mañana por tele consulta .
 Saludos coordiales 
  Katherine Ochoa 
 Centro de experiencia</v>
      </c>
    </row>
    <row r="48" spans="1:7" ht="184.8">
      <c r="A48" s="176">
        <f t="array" ref="A48">INDEX(Datos!$B$3:$AF$629, ROW(A48)-1, MATCH(A$1,Datos!$B$2:$AF$2, 0))</f>
        <v>45728</v>
      </c>
      <c r="B48" s="177">
        <f>Datos!G:G</f>
        <v>45727</v>
      </c>
      <c r="C48" s="165" t="str">
        <f t="array" ref="C48">INDEX(Datos!$B$3:$AF$629, ROW(C48)-1, MATCH(C$1,Datos!$B$2:$AF$2, 0))</f>
        <v>INGRESO A PROGRAMA</v>
      </c>
      <c r="D48" s="166" t="str">
        <f t="array" ref="D48">INDEX(Datos!$B$3:$AF$629, ROW(D48)-1, MATCH(D$1,Datos!$B$2:$AF$2, 0))</f>
        <v>GLICERIO CAMINO SILES</v>
      </c>
      <c r="E48" s="167" t="str">
        <f t="array" ref="E48">INDEX(Datos!$B$3:$AF$629, ROW(E48)-1, MATCH(E$1,Datos!$B$2:$AF$2, 0))</f>
        <v>CERRADA</v>
      </c>
      <c r="F48" s="166" t="e">
        <f t="array" ref="F48">INDEX(Datos!$B$3:$AF$629, ROW(F48)-1, MATCH(F$1,Datos!$B$2:$AF$2, 0))</f>
        <v>#N/A</v>
      </c>
      <c r="G48" s="168" t="str">
        <f t="array" ref="G48">INDEX(Datos!$B$3:$AF$629, ROW(G48)-1, MATCH(G$1,Datos!$B$2:$AF$2, 0))</f>
        <v>Buenas días estimados,
 Reciba un cordial saludo por parte de VIVA 1A Centro médico. Estamos actualizando información referente a la cita del Sr. GLICERIO CAMINO SILES ha sido reprogramado para el día de hoy 04-04-2025 a las 18:40 am, con el Dr. Hilton D Jango Cruz , Teleconsulta 
 Saludos Cordiales.</v>
      </c>
    </row>
    <row r="49" spans="1:7" ht="132">
      <c r="A49" s="170">
        <f t="array" ref="A49">INDEX(Datos!$B$3:$AF$629, ROW(A49)-1, MATCH(A$1,Datos!$B$2:$AF$2, 0))</f>
        <v>45727</v>
      </c>
      <c r="B49" s="178">
        <f>Datos!G:G</f>
        <v>45728</v>
      </c>
      <c r="C49" s="172" t="str">
        <f t="array" ref="C49">INDEX(Datos!$B$3:$AF$629, ROW(C49)-1, MATCH(C$1,Datos!$B$2:$AF$2, 0))</f>
        <v>NO ASIGNACIÓN DE CITA</v>
      </c>
      <c r="D49" s="173" t="str">
        <f t="array" ref="D49">INDEX(Datos!$B$3:$AF$629, ROW(D49)-1, MATCH(D$1,Datos!$B$2:$AF$2, 0))</f>
        <v>PATRICIA OCHOA LUBINOFF</v>
      </c>
      <c r="E49" s="174" t="str">
        <f t="array" ref="E49">INDEX(Datos!$B$3:$AF$629, ROW(E49)-1, MATCH(E$1,Datos!$B$2:$AF$2, 0))</f>
        <v>CERRADA</v>
      </c>
      <c r="F49" s="173" t="e">
        <f t="array" ref="F49">INDEX(Datos!$B$3:$AF$629, ROW(F49)-1, MATCH(F$1,Datos!$B$2:$AF$2, 0))</f>
        <v>#N/A</v>
      </c>
      <c r="G49" s="175" t="str">
        <f t="array" ref="G49">INDEX(Datos!$B$3:$AF$629, ROW(G49)-1, MATCH(G$1,Datos!$B$2:$AF$2, 0))</f>
        <v>Buenos días, estimados,
 Reciban un cordial saludo de parte de VIVA 1A Centro Médico. En respuesta a su consulta, informamos que la Sra. Lucy Patricia Ochoa Lubinoff (DNI: 08185495) ha sido agendada para el día 10 de abril de 2025 a las 19:00 p.m. con el Dr. Antonio Moncada en el servicio de Medicina Familiar - Teleconsulta. La paciente se encuentra satisfecha con la atención recibida.
 Saludos cordiales,</v>
      </c>
    </row>
    <row r="50" spans="1:7" ht="158.4">
      <c r="A50" s="176">
        <f t="array" ref="A50">INDEX(Datos!$B$3:$AF$629, ROW(A50)-1, MATCH(A$1,Datos!$B$2:$AF$2, 0))</f>
        <v>45728</v>
      </c>
      <c r="B50" s="177">
        <f>Datos!G:G</f>
        <v>45727</v>
      </c>
      <c r="C50" s="165" t="str">
        <f t="array" ref="C50">INDEX(Datos!$B$3:$AF$629, ROW(C50)-1, MATCH(C$1,Datos!$B$2:$AF$2, 0))</f>
        <v>NO ASIGNACIÓN DE CITA</v>
      </c>
      <c r="D50" s="166" t="str">
        <f t="array" ref="D50">INDEX(Datos!$B$3:$AF$629, ROW(D50)-1, MATCH(D$1,Datos!$B$2:$AF$2, 0))</f>
        <v>VERONICA ANDREA TAMARIZ VALENTIN</v>
      </c>
      <c r="E50" s="167" t="str">
        <f t="array" ref="E50">INDEX(Datos!$B$3:$AF$629, ROW(E50)-1, MATCH(E$1,Datos!$B$2:$AF$2, 0))</f>
        <v>CERRADA</v>
      </c>
      <c r="F50" s="166" t="e">
        <f t="array" ref="F50">INDEX(Datos!$B$3:$AF$629, ROW(F50)-1, MATCH(F$1,Datos!$B$2:$AF$2, 0))</f>
        <v>#N/A</v>
      </c>
      <c r="G50" s="168" t="str">
        <f t="array" ref="G50">INDEX(Datos!$B$3:$AF$629, ROW(G50)-1, MATCH(G$1,Datos!$B$2:$AF$2, 0))</f>
        <v>Buenos días, estimados,
 Reciban un cordial saludo de parte de VIVA 1A Centro Médico. En respuesta a su consulta, informamos que la Sra. Verónica Andrea Tamariz Valentín (DNI: 46674191) fue atendida el día de ayer, 01 de abril de 2025, por el Dr. Gerson Jacob Siura Trevejo de la especialidad de Endocrinología - Teleconsulta.Asi mismo informar que los exámenes solicitados en su anterior consulta médica fueron realizados el día 27/03/2025. 
 Seguimos trabajando para ofrecer un servicio de excelencia, y por ello, mantenemos nuestro compromiso de mejorar nuestros tiempos de respuesta.
 Saludos cordiales,</v>
      </c>
    </row>
    <row r="51" spans="1:7" ht="224.4">
      <c r="A51" s="170">
        <f t="array" ref="A51">INDEX(Datos!$B$3:$AF$629, ROW(A51)-1, MATCH(A$1,Datos!$B$2:$AF$2, 0))</f>
        <v>45728</v>
      </c>
      <c r="B51" s="178">
        <f>Datos!G:G</f>
        <v>45728</v>
      </c>
      <c r="C51" s="172" t="str">
        <f t="array" ref="C51">INDEX(Datos!$B$3:$AF$629, ROW(C51)-1, MATCH(C$1,Datos!$B$2:$AF$2, 0))</f>
        <v>NO ASIGNACIÓN DE CITA</v>
      </c>
      <c r="D51" s="173" t="str">
        <f t="array" ref="D51">INDEX(Datos!$B$3:$AF$629, ROW(D51)-1, MATCH(D$1,Datos!$B$2:$AF$2, 0))</f>
        <v>JULIO RAFAEL MARTIN CAMPOS</v>
      </c>
      <c r="E51" s="174" t="str">
        <f t="array" ref="E51">INDEX(Datos!$B$3:$AF$629, ROW(E51)-1, MATCH(E$1,Datos!$B$2:$AF$2, 0))</f>
        <v>CERRADA</v>
      </c>
      <c r="F51" s="173" t="e">
        <f t="array" ref="F51">INDEX(Datos!$B$3:$AF$629, ROW(F51)-1, MATCH(F$1,Datos!$B$2:$AF$2, 0))</f>
        <v>#N/A</v>
      </c>
      <c r="G51" s="175" t="str">
        <f t="array" ref="G51">INDEX(Datos!$B$3:$AF$629, ROW(G51)-1, MATCH(G$1,Datos!$B$2:$AF$2, 0))</f>
        <v>Buenos días, estimados,
 Reciban un cordial saludo de parte de VIVA 1A Centro Médico. En respuesta a su consulta, informamos que el Sr. Julio Rafael Martín (DNI 06040784) y la Sra. Mariana Sole Vargas (DNI 08275667) fueron atendidos el día 13 de marzo de 2025 con el médico Antonio David Moncada.
 Seguimos trabajando para ofrecer un servicio de excelencia, y por ello, mantenemos nuestro compromiso de mejorar nuestros tiempos de respuesta.
 Saludos cordiales,</v>
      </c>
    </row>
    <row r="52" spans="1:7" ht="184.8">
      <c r="A52" s="176">
        <f t="array" ref="A52">INDEX(Datos!$B$3:$AF$629, ROW(A52)-1, MATCH(A$1,Datos!$B$2:$AF$2, 0))</f>
        <v>45728</v>
      </c>
      <c r="B52" s="177">
        <f>Datos!G:G</f>
        <v>45728</v>
      </c>
      <c r="C52" s="165" t="str">
        <f t="array" ref="C52">INDEX(Datos!$B$3:$AF$629, ROW(C52)-1, MATCH(C$1,Datos!$B$2:$AF$2, 0))</f>
        <v>NO ASIGNACIÓN DE CITA</v>
      </c>
      <c r="D52" s="166" t="str">
        <f t="array" ref="D52">INDEX(Datos!$B$3:$AF$629, ROW(D52)-1, MATCH(D$1,Datos!$B$2:$AF$2, 0))</f>
        <v>MARIANA SOLE VARGAS</v>
      </c>
      <c r="E52" s="167" t="str">
        <f t="array" ref="E52">INDEX(Datos!$B$3:$AF$629, ROW(E52)-1, MATCH(E$1,Datos!$B$2:$AF$2, 0))</f>
        <v>CERRADA</v>
      </c>
      <c r="F52" s="166" t="e">
        <f t="array" ref="F52">INDEX(Datos!$B$3:$AF$629, ROW(F52)-1, MATCH(F$1,Datos!$B$2:$AF$2, 0))</f>
        <v>#N/A</v>
      </c>
      <c r="G52" s="168" t="str">
        <f t="array" ref="G52">INDEX(Datos!$B$3:$AF$629, ROW(G52)-1, MATCH(G$1,Datos!$B$2:$AF$2, 0))</f>
        <v>Buenos días, estimados,
 Reciban un cordial saludo de parte de VIVA 1A Centro Médico. En respuesta a su consulta, informamos que el Sr. Julio Rafael Martín (DNI 06040784) y la Sra. Mariana Sole Vargas (DNI 08275667) fueron atendidos el día 13 de marzo de 2025 con el médico Antonio David Moncada.
 Seguimos trabajando para ofrecer un servicio de excelencia, y por ello, mantenemos nuestro compromiso de mejorar nuestros tiempos de respuesta.
 Saludos cordiales,</v>
      </c>
    </row>
    <row r="53" spans="1:7" ht="184.8">
      <c r="A53" s="170">
        <f t="array" ref="A53">INDEX(Datos!$B$3:$AF$629, ROW(A53)-1, MATCH(A$1,Datos!$B$2:$AF$2, 0))</f>
        <v>45727</v>
      </c>
      <c r="B53" s="178">
        <f>Datos!G:G</f>
        <v>45728</v>
      </c>
      <c r="C53" s="172" t="str">
        <f t="array" ref="C53">INDEX(Datos!$B$3:$AF$629, ROW(C53)-1, MATCH(C$1,Datos!$B$2:$AF$2, 0))</f>
        <v>DEMORA EN LA ATENCION ASISTENCIAL</v>
      </c>
      <c r="D53" s="173" t="str">
        <f t="array" ref="D53">INDEX(Datos!$B$3:$AF$629, ROW(D53)-1, MATCH(D$1,Datos!$B$2:$AF$2, 0))</f>
        <v>PAULA ZARELA MATTA VDA DE RAMOS</v>
      </c>
      <c r="E53" s="174" t="str">
        <f t="array" ref="E53">INDEX(Datos!$B$3:$AF$629, ROW(E53)-1, MATCH(E$1,Datos!$B$2:$AF$2, 0))</f>
        <v>CERRADA</v>
      </c>
      <c r="F53" s="173" t="e">
        <f t="array" ref="F53">INDEX(Datos!$B$3:$AF$629, ROW(F53)-1, MATCH(F$1,Datos!$B$2:$AF$2, 0))</f>
        <v>#N/A</v>
      </c>
      <c r="G53" s="175" t="str">
        <f t="array" ref="G53">INDEX(Datos!$B$3:$AF$629, ROW(G53)-1, MATCH(G$1,Datos!$B$2:$AF$2, 0))</f>
        <v>Pcte perteneciente al programa Diamante, con asignación de ocho (8) terapias físicas. Hija de paciente Srta Roxana solicita que la atención se realice con teapeuta mujer, personal no se encontraba dentro de la planilla, se contrata personal y se inicia atención de terapias dentro de las fechas y rango horario solicitado en coordinación con la Srta Roxana. Las fechas que no se dieron las atenciones es a razón de fuerza mayor por temas de salud del personal, teniendo como contingencia personal masculino que no es acorde al requerimiento de paciente; ya que, la preferencia de la paciente refiere que el personal terapeuta sea femenino. Se confirma que en este momento las terapias físicas se está dando la continuidad con la Lic. Kelly Dávila.</v>
      </c>
    </row>
    <row r="54" spans="1:7" ht="264">
      <c r="A54" s="176">
        <f t="array" ref="A54">INDEX(Datos!$B$3:$AF$629, ROW(A54)-1, MATCH(A$1,Datos!$B$2:$AF$2, 0))</f>
        <v>45729</v>
      </c>
      <c r="B54" s="177">
        <f>Datos!G:G</f>
        <v>45727</v>
      </c>
      <c r="C54" s="165" t="str">
        <f t="array" ref="C54">INDEX(Datos!$B$3:$AF$629, ROW(C54)-1, MATCH(C$1,Datos!$B$2:$AF$2, 0))</f>
        <v>NO ASIGNACIÓN DE CITA</v>
      </c>
      <c r="D54" s="166" t="str">
        <f t="array" ref="D54">INDEX(Datos!$B$3:$AF$629, ROW(D54)-1, MATCH(D$1,Datos!$B$2:$AF$2, 0))</f>
        <v>ROXANA ESPERANZA TAVERA D ANGELO</v>
      </c>
      <c r="E54" s="167" t="str">
        <f t="array" ref="E54">INDEX(Datos!$B$3:$AF$629, ROW(E54)-1, MATCH(E$1,Datos!$B$2:$AF$2, 0))</f>
        <v>CERRADA</v>
      </c>
      <c r="F54" s="166" t="e">
        <f t="array" ref="F54">INDEX(Datos!$B$3:$AF$629, ROW(F54)-1, MATCH(F$1,Datos!$B$2:$AF$2, 0))</f>
        <v>#N/A</v>
      </c>
      <c r="G54" s="168" t="str">
        <f t="array" ref="G54">INDEX(Datos!$B$3:$AF$629, ROW(G54)-1, MATCH(G$1,Datos!$B$2:$AF$2, 0))</f>
        <v>Saludos 
 Estimada Guisela 
 La paciente fue atendida por el especialista 
 Medicamentos entregados según la cobertura del programa RCV 
 Los exámenes del protocolo, RCV se programaron con previa información a la paciente el cual no fue aceptado por el copago correspondiente. 
 cordialmente</v>
      </c>
    </row>
    <row r="55" spans="1:7" ht="158.4">
      <c r="A55" s="170">
        <f t="array" ref="A55">INDEX(Datos!$B$3:$AF$629, ROW(A55)-1, MATCH(A$1,Datos!$B$2:$AF$2, 0))</f>
        <v>45729</v>
      </c>
      <c r="B55" s="178">
        <f>Datos!G:G</f>
        <v>45729</v>
      </c>
      <c r="C55" s="172" t="str">
        <f t="array" ref="C55">INDEX(Datos!$B$3:$AF$629, ROW(C55)-1, MATCH(C$1,Datos!$B$2:$AF$2, 0))</f>
        <v>INGRESO A PROGRAMA</v>
      </c>
      <c r="D55" s="173" t="str">
        <f t="array" ref="D55">INDEX(Datos!$B$3:$AF$629, ROW(D55)-1, MATCH(D$1,Datos!$B$2:$AF$2, 0))</f>
        <v>DANIEL AUGUSTO REYES HUERTA</v>
      </c>
      <c r="E55" s="174" t="str">
        <f t="array" ref="E55">INDEX(Datos!$B$3:$AF$629, ROW(E55)-1, MATCH(E$1,Datos!$B$2:$AF$2, 0))</f>
        <v>CERRADA</v>
      </c>
      <c r="F55" s="173" t="e">
        <f t="array" ref="F55">INDEX(Datos!$B$3:$AF$629, ROW(F55)-1, MATCH(F$1,Datos!$B$2:$AF$2, 0))</f>
        <v>#N/A</v>
      </c>
      <c r="G55" s="175" t="str">
        <f t="array" ref="G55">INDEX(Datos!$B$3:$AF$629, ROW(G55)-1, MATCH(G$1,Datos!$B$2:$AF$2, 0))</f>
        <v>Estimados, buen día:
 Se contacta esposa de paciente indicando que ya cancelaron la deuda pendiente del seguro y que desea retornar a las atenciones de su esposo en Cl Internacional con el Dr Linares.
 Contacto esposa Carmela Juscamaita: 990398487
 Saludos Cordiales,</v>
      </c>
    </row>
    <row r="56" spans="1:7" ht="132">
      <c r="A56" s="176">
        <f t="array" ref="A56">INDEX(Datos!$B$3:$AF$629, ROW(A56)-1, MATCH(A$1,Datos!$B$2:$AF$2, 0))</f>
        <v>45720</v>
      </c>
      <c r="B56" s="177">
        <f>Datos!G:G</f>
        <v>45729</v>
      </c>
      <c r="C56" s="165" t="str">
        <f t="array" ref="C56">INDEX(Datos!$B$3:$AF$629, ROW(C56)-1, MATCH(C$1,Datos!$B$2:$AF$2, 0))</f>
        <v>INGRESO A PROGRAMA</v>
      </c>
      <c r="D56" s="166" t="str">
        <f t="array" ref="D56">INDEX(Datos!$B$3:$AF$629, ROW(D56)-1, MATCH(D$1,Datos!$B$2:$AF$2, 0))</f>
        <v>SERGIO GONZALES VIGIL PINILLO</v>
      </c>
      <c r="E56" s="167" t="str">
        <f t="array" ref="E56">INDEX(Datos!$B$3:$AF$629, ROW(E56)-1, MATCH(E$1,Datos!$B$2:$AF$2, 0))</f>
        <v>CERRADA</v>
      </c>
      <c r="F56" s="166" t="e">
        <f t="array" ref="F56">INDEX(Datos!$B$3:$AF$629, ROW(F56)-1, MATCH(F$1,Datos!$B$2:$AF$2, 0))</f>
        <v>#N/A</v>
      </c>
      <c r="G56" s="168" t="str">
        <f t="array" ref="G56">INDEX(Datos!$B$3:$AF$629, ROW(G56)-1, MATCH(G$1,Datos!$B$2:$AF$2, 0))</f>
        <v>En relación a paciente en referencia, recientemente caracterizado del programa RCV, enviamos los Dx adicionales de los cuales el paciente tiene conocimiento y tratamiento previo para los mismos.
 En el histórico del correo se valida un subregistro de los diagnósticos.
 Adjunto screen de los diagnósticos y medicamentos indicados por nuestra especialista en la evaluación del presente mes.
 Se validó cobertura con equipo de back Rimac, Srta. Gabriela, indicando que efectivamente va con copago.
 Ante ello se gestionó el envío de medicamentos bajo los lineamientos de copago en base a las condiciones del programa.
 Adicional a ello, la esposa del paciente indicó no desear la atención cuando nuestra especialista culminó la atención con el Sr Pinillos, ante lo cual se procedió con la cancelación del servicio.
 Quedo a su disposición para cualquier consulta adicional.
 Saludos Cordiales,</v>
      </c>
    </row>
    <row r="57" spans="1:7" ht="369.6">
      <c r="A57" s="170">
        <f t="array" ref="A57">INDEX(Datos!$B$3:$AF$629, ROW(A57)-1, MATCH(A$1,Datos!$B$2:$AF$2, 0))</f>
        <v>45728</v>
      </c>
      <c r="B57" s="178">
        <f>Datos!G:G</f>
        <v>45720</v>
      </c>
      <c r="C57" s="172" t="str">
        <f t="array" ref="C57">INDEX(Datos!$B$3:$AF$629, ROW(C57)-1, MATCH(C$1,Datos!$B$2:$AF$2, 0))</f>
        <v>DEMORA EN LA ENTREGA DE MEDICAMENTOS</v>
      </c>
      <c r="D57" s="173" t="str">
        <f t="array" ref="D57">INDEX(Datos!$B$3:$AF$629, ROW(D57)-1, MATCH(D$1,Datos!$B$2:$AF$2, 0))</f>
        <v>ESMEIDA ODILA SUBERO DE HERNANDEZ</v>
      </c>
      <c r="E57" s="174" t="str">
        <f t="array" ref="E57">INDEX(Datos!$B$3:$AF$629, ROW(E57)-1, MATCH(E$1,Datos!$B$2:$AF$2, 0))</f>
        <v>CERRADA</v>
      </c>
      <c r="F57" s="173" t="e">
        <f t="array" ref="F57">INDEX(Datos!$B$3:$AF$629, ROW(F57)-1, MATCH(F$1,Datos!$B$2:$AF$2, 0))</f>
        <v>#N/A</v>
      </c>
      <c r="G57" s="175" t="str">
        <f t="array" ref="G57">INDEX(Datos!$B$3:$AF$629, ROW(G57)-1, MATCH(G$1,Datos!$B$2:$AF$2, 0))</f>
        <v>Buenas noches estimados,
 Reciba un cordial saludo por parte de VIVA 1A Centro médico, en relación a lo descrito en el correo del paciente ESMEIDA ODILA SUBERO DE HERNANDEZ, se detalla lo siguiente:
 El paciente fue atendido el 17-02-2025 a las 8:00 pm con la Dr. Antonio David Moncada Catalán de la especialidad de Medicina Familiar - Teleconsulta.
 El médico le prescribe los siguientes medicamentos: tramadol 50 mg tableta, betahistina 16 mg tableta y bromazepam 3mg tableta, los cuáles fueron entregados el 18-02-2025. La paciente refiere que le falta los siguientes medicamentos: Aci tip jarabe, pantoprazol y simeticona. 
 Médico se contacta con el paciente el 07-03-2025 y reformula receta con los siguientes medicamentos; acido acetilsalicilico 81 mg, pantoprazol 40 mg, simeticona 200 mg y magaldrato + simeitcona 800 mg + 60 mg/10 ml liquido oral.
 Farmacia se comunica con el paciente para la entrega de medicamentos el 08-03-2025 y paciente no responde. El 11-03-2025 nos contactamos con el paciente y se coordina la entrega de medicamentos el mismo día. Nuevamente la paciente refiere que le falta los siguientes medicamentos: microser 16mg, tramadol 50 mg y bromazepam 3mg.
 Paciente pasa atención el 21-03-2025 con la Dr. Antonio David Moncada Catalán de la especialidad de Medicina Familiar - Teleconsulta.
  Farmacia se comunica con el paciente para la entrega de medicamentos el 21-03-2025 y paciente no responde. El 24-03-2025 nos contactamos con el paciente y se coordina la entrega de medicamentos el mismo día. Todo conforme.</v>
      </c>
    </row>
    <row r="58" spans="1:7" ht="409.6">
      <c r="A58" s="176">
        <f t="array" ref="A58">INDEX(Datos!$B$3:$AF$629, ROW(A58)-1, MATCH(A$1,Datos!$B$2:$AF$2, 0))</f>
        <v>45728</v>
      </c>
      <c r="B58" s="177">
        <f>Datos!G:G</f>
        <v>45728</v>
      </c>
      <c r="C58" s="165" t="str">
        <f t="array" ref="C58">INDEX(Datos!$B$3:$AF$629, ROW(C58)-1, MATCH(C$1,Datos!$B$2:$AF$2, 0))</f>
        <v>NO ASIGNACIÓN DE CITA</v>
      </c>
      <c r="D58" s="166" t="str">
        <f t="array" ref="D58">INDEX(Datos!$B$3:$AF$629, ROW(D58)-1, MATCH(D$1,Datos!$B$2:$AF$2, 0))</f>
        <v>ISMAEL BLAS MIRANDA</v>
      </c>
      <c r="E58" s="167" t="str">
        <f t="array" ref="E58">INDEX(Datos!$B$3:$AF$629, ROW(E58)-1, MATCH(E$1,Datos!$B$2:$AF$2, 0))</f>
        <v>CERRADA</v>
      </c>
      <c r="F58" s="166" t="e">
        <f t="array" ref="F58">INDEX(Datos!$B$3:$AF$629, ROW(F58)-1, MATCH(F$1,Datos!$B$2:$AF$2, 0))</f>
        <v>#N/A</v>
      </c>
      <c r="G58" s="168" t="str">
        <f t="array" ref="G58">INDEX(Datos!$B$3:$AF$629, ROW(G58)-1, MATCH(G$1,Datos!$B$2:$AF$2, 0))</f>
        <v>AGENDADO 13/03 DR MONCADA</v>
      </c>
    </row>
    <row r="59" spans="1:7" ht="13.2">
      <c r="A59" s="170">
        <f t="array" ref="A59">INDEX(Datos!$B$3:$AF$629, ROW(A59)-1, MATCH(A$1,Datos!$B$2:$AF$2, 0))</f>
        <v>45728</v>
      </c>
      <c r="B59" s="178">
        <f>Datos!G:G</f>
        <v>45728</v>
      </c>
      <c r="C59" s="172" t="str">
        <f t="array" ref="C59">INDEX(Datos!$B$3:$AF$629, ROW(C59)-1, MATCH(C$1,Datos!$B$2:$AF$2, 0))</f>
        <v>NO ASIGNACIÓN DE CITA</v>
      </c>
      <c r="D59" s="173" t="str">
        <f t="array" ref="D59">INDEX(Datos!$B$3:$AF$629, ROW(D59)-1, MATCH(D$1,Datos!$B$2:$AF$2, 0))</f>
        <v>JOSEFINA OLVIER ROSAS</v>
      </c>
      <c r="E59" s="174" t="str">
        <f t="array" ref="E59">INDEX(Datos!$B$3:$AF$629, ROW(E59)-1, MATCH(E$1,Datos!$B$2:$AF$2, 0))</f>
        <v>CERRADA</v>
      </c>
      <c r="F59" s="173" t="e">
        <f t="array" ref="F59">INDEX(Datos!$B$3:$AF$629, ROW(F59)-1, MATCH(F$1,Datos!$B$2:$AF$2, 0))</f>
        <v>#N/A</v>
      </c>
      <c r="G59" s="175" t="str">
        <f t="array" ref="G59">INDEX(Datos!$B$3:$AF$629, ROW(G59)-1, MATCH(G$1,Datos!$B$2:$AF$2, 0))</f>
        <v>AGENDADO 13/03 DR MONCADA</v>
      </c>
    </row>
    <row r="60" spans="1:7" ht="13.2">
      <c r="A60" s="176">
        <f t="array" ref="A60">INDEX(Datos!$B$3:$AF$629, ROW(A60)-1, MATCH(A$1,Datos!$B$2:$AF$2, 0))</f>
        <v>45728</v>
      </c>
      <c r="B60" s="177">
        <f>Datos!G:G</f>
        <v>45728</v>
      </c>
      <c r="C60" s="165" t="str">
        <f t="array" ref="C60">INDEX(Datos!$B$3:$AF$629, ROW(C60)-1, MATCH(C$1,Datos!$B$2:$AF$2, 0))</f>
        <v>DEMORA EN LA ENTREGA DE MEDICAMENTOS</v>
      </c>
      <c r="D60" s="166" t="str">
        <f t="array" ref="D60">INDEX(Datos!$B$3:$AF$629, ROW(D60)-1, MATCH(D$1,Datos!$B$2:$AF$2, 0))</f>
        <v>ISABEL SIFUENTES CABANA</v>
      </c>
      <c r="E60" s="167" t="str">
        <f t="array" ref="E60">INDEX(Datos!$B$3:$AF$629, ROW(E60)-1, MATCH(E$1,Datos!$B$2:$AF$2, 0))</f>
        <v>CERRADA</v>
      </c>
      <c r="F60" s="166" t="e">
        <f t="array" ref="F60">INDEX(Datos!$B$3:$AF$629, ROW(F60)-1, MATCH(F$1,Datos!$B$2:$AF$2, 0))</f>
        <v>#N/A</v>
      </c>
      <c r="G60" s="168" t="str">
        <f t="array" ref="G60">INDEX(Datos!$B$3:$AF$629, ROW(G60)-1, MATCH(G$1,Datos!$B$2:$AF$2, 0))</f>
        <v>Segun el estado de las atenciones a la pcte . Isabel Sifuentes es para informar que dentro del mes de marzo la señorita en mencion pudo ser atendida en manera de teleconsulta por la Dra Virginia Cuevas del area de Medicina Familiar a horas 15:00, con seguimiento de atencion de medicamentos .</v>
      </c>
    </row>
    <row r="61" spans="1:7" ht="105.6">
      <c r="A61" s="170">
        <f t="array" ref="A61">INDEX(Datos!$B$3:$AF$629, ROW(A61)-1, MATCH(A$1,Datos!$B$2:$AF$2, 0))</f>
        <v>45728</v>
      </c>
      <c r="B61" s="178">
        <f>Datos!G:G</f>
        <v>45728</v>
      </c>
      <c r="C61" s="172" t="str">
        <f t="array" ref="C61">INDEX(Datos!$B$3:$AF$629, ROW(C61)-1, MATCH(C$1,Datos!$B$2:$AF$2, 0))</f>
        <v>NO ASIGNACIÓN DE CITA</v>
      </c>
      <c r="D61" s="173" t="str">
        <f t="array" ref="D61">INDEX(Datos!$B$3:$AF$629, ROW(D61)-1, MATCH(D$1,Datos!$B$2:$AF$2, 0))</f>
        <v>BETTINA SOTO</v>
      </c>
      <c r="E61" s="174" t="str">
        <f t="array" ref="E61">INDEX(Datos!$B$3:$AF$629, ROW(E61)-1, MATCH(E$1,Datos!$B$2:$AF$2, 0))</f>
        <v>CERRADA</v>
      </c>
      <c r="F61" s="173" t="e">
        <f t="array" ref="F61">INDEX(Datos!$B$3:$AF$629, ROW(F61)-1, MATCH(F$1,Datos!$B$2:$AF$2, 0))</f>
        <v>#N/A</v>
      </c>
      <c r="G61" s="175" t="str">
        <f t="array" ref="G61">INDEX(Datos!$B$3:$AF$629, ROW(G61)-1, MATCH(G$1,Datos!$B$2:$AF$2, 0))</f>
        <v>ATENDIDO POR EL DR MONCADA EL 12/03</v>
      </c>
    </row>
    <row r="62" spans="1:7" ht="26.4">
      <c r="A62" s="176">
        <f t="array" ref="A62">INDEX(Datos!$B$3:$AF$629, ROW(A62)-1, MATCH(A$1,Datos!$B$2:$AF$2, 0))</f>
        <v>45730</v>
      </c>
      <c r="B62" s="177">
        <f>Datos!G:G</f>
        <v>45728</v>
      </c>
      <c r="C62" s="165" t="str">
        <f t="array" ref="C62">INDEX(Datos!$B$3:$AF$629, ROW(C62)-1, MATCH(C$1,Datos!$B$2:$AF$2, 0))</f>
        <v>INGRESO A PROGRAMA</v>
      </c>
      <c r="D62" s="166" t="str">
        <f t="array" ref="D62">INDEX(Datos!$B$3:$AF$629, ROW(D62)-1, MATCH(D$1,Datos!$B$2:$AF$2, 0))</f>
        <v>JAVIER CARLOS SUAREZ HELFER</v>
      </c>
      <c r="E62" s="167" t="str">
        <f t="array" ref="E62">INDEX(Datos!$B$3:$AF$629, ROW(E62)-1, MATCH(E$1,Datos!$B$2:$AF$2, 0))</f>
        <v>CERRADA</v>
      </c>
      <c r="F62" s="166" t="e">
        <f t="array" ref="F62">INDEX(Datos!$B$3:$AF$629, ROW(F62)-1, MATCH(F$1,Datos!$B$2:$AF$2, 0))</f>
        <v>#N/A</v>
      </c>
      <c r="G62" s="168" t="str">
        <f t="array" ref="G62">INDEX(Datos!$B$3:$AF$629, ROW(G62)-1, MATCH(G$1,Datos!$B$2:$AF$2, 0))</f>
        <v>Estimada Sra. Bedon Guissela,
 Reciba un cordial saludo de parte de VIVA 1A Centro Médico. En relación con lo señalado en el comunicado, nos permitimos dar respuesta al seguimiento del caso y confirmar las atenciones recibidas por el Sr. Javier Carlos Suárez Helfer (DNI: 46094728).
 El Sr. Suárez recibió atención el 19 de marzo de 2025 por el Dr. Antonio David Moncada Catalán en el servicio de Medicina Familiar - Teleconsulta. Durante la consulta, se solicitó la realización de exámenes de laboratorio, los cuales han sido agendados para el jueves 03 de abril de 2025, a las 8:00 a.m., por el proveedor Multilab.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63" spans="1:7" ht="356.4">
      <c r="A63" s="170">
        <f t="array" ref="A63">INDEX(Datos!$B$3:$AF$629, ROW(A63)-1, MATCH(A$1,Datos!$B$2:$AF$2, 0))</f>
        <v>45727</v>
      </c>
      <c r="B63" s="178">
        <f>Datos!G:G</f>
        <v>45730</v>
      </c>
      <c r="C63" s="172" t="str">
        <f t="array" ref="C63">INDEX(Datos!$B$3:$AF$629, ROW(C63)-1, MATCH(C$1,Datos!$B$2:$AF$2, 0))</f>
        <v>INGRESO A PROGRAMA</v>
      </c>
      <c r="D63" s="173" t="str">
        <f t="array" ref="D63">INDEX(Datos!$B$3:$AF$629, ROW(D63)-1, MATCH(D$1,Datos!$B$2:$AF$2, 0))</f>
        <v>PEDRO FERNANDO CARDENAS CARRASCAL</v>
      </c>
      <c r="E63" s="174" t="str">
        <f t="array" ref="E63">INDEX(Datos!$B$3:$AF$629, ROW(E63)-1, MATCH(E$1,Datos!$B$2:$AF$2, 0))</f>
        <v>CERRADA</v>
      </c>
      <c r="F63" s="173" t="e">
        <f t="array" ref="F63">INDEX(Datos!$B$3:$AF$629, ROW(F63)-1, MATCH(F$1,Datos!$B$2:$AF$2, 0))</f>
        <v>#N/A</v>
      </c>
      <c r="G63" s="175" t="str">
        <f t="array" ref="G63">INDEX(Datos!$B$3:$AF$629, ROW(G63)-1, MATCH(G$1,Datos!$B$2:$AF$2, 0))</f>
        <v>es para informar que si se llego a contactar con el pcte para su programacion de cita por el area correspondiente con la Dra Monica Proano , para el dia 20 /3/2025 a horas 9 Am por teleconsulta, como se precisa en imagen a continuacion .</v>
      </c>
    </row>
    <row r="64" spans="1:7" ht="92.4">
      <c r="A64" s="176">
        <f t="array" ref="A64">INDEX(Datos!$B$3:$AF$629, ROW(A64)-1, MATCH(A$1,Datos!$B$2:$AF$2, 0))</f>
        <v>45726</v>
      </c>
      <c r="B64" s="177">
        <f>Datos!G:G</f>
        <v>45727</v>
      </c>
      <c r="C64" s="165" t="str">
        <f t="array" ref="C64">INDEX(Datos!$B$3:$AF$629, ROW(C64)-1, MATCH(C$1,Datos!$B$2:$AF$2, 0))</f>
        <v>SOLICITUD DE CITA</v>
      </c>
      <c r="D64" s="166" t="str">
        <f t="array" ref="D64">INDEX(Datos!$B$3:$AF$629, ROW(D64)-1, MATCH(D$1,Datos!$B$2:$AF$2, 0))</f>
        <v>MARIO JESÚS ROJAS SALAS</v>
      </c>
      <c r="E64" s="167" t="str">
        <f t="array" ref="E64">INDEX(Datos!$B$3:$AF$629, ROW(E64)-1, MATCH(E$1,Datos!$B$2:$AF$2, 0))</f>
        <v>CERRADA</v>
      </c>
      <c r="F64" s="166" t="e">
        <f t="array" ref="F64">INDEX(Datos!$B$3:$AF$629, ROW(F64)-1, MATCH(F$1,Datos!$B$2:$AF$2, 0))</f>
        <v>#N/A</v>
      </c>
      <c r="G64" s="168" t="str">
        <f t="array" ref="G64">INDEX(Datos!$B$3:$AF$629, ROW(G64)-1, MATCH(G$1,Datos!$B$2:$AF$2, 0))</f>
        <v>Buenas tardes estimados,
 Paciente paso atención el día 
 El dia 04/03 a las 5:40 PM con el Dr Antonio Moncada 
 saludos</v>
      </c>
    </row>
    <row r="65" spans="1:7" ht="92.4">
      <c r="A65" s="170">
        <f t="array" ref="A65">INDEX(Datos!$B$3:$AF$629, ROW(A65)-1, MATCH(A$1,Datos!$B$2:$AF$2, 0))</f>
        <v>45733</v>
      </c>
      <c r="B65" s="178">
        <f>Datos!G:G</f>
        <v>45726</v>
      </c>
      <c r="C65" s="172" t="str">
        <f t="array" ref="C65">INDEX(Datos!$B$3:$AF$629, ROW(C65)-1, MATCH(C$1,Datos!$B$2:$AF$2, 0))</f>
        <v>INGRESO A PROGRAMA</v>
      </c>
      <c r="D65" s="173" t="str">
        <f t="array" ref="D65">INDEX(Datos!$B$3:$AF$629, ROW(D65)-1, MATCH(D$1,Datos!$B$2:$AF$2, 0))</f>
        <v>GLORIA KEREN ORELLANA ROJAS</v>
      </c>
      <c r="E65" s="174" t="str">
        <f t="array" ref="E65">INDEX(Datos!$B$3:$AF$629, ROW(E65)-1, MATCH(E$1,Datos!$B$2:$AF$2, 0))</f>
        <v>CERRADA</v>
      </c>
      <c r="F65" s="173" t="e">
        <f t="array" ref="F65">INDEX(Datos!$B$3:$AF$629, ROW(F65)-1, MATCH(F$1,Datos!$B$2:$AF$2, 0))</f>
        <v>#N/A</v>
      </c>
      <c r="G65" s="175" t="str">
        <f t="array" ref="G65">INDEX(Datos!$B$3:$AF$629, ROW(G65)-1, MATCH(G$1,Datos!$B$2:$AF$2, 0))</f>
        <v>Buenas tardes estimados,
 Se agenda cita con el paciente 
 El día 21/03 a las 08:00 AM con el Dra Virginia Cueva
 saludos</v>
      </c>
    </row>
    <row r="66" spans="1:7" ht="92.4">
      <c r="A66" s="176">
        <f t="array" ref="A66">INDEX(Datos!$B$3:$AF$629, ROW(A66)-1, MATCH(A$1,Datos!$B$2:$AF$2, 0))</f>
        <v>45727</v>
      </c>
      <c r="B66" s="177">
        <f>Datos!G:G</f>
        <v>45733</v>
      </c>
      <c r="C66" s="165" t="str">
        <f t="array" ref="C66">INDEX(Datos!$B$3:$AF$629, ROW(C66)-1, MATCH(C$1,Datos!$B$2:$AF$2, 0))</f>
        <v>DEMORA EN LA ENTREGA DE MEDICAMENTOS</v>
      </c>
      <c r="D66" s="166" t="str">
        <f t="array" ref="D66">INDEX(Datos!$B$3:$AF$629, ROW(D66)-1, MATCH(D$1,Datos!$B$2:$AF$2, 0))</f>
        <v>MARIANA SALAVERRY LLOSA</v>
      </c>
      <c r="E66" s="167" t="str">
        <f t="array" ref="E66">INDEX(Datos!$B$3:$AF$629, ROW(E66)-1, MATCH(E$1,Datos!$B$2:$AF$2, 0))</f>
        <v>CERRADA</v>
      </c>
      <c r="F66" s="166" t="e">
        <f t="array" ref="F66">INDEX(Datos!$B$3:$AF$629, ROW(F66)-1, MATCH(F$1,Datos!$B$2:$AF$2, 0))</f>
        <v>#N/A</v>
      </c>
      <c r="G66" s="168" t="str">
        <f t="array" ref="G66">INDEX(Datos!$B$3:$AF$629, ROW(G66)-1, MATCH(G$1,Datos!$B$2:$AF$2, 0))</f>
        <v>Estimados, 
 Previo cordial saludo y las disculpas por la demora, se informa sobre paciente que:
 La atención médica se brindó el día 14/3/25
 De la receta indicada queda pendiente entrega de medicamento Pradaxa, el cual se encuentra agotado, nuestra área de farmacia se encuentra en la gestión, se reportará en cuanto tengamos la respuesta final.</v>
      </c>
    </row>
    <row r="67" spans="1:7" ht="145.19999999999999">
      <c r="A67" s="170">
        <f t="array" ref="A67">INDEX(Datos!$B$3:$AF$629, ROW(A67)-1, MATCH(A$1,Datos!$B$2:$AF$2, 0))</f>
        <v>45730</v>
      </c>
      <c r="B67" s="178">
        <f>Datos!G:G</f>
        <v>45727</v>
      </c>
      <c r="C67" s="172" t="str">
        <f t="array" ref="C67">INDEX(Datos!$B$3:$AF$629, ROW(C67)-1, MATCH(C$1,Datos!$B$2:$AF$2, 0))</f>
        <v>NO ATENCIÓN DE CITA PROGRAMADA</v>
      </c>
      <c r="D67" s="173" t="str">
        <f t="array" ref="D67">INDEX(Datos!$B$3:$AF$629, ROW(D67)-1, MATCH(D$1,Datos!$B$2:$AF$2, 0))</f>
        <v>LUIS RIVERA PINO</v>
      </c>
      <c r="E67" s="174" t="str">
        <f t="array" ref="E67">INDEX(Datos!$B$3:$AF$629, ROW(E67)-1, MATCH(E$1,Datos!$B$2:$AF$2, 0))</f>
        <v>CERRADA</v>
      </c>
      <c r="F67" s="173" t="e">
        <f t="array" ref="F67">INDEX(Datos!$B$3:$AF$629, ROW(F67)-1, MATCH(F$1,Datos!$B$2:$AF$2, 0))</f>
        <v>#N/A</v>
      </c>
      <c r="G67" s="175" t="str">
        <f t="array" ref="G67">INDEX(Datos!$B$3:$AF$629, ROW(G67)-1, MATCH(G$1,Datos!$B$2:$AF$2, 0))</f>
        <v>Saludos
 El asegurado Luis Rivera Pino DNI 74244021
 Fue valorado por Cardiología Der Hilton 13 marzo 2025 
 Dx de Ingreso
 HTA controlada 
 Hiperlipidemia 
 Tratamiento 
 Amlodipino 
 Atorvastatina 
 se pacto entrega de medicamentos con el paciente para el día de hoy en las horas de la tarde. 
 Hoy ya fue valorado para seguimiento del programa 
 Durante la atención se solicito prueba de esfuerzo que ya esta en gestión para asignación de cita y proveedor. 
 se programara control con resultados de la prueba de esfuerzo.
 Estimada.
 Se adjunta la respuesta del prestador usuario atendido el 11.03 ya cuenta con coordinación del estudio de prueba de esfuerzo.</v>
      </c>
    </row>
    <row r="68" spans="1:7" ht="409.6">
      <c r="A68" s="176">
        <f t="array" ref="A68">INDEX(Datos!$B$3:$AF$629, ROW(A68)-1, MATCH(A$1,Datos!$B$2:$AF$2, 0))</f>
        <v>45733</v>
      </c>
      <c r="B68" s="177">
        <f>Datos!G:G</f>
        <v>45730</v>
      </c>
      <c r="C68" s="165" t="str">
        <f t="array" ref="C68">INDEX(Datos!$B$3:$AF$629, ROW(C68)-1, MATCH(C$1,Datos!$B$2:$AF$2, 0))</f>
        <v>NO ASIGNACIÓN DE CITA</v>
      </c>
      <c r="D68" s="166" t="str">
        <f t="array" ref="D68">INDEX(Datos!$B$3:$AF$629, ROW(D68)-1, MATCH(D$1,Datos!$B$2:$AF$2, 0))</f>
        <v>JACKELINE YETZUKO LAVADO BECERRA</v>
      </c>
      <c r="E68" s="167" t="str">
        <f t="array" ref="E68">INDEX(Datos!$B$3:$AF$629, ROW(E68)-1, MATCH(E$1,Datos!$B$2:$AF$2, 0))</f>
        <v>CERRADA</v>
      </c>
      <c r="F68" s="166" t="e">
        <f t="array" ref="F68">INDEX(Datos!$B$3:$AF$629, ROW(F68)-1, MATCH(F$1,Datos!$B$2:$AF$2, 0))</f>
        <v>#N/A</v>
      </c>
      <c r="G68" s="168" t="str">
        <f t="array" ref="G68">INDEX(Datos!$B$3:$AF$629, ROW(G68)-1, MATCH(G$1,Datos!$B$2:$AF$2, 0))</f>
        <v>Buenas tardes estimados,
 Se agenda cita con el paciente 
 El día 19/03 a las 10:30 AM con el Dr Nilda Noriko Kawamura 
 saludos Buenos días estimados,
  Referente al paciente JACKELINE YETZUKO LAVADO BECERRA (DNI: 43989642)se confirma que se realizaron exámenes de laboratorio el 28 /03/2025, se procedió a llamar al paciente para agendamiento de su cita, pero no responde, se deja mensaje de WhatsApp, estaremos actualizando el caso.
 saludos cordiales.</v>
      </c>
    </row>
    <row r="69" spans="1:7" ht="211.2">
      <c r="A69" s="170">
        <f t="array" ref="A69">INDEX(Datos!$B$3:$AF$629, ROW(A69)-1, MATCH(A$1,Datos!$B$2:$AF$2, 0))</f>
        <v>45727</v>
      </c>
      <c r="B69" s="178">
        <f>Datos!G:G</f>
        <v>45733</v>
      </c>
      <c r="C69" s="172" t="str">
        <f t="array" ref="C69">INDEX(Datos!$B$3:$AF$629, ROW(C69)-1, MATCH(C$1,Datos!$B$2:$AF$2, 0))</f>
        <v>DEMORA EN LA ENTREGA DE MEDICAMENTOS</v>
      </c>
      <c r="D69" s="173" t="str">
        <f t="array" ref="D69">INDEX(Datos!$B$3:$AF$629, ROW(D69)-1, MATCH(D$1,Datos!$B$2:$AF$2, 0))</f>
        <v>DIEGO VASQUEZ IGLESIAS</v>
      </c>
      <c r="E69" s="174" t="str">
        <f t="array" ref="E69">INDEX(Datos!$B$3:$AF$629, ROW(E69)-1, MATCH(E$1,Datos!$B$2:$AF$2, 0))</f>
        <v>CERRADA</v>
      </c>
      <c r="F69" s="173" t="e">
        <f t="array" ref="F69">INDEX(Datos!$B$3:$AF$629, ROW(F69)-1, MATCH(F$1,Datos!$B$2:$AF$2, 0))</f>
        <v>#N/A</v>
      </c>
      <c r="G69" s="175" t="str">
        <f t="array" ref="G69">INDEX(Datos!$B$3:$AF$629, ROW(G69)-1, MATCH(G$1,Datos!$B$2:$AF$2, 0))</f>
        <v>Estimados 
  Pcte Diego Alejandro paso su consulta con el cardiólogo el dia 26/3 a horas 6 pm , con entrega de medicamentos por el provedor ASTAH como se puede apreciar en el siguiente screen 
  Seguiremos brindando las atenciones correspondientes 
 Saludos cordiales 
 Katherine ochoa 
 Centro de experiencia</v>
      </c>
    </row>
    <row r="70" spans="1:7" ht="158.4">
      <c r="A70" s="176">
        <f t="array" ref="A70">INDEX(Datos!$B$3:$AF$629, ROW(A70)-1, MATCH(A$1,Datos!$B$2:$AF$2, 0))</f>
        <v>45722</v>
      </c>
      <c r="B70" s="177">
        <f>Datos!G:G</f>
        <v>45727</v>
      </c>
      <c r="C70" s="165" t="str">
        <f t="array" ref="C70">INDEX(Datos!$B$3:$AF$629, ROW(C70)-1, MATCH(C$1,Datos!$B$2:$AF$2, 0))</f>
        <v>SERVICIO NO CONTRATADO</v>
      </c>
      <c r="D70" s="166" t="str">
        <f t="array" ref="D70">INDEX(Datos!$B$3:$AF$629, ROW(D70)-1, MATCH(D$1,Datos!$B$2:$AF$2, 0))</f>
        <v>THIAGO PORTUGAL QUISPE</v>
      </c>
      <c r="E70" s="167" t="str">
        <f t="array" ref="E70">INDEX(Datos!$B$3:$AF$629, ROW(E70)-1, MATCH(E$1,Datos!$B$2:$AF$2, 0))</f>
        <v>CERRADA</v>
      </c>
      <c r="F70" s="166" t="e">
        <f t="array" ref="F70">INDEX(Datos!$B$3:$AF$629, ROW(F70)-1, MATCH(F$1,Datos!$B$2:$AF$2, 0))</f>
        <v>#N/A</v>
      </c>
      <c r="G70" s="168" t="str">
        <f t="array" ref="G70">INDEX(Datos!$B$3:$AF$629, ROW(G70)-1, MATCH(G$1,Datos!$B$2:$AF$2, 0))</f>
        <v>Estimados, buenas tardes 
 Nos contactamos con mamá del paciente y nos indicó que por medio de Rimac solicitaba una atención por un Neumopediatra ya que adicional a su Dx crónico también tiene un tratamiento por la Leucopenia que lo estaba haciendo mediante la clínica Vallesur de Arequipa.
 Mamá indica que solo desea seguir pasando las atenciones por la clínica y con el neumólogo de dicha clínica y solicita que le den soporte para las citas que ella está solicitando en la clínica.
 Mamá de paciente conforme con la indicación, no acepta ingresar ningún programa con Viva 1A.
 Quedo atento a sus comentarios.
 Saludos cordiales</v>
      </c>
    </row>
    <row r="71" spans="1:7" ht="303.60000000000002">
      <c r="A71" s="170">
        <f t="array" ref="A71">INDEX(Datos!$B$3:$AF$629, ROW(A71)-1, MATCH(A$1,Datos!$B$2:$AF$2, 0))</f>
        <v>45733</v>
      </c>
      <c r="B71" s="178">
        <f>Datos!G:G</f>
        <v>45722</v>
      </c>
      <c r="C71" s="172" t="str">
        <f t="array" ref="C71">INDEX(Datos!$B$3:$AF$629, ROW(C71)-1, MATCH(C$1,Datos!$B$2:$AF$2, 0))</f>
        <v>INGRESO A PROGRAMA</v>
      </c>
      <c r="D71" s="173" t="str">
        <f t="array" ref="D71">INDEX(Datos!$B$3:$AF$629, ROW(D71)-1, MATCH(D$1,Datos!$B$2:$AF$2, 0))</f>
        <v>WALTER RONALD GARCIA BECERRA</v>
      </c>
      <c r="E71" s="174" t="str">
        <f t="array" ref="E71">INDEX(Datos!$B$3:$AF$629, ROW(E71)-1, MATCH(E$1,Datos!$B$2:$AF$2, 0))</f>
        <v>CERRADA</v>
      </c>
      <c r="F71" s="173" t="e">
        <f t="array" ref="F71">INDEX(Datos!$B$3:$AF$629, ROW(F71)-1, MATCH(F$1,Datos!$B$2:$AF$2, 0))</f>
        <v>#N/A</v>
      </c>
      <c r="G71" s="175" t="str">
        <f t="array" ref="G71">INDEX(Datos!$B$3:$AF$629, ROW(G71)-1, MATCH(G$1,Datos!$B$2:$AF$2, 0))</f>
        <v>Buenas tardes estimados,
 Reciba un cordial saludo por parte de VIVA 1A Centro médico, en relación a lo descrito en el correo damos como respuesta que el paciente WALTER RONALD GARCIA BECERRA fue atendido el 25/03/2025 a las 9:45 am con la Dra. Virginia Cueva Riveros de la especialidad de Medicina Familiar. Así mismo mencionamos, que el paciente tiene prescripción de medicamentos, el cuál fue entregado el 26/03/2025.
 Todo conforme.</v>
      </c>
    </row>
    <row r="72" spans="1:7" ht="198">
      <c r="A72" s="176">
        <f t="array" ref="A72">INDEX(Datos!$B$3:$AF$629, ROW(A72)-1, MATCH(A$1,Datos!$B$2:$AF$2, 0))</f>
        <v>45722</v>
      </c>
      <c r="B72" s="177">
        <f>Datos!G:G</f>
        <v>45733</v>
      </c>
      <c r="C72" s="165" t="str">
        <f t="array" ref="C72">INDEX(Datos!$B$3:$AF$629, ROW(C72)-1, MATCH(C$1,Datos!$B$2:$AF$2, 0))</f>
        <v>INGRESO A PROGRAMA</v>
      </c>
      <c r="D72" s="166" t="str">
        <f t="array" ref="D72">INDEX(Datos!$B$3:$AF$629, ROW(D72)-1, MATCH(D$1,Datos!$B$2:$AF$2, 0))</f>
        <v>JUAN MANUEL RIVAS CASTILLO</v>
      </c>
      <c r="E72" s="167" t="str">
        <f t="array" ref="E72">INDEX(Datos!$B$3:$AF$629, ROW(E72)-1, MATCH(E$1,Datos!$B$2:$AF$2, 0))</f>
        <v>CERRADA</v>
      </c>
      <c r="F72" s="166" t="e">
        <f t="array" ref="F72">INDEX(Datos!$B$3:$AF$629, ROW(F72)-1, MATCH(F$1,Datos!$B$2:$AF$2, 0))</f>
        <v>#N/A</v>
      </c>
      <c r="G72" s="168" t="str">
        <f t="array" ref="G72">INDEX(Datos!$B$3:$AF$629, ROW(G72)-1, MATCH(G$1,Datos!$B$2:$AF$2, 0))</f>
        <v>Estimada Guissela, buena noche:
 Se contacta con paciente Juan Manuel Rivas Castillo, quien no puede atender llamada y solicita nos contactemos el día de mañana.
 Se reintentará comunicación.
 Saludos Cordiales,</v>
      </c>
    </row>
    <row r="73" spans="1:7" ht="105.6">
      <c r="A73" s="170">
        <f t="array" ref="A73">INDEX(Datos!$B$3:$AF$629, ROW(A73)-1, MATCH(A$1,Datos!$B$2:$AF$2, 0))</f>
        <v>45734</v>
      </c>
      <c r="B73" s="178">
        <f>Datos!G:G</f>
        <v>45722</v>
      </c>
      <c r="C73" s="172" t="str">
        <f t="array" ref="C73">INDEX(Datos!$B$3:$AF$629, ROW(C73)-1, MATCH(C$1,Datos!$B$2:$AF$2, 0))</f>
        <v>PROBLEMAS DE COMUNICACIÓN</v>
      </c>
      <c r="D73" s="173" t="str">
        <f t="array" ref="D73">INDEX(Datos!$B$3:$AF$629, ROW(D73)-1, MATCH(D$1,Datos!$B$2:$AF$2, 0))</f>
        <v>CLAUDIA NATALIA COSSIO CATTER</v>
      </c>
      <c r="E73" s="174" t="str">
        <f t="array" ref="E73">INDEX(Datos!$B$3:$AF$629, ROW(E73)-1, MATCH(E$1,Datos!$B$2:$AF$2, 0))</f>
        <v>CERRADA</v>
      </c>
      <c r="F73" s="173" t="e">
        <f t="array" ref="F73">INDEX(Datos!$B$3:$AF$629, ROW(F73)-1, MATCH(F$1,Datos!$B$2:$AF$2, 0))</f>
        <v>#N/A</v>
      </c>
      <c r="G73" s="175" t="str">
        <f t="array" ref="G73">INDEX(Datos!$B$3:$AF$629, ROW(G73)-1, MATCH(G$1,Datos!$B$2:$AF$2, 0))</f>
        <v>Buenas días estimados,
 Nos comunicamos con paciente para realizar la programación de exámenes correspondiente
 saludos.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v>
      </c>
    </row>
    <row r="74" spans="1:7" ht="409.6">
      <c r="A74" s="176">
        <f t="array" ref="A74">INDEX(Datos!$B$3:$AF$629, ROW(A74)-1, MATCH(A$1,Datos!$B$2:$AF$2, 0))</f>
        <v>45734</v>
      </c>
      <c r="B74" s="177">
        <f>Datos!G:G</f>
        <v>45734</v>
      </c>
      <c r="C74" s="165" t="str">
        <f t="array" ref="C74">INDEX(Datos!$B$3:$AF$629, ROW(C74)-1, MATCH(C$1,Datos!$B$2:$AF$2, 0))</f>
        <v>SOLICITUD DE CITA</v>
      </c>
      <c r="D74" s="166" t="str">
        <f t="array" ref="D74">INDEX(Datos!$B$3:$AF$629, ROW(D74)-1, MATCH(D$1,Datos!$B$2:$AF$2, 0))</f>
        <v>IVAN ERNESTO PALACIOS RODRIGUEZ</v>
      </c>
      <c r="E74" s="167" t="str">
        <f t="array" ref="E74">INDEX(Datos!$B$3:$AF$629, ROW(E74)-1, MATCH(E$1,Datos!$B$2:$AF$2, 0))</f>
        <v>CERRADA</v>
      </c>
      <c r="F74" s="166" t="e">
        <f t="array" ref="F74">INDEX(Datos!$B$3:$AF$629, ROW(F74)-1, MATCH(F$1,Datos!$B$2:$AF$2, 0))</f>
        <v>#N/A</v>
      </c>
      <c r="G74" s="168" t="str">
        <f t="array" ref="G74">INDEX(Datos!$B$3:$AF$629, ROW(G74)-1, MATCH(G$1,Datos!$B$2:$AF$2, 0))</f>
        <v>Buenas tardes estimados,
 Se agenda cita con el paciente 
 El día 18/03 a las 14:00 PM con el Dr Antonio Moncada
 paciente conforme con el agendamiento
 saludos
 Pedro Bereche 
 Gestor de atención de experiencia al usuario</v>
      </c>
    </row>
    <row r="75" spans="1:7" ht="158.4">
      <c r="A75" s="170">
        <f t="array" ref="A75">INDEX(Datos!$B$3:$AF$629, ROW(A75)-1, MATCH(A$1,Datos!$B$2:$AF$2, 0))</f>
        <v>45734</v>
      </c>
      <c r="B75" s="178">
        <f>Datos!G:G</f>
        <v>45734</v>
      </c>
      <c r="C75" s="172" t="str">
        <f t="array" ref="C75">INDEX(Datos!$B$3:$AF$629, ROW(C75)-1, MATCH(C$1,Datos!$B$2:$AF$2, 0))</f>
        <v>DEMORA EN LA ENTREGA DE RESULTADOS</v>
      </c>
      <c r="D75" s="173" t="str">
        <f t="array" ref="D75">INDEX(Datos!$B$3:$AF$629, ROW(D75)-1, MATCH(D$1,Datos!$B$2:$AF$2, 0))</f>
        <v>MARTA COSSIO CORDOVA DE CATTER</v>
      </c>
      <c r="E75" s="174" t="str">
        <f t="array" ref="E75">INDEX(Datos!$B$3:$AF$629, ROW(E75)-1, MATCH(E$1,Datos!$B$2:$AF$2, 0))</f>
        <v>CERRADA</v>
      </c>
      <c r="F75" s="173" t="e">
        <f t="array" ref="F75">INDEX(Datos!$B$3:$AF$629, ROW(F75)-1, MATCH(F$1,Datos!$B$2:$AF$2, 0))</f>
        <v>#N/A</v>
      </c>
      <c r="G75" s="175" t="str">
        <f t="array" ref="G75">INDEX(Datos!$B$3:$AF$629, ROW(G75)-1, MATCH(G$1,Datos!$B$2:$AF$2, 0))</f>
        <v>Buenas tardes Estimados,
 Confirmo que ya se gestiono la programacion de examenes de la paciente
 Cossio Córdova de Catter Marta, se le ha indicado la hora estimada de toma de muestra.
 Estamos tomando las medidas necesarias para asegurar una adecuada gestión del servicio y evitar futuros reclamos.
 Saludos cordiales,
 Pedro Bereche 
 Gestor de atención de experiencia al usuario 
 Centro Medico Viva 1A. Buenos días, estimados:
 Reciban un cordial saludo por parte de VIVA 1A Centro Médico.
 En relación con el paciente Cossio Córdova de Catter Marta (DNI: 09273082), informamos que no la tenemos registrada como paciente en Centro Viva 1A, ya que la paciente ha estado recibiendo atención en la Clínica Internacional durante más de 20 años. La paciente también mencionó que el personal de la Clínica Internacional acudió a su domicilio en febrero para realizarle exámenes de laboratorio, y que estaba a la espera de los resultados. Esta información la obtuvimos del personal de laboratorio cuando realizo la llamada correspondiente a la programación para la toma de muestras de la paciente Claudia Natalia Catter, quien es su hija y nuestra paciente en cuestión.
 La paciente Claudia Natalia Catter Cossio (DNI: 08714637), se encuentra en nuestro Programa Crónico Hipertensión. Su primera atención fue el 27 de febrero a las 2:00 pm con el Dr. Antonio David Moncada Catalan en la especialidad MEDICA FAMILIAR - TELECONSULTA. Así mismo, la paciente tuvo prescripción de laboratorio el cual fue realizado y entregado el 19 de marzo.
 Su última atención fue el 26 de marzo, con el Dr. Antonio David Moncada Catalan en la especialidad MEDICA FAMILIAR - TELECONSULTA.
 Quedamos a su disposición para cualquier consulta adicional.</v>
      </c>
    </row>
    <row r="76" spans="1:7" ht="409.6">
      <c r="A76" s="176">
        <f t="array" ref="A76">INDEX(Datos!$B$3:$AF$629, ROW(A76)-1, MATCH(A$1,Datos!$B$2:$AF$2, 0))</f>
        <v>45734</v>
      </c>
      <c r="B76" s="177">
        <f>Datos!G:G</f>
        <v>45734</v>
      </c>
      <c r="C76" s="165" t="str">
        <f t="array" ref="C76">INDEX(Datos!$B$3:$AF$629, ROW(C76)-1, MATCH(C$1,Datos!$B$2:$AF$2, 0))</f>
        <v>INFORMACION DE COBERTURA</v>
      </c>
      <c r="D76" s="166" t="str">
        <f t="array" ref="D76">INDEX(Datos!$B$3:$AF$629, ROW(D76)-1, MATCH(D$1,Datos!$B$2:$AF$2, 0))</f>
        <v>JOSE MIGUEL BALLON MENACHO</v>
      </c>
      <c r="E76" s="167" t="str">
        <f t="array" ref="E76">INDEX(Datos!$B$3:$AF$629, ROW(E76)-1, MATCH(E$1,Datos!$B$2:$AF$2, 0))</f>
        <v>CERRADA</v>
      </c>
      <c r="F76" s="166" t="e">
        <f t="array" ref="F76">INDEX(Datos!$B$3:$AF$629, ROW(F76)-1, MATCH(F$1,Datos!$B$2:$AF$2, 0))</f>
        <v>#N/A</v>
      </c>
      <c r="G76" s="168" t="str">
        <f t="array" ref="G76">INDEX(Datos!$B$3:$AF$629, ROW(G76)-1, MATCH(G$1,Datos!$B$2:$AF$2, 0))</f>
        <v>Estimada Guissela, buena tarde:
 Paciente en referencia indica que se comunicó a la central de Rimac en la cual le indicaron que la cobertura para sus diagnósticos de HTA|DLP es al 100%.
 Se valida en correo de derivación que efectivamente paciente fue captado por la Troncal, con lo cual, concuerda el tema de que se le informara la cobertura.
 En ese escenario, luego de la atención médica se identifica que cuenta con Dx adicional de hipotiroidismo, siendo caracterizado como RCV; sin embargo, consideramos que por un tema de servicio al tener la información directamente de Rimac, se considere en esta oporunidad la cobertura como RCV continuador, salvo mejor parecer.
 Adjunto screen de derivación.</v>
      </c>
    </row>
    <row r="77" spans="1:7" ht="264">
      <c r="A77" s="170">
        <f t="array" ref="A77">INDEX(Datos!$B$3:$AF$629, ROW(A77)-1, MATCH(A$1,Datos!$B$2:$AF$2, 0))</f>
        <v>45721</v>
      </c>
      <c r="B77" s="178">
        <f>Datos!G:G</f>
        <v>45734</v>
      </c>
      <c r="C77" s="172" t="str">
        <f t="array" ref="C77">INDEX(Datos!$B$3:$AF$629, ROW(C77)-1, MATCH(C$1,Datos!$B$2:$AF$2, 0))</f>
        <v>NO ASIGNACIÓN DE CITA</v>
      </c>
      <c r="D77" s="173" t="str">
        <f t="array" ref="D77">INDEX(Datos!$B$3:$AF$629, ROW(D77)-1, MATCH(D$1,Datos!$B$2:$AF$2, 0))</f>
        <v>NORA EMMA GARCIA CASTILLO</v>
      </c>
      <c r="E77" s="174" t="str">
        <f t="array" ref="E77">INDEX(Datos!$B$3:$AF$629, ROW(E77)-1, MATCH(E$1,Datos!$B$2:$AF$2, 0))</f>
        <v>CERRADA</v>
      </c>
      <c r="F77" s="173" t="e">
        <f t="array" ref="F77">INDEX(Datos!$B$3:$AF$629, ROW(F77)-1, MATCH(F$1,Datos!$B$2:$AF$2, 0))</f>
        <v>#N/A</v>
      </c>
      <c r="G77" s="175" t="str">
        <f t="array" ref="G77">INDEX(Datos!$B$3:$AF$629, ROW(G77)-1, MATCH(G$1,Datos!$B$2:$AF$2, 0))</f>
        <v>Estimada Guissela, previo cordial saludo para informarte que teníamos un número de contacto ya establecimos contacto con la usuaria, para programarle la cita correspondiente.
 Cabe adicionar que paciente indica estar en programa de dislipidemia, pero también nos solicita medicación de fluoxetina y clonazepam, indicando que los tomo por los diagnósticos de fibromialgia y ansiedad, manifestando que el antiguo proveedor brindaba su cobertura al 100%.
 De ser el caso, indicarnos bajo que programa la incluiríamos y el copago correspondiente por estos diagnósticos.
 Saludos,</v>
      </c>
    </row>
    <row r="78" spans="1:7" ht="250.8">
      <c r="A78" s="176">
        <f t="array" ref="A78">INDEX(Datos!$B$3:$AF$629, ROW(A78)-1, MATCH(A$1,Datos!$B$2:$AF$2, 0))</f>
        <v>45734</v>
      </c>
      <c r="B78" s="177">
        <f>Datos!G:G</f>
        <v>45721</v>
      </c>
      <c r="C78" s="165" t="str">
        <f t="array" ref="C78">INDEX(Datos!$B$3:$AF$629, ROW(C78)-1, MATCH(C$1,Datos!$B$2:$AF$2, 0))</f>
        <v>DEMORA EN LA ENTREGA DE MEDICAMENTOS</v>
      </c>
      <c r="D78" s="166" t="str">
        <f t="array" ref="D78">INDEX(Datos!$B$3:$AF$629, ROW(D78)-1, MATCH(D$1,Datos!$B$2:$AF$2, 0))</f>
        <v>JORGE ADALBERTO PACHECO TEJADA</v>
      </c>
      <c r="E78" s="167" t="str">
        <f t="array" ref="E78">INDEX(Datos!$B$3:$AF$629, ROW(E78)-1, MATCH(E$1,Datos!$B$2:$AF$2, 0))</f>
        <v>CERRADA</v>
      </c>
      <c r="F78" s="166" t="e">
        <f t="array" ref="F78">INDEX(Datos!$B$3:$AF$629, ROW(F78)-1, MATCH(F$1,Datos!$B$2:$AF$2, 0))</f>
        <v>#N/A</v>
      </c>
      <c r="G78" s="168" t="str">
        <f t="array" ref="G78">INDEX(Datos!$B$3:$AF$629, ROW(G78)-1, MATCH(G$1,Datos!$B$2:$AF$2, 0))</f>
        <v>Estimada Sra. Bedon Guissela,
 Reciba un cordial saludo de parte de VIVA 1A Centro Médico. En relación con la información sobre la recepción de medicamentos del Sr. Jorge Pacheco Tejeda (DNI: 29222292), con dirección en Urb. La Melgariana A12, Arequipa, le informamos que los medicamentos fueron entregados.
 A través de una llamada telefónica realizada el día 01 de abril de 2025., el paciente confirmó la recepción de los mismos y expresó su conformidad con el proceso.
 Cordialmente,</v>
      </c>
    </row>
    <row r="79" spans="1:7" ht="198">
      <c r="A79" s="170">
        <f t="array" ref="A79">INDEX(Datos!$B$3:$AF$629, ROW(A79)-1, MATCH(A$1,Datos!$B$2:$AF$2, 0))</f>
        <v>45735</v>
      </c>
      <c r="B79" s="178">
        <f>Datos!G:G</f>
        <v>45734</v>
      </c>
      <c r="C79" s="172" t="str">
        <f t="array" ref="C79">INDEX(Datos!$B$3:$AF$629, ROW(C79)-1, MATCH(C$1,Datos!$B$2:$AF$2, 0))</f>
        <v>DEMORA EN LA ENTREGA DE MEDICAMENTOS</v>
      </c>
      <c r="D79" s="173" t="str">
        <f t="array" ref="D79">INDEX(Datos!$B$3:$AF$629, ROW(D79)-1, MATCH(D$1,Datos!$B$2:$AF$2, 0))</f>
        <v>KARLA KNIZE ESTRADA</v>
      </c>
      <c r="E79" s="174" t="str">
        <f t="array" ref="E79">INDEX(Datos!$B$3:$AF$629, ROW(E79)-1, MATCH(E$1,Datos!$B$2:$AF$2, 0))</f>
        <v>CERRADA</v>
      </c>
      <c r="F79" s="173" t="e">
        <f t="array" ref="F79">INDEX(Datos!$B$3:$AF$629, ROW(F79)-1, MATCH(F$1,Datos!$B$2:$AF$2, 0))</f>
        <v>#N/A</v>
      </c>
      <c r="G79" s="175" t="str">
        <f t="array" ref="G79">INDEX(Datos!$B$3:$AF$629, ROW(G79)-1, MATCH(G$1,Datos!$B$2:$AF$2, 0))</f>
        <v>Buenas tardes Estimados,
 Confirmo que ya se esta gestionando con el area de farmacia, la entrega de los medicamentos.
 a su vez se le agendo cita cone le Dr Siura para el 27/03, paciente conforme 
 Saludos cordiales,</v>
      </c>
    </row>
    <row r="80" spans="1:7" ht="92.4">
      <c r="A80" s="176">
        <f t="array" ref="A80">INDEX(Datos!$B$3:$AF$629, ROW(A80)-1, MATCH(A$1,Datos!$B$2:$AF$2, 0))</f>
        <v>45735</v>
      </c>
      <c r="B80" s="177">
        <f>Datos!G:G</f>
        <v>45735</v>
      </c>
      <c r="C80" s="165" t="str">
        <f t="array" ref="C80">INDEX(Datos!$B$3:$AF$629, ROW(C80)-1, MATCH(C$1,Datos!$B$2:$AF$2, 0))</f>
        <v>NO ASIGNACIÓN DE CITA</v>
      </c>
      <c r="D80" s="166" t="str">
        <f t="array" ref="D80">INDEX(Datos!$B$3:$AF$629, ROW(D80)-1, MATCH(D$1,Datos!$B$2:$AF$2, 0))</f>
        <v>CARINA MIRANDA LAZO</v>
      </c>
      <c r="E80" s="167" t="str">
        <f t="array" ref="E80">INDEX(Datos!$B$3:$AF$629, ROW(E80)-1, MATCH(E$1,Datos!$B$2:$AF$2, 0))</f>
        <v>CERRADA</v>
      </c>
      <c r="F80" s="166" t="e">
        <f t="array" ref="F80">INDEX(Datos!$B$3:$AF$629, ROW(F80)-1, MATCH(F$1,Datos!$B$2:$AF$2, 0))</f>
        <v>#N/A</v>
      </c>
      <c r="G80" s="168" t="str">
        <f t="array" ref="G80">INDEX(Datos!$B$3:$AF$629, ROW(G80)-1, MATCH(G$1,Datos!$B$2:$AF$2, 0))</f>
        <v>Estimada Sra. Bedon Guissela,
 Reciba un cordial saludo de parte de VIVA 1A Centro Médico. En respuesta a lo solicitado respecto al asegurado Carina Miranda Lazo (DNI: 44841514), le informamos que tuvo cita el día 20 de marzo de 2025 con el Dr. Gerson Jacob Siura Trevejo en el servicio de Endocrinología - Teleconsulta. Además, estaremos al pendiente del agendamiento de su próxima cita correspondiente al mes.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81" spans="1:7" ht="290.39999999999998">
      <c r="A81" s="170">
        <f t="array" ref="A81">INDEX(Datos!$B$3:$AF$629, ROW(A81)-1, MATCH(A$1,Datos!$B$2:$AF$2, 0))</f>
        <v>45712</v>
      </c>
      <c r="B81" s="178">
        <f>Datos!G:G</f>
        <v>45735</v>
      </c>
      <c r="C81" s="172" t="str">
        <f t="array" ref="C81">INDEX(Datos!$B$3:$AF$629, ROW(C81)-1, MATCH(C$1,Datos!$B$2:$AF$2, 0))</f>
        <v>INGRESO A PROGRAMA</v>
      </c>
      <c r="D81" s="173" t="str">
        <f t="array" ref="D81">INDEX(Datos!$B$3:$AF$629, ROW(D81)-1, MATCH(D$1,Datos!$B$2:$AF$2, 0))</f>
        <v>YOLANDA YESENIA MILAGROS YACILA CUYA DE VALDIVIA</v>
      </c>
      <c r="E81" s="174" t="str">
        <f t="array" ref="E81">INDEX(Datos!$B$3:$AF$629, ROW(E81)-1, MATCH(E$1,Datos!$B$2:$AF$2, 0))</f>
        <v>CERRADA</v>
      </c>
      <c r="F81" s="173" t="e">
        <f t="array" ref="F81">INDEX(Datos!$B$3:$AF$629, ROW(F81)-1, MATCH(F$1,Datos!$B$2:$AF$2, 0))</f>
        <v>#N/A</v>
      </c>
      <c r="G81" s="175" t="str">
        <f t="array" ref="G81">INDEX(Datos!$B$3:$AF$629, ROW(G81)-1, MATCH(G$1,Datos!$B$2:$AF$2, 0))</f>
        <v>Estimada Guissela, buena noche:
 Previo cordial saludo y las disculpas del caso por la demora en responder se informa sobre paciente que, la atención fue efectiva el día 5 del presente, con entrega de farmacia conforme.
 Saludos Cordiales,</v>
      </c>
    </row>
    <row r="82" spans="1:7" ht="105.6">
      <c r="A82" s="176">
        <f t="array" ref="A82">INDEX(Datos!$B$3:$AF$629, ROW(A82)-1, MATCH(A$1,Datos!$B$2:$AF$2, 0))</f>
        <v>45736</v>
      </c>
      <c r="B82" s="177">
        <f>Datos!G:G</f>
        <v>45712</v>
      </c>
      <c r="C82" s="165" t="str">
        <f t="array" ref="C82">INDEX(Datos!$B$3:$AF$629, ROW(C82)-1, MATCH(C$1,Datos!$B$2:$AF$2, 0))</f>
        <v>DEMORA EN LA ENTREGA DE MEDICAMENTOS</v>
      </c>
      <c r="D82" s="166" t="str">
        <f t="array" ref="D82">INDEX(Datos!$B$3:$AF$629, ROW(D82)-1, MATCH(D$1,Datos!$B$2:$AF$2, 0))</f>
        <v>SANDRA URBINA PEREZ</v>
      </c>
      <c r="E82" s="167" t="str">
        <f t="array" ref="E82">INDEX(Datos!$B$3:$AF$629, ROW(E82)-1, MATCH(E$1,Datos!$B$2:$AF$2, 0))</f>
        <v>CERRADA</v>
      </c>
      <c r="F82" s="166" t="e">
        <f t="array" ref="F82">INDEX(Datos!$B$3:$AF$629, ROW(F82)-1, MATCH(F$1,Datos!$B$2:$AF$2, 0))</f>
        <v>#N/A</v>
      </c>
      <c r="G82" s="168" t="str">
        <f t="array" ref="G82">INDEX(Datos!$B$3:$AF$629, ROW(G82)-1, MATCH(G$1,Datos!$B$2:$AF$2, 0))</f>
        <v>Estimada Sra. Bedon Guissela,
 Reciba un cordial saludo de parte de VIVA 1A Centro Médico. En relación con el envío de la receta médica, le informamos que este fue realizado el 31 de marzo de 2025. Además, la entrega del medicamento se concretará el día de hoy.
 Se estableció comunicación telefónica con la Sra. Sandra Urbina Pérez (DNI: 10808635) al número de teléfono 945 277 012, quien ha confirmado que se acercará al establecimiento en el transcurso del día para recoger el medicamento.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83" spans="1:7" ht="303.60000000000002">
      <c r="A83" s="170">
        <f t="array" ref="A83">INDEX(Datos!$B$3:$AF$629, ROW(A83)-1, MATCH(A$1,Datos!$B$2:$AF$2, 0))</f>
        <v>45736</v>
      </c>
      <c r="B83" s="178">
        <f>Datos!G:G</f>
        <v>45736</v>
      </c>
      <c r="C83" s="172" t="str">
        <f t="array" ref="C83">INDEX(Datos!$B$3:$AF$629, ROW(C83)-1, MATCH(C$1,Datos!$B$2:$AF$2, 0))</f>
        <v>INGRESO A PROGRAMA</v>
      </c>
      <c r="D83" s="173" t="str">
        <f t="array" ref="D83">INDEX(Datos!$B$3:$AF$629, ROW(D83)-1, MATCH(D$1,Datos!$B$2:$AF$2, 0))</f>
        <v>MARIA GRAZIA BASSINO BELLACIO DE VELI</v>
      </c>
      <c r="E83" s="174" t="str">
        <f t="array" ref="E83">INDEX(Datos!$B$3:$AF$629, ROW(E83)-1, MATCH(E$1,Datos!$B$2:$AF$2, 0))</f>
        <v>CERRADA</v>
      </c>
      <c r="F83" s="173" t="e">
        <f t="array" ref="F83">INDEX(Datos!$B$3:$AF$629, ROW(F83)-1, MATCH(F$1,Datos!$B$2:$AF$2, 0))</f>
        <v>#N/A</v>
      </c>
      <c r="G83" s="175" t="str">
        <f t="array" ref="G83">INDEX(Datos!$B$3:$AF$629, ROW(G83)-1, MATCH(G$1,Datos!$B$2:$AF$2, 0))</f>
        <v>Buenas tardes estimados 
 Se contacto a paciente ya que este vino dentro de la base de paciente del 25/02
 De todas formas, se informará al área respectiva que no se contacten con paciente
 Saludos cordiales,</v>
      </c>
    </row>
    <row r="84" spans="1:7" ht="132">
      <c r="A84" s="176">
        <f t="array" ref="A84">INDEX(Datos!$B$3:$AF$629, ROW(A84)-1, MATCH(A$1,Datos!$B$2:$AF$2, 0))</f>
        <v>45736</v>
      </c>
      <c r="B84" s="177">
        <f>Datos!G:G</f>
        <v>45736</v>
      </c>
      <c r="C84" s="165" t="str">
        <f t="array" ref="C84">INDEX(Datos!$B$3:$AF$629, ROW(C84)-1, MATCH(C$1,Datos!$B$2:$AF$2, 0))</f>
        <v>INGRESO A PROGRAMA</v>
      </c>
      <c r="D84" s="166" t="str">
        <f t="array" ref="D84">INDEX(Datos!$B$3:$AF$629, ROW(D84)-1, MATCH(D$1,Datos!$B$2:$AF$2, 0))</f>
        <v>OLGA TATIANA CUADROS BASIS</v>
      </c>
      <c r="E84" s="167" t="str">
        <f t="array" ref="E84">INDEX(Datos!$B$3:$AF$629, ROW(E84)-1, MATCH(E$1,Datos!$B$2:$AF$2, 0))</f>
        <v>CERRADA</v>
      </c>
      <c r="F84" s="166" t="e">
        <f t="array" ref="F84">INDEX(Datos!$B$3:$AF$629, ROW(F84)-1, MATCH(F$1,Datos!$B$2:$AF$2, 0))</f>
        <v>#N/A</v>
      </c>
      <c r="G84" s="168" t="str">
        <f t="array" ref="G84">INDEX(Datos!$B$3:$AF$629, ROW(G84)-1, MATCH(G$1,Datos!$B$2:$AF$2, 0))</f>
        <v>Estimada guissela, las disculpas por la reciente respuesta. La paciente ya se encuentra en el programa diamante. Saludos.
 Antonio Torres Director Medico</v>
      </c>
    </row>
    <row r="85" spans="1:7" ht="66">
      <c r="A85" s="170">
        <f t="array" ref="A85">INDEX(Datos!$B$3:$AF$629, ROW(A85)-1, MATCH(A$1,Datos!$B$2:$AF$2, 0))</f>
        <v>45736</v>
      </c>
      <c r="B85" s="178">
        <f>Datos!G:G</f>
        <v>45736</v>
      </c>
      <c r="C85" s="172" t="str">
        <f t="array" ref="C85">INDEX(Datos!$B$3:$AF$629, ROW(C85)-1, MATCH(C$1,Datos!$B$2:$AF$2, 0))</f>
        <v>NO ASIGNACIÓN DE CITA</v>
      </c>
      <c r="D85" s="173" t="str">
        <f t="array" ref="D85">INDEX(Datos!$B$3:$AF$629, ROW(D85)-1, MATCH(D$1,Datos!$B$2:$AF$2, 0))</f>
        <v>BARUA ALZAMORA FERNANDO VICTOR</v>
      </c>
      <c r="E85" s="174" t="str">
        <f t="array" ref="E85">INDEX(Datos!$B$3:$AF$629, ROW(E85)-1, MATCH(E$1,Datos!$B$2:$AF$2, 0))</f>
        <v>CERRADA</v>
      </c>
      <c r="F85" s="173" t="e">
        <f t="array" ref="F85">INDEX(Datos!$B$3:$AF$629, ROW(F85)-1, MATCH(F$1,Datos!$B$2:$AF$2, 0))</f>
        <v>#N/A</v>
      </c>
      <c r="G85" s="175" t="str">
        <f t="array" ref="G85">INDEX(Datos!$B$3:$AF$629, ROW(G85)-1, MATCH(G$1,Datos!$B$2:$AF$2, 0))</f>
        <v>Buenos días, estimados,
 Reciban un cordial saludo de parte de VIVA 1A Centro Médico. En respuesta a su consulta, informamos que el Sr. Fernando Víctor Barúa Alzamora (DNI: 07806297) pasó consulta el día 19 de marzo de 2025 a las 16:00 p.m. con la Dra. Anahí Angélica Seijas Arveláez.
 Estamos al pendiente del próximo agendamiento de su cita correspondiente al mes.
 Seguimos trabajando para ofrecer un servicio de excelencia, y por ello, mantenemos nuestro compromiso de mejorar nuestros tiempos de respuesta.
 Saludos cordiales,</v>
      </c>
    </row>
    <row r="86" spans="1:7" ht="211.2">
      <c r="A86" s="176">
        <f t="array" ref="A86">INDEX(Datos!$B$3:$AF$629, ROW(A86)-1, MATCH(A$1,Datos!$B$2:$AF$2, 0))</f>
        <v>45737</v>
      </c>
      <c r="B86" s="177">
        <f>Datos!G:G</f>
        <v>45736</v>
      </c>
      <c r="C86" s="165" t="str">
        <f t="array" ref="C86">INDEX(Datos!$B$3:$AF$629, ROW(C86)-1, MATCH(C$1,Datos!$B$2:$AF$2, 0))</f>
        <v>NO ASIGNACIÓN DE CITA</v>
      </c>
      <c r="D86" s="166" t="str">
        <f t="array" ref="D86">INDEX(Datos!$B$3:$AF$629, ROW(D86)-1, MATCH(D$1,Datos!$B$2:$AF$2, 0))</f>
        <v>MARIELA CELESTINA MARQUEZ NINALAYA</v>
      </c>
      <c r="E86" s="167" t="str">
        <f t="array" ref="E86">INDEX(Datos!$B$3:$AF$629, ROW(E86)-1, MATCH(E$1,Datos!$B$2:$AF$2, 0))</f>
        <v>CERRADA</v>
      </c>
      <c r="F86" s="166" t="e">
        <f t="array" ref="F86">INDEX(Datos!$B$3:$AF$629, ROW(F86)-1, MATCH(F$1,Datos!$B$2:$AF$2, 0))</f>
        <v>#N/A</v>
      </c>
      <c r="G86" s="168" t="str">
        <f t="array" ref="G86">INDEX(Datos!$B$3:$AF$629, ROW(G86)-1, MATCH(G$1,Datos!$B$2:$AF$2, 0))</f>
        <v>Buenas noches estimados,
 se programa atención para examen de toroide
 con la Radióloga Jackeliine Atencia para el día 25/03 a las 18:15PM,
 paciente conforme.
 Saludos cordiales,
 Buenos días estimados,
 Reciba un cordial saludo por parte de VIVA 1A Centro médico, Referente al paciente MARIELA CELESTINA MARQUEZ NINALAYA
 DNI: 09449815, Se realizo los exámenes de laboratorio el día 25 de marzo y el examen de ecografía de tiroides el 26 de marzo. 
 Lamentamos sinceramente los inconvenientes ocasionados, valoramos sus comentarios y estamos comprometidos con la mejora continua de nuestros servicios.
 saludo cordiales.
 Pedro Bereche</v>
      </c>
    </row>
    <row r="87" spans="1:7" ht="303.60000000000002">
      <c r="A87" s="170">
        <f t="array" ref="A87">INDEX(Datos!$B$3:$AF$629, ROW(A87)-1, MATCH(A$1,Datos!$B$2:$AF$2, 0))</f>
        <v>45737</v>
      </c>
      <c r="B87" s="178">
        <f>Datos!G:G</f>
        <v>45737</v>
      </c>
      <c r="C87" s="172" t="str">
        <f t="array" ref="C87">INDEX(Datos!$B$3:$AF$629, ROW(C87)-1, MATCH(C$1,Datos!$B$2:$AF$2, 0))</f>
        <v>INGRESO A PROGRAMA</v>
      </c>
      <c r="D87" s="173" t="str">
        <f t="array" ref="D87">INDEX(Datos!$B$3:$AF$629, ROW(D87)-1, MATCH(D$1,Datos!$B$2:$AF$2, 0))</f>
        <v>SILVANA ESTHER ESPINOZA MORALES</v>
      </c>
      <c r="E87" s="174" t="str">
        <f t="array" ref="E87">INDEX(Datos!$B$3:$AF$629, ROW(E87)-1, MATCH(E$1,Datos!$B$2:$AF$2, 0))</f>
        <v>CERRADA</v>
      </c>
      <c r="F87" s="173" t="e">
        <f t="array" ref="F87">INDEX(Datos!$B$3:$AF$629, ROW(F87)-1, MATCH(F$1,Datos!$B$2:$AF$2, 0))</f>
        <v>#N/A</v>
      </c>
      <c r="G87" s="175" t="str">
        <f t="array" ref="G87">INDEX(Datos!$B$3:$AF$629, ROW(G87)-1, MATCH(G$1,Datos!$B$2:$AF$2, 0))</f>
        <v>Estimados 
  Pcte contactado y agendado para el dia de hoy 21 / 3 con el Dr. Siura 
  Saludos cordiales 
  Katherine Ochoa</v>
      </c>
    </row>
    <row r="88" spans="1:7" ht="66">
      <c r="A88" s="176">
        <f t="array" ref="A88">INDEX(Datos!$B$3:$AF$629, ROW(A88)-1, MATCH(A$1,Datos!$B$2:$AF$2, 0))</f>
        <v>45737</v>
      </c>
      <c r="B88" s="177">
        <f>Datos!G:G</f>
        <v>45737</v>
      </c>
      <c r="C88" s="165" t="str">
        <f t="array" ref="C88">INDEX(Datos!$B$3:$AF$629, ROW(C88)-1, MATCH(C$1,Datos!$B$2:$AF$2, 0))</f>
        <v>INGRESO A PROGRAMA</v>
      </c>
      <c r="D88" s="166" t="str">
        <f t="array" ref="D88">INDEX(Datos!$B$3:$AF$629, ROW(D88)-1, MATCH(D$1,Datos!$B$2:$AF$2, 0))</f>
        <v>ALLISON CAROLINA BENITES LUDEÑA</v>
      </c>
      <c r="E88" s="167" t="str">
        <f t="array" ref="E88">INDEX(Datos!$B$3:$AF$629, ROW(E88)-1, MATCH(E$1,Datos!$B$2:$AF$2, 0))</f>
        <v>CERRADA</v>
      </c>
      <c r="F88" s="166" t="e">
        <f t="array" ref="F88">INDEX(Datos!$B$3:$AF$629, ROW(F88)-1, MATCH(F$1,Datos!$B$2:$AF$2, 0))</f>
        <v>#N/A</v>
      </c>
      <c r="G88" s="168" t="str">
        <f t="array" ref="G88">INDEX(Datos!$B$3:$AF$629, ROW(G88)-1, MATCH(G$1,Datos!$B$2:$AF$2, 0))</f>
        <v>Buenas tardes Estimados,
 se agenda cita con el Dr Moncada 
 para el dia 22/03 13:00PM, paciente conforme 
 Saludos cordiales,</v>
      </c>
    </row>
    <row r="89" spans="1:7" ht="66">
      <c r="A89" s="170">
        <f t="array" ref="A89">INDEX(Datos!$B$3:$AF$629, ROW(A89)-1, MATCH(A$1,Datos!$B$2:$AF$2, 0))</f>
        <v>45740</v>
      </c>
      <c r="B89" s="178">
        <f>Datos!G:G</f>
        <v>45737</v>
      </c>
      <c r="C89" s="172" t="str">
        <f t="array" ref="C89">INDEX(Datos!$B$3:$AF$629, ROW(C89)-1, MATCH(C$1,Datos!$B$2:$AF$2, 0))</f>
        <v>INGRESO A PROGRAMA</v>
      </c>
      <c r="D89" s="173" t="str">
        <f t="array" ref="D89">INDEX(Datos!$B$3:$AF$629, ROW(D89)-1, MATCH(D$1,Datos!$B$2:$AF$2, 0))</f>
        <v>ALDO REINOSO RIVALDO</v>
      </c>
      <c r="E89" s="174" t="str">
        <f t="array" ref="E89">INDEX(Datos!$B$3:$AF$629, ROW(E89)-1, MATCH(E$1,Datos!$B$2:$AF$2, 0))</f>
        <v>CERRADA</v>
      </c>
      <c r="F89" s="173" t="e">
        <f t="array" ref="F89">INDEX(Datos!$B$3:$AF$629, ROW(F89)-1, MATCH(F$1,Datos!$B$2:$AF$2, 0))</f>
        <v>#N/A</v>
      </c>
      <c r="G89" s="175" t="str">
        <f t="array" ref="G89">INDEX(Datos!$B$3:$AF$629, ROW(G89)-1, MATCH(G$1,Datos!$B$2:$AF$2, 0))</f>
        <v>Estimada
 Bedon Guissela
 Reciba un cordial saludo por parte de VIVA 1A Centro médico, con relación a lo descrito en el comunicado damos respuesta a la solicitud del Sr Aldo Reinoso Rivas con Nro. DNI 23993607, cita programada para el día 01/04/2025 en horario de 17:10pm con el Dr. Gerson Jacob Siura Trevejo Trevejoen el servicio de ENDOCRINOLOGÍA - TELECONSULTA.
 Usuario agradece y queda Satisfecho con la gestión realizada.
 Cordialmente
 Saludos.</v>
      </c>
    </row>
    <row r="90" spans="1:7" ht="237.6">
      <c r="A90" s="176">
        <f t="array" ref="A90">INDEX(Datos!$B$3:$AF$629, ROW(A90)-1, MATCH(A$1,Datos!$B$2:$AF$2, 0))</f>
        <v>45740</v>
      </c>
      <c r="B90" s="177">
        <f>Datos!G:G</f>
        <v>45740</v>
      </c>
      <c r="C90" s="165" t="str">
        <f t="array" ref="C90">INDEX(Datos!$B$3:$AF$629, ROW(C90)-1, MATCH(C$1,Datos!$B$2:$AF$2, 0))</f>
        <v>NO ASIGNACIÓN DE CITA</v>
      </c>
      <c r="D90" s="166" t="str">
        <f t="array" ref="D90">INDEX(Datos!$B$3:$AF$629, ROW(D90)-1, MATCH(D$1,Datos!$B$2:$AF$2, 0))</f>
        <v>HENRY WILLIAM CASTILLO JARA</v>
      </c>
      <c r="E90" s="167" t="str">
        <f t="array" ref="E90">INDEX(Datos!$B$3:$AF$629, ROW(E90)-1, MATCH(E$1,Datos!$B$2:$AF$2, 0))</f>
        <v>CERRADA</v>
      </c>
      <c r="F90" s="166" t="e">
        <f t="array" ref="F90">INDEX(Datos!$B$3:$AF$629, ROW(F90)-1, MATCH(F$1,Datos!$B$2:$AF$2, 0))</f>
        <v>#N/A</v>
      </c>
      <c r="G90" s="168" t="str">
        <f t="array" ref="G90">INDEX(Datos!$B$3:$AF$629, ROW(G90)-1, MATCH(G$1,Datos!$B$2:$AF$2, 0))</f>
        <v>Buenos días, estimados,
 Reciban un cordial saludo de parte de VIVA 1A Centro Médico. En respuesta a su consulta, informamos que el Sr. HENRY WILLIAM CASTILLO JARA (DNI:42764761 ) fue atendido por el servicio de laboratorio el día 26 de marzo de 2025 con envió de resultados el día 01 de abril del 2025
 Seguimos trabajando para ofrecer un servicio de excelencia, y por ello, mantenemos nuestro compromiso de mejorar nuestros tiempos de respuesta.
 CONSIDERAR ESTE CORREO.
 Saludos cordiales,</v>
      </c>
    </row>
    <row r="91" spans="1:7" ht="198">
      <c r="A91" s="170">
        <f t="array" ref="A91">INDEX(Datos!$B$3:$AF$629, ROW(A91)-1, MATCH(A$1,Datos!$B$2:$AF$2, 0))</f>
        <v>45740</v>
      </c>
      <c r="B91" s="178">
        <f>Datos!G:G</f>
        <v>45740</v>
      </c>
      <c r="C91" s="172" t="str">
        <f t="array" ref="C91">INDEX(Datos!$B$3:$AF$629, ROW(C91)-1, MATCH(C$1,Datos!$B$2:$AF$2, 0))</f>
        <v>INGRESO A PROGRAMA</v>
      </c>
      <c r="D91" s="173" t="str">
        <f t="array" ref="D91">INDEX(Datos!$B$3:$AF$629, ROW(D91)-1, MATCH(D$1,Datos!$B$2:$AF$2, 0))</f>
        <v>JAVIER FRANCISCO VILCAS PAREDES</v>
      </c>
      <c r="E91" s="174" t="str">
        <f t="array" ref="E91">INDEX(Datos!$B$3:$AF$629, ROW(E91)-1, MATCH(E$1,Datos!$B$2:$AF$2, 0))</f>
        <v>CERRADA</v>
      </c>
      <c r="F91" s="173" t="e">
        <f t="array" ref="F91">INDEX(Datos!$B$3:$AF$629, ROW(F91)-1, MATCH(F$1,Datos!$B$2:$AF$2, 0))</f>
        <v>#N/A</v>
      </c>
      <c r="G91" s="175" t="str">
        <f t="array" ref="G91">INDEX(Datos!$B$3:$AF$629, ROW(G91)-1, MATCH(G$1,Datos!$B$2:$AF$2,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row>
    <row r="92" spans="1:7" ht="264">
      <c r="A92" s="176">
        <f t="array" ref="A92">INDEX(Datos!$B$3:$AF$629, ROW(A92)-1, MATCH(A$1,Datos!$B$2:$AF$2, 0))</f>
        <v>45740</v>
      </c>
      <c r="B92" s="177">
        <f>Datos!G:G</f>
        <v>45740</v>
      </c>
      <c r="C92" s="165" t="str">
        <f t="array" ref="C92">INDEX(Datos!$B$3:$AF$629, ROW(C92)-1, MATCH(C$1,Datos!$B$2:$AF$2, 0))</f>
        <v>INGRESO A PROGRAMA</v>
      </c>
      <c r="D92" s="166" t="str">
        <f t="array" ref="D92">INDEX(Datos!$B$3:$AF$629, ROW(D92)-1, MATCH(D$1,Datos!$B$2:$AF$2, 0))</f>
        <v>NILA LOAYDA GRANADOS CLAROS</v>
      </c>
      <c r="E92" s="167" t="str">
        <f t="array" ref="E92">INDEX(Datos!$B$3:$AF$629, ROW(E92)-1, MATCH(E$1,Datos!$B$2:$AF$2, 0))</f>
        <v>CERRADA</v>
      </c>
      <c r="F92" s="166" t="e">
        <f t="array" ref="F92">INDEX(Datos!$B$3:$AF$629, ROW(F92)-1, MATCH(F$1,Datos!$B$2:$AF$2, 0))</f>
        <v>#N/A</v>
      </c>
      <c r="G92" s="168" t="str">
        <f t="array" ref="G92">INDEX(Datos!$B$3:$AF$629, ROW(G92)-1, MATCH(G$1,Datos!$B$2:$AF$2,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row>
    <row r="93" spans="1:7" ht="290.39999999999998">
      <c r="A93" s="170">
        <f t="array" ref="A93">INDEX(Datos!$B$3:$AF$629, ROW(A93)-1, MATCH(A$1,Datos!$B$2:$AF$2, 0))</f>
        <v>45740</v>
      </c>
      <c r="B93" s="178">
        <f>Datos!G:G</f>
        <v>45740</v>
      </c>
      <c r="C93" s="172" t="str">
        <f t="array" ref="C93">INDEX(Datos!$B$3:$AF$629, ROW(C93)-1, MATCH(C$1,Datos!$B$2:$AF$2, 0))</f>
        <v>INGRESO A PROGRAMA</v>
      </c>
      <c r="D93" s="173" t="str">
        <f t="array" ref="D93">INDEX(Datos!$B$3:$AF$629, ROW(D93)-1, MATCH(D$1,Datos!$B$2:$AF$2, 0))</f>
        <v>JAVIER NICOLAS VILCAS GRANADOS</v>
      </c>
      <c r="E93" s="174" t="str">
        <f t="array" ref="E93">INDEX(Datos!$B$3:$AF$629, ROW(E93)-1, MATCH(E$1,Datos!$B$2:$AF$2, 0))</f>
        <v>CERRADA</v>
      </c>
      <c r="F93" s="173" t="e">
        <f t="array" ref="F93">INDEX(Datos!$B$3:$AF$629, ROW(F93)-1, MATCH(F$1,Datos!$B$2:$AF$2, 0))</f>
        <v>#N/A</v>
      </c>
      <c r="G93" s="175" t="str">
        <f t="array" ref="G93">INDEX(Datos!$B$3:$AF$629, ROW(G93)-1, MATCH(G$1,Datos!$B$2:$AF$2,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row>
    <row r="94" spans="1:7" ht="290.39999999999998">
      <c r="A94" s="176">
        <f t="array" ref="A94">INDEX(Datos!$B$3:$AF$629, ROW(A94)-1, MATCH(A$1,Datos!$B$2:$AF$2, 0))</f>
        <v>45740</v>
      </c>
      <c r="B94" s="177">
        <f>Datos!G:G</f>
        <v>45740</v>
      </c>
      <c r="C94" s="165" t="str">
        <f t="array" ref="C94">INDEX(Datos!$B$3:$AF$629, ROW(C94)-1, MATCH(C$1,Datos!$B$2:$AF$2, 0))</f>
        <v>INGRESO A PROGRAMA</v>
      </c>
      <c r="D94" s="166" t="str">
        <f t="array" ref="D94">INDEX(Datos!$B$3:$AF$629, ROW(D94)-1, MATCH(D$1,Datos!$B$2:$AF$2, 0))</f>
        <v>JANIE ABIGAIL VILCAS GRANADOS</v>
      </c>
      <c r="E94" s="167" t="str">
        <f t="array" ref="E94">INDEX(Datos!$B$3:$AF$629, ROW(E94)-1, MATCH(E$1,Datos!$B$2:$AF$2, 0))</f>
        <v>CERRADA</v>
      </c>
      <c r="F94" s="166" t="e">
        <f t="array" ref="F94">INDEX(Datos!$B$3:$AF$629, ROW(F94)-1, MATCH(F$1,Datos!$B$2:$AF$2, 0))</f>
        <v>#N/A</v>
      </c>
      <c r="G94" s="168" t="str">
        <f t="array" ref="G94">INDEX(Datos!$B$3:$AF$629, ROW(G94)-1, MATCH(G$1,Datos!$B$2:$AF$2, 0))</f>
        <v>Estimada:
 Buenas tardes.
 Se informa que se ha realizado la llamada correspondiente; sin embargo, no se logró establecer comunicación directa con los pacientes. En su defecto, se ha dejado un mensaje a través de la aplicación WhatsApp para informar y coordinar lo necesario.
 · Nila Loayda Granados Claros (DNI: 15735597)
 · Javier Nicolás Vilcas Granados (DNI: 73167013)
 · Janie Abigail Vilcas Granados (DNI: 73327752)
 Quedamos atentos a cualquier novedad o indicación adicional.
 Saludos cordiales,</v>
      </c>
    </row>
    <row r="95" spans="1:7" ht="290.39999999999998">
      <c r="A95" s="170">
        <f t="array" ref="A95">INDEX(Datos!$B$3:$AF$629, ROW(A95)-1, MATCH(A$1,Datos!$B$2:$AF$2, 0))</f>
        <v>45740</v>
      </c>
      <c r="B95" s="178">
        <f>Datos!G:G</f>
        <v>45740</v>
      </c>
      <c r="C95" s="172" t="str">
        <f t="array" ref="C95">INDEX(Datos!$B$3:$AF$629, ROW(C95)-1, MATCH(C$1,Datos!$B$2:$AF$2, 0))</f>
        <v>INGRESO A PROGRAMA</v>
      </c>
      <c r="D95" s="173" t="str">
        <f t="array" ref="D95">INDEX(Datos!$B$3:$AF$629, ROW(D95)-1, MATCH(D$1,Datos!$B$2:$AF$2, 0))</f>
        <v>NOE ANTONIO MOGOLLON INFANTE</v>
      </c>
      <c r="E95" s="174" t="str">
        <f t="array" ref="E95">INDEX(Datos!$B$3:$AF$629, ROW(E95)-1, MATCH(E$1,Datos!$B$2:$AF$2, 0))</f>
        <v>CERRADA</v>
      </c>
      <c r="F95" s="173" t="e">
        <f t="array" ref="F95">INDEX(Datos!$B$3:$AF$629, ROW(F95)-1, MATCH(F$1,Datos!$B$2:$AF$2, 0))</f>
        <v>#N/A</v>
      </c>
      <c r="G95" s="175" t="str">
        <f t="array" ref="G95">INDEX(Datos!$B$3:$AF$629, ROW(G95)-1, MATCH(G$1,Datos!$B$2:$AF$2,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row>
    <row r="96" spans="1:7" ht="264">
      <c r="A96" s="176">
        <f t="array" ref="A96">INDEX(Datos!$B$3:$AF$629, ROW(A96)-1, MATCH(A$1,Datos!$B$2:$AF$2, 0))</f>
        <v>45740</v>
      </c>
      <c r="B96" s="177">
        <f>Datos!G:G</f>
        <v>45740</v>
      </c>
      <c r="C96" s="165" t="str">
        <f t="array" ref="C96">INDEX(Datos!$B$3:$AF$629, ROW(C96)-1, MATCH(C$1,Datos!$B$2:$AF$2, 0))</f>
        <v>INGRESO A PROGRAMA</v>
      </c>
      <c r="D96" s="166" t="str">
        <f t="array" ref="D96">INDEX(Datos!$B$3:$AF$629, ROW(D96)-1, MATCH(D$1,Datos!$B$2:$AF$2, 0))</f>
        <v>CECILIA ROSARIO RAMIREZ DE MOGOLLON</v>
      </c>
      <c r="E96" s="167" t="str">
        <f t="array" ref="E96">INDEX(Datos!$B$3:$AF$629, ROW(E96)-1, MATCH(E$1,Datos!$B$2:$AF$2, 0))</f>
        <v>CERRADA</v>
      </c>
      <c r="F96" s="166" t="e">
        <f t="array" ref="F96">INDEX(Datos!$B$3:$AF$629, ROW(F96)-1, MATCH(F$1,Datos!$B$2:$AF$2, 0))</f>
        <v>#N/A</v>
      </c>
      <c r="G96" s="168" t="str">
        <f t="array" ref="G96">INDEX(Datos!$B$3:$AF$629, ROW(G96)-1, MATCH(G$1,Datos!$B$2:$AF$2,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row>
    <row r="97" spans="1:7" ht="264">
      <c r="A97" s="170">
        <f t="array" ref="A97">INDEX(Datos!$B$3:$AF$629, ROW(A97)-1, MATCH(A$1,Datos!$B$2:$AF$2, 0))</f>
        <v>45740</v>
      </c>
      <c r="B97" s="178">
        <f>Datos!G:G</f>
        <v>45740</v>
      </c>
      <c r="C97" s="172" t="str">
        <f t="array" ref="C97">INDEX(Datos!$B$3:$AF$629, ROW(C97)-1, MATCH(C$1,Datos!$B$2:$AF$2, 0))</f>
        <v>INGRESO A PROGRAMA</v>
      </c>
      <c r="D97" s="173" t="str">
        <f t="array" ref="D97">INDEX(Datos!$B$3:$AF$629, ROW(D97)-1, MATCH(D$1,Datos!$B$2:$AF$2, 0))</f>
        <v>GEOFFREY NOE MOGOLLON RAMIREZ</v>
      </c>
      <c r="E97" s="174" t="str">
        <f t="array" ref="E97">INDEX(Datos!$B$3:$AF$629, ROW(E97)-1, MATCH(E$1,Datos!$B$2:$AF$2, 0))</f>
        <v>CERRADA</v>
      </c>
      <c r="F97" s="173" t="e">
        <f t="array" ref="F97">INDEX(Datos!$B$3:$AF$629, ROW(F97)-1, MATCH(F$1,Datos!$B$2:$AF$2, 0))</f>
        <v>#N/A</v>
      </c>
      <c r="G97" s="175" t="str">
        <f t="array" ref="G97">INDEX(Datos!$B$3:$AF$629, ROW(G97)-1, MATCH(G$1,Datos!$B$2:$AF$2,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row>
    <row r="98" spans="1:7" ht="264">
      <c r="A98" s="176">
        <f t="array" ref="A98">INDEX(Datos!$B$3:$AF$629, ROW(A98)-1, MATCH(A$1,Datos!$B$2:$AF$2, 0))</f>
        <v>45740</v>
      </c>
      <c r="B98" s="177">
        <f>Datos!G:G</f>
        <v>45740</v>
      </c>
      <c r="C98" s="165" t="str">
        <f t="array" ref="C98">INDEX(Datos!$B$3:$AF$629, ROW(C98)-1, MATCH(C$1,Datos!$B$2:$AF$2, 0))</f>
        <v>INGRESO A PROGRAMA</v>
      </c>
      <c r="D98" s="166" t="str">
        <f t="array" ref="D98">INDEX(Datos!$B$3:$AF$629, ROW(D98)-1, MATCH(D$1,Datos!$B$2:$AF$2, 0))</f>
        <v>LESLY ALONDRA MOGOLLON RAMIREZ</v>
      </c>
      <c r="E98" s="167" t="str">
        <f t="array" ref="E98">INDEX(Datos!$B$3:$AF$629, ROW(E98)-1, MATCH(E$1,Datos!$B$2:$AF$2, 0))</f>
        <v>CERRADA</v>
      </c>
      <c r="F98" s="166" t="e">
        <f t="array" ref="F98">INDEX(Datos!$B$3:$AF$629, ROW(F98)-1, MATCH(F$1,Datos!$B$2:$AF$2, 0))</f>
        <v>#N/A</v>
      </c>
      <c r="G98" s="168" t="str">
        <f t="array" ref="G98">INDEX(Datos!$B$3:$AF$629, ROW(G98)-1, MATCH(G$1,Datos!$B$2:$AF$2, 0))</f>
        <v>Buenos días, estimados,
 Reciban un cordial saludo de parte de VIVA 1A Centro Médico. En respuesta a su solicitud para la caracterización de los pacientes, les informamos que estos fueron contactados e incluidos en los programas correspondientes según su patología, recibiendo atención el día 31 de marzo de 2025 con el Dr. Greduin Alexander Romero Bompart.
 Los pacientes atendidos son:
 Javier Francisco Vilcas (DNI: 16174582)
 Noé Antonio Mogollón Infante (DNI: 01157636)
 Cecilia Rosario Ramírez de Mogollón (DNI: 01157635)
 Geoffrey Noé Mogollón Ramírez (DNI: 74913321)
 Lesly Alondra Mogollón Ramírez (DNI: 72479331)</v>
      </c>
    </row>
    <row r="99" spans="1:7" ht="264">
      <c r="A99" s="170">
        <f t="array" ref="A99">INDEX(Datos!$B$3:$AF$629, ROW(A99)-1, MATCH(A$1,Datos!$B$2:$AF$2, 0))</f>
        <v>45738</v>
      </c>
      <c r="B99" s="178">
        <f>Datos!G:G</f>
        <v>45740</v>
      </c>
      <c r="C99" s="172" t="str">
        <f t="array" ref="C99">INDEX(Datos!$B$3:$AF$629, ROW(C99)-1, MATCH(C$1,Datos!$B$2:$AF$2, 0))</f>
        <v>DEMORA EN LA ENTREGA DE MEDICAMENTOS</v>
      </c>
      <c r="D99" s="173" t="str">
        <f t="array" ref="D99">INDEX(Datos!$B$3:$AF$629, ROW(D99)-1, MATCH(D$1,Datos!$B$2:$AF$2, 0))</f>
        <v>YOLANDA MOSCOL AREVALO</v>
      </c>
      <c r="E99" s="174" t="str">
        <f t="array" ref="E99">INDEX(Datos!$B$3:$AF$629, ROW(E99)-1, MATCH(E$1,Datos!$B$2:$AF$2, 0))</f>
        <v>CERRADA</v>
      </c>
      <c r="F99" s="173" t="e">
        <f t="array" ref="F99">INDEX(Datos!$B$3:$AF$629, ROW(F99)-1, MATCH(F$1,Datos!$B$2:$AF$2, 0))</f>
        <v>#N/A</v>
      </c>
      <c r="G99" s="175" t="str">
        <f t="array" ref="G99">INDEX(Datos!$B$3:$AF$629, ROW(G99)-1, MATCH(G$1,Datos!$B$2:$AF$2, 0))</f>
        <v>Buenas tardes estimados,
 Reciba un cordial saludo por parte de VIVA 1A Centro médico, en relación a lo descrito en el correo damos como respuesta que el paciente YOLANDA MOSCOL AREVALO recibió sus medicamentos restantes el 28-03-2025.
 En relación a sus terapias físicas, nos comunicaremos con la paciente para su programación. Saludos
 Paciente: YOLANDA MOSCOL AREVALO
 DNI: 08743921
 En relación a la solicitud, ya fue valorada por la especialidad de rehabilitación en el mes de abril ya se informó a la paciente la programación de las terapias física, el 12 de abril.
 cordialmente 
 Jhon Fredy Garzon 
 GG</v>
      </c>
    </row>
    <row r="100" spans="1:7" ht="330">
      <c r="A100" s="176">
        <f t="array" ref="A100">INDEX(Datos!$B$3:$AF$629, ROW(A100)-1, MATCH(A$1,Datos!$B$2:$AF$2, 0))</f>
        <v>45740</v>
      </c>
      <c r="B100" s="177">
        <f>Datos!G:G</f>
        <v>45738</v>
      </c>
      <c r="C100" s="165" t="str">
        <f t="array" ref="C100">INDEX(Datos!$B$3:$AF$629, ROW(C100)-1, MATCH(C$1,Datos!$B$2:$AF$2, 0))</f>
        <v>INGRESO A PROGRAMA</v>
      </c>
      <c r="D100" s="166" t="str">
        <f t="array" ref="D100">INDEX(Datos!$B$3:$AF$629, ROW(D100)-1, MATCH(D$1,Datos!$B$2:$AF$2, 0))</f>
        <v>ADOLFO MANUEL GONZALES SANCHEZ</v>
      </c>
      <c r="E100" s="167" t="str">
        <f t="array" ref="E100">INDEX(Datos!$B$3:$AF$629, ROW(E100)-1, MATCH(E$1,Datos!$B$2:$AF$2, 0))</f>
        <v>CERRADA</v>
      </c>
      <c r="F100" s="166" t="e">
        <f t="array" ref="F100">INDEX(Datos!$B$3:$AF$629, ROW(F100)-1, MATCH(F$1,Datos!$B$2:$AF$2, 0))</f>
        <v>#N/A</v>
      </c>
      <c r="G100" s="168" t="str">
        <f t="array" ref="G100">INDEX(Datos!$B$3:$AF$629, ROW(G100)-1, MATCH(G$1,Datos!$B$2:$AF$2,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row>
    <row r="101" spans="1:7" ht="250.8">
      <c r="A101" s="170">
        <f t="array" ref="A101">INDEX(Datos!$B$3:$AF$629, ROW(A101)-1, MATCH(A$1,Datos!$B$2:$AF$2, 0))</f>
        <v>45740</v>
      </c>
      <c r="B101" s="178">
        <f>Datos!G:G</f>
        <v>45740</v>
      </c>
      <c r="C101" s="172" t="str">
        <f t="array" ref="C101">INDEX(Datos!$B$3:$AF$629, ROW(C101)-1, MATCH(C$1,Datos!$B$2:$AF$2, 0))</f>
        <v>INGRESO A PROGRAMA</v>
      </c>
      <c r="D101" s="173" t="str">
        <f t="array" ref="D101">INDEX(Datos!$B$3:$AF$629, ROW(D101)-1, MATCH(D$1,Datos!$B$2:$AF$2, 0))</f>
        <v>JUAN DELGADO DAVILA</v>
      </c>
      <c r="E101" s="174" t="str">
        <f t="array" ref="E101">INDEX(Datos!$B$3:$AF$629, ROW(E101)-1, MATCH(E$1,Datos!$B$2:$AF$2, 0))</f>
        <v>CERRADA</v>
      </c>
      <c r="F101" s="173" t="e">
        <f t="array" ref="F101">INDEX(Datos!$B$3:$AF$629, ROW(F101)-1, MATCH(F$1,Datos!$B$2:$AF$2, 0))</f>
        <v>#N/A</v>
      </c>
      <c r="G101" s="175" t="str">
        <f t="array" ref="G101">INDEX(Datos!$B$3:$AF$629, ROW(G101)-1, MATCH(G$1,Datos!$B$2:$AF$2,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row>
    <row r="102" spans="1:7" ht="250.8">
      <c r="A102" s="176">
        <f t="array" ref="A102">INDEX(Datos!$B$3:$AF$629, ROW(A102)-1, MATCH(A$1,Datos!$B$2:$AF$2, 0))</f>
        <v>45740</v>
      </c>
      <c r="B102" s="177">
        <f>Datos!G:G</f>
        <v>45740</v>
      </c>
      <c r="C102" s="165" t="str">
        <f t="array" ref="C102">INDEX(Datos!$B$3:$AF$629, ROW(C102)-1, MATCH(C$1,Datos!$B$2:$AF$2, 0))</f>
        <v>INGRESO A PROGRAMA</v>
      </c>
      <c r="D102" s="166" t="str">
        <f t="array" ref="D102">INDEX(Datos!$B$3:$AF$629, ROW(D102)-1, MATCH(D$1,Datos!$B$2:$AF$2, 0))</f>
        <v>MARIA SUSAN DEL ROSARIO AGUAYO CERNA</v>
      </c>
      <c r="E102" s="167" t="str">
        <f t="array" ref="E102">INDEX(Datos!$B$3:$AF$629, ROW(E102)-1, MATCH(E$1,Datos!$B$2:$AF$2, 0))</f>
        <v>CERRADA</v>
      </c>
      <c r="F102" s="166" t="e">
        <f t="array" ref="F102">INDEX(Datos!$B$3:$AF$629, ROW(F102)-1, MATCH(F$1,Datos!$B$2:$AF$2, 0))</f>
        <v>#N/A</v>
      </c>
      <c r="G102" s="168" t="str">
        <f t="array" ref="G102">INDEX(Datos!$B$3:$AF$629, ROW(G102)-1, MATCH(G$1,Datos!$B$2:$AF$2, 0))</f>
        <v>Buenos tardes, estimados,
 Reciban un cordial saludo de parte de VIVA 1A Centro Médico.
 A continuación, les compartimos la información de ingreso al Programa de los siguientes pacientes y el agendamiento correspondiente,
 ADOLFO MANUEL GONZALE SANCHEZ (DNI: 07274259)
  Fecha: 22/04/2025
  Hora: 11:00am
 JUAN DELGADO DAVILA (DNI: 25789059)
  Fecha: 04/04/2025
  Hora: 8:45am
 MARIA SUSAN DEL ROSARIO AGUAYO CERNA (DNI: 45372699)
  Fecha: 04/04/2025
  Hora: 11:30am</v>
      </c>
    </row>
    <row r="103" spans="1:7" ht="250.8">
      <c r="A103" s="170">
        <f t="array" ref="A103">INDEX(Datos!$B$3:$AF$629, ROW(A103)-1, MATCH(A$1,Datos!$B$2:$AF$2, 0))</f>
        <v>45737</v>
      </c>
      <c r="B103" s="178">
        <f>Datos!G:G</f>
        <v>45740</v>
      </c>
      <c r="C103" s="172" t="str">
        <f t="array" ref="C103">INDEX(Datos!$B$3:$AF$629, ROW(C103)-1, MATCH(C$1,Datos!$B$2:$AF$2, 0))</f>
        <v>INGRESO A PROGRAMA</v>
      </c>
      <c r="D103" s="173" t="str">
        <f t="array" ref="D103">INDEX(Datos!$B$3:$AF$629, ROW(D103)-1, MATCH(D$1,Datos!$B$2:$AF$2, 0))</f>
        <v>DAVID BALLARTA GUEVARA</v>
      </c>
      <c r="E103" s="174" t="str">
        <f t="array" ref="E103">INDEX(Datos!$B$3:$AF$629, ROW(E103)-1, MATCH(E$1,Datos!$B$2:$AF$2, 0))</f>
        <v>CERRADA</v>
      </c>
      <c r="F103" s="173" t="e">
        <f t="array" ref="F103">INDEX(Datos!$B$3:$AF$629, ROW(F103)-1, MATCH(F$1,Datos!$B$2:$AF$2, 0))</f>
        <v>#N/A</v>
      </c>
      <c r="G103" s="175" t="str">
        <f t="array" ref="G103">INDEX(Datos!$B$3:$AF$629, ROW(G103)-1, MATCH(G$1,Datos!$B$2:$AF$2, 0))</f>
        <v>Estimada
 Bedon Guissela
 Reciba un cordial saludo por parte de VIVA 1A Centro médico, con relación a lo descrito en el comunicado damos respuesta a la solicitud de la inscripción al programa CUIDATE al afiliado DAVID BALLARTA GUEVARA con Nro. de DNI 06686347 con gran éxito.
 Por lo tanto, se agenda cita correspondiente al día 02/04/2025 a las 14:30pm con el profesional Dra. Virginia Cuevas Rivero en modalidad TELECONSULTA-MEDICA FAMILIAR , usuario acepta cita, agradece y queda Satisfecho con la gestión realizada.
 Agradecemos sus comentarios, los cuales son muy importantes para la mejora continua de nuestros procesos y la calidad en la prestación de nuestros servicios.
 Saludos Cordiales
 Maribel Zamora
 Centro de experiencia</v>
      </c>
    </row>
    <row r="104" spans="1:7" ht="330">
      <c r="A104" s="176">
        <f t="array" ref="A104">INDEX(Datos!$B$3:$AF$629, ROW(A104)-1, MATCH(A$1,Datos!$B$2:$AF$2, 0))</f>
        <v>45739</v>
      </c>
      <c r="B104" s="177">
        <f>Datos!G:G</f>
        <v>45737</v>
      </c>
      <c r="C104" s="165" t="str">
        <f t="array" ref="C104">INDEX(Datos!$B$3:$AF$629, ROW(C104)-1, MATCH(C$1,Datos!$B$2:$AF$2, 0))</f>
        <v>DEMORA EN LA ENTREGA DE MEDICAMENTOS</v>
      </c>
      <c r="D104" s="166" t="str">
        <f t="array" ref="D104">INDEX(Datos!$B$3:$AF$629, ROW(D104)-1, MATCH(D$1,Datos!$B$2:$AF$2, 0))</f>
        <v>FABIANA NICOLE ARELLANO GUTIERREZ</v>
      </c>
      <c r="E104" s="167" t="str">
        <f t="array" ref="E104">INDEX(Datos!$B$3:$AF$629, ROW(E104)-1, MATCH(E$1,Datos!$B$2:$AF$2, 0))</f>
        <v>CERRADA</v>
      </c>
      <c r="F104" s="166" t="e">
        <f t="array" ref="F104">INDEX(Datos!$B$3:$AF$629, ROW(F104)-1, MATCH(F$1,Datos!$B$2:$AF$2, 0))</f>
        <v>#N/A</v>
      </c>
      <c r="G104" s="168" t="str">
        <f t="array" ref="G104">INDEX(Datos!$B$3:$AF$629, ROW(G104)-1, MATCH(G$1,Datos!$B$2:$AF$2, 0))</f>
        <v>Medicamentos entregado 25/3/25</v>
      </c>
    </row>
    <row r="105" spans="1:7" ht="26.4">
      <c r="A105" s="170">
        <f t="array" ref="A105">INDEX(Datos!$B$3:$AF$629, ROW(A105)-1, MATCH(A$1,Datos!$B$2:$AF$2, 0))</f>
        <v>45741</v>
      </c>
      <c r="B105" s="178">
        <f>Datos!G:G</f>
        <v>45739</v>
      </c>
      <c r="C105" s="172" t="str">
        <f t="array" ref="C105">INDEX(Datos!$B$3:$AF$629, ROW(C105)-1, MATCH(C$1,Datos!$B$2:$AF$2, 0))</f>
        <v>DEMORA EN LA ENTREGA DE MEDICAMENTOS</v>
      </c>
      <c r="D105" s="173" t="str">
        <f t="array" ref="D105">INDEX(Datos!$B$3:$AF$629, ROW(D105)-1, MATCH(D$1,Datos!$B$2:$AF$2, 0))</f>
        <v>JANET DEL PILAR COVEÑAS LOPEZ</v>
      </c>
      <c r="E105" s="174" t="str">
        <f t="array" ref="E105">INDEX(Datos!$B$3:$AF$629, ROW(E105)-1, MATCH(E$1,Datos!$B$2:$AF$2, 0))</f>
        <v>CERRADA</v>
      </c>
      <c r="F105" s="173" t="e">
        <f t="array" ref="F105">INDEX(Datos!$B$3:$AF$629, ROW(F105)-1, MATCH(F$1,Datos!$B$2:$AF$2, 0))</f>
        <v>#N/A</v>
      </c>
      <c r="G105" s="175" t="str">
        <f t="array" ref="G105">INDEX(Datos!$B$3:$AF$629, ROW(G105)-1, MATCH(G$1,Datos!$B$2:$AF$2, 0))</f>
        <v>Medicamentos entregado 25/3/25</v>
      </c>
    </row>
    <row r="106" spans="1:7" ht="26.4">
      <c r="A106" s="176">
        <f t="array" ref="A106">INDEX(Datos!$B$3:$AF$629, ROW(A106)-1, MATCH(A$1,Datos!$B$2:$AF$2, 0))</f>
        <v>45741</v>
      </c>
      <c r="B106" s="177">
        <f>Datos!G:G</f>
        <v>45741</v>
      </c>
      <c r="C106" s="165" t="str">
        <f t="array" ref="C106">INDEX(Datos!$B$3:$AF$629, ROW(C106)-1, MATCH(C$1,Datos!$B$2:$AF$2, 0))</f>
        <v>DEMORA EN LA ENTREGA DE MEDICAMENTOS</v>
      </c>
      <c r="D106" s="166" t="str">
        <f t="array" ref="D106">INDEX(Datos!$B$3:$AF$629, ROW(D106)-1, MATCH(D$1,Datos!$B$2:$AF$2, 0))</f>
        <v>ELIANA ROCÍO SORIA LIVIA</v>
      </c>
      <c r="E106" s="167" t="str">
        <f t="array" ref="E106">INDEX(Datos!$B$3:$AF$629, ROW(E106)-1, MATCH(E$1,Datos!$B$2:$AF$2, 0))</f>
        <v>CERRADA</v>
      </c>
      <c r="F106" s="166" t="e">
        <f t="array" ref="F106">INDEX(Datos!$B$3:$AF$629, ROW(F106)-1, MATCH(F$1,Datos!$B$2:$AF$2, 0))</f>
        <v>#N/A</v>
      </c>
      <c r="G106" s="168" t="str">
        <f t="array" ref="G106">INDEX(Datos!$B$3:$AF$629, ROW(G106)-1, MATCH(G$1,Datos!$B$2:$AF$2, 0))</f>
        <v>Informe de Resultado del Reclamo
 1. Canal de Ingreso del Reclamo:
 Reclamo ingresado el 22 de marzo de 2025, a través del Libro de Reclamaciones
 Virtual (LRV) de RIMAC EPS, mediante la Hoja de Reclamación N°25-EPS002411; el
 cual nos fue trasladado el 03 de abril del 2025 y registramos como Reclamo
 N° LVR-5-000001
 2. Identificación del usuario afectado y de quien presenta el reclamo:
 El reclamo fue presentado por Eliana Rocío Soria Livia con DNI N°09764276.
 3. Descripción y causa del reclamo:
 “Hasta las 9:35 PM no me envían las medicinas de mi atención médica de las 6:40 PM
 ni se hna comunicado con mi persona.”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row>
    <row r="107" spans="1:7" ht="409.6">
      <c r="A107" s="170">
        <f t="array" ref="A107">INDEX(Datos!$B$3:$AF$629, ROW(A107)-1, MATCH(A$1,Datos!$B$2:$AF$2, 0))</f>
        <v>45741</v>
      </c>
      <c r="B107" s="178">
        <f>Datos!G:G</f>
        <v>45741</v>
      </c>
      <c r="C107" s="172" t="str">
        <f t="array" ref="C107">INDEX(Datos!$B$3:$AF$629, ROW(C107)-1, MATCH(C$1,Datos!$B$2:$AF$2, 0))</f>
        <v>DEMORA EN LA ENTREGA DE MEDICAMENTOS</v>
      </c>
      <c r="D107" s="173" t="str">
        <f t="array" ref="D107">INDEX(Datos!$B$3:$AF$629, ROW(D107)-1, MATCH(D$1,Datos!$B$2:$AF$2, 0))</f>
        <v>ISABELLA VILLANUEVA AREVALO</v>
      </c>
      <c r="E107" s="174" t="str">
        <f t="array" ref="E107">INDEX(Datos!$B$3:$AF$629, ROW(E107)-1, MATCH(E$1,Datos!$B$2:$AF$2, 0))</f>
        <v>CERRADA</v>
      </c>
      <c r="F107" s="173" t="e">
        <f t="array" ref="F107">INDEX(Datos!$B$3:$AF$629, ROW(F107)-1, MATCH(F$1,Datos!$B$2:$AF$2, 0))</f>
        <v>#N/A</v>
      </c>
      <c r="G107" s="175" t="str">
        <f t="array" ref="G107">INDEX(Datos!$B$3:$AF$629, ROW(G107)-1, MATCH(G$1,Datos!$B$2:$AF$2, 0))</f>
        <v>Medicamentos entregado 25/3/25</v>
      </c>
    </row>
    <row r="108" spans="1:7" ht="26.4">
      <c r="A108" s="176">
        <f t="array" ref="A108">INDEX(Datos!$B$3:$AF$629, ROW(A108)-1, MATCH(A$1,Datos!$B$2:$AF$2, 0))</f>
        <v>45740</v>
      </c>
      <c r="B108" s="177">
        <f>Datos!G:G</f>
        <v>45741</v>
      </c>
      <c r="C108" s="165" t="str">
        <f t="array" ref="C108">INDEX(Datos!$B$3:$AF$629, ROW(C108)-1, MATCH(C$1,Datos!$B$2:$AF$2, 0))</f>
        <v>DEMORA EN LA ENTREGA DE MEDICAMENTOS</v>
      </c>
      <c r="D108" s="166" t="str">
        <f t="array" ref="D108">INDEX(Datos!$B$3:$AF$629, ROW(D108)-1, MATCH(D$1,Datos!$B$2:$AF$2, 0))</f>
        <v>ADRIAN EDUARDO HUAYAMIS MARTINEZ</v>
      </c>
      <c r="E108" s="167" t="str">
        <f t="array" ref="E108">INDEX(Datos!$B$3:$AF$629, ROW(E108)-1, MATCH(E$1,Datos!$B$2:$AF$2, 0))</f>
        <v>CERRADA</v>
      </c>
      <c r="F108" s="166" t="e">
        <f t="array" ref="F108">INDEX(Datos!$B$3:$AF$629, ROW(F108)-1, MATCH(F$1,Datos!$B$2:$AF$2, 0))</f>
        <v>#N/A</v>
      </c>
      <c r="G108" s="168" t="str">
        <f t="array" ref="G108">INDEX(Datos!$B$3:$AF$629, ROW(G108)-1, MATCH(G$1,Datos!$B$2:$AF$2, 0))</f>
        <v>Informe de Resultado del Reclamo
 1. Canal de Ingreso del Reclamo:
 Reclamo ingresado el 24 de marzo de 2025, a través del Libro de Reclamaciones Virtual
 (LRV) de RIMAC EPS, mediante la Hoja de Reclamación N°25-SBS014026; el cual nos
 fue trasladado el 25 de marzo del 2025 y registramos como Reclamo N° LVR5-000006
 2. Identificación del usuario afectado y de quien presenta el reclamo:
 El reclamo fue presentado por Eduardo Alcides Huayamis Malpartida DNI N°10687479
 en representación de ADRIAN EDUARDO HUAYAMIS MARTÍNEZ con DNI
 N°81652973.
 3. Descripción y causa del reclamo:
 “Paciente: ADRIAN EDUARDO HUAYAMIS MARTÍNEZ Fecha de atención: 23/03 El
 motivo del reclamo es la falta de entrega de medicamentos, han transcurrido más de 24
 horas desde la cita y hasta el momento no se le ha hecho entrega de los medicamentos.
 La atención ha sido pésima. No ha recibido ninguna llamada.”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realizaron las llamadas al
 número de celular 994 373 188 con el fin de llegar a un acuerdo referente al envío del
 medicamento. A pesar de los intentos de comunicación, no se logró establecer contacto
 efectivo en ese momento.
 Posterior a ello nos contactamos con la aseguradora Rímac para reportar la no
 comunicación efectiva, quien brindó nuevamente el mismo número telefónico
 proporcionado. Finalmente, se logró establecer la comunicación el día 25/03/2025,
 momento en el cual el solicitante declinó el envío de los medicamentos debido al tiempo
 transcurrido.
 Lamentamos los inconvenientes ocasionados y reiteramos nuestro compromiso con
 brindar un servicio de calidad y atención oportuna a todos nuestros usuarios.
 5. Conclusiones
 Avenida Faustino Sánchez
 Carrión 230.
 viva1a.com.pe (01)6183000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v>
      </c>
    </row>
    <row r="109" spans="1:7" ht="409.6">
      <c r="A109" s="170">
        <f t="array" ref="A109">INDEX(Datos!$B$3:$AF$629, ROW(A109)-1, MATCH(A$1,Datos!$B$2:$AF$2, 0))</f>
        <v>45740</v>
      </c>
      <c r="B109" s="178">
        <f>Datos!G:G</f>
        <v>45740</v>
      </c>
      <c r="C109" s="172" t="str">
        <f t="array" ref="C109">INDEX(Datos!$B$3:$AF$629, ROW(C109)-1, MATCH(C$1,Datos!$B$2:$AF$2, 0))</f>
        <v>DEMORA EN LA ENTREGA DE MEDICAMENTOS</v>
      </c>
      <c r="D109" s="173" t="str">
        <f t="array" ref="D109">INDEX(Datos!$B$3:$AF$629, ROW(D109)-1, MATCH(D$1,Datos!$B$2:$AF$2, 0))</f>
        <v>MAIA AMALIA CARPIO RODRIGUEZ</v>
      </c>
      <c r="E109" s="174" t="str">
        <f t="array" ref="E109">INDEX(Datos!$B$3:$AF$629, ROW(E109)-1, MATCH(E$1,Datos!$B$2:$AF$2, 0))</f>
        <v>CERRADA</v>
      </c>
      <c r="F109" s="173" t="e">
        <f t="array" ref="F109">INDEX(Datos!$B$3:$AF$629, ROW(F109)-1, MATCH(F$1,Datos!$B$2:$AF$2, 0))</f>
        <v>#N/A</v>
      </c>
      <c r="G109" s="175" t="str">
        <f t="array" ref="G109">INDEX(Datos!$B$3:$AF$629, ROW(G109)-1, MATCH(G$1,Datos!$B$2:$AF$2, 0))</f>
        <v>Informe de Resultado del Reclamo
 1. Canal de Ingreso del Reclamo:
 Reclamo ingresado el 24 de marzo de 2025, a través del Libro de Reclamaciones
 Virtual (LRV) de RIMAC EPS, mediante la Hoja de Reclamación N°25-EPS002416;
 el cual nos fue trasladado el 03 de abril del 2025 y registramos como Reclamo
 N° LVR-5-000004
 2. Identificación del usuario afectado y de quien presenta el reclamo:
 El reclamo fue presentado por VICTOR JACINTO CARPIO VIGIL DNI N° 25449052 en
 representación de Maia Amalia Carpio Rodriguez con DNI N°90396572.
 3. Descripción y causa del reclamo:
 “VICTOR JACINTO CARPIO VIGIL presento mi reclamo ya el mi menor hija MAIA
 AMALIA CARPIO RODRIGUEZ paso una atención medica virtual el sábado 22/03 con
 el proveedor Viva1a una vez pasada la atención al momento de la entrega de
 medicamentos el proveedor le indico que no tenían cobertura para despacho y le
 solicita el que realice la compra de los medicamentos y que genere una factura con el
 ruc del proveedor para que ellos se lo reembolsen lo cual no le parece aceptable ya
 que al encontrarse solo con sus menores no le era posible salir y realizar la compra y
 al final no tuvo una atención inmediata de entrega de medicamentos por parte del
 proveedor y posterior el tuvo que realizar la compra de manera particular .”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row>
    <row r="110" spans="1:7" ht="409.6">
      <c r="A110" s="176">
        <f t="array" ref="A110">INDEX(Datos!$B$3:$AF$629, ROW(A110)-1, MATCH(A$1,Datos!$B$2:$AF$2, 0))</f>
        <v>45741</v>
      </c>
      <c r="B110" s="177">
        <f>Datos!G:G</f>
        <v>45740</v>
      </c>
      <c r="C110" s="165" t="str">
        <f t="array" ref="C110">INDEX(Datos!$B$3:$AF$629, ROW(C110)-1, MATCH(C$1,Datos!$B$2:$AF$2, 0))</f>
        <v>DEMORA EN LA ENTREGA DE MEDICAMENTOS</v>
      </c>
      <c r="D110" s="166" t="str">
        <f t="array" ref="D110">INDEX(Datos!$B$3:$AF$629, ROW(D110)-1, MATCH(D$1,Datos!$B$2:$AF$2, 0))</f>
        <v>WILLIAM ALFONSO RENTERIA VILLAR</v>
      </c>
      <c r="E110" s="167" t="str">
        <f t="array" ref="E110">INDEX(Datos!$B$3:$AF$629, ROW(E110)-1, MATCH(E$1,Datos!$B$2:$AF$2, 0))</f>
        <v>CERRADA</v>
      </c>
      <c r="F110" s="166" t="e">
        <f t="array" ref="F110">INDEX(Datos!$B$3:$AF$629, ROW(F110)-1, MATCH(F$1,Datos!$B$2:$AF$2, 0))</f>
        <v>#N/A</v>
      </c>
      <c r="G110" s="168" t="str">
        <f t="array" ref="G110">INDEX(Datos!$B$3:$AF$629, ROW(G110)-1, MATCH(G$1,Datos!$B$2:$AF$2, 0))</f>
        <v>Medicamentos entregado 25/3/25</v>
      </c>
    </row>
    <row r="111" spans="1:7" ht="26.4">
      <c r="A111" s="170">
        <f t="array" ref="A111">INDEX(Datos!$B$3:$AF$629, ROW(A111)-1, MATCH(A$1,Datos!$B$2:$AF$2, 0))</f>
        <v>45741</v>
      </c>
      <c r="B111" s="178">
        <f>Datos!G:G</f>
        <v>45741</v>
      </c>
      <c r="C111" s="172" t="str">
        <f t="array" ref="C111">INDEX(Datos!$B$3:$AF$629, ROW(C111)-1, MATCH(C$1,Datos!$B$2:$AF$2, 0))</f>
        <v>INGRESO A PROGRAMA</v>
      </c>
      <c r="D111" s="173" t="str">
        <f t="array" ref="D111">INDEX(Datos!$B$3:$AF$629, ROW(D111)-1, MATCH(D$1,Datos!$B$2:$AF$2, 0))</f>
        <v>DAGMAR LEONOR PETERSEN RAMIREZ</v>
      </c>
      <c r="E111" s="174" t="str">
        <f t="array" ref="E111">INDEX(Datos!$B$3:$AF$629, ROW(E111)-1, MATCH(E$1,Datos!$B$2:$AF$2, 0))</f>
        <v>CERRADA</v>
      </c>
      <c r="F111" s="173" t="e">
        <f t="array" ref="F111">INDEX(Datos!$B$3:$AF$629, ROW(F111)-1, MATCH(F$1,Datos!$B$2:$AF$2, 0))</f>
        <v>#N/A</v>
      </c>
      <c r="G111" s="175" t="str">
        <f t="array" ref="G111">INDEX(Datos!$B$3:$AF$629, ROW(G111)-1, MATCH(G$1,Datos!$B$2:$AF$2, 0))</f>
        <v>Buenos días, estimados:
 Reciban un cordial saludo de parte de VIVA 1A Centro Médico.
 En relación con la solicitud de ingreso al programa por parte de la paciente Dagmar Leonor Petersen Ramírez (DNI N.° 10492096), les informamos que ya se ha establecido contacto con la paciente y se está gestionando su atención para el día 09 de abril de 2025 a las 16:00 horas, con la Dra. Nilda Noriko Kawamura Murillo, a través del servicio de Endocrinología – Teleconsulta.
 Quedamos atentos y a disposición para cualquier otra consulta adicional.
 Saludos cordiales,</v>
      </c>
    </row>
    <row r="112" spans="1:7" ht="211.2">
      <c r="A112" s="176">
        <f t="array" ref="A112">INDEX(Datos!$B$3:$AF$629, ROW(A112)-1, MATCH(A$1,Datos!$B$2:$AF$2, 0))</f>
        <v>45741</v>
      </c>
      <c r="B112" s="177">
        <f>Datos!G:G</f>
        <v>45741</v>
      </c>
      <c r="C112" s="165" t="str">
        <f t="array" ref="C112">INDEX(Datos!$B$3:$AF$629, ROW(C112)-1, MATCH(C$1,Datos!$B$2:$AF$2, 0))</f>
        <v>NO ASIGNACIÓN DE CITA</v>
      </c>
      <c r="D112" s="166" t="str">
        <f t="array" ref="D112">INDEX(Datos!$B$3:$AF$629, ROW(D112)-1, MATCH(D$1,Datos!$B$2:$AF$2, 0))</f>
        <v>DINA RAQUEL QUIROZ VELASQUEZ</v>
      </c>
      <c r="E112" s="167" t="str">
        <f t="array" ref="E112">INDEX(Datos!$B$3:$AF$629, ROW(E112)-1, MATCH(E$1,Datos!$B$2:$AF$2, 0))</f>
        <v>CERRADA</v>
      </c>
      <c r="F112" s="166" t="e">
        <f t="array" ref="F112">INDEX(Datos!$B$3:$AF$629, ROW(F112)-1, MATCH(F$1,Datos!$B$2:$AF$2, 0))</f>
        <v>#N/A</v>
      </c>
      <c r="G112" s="168" t="str">
        <f t="array" ref="G112">INDEX(Datos!$B$3:$AF$629, ROW(G112)-1, MATCH(G$1,Datos!$B$2:$AF$2, 0))</f>
        <v>Buenos días, estimados,
 Reciban un cordial saludo de parte de VIVA 1A Centro Médico.
 En relación con lo descrito en el correo, la Sra. . Dina Raquel Quiroz Velásquez (DNI: 07823787) paciente fue contactada y atendida el 02 de abril de 2025 a las 9:30 a.m. por la Dra. Virginia Cuevas, del servicio de Medicina Familiar - Teleconsulta así mismo informarle que estaremos pendiente de sus próximos controles,
 Quedamos a su disposición para cualquier consulta adicional.
 Saludos cordiales,</v>
      </c>
    </row>
    <row r="113" spans="1:7" ht="198">
      <c r="A113" s="170">
        <f t="array" ref="A113">INDEX(Datos!$B$3:$AF$629, ROW(A113)-1, MATCH(A$1,Datos!$B$2:$AF$2, 0))</f>
        <v>45741</v>
      </c>
      <c r="B113" s="178">
        <f>Datos!G:G</f>
        <v>45741</v>
      </c>
      <c r="C113" s="172" t="str">
        <f t="array" ref="C113">INDEX(Datos!$B$3:$AF$629, ROW(C113)-1, MATCH(C$1,Datos!$B$2:$AF$2, 0))</f>
        <v>INGRESO A PROGRAMA</v>
      </c>
      <c r="D113" s="173" t="str">
        <f t="array" ref="D113">INDEX(Datos!$B$3:$AF$629, ROW(D113)-1, MATCH(D$1,Datos!$B$2:$AF$2, 0))</f>
        <v>ALEJANDRO MIGUEL FIELD HERRERA</v>
      </c>
      <c r="E113" s="174" t="str">
        <f t="array" ref="E113">INDEX(Datos!$B$3:$AF$629, ROW(E113)-1, MATCH(E$1,Datos!$B$2:$AF$2, 0))</f>
        <v>CERRADA</v>
      </c>
      <c r="F113" s="173" t="e">
        <f t="array" ref="F113">INDEX(Datos!$B$3:$AF$629, ROW(F113)-1, MATCH(F$1,Datos!$B$2:$AF$2, 0))</f>
        <v>#N/A</v>
      </c>
      <c r="G113" s="175" t="str">
        <f t="array" ref="G113">INDEX(Datos!$B$3:$AF$629, ROW(G113)-1, MATCH(G$1,Datos!$B$2:$AF$2, 0))</f>
        <v>Estimada Sra. Bedon Guissela,
 Reciba un cordial saludo de parte de VIVA 1A Centro Médico. En relación con lo descrito en el comunicado, nos permitimos dar respuesta al ingreso del Sr. Alejandro Miguel Field Herrera (DNI: 74839971) al programa. Su cita ha sido agendada para el día 02 de abril de 2025 a las 8:45 a.m., con la Dra. Virginia Cueva, en el servicio de Medicina Familiar – Teleconsulta.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114" spans="1:7" ht="277.2">
      <c r="A114" s="176">
        <f t="array" ref="A114">INDEX(Datos!$B$3:$AF$629, ROW(A114)-1, MATCH(A$1,Datos!$B$2:$AF$2, 0))</f>
        <v>45741</v>
      </c>
      <c r="B114" s="177">
        <f>Datos!G:G</f>
        <v>45741</v>
      </c>
      <c r="C114" s="165" t="str">
        <f t="array" ref="C114">INDEX(Datos!$B$3:$AF$629, ROW(C114)-1, MATCH(C$1,Datos!$B$2:$AF$2, 0))</f>
        <v>NO ASIGNACIÓN DE CITA</v>
      </c>
      <c r="D114" s="166" t="str">
        <f t="array" ref="D114">INDEX(Datos!$B$3:$AF$629, ROW(D114)-1, MATCH(D$1,Datos!$B$2:$AF$2, 0))</f>
        <v>ROXANA ESPERANZA TAVERA D ANGELO</v>
      </c>
      <c r="E114" s="167" t="str">
        <f t="array" ref="E114">INDEX(Datos!$B$3:$AF$629, ROW(E114)-1, MATCH(E$1,Datos!$B$2:$AF$2, 0))</f>
        <v>CERRADA</v>
      </c>
      <c r="F114" s="166" t="e">
        <f t="array" ref="F114">INDEX(Datos!$B$3:$AF$629, ROW(F114)-1, MATCH(F$1,Datos!$B$2:$AF$2, 0))</f>
        <v>#N/A</v>
      </c>
      <c r="G114" s="168" t="str">
        <f t="array" ref="G114">INDEX(Datos!$B$3:$AF$629, ROW(G114)-1, MATCH(G$1,Datos!$B$2:$AF$2, 0))</f>
        <v>Buenos días, estimados,
 Reciban un cordial saludo de parte de VIVA 1A Centro Médico. En respuesta a su consulta, informamos que la Sra. Roxana Esperanza Tavera fue contactada a través del número de WhatsApp el día 14 de marzo de 2025 para coordinar la toma de los exámenes, informándole sobre el copago correspondiente debido a que el programa no cobre todos los exámenes solicitados, el cual la paciente no aceptó.
 El día de ayer, 01 de abril, el personal de Call Center se comunicó nuevamente con la paciente para coordinar la toma de los exámenes y realizar los pagos, pero nuevamente la paciente no aceptó. Adjuntamos captura de la conversación.</v>
      </c>
    </row>
    <row r="115" spans="1:7" ht="224.4">
      <c r="A115" s="170">
        <f t="array" ref="A115">INDEX(Datos!$B$3:$AF$629, ROW(A115)-1, MATCH(A$1,Datos!$B$2:$AF$2, 0))</f>
        <v>45741</v>
      </c>
      <c r="B115" s="178">
        <f>Datos!G:G</f>
        <v>45741</v>
      </c>
      <c r="C115" s="172" t="str">
        <f t="array" ref="C115">INDEX(Datos!$B$3:$AF$629, ROW(C115)-1, MATCH(C$1,Datos!$B$2:$AF$2, 0))</f>
        <v>DEMORA EN LA ENTREGA DE MEDICAMENTOS</v>
      </c>
      <c r="D115" s="173" t="str">
        <f t="array" ref="D115">INDEX(Datos!$B$3:$AF$629, ROW(D115)-1, MATCH(D$1,Datos!$B$2:$AF$2, 0))</f>
        <v>LELIA ALVAREZ MONGE</v>
      </c>
      <c r="E115" s="174" t="str">
        <f t="array" ref="E115">INDEX(Datos!$B$3:$AF$629, ROW(E115)-1, MATCH(E$1,Datos!$B$2:$AF$2, 0))</f>
        <v>CERRADA</v>
      </c>
      <c r="F115" s="173" t="e">
        <f t="array" ref="F115">INDEX(Datos!$B$3:$AF$629, ROW(F115)-1, MATCH(F$1,Datos!$B$2:$AF$2, 0))</f>
        <v>#N/A</v>
      </c>
      <c r="G115" s="175" t="str">
        <f t="array" ref="G115">INDEX(Datos!$B$3:$AF$629, ROW(G115)-1, MATCH(G$1,Datos!$B$2:$AF$2, 0))</f>
        <v>Estimada Bedon Guísela,
 Reciba un cordial saludo de parte de VIVA 1A Centro Médico. En relación con lo descrito en el comunicado, damos respuesta al seguimiento del caso del SR. ÁLVAREZ MONGLE LELIA del agendamiento de cita (DNI:25639731), con dirección en AV. manco Cápac 288 ,Carmen de la legua Reynoso callao. Los exámenes de laboratorio fueron tomados el día 22 de marzo del 2025.
 Lamentamos la demora en responder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
 Saludos</v>
      </c>
    </row>
    <row r="116" spans="1:7" ht="290.39999999999998">
      <c r="A116" s="176">
        <f t="array" ref="A116">INDEX(Datos!$B$3:$AF$629, ROW(A116)-1, MATCH(A$1,Datos!$B$2:$AF$2, 0))</f>
        <v>45741</v>
      </c>
      <c r="B116" s="177">
        <f>Datos!G:G</f>
        <v>45741</v>
      </c>
      <c r="C116" s="165" t="str">
        <f t="array" ref="C116">INDEX(Datos!$B$3:$AF$629, ROW(C116)-1, MATCH(C$1,Datos!$B$2:$AF$2, 0))</f>
        <v>DEMORA EN LA ENTREGA DE MEDICAMENTOS</v>
      </c>
      <c r="D116" s="166" t="str">
        <f t="array" ref="D116">INDEX(Datos!$B$3:$AF$629, ROW(D116)-1, MATCH(D$1,Datos!$B$2:$AF$2, 0))</f>
        <v>RAUL ELADIO ALCOCER SANZ</v>
      </c>
      <c r="E116" s="167" t="str">
        <f t="array" ref="E116">INDEX(Datos!$B$3:$AF$629, ROW(E116)-1, MATCH(E$1,Datos!$B$2:$AF$2, 0))</f>
        <v>CERRADA</v>
      </c>
      <c r="F116" s="166" t="e">
        <f t="array" ref="F116">INDEX(Datos!$B$3:$AF$629, ROW(F116)-1, MATCH(F$1,Datos!$B$2:$AF$2, 0))</f>
        <v>#N/A</v>
      </c>
      <c r="G116" s="168" t="str">
        <f t="array" ref="G116">INDEX(Datos!$B$3:$AF$629, ROW(G116)-1, MATCH(G$1,Datos!$B$2:$AF$2, 0))</f>
        <v>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
 CAROL ROCIO GONZALEZ CARDENAS
 Líder Administrativa
 Viva 1ª</v>
      </c>
    </row>
    <row r="117" spans="1:7" ht="409.6">
      <c r="A117" s="170">
        <f t="array" ref="A117">INDEX(Datos!$B$3:$AF$629, ROW(A117)-1, MATCH(A$1,Datos!$B$2:$AF$2, 0))</f>
        <v>45741</v>
      </c>
      <c r="B117" s="178">
        <f>Datos!G:G</f>
        <v>45741</v>
      </c>
      <c r="C117" s="172" t="str">
        <f t="array" ref="C117">INDEX(Datos!$B$3:$AF$629, ROW(C117)-1, MATCH(C$1,Datos!$B$2:$AF$2, 0))</f>
        <v>DEMORA EN LA ENTREGA DE MEDICAMENTOS</v>
      </c>
      <c r="D117" s="173" t="str">
        <f t="array" ref="D117">INDEX(Datos!$B$3:$AF$629, ROW(D117)-1, MATCH(D$1,Datos!$B$2:$AF$2, 0))</f>
        <v>MARIA MERCEDES EMELIA TORRES SANTOS</v>
      </c>
      <c r="E117" s="174" t="str">
        <f t="array" ref="E117">INDEX(Datos!$B$3:$AF$629, ROW(E117)-1, MATCH(E$1,Datos!$B$2:$AF$2, 0))</f>
        <v>CERRADA</v>
      </c>
      <c r="F117" s="173" t="e">
        <f t="array" ref="F117">INDEX(Datos!$B$3:$AF$629, ROW(F117)-1, MATCH(F$1,Datos!$B$2:$AF$2, 0))</f>
        <v>#N/A</v>
      </c>
      <c r="G117" s="175" t="str">
        <f t="array" ref="G117">INDEX(Datos!$B$3:$AF$629, ROW(G117)-1, MATCH(G$1,Datos!$B$2:$AF$2, 0))</f>
        <v>Buenas tardes estimados,
 Reciba un cordial saludo por parte de VIVA 1A Centro médico.
 Con relación a la notificación frente al señor Maria Mercedes Emilia Torres Santos, se realiza la respectiva revisión del caso donde se evidencia entrega de medicamentos el día 4 de marzo del presente año. Se realiza llamada telefónica al numero mencionado en traza de correo y se habla con el hijo, el señor Alejandro Alcocer Torres, quien refiere que recibió a conformidad los medicamentos y no tener pendientes a la fecha.
 Agradezco la atención prestada a la situación reportada, entendemos que se presentaron imprevistos en el proceso logístico, los cuales ya quedaron subsanados; por lo cual, continuaremos trabajando para asegurar un mejor servicio en futuras ocasiones.
 Saludos cordiales.</v>
      </c>
    </row>
    <row r="118" spans="1:7" ht="409.6">
      <c r="A118" s="176">
        <f t="array" ref="A118">INDEX(Datos!$B$3:$AF$629, ROW(A118)-1, MATCH(A$1,Datos!$B$2:$AF$2, 0))</f>
        <v>45741</v>
      </c>
      <c r="B118" s="177">
        <f>Datos!G:G</f>
        <v>45741</v>
      </c>
      <c r="C118" s="165" t="str">
        <f t="array" ref="C118">INDEX(Datos!$B$3:$AF$629, ROW(C118)-1, MATCH(C$1,Datos!$B$2:$AF$2, 0))</f>
        <v>INGRESO A PROGRAMA</v>
      </c>
      <c r="D118" s="166" t="str">
        <f t="array" ref="D118">INDEX(Datos!$B$3:$AF$629, ROW(D118)-1, MATCH(D$1,Datos!$B$2:$AF$2, 0))</f>
        <v>MARK ANTHONY SILVA DELLAHA</v>
      </c>
      <c r="E118" s="167" t="str">
        <f t="array" ref="E118">INDEX(Datos!$B$3:$AF$629, ROW(E118)-1, MATCH(E$1,Datos!$B$2:$AF$2, 0))</f>
        <v>CERRADA</v>
      </c>
      <c r="F118" s="166" t="e">
        <f t="array" ref="F118">INDEX(Datos!$B$3:$AF$629, ROW(F118)-1, MATCH(F$1,Datos!$B$2:$AF$2, 0))</f>
        <v>#N/A</v>
      </c>
      <c r="G118" s="168" t="str">
        <f t="array" ref="G118">INDEX(Datos!$B$3:$AF$629, ROW(G118)-1, MATCH(G$1,Datos!$B$2:$AF$2, 0))</f>
        <v>Buenas tardes estimados, 
 Buenos días, estimados:
 Reciban un cordial saludo de parte de VIVA 1A Centro Médico.
 Lamentamos la demora en la atención correspondiente al paciente Mark Anthony Silva Dellaha (DNI 06134812). Nos permitimos informar que ya el día de hoy hemos tomado contacto con el paciente, quien ha confirmado su dirección. Asimismo, el área de laboratorio (Dayerlab) se encuentra realizando la coordinación respectiva para la toma de muestra.
 Cabe señalar que el paciente ha indicado no contar con disponibilidad los días lunes para la realización del examen de laboratorio, por lo que se está ajustando la programación de acuerdo con su disponibilidad.
 Lamentamos sinceramente los inconvenientes ocasionados y reiteramos nuestro compromiso con la mejora continua del servicio.
 Saludos cordiales,
  Reciban un cordial saludo de parte de VIVA 1A Centro Médico.
  Se actualiza información referente a los exámenes de laboratorio del paciente Mark Anthony Silva Dellaha las cuales fueron realizados el día 07/04/2025 en horario de 7am a 8am , los resultados fueron enviados al paciente, Todo conforme con la gestión.
 saludos cordiales.</v>
      </c>
    </row>
    <row r="119" spans="1:7" ht="409.6">
      <c r="A119" s="170">
        <f t="array" ref="A119">INDEX(Datos!$B$3:$AF$629, ROW(A119)-1, MATCH(A$1,Datos!$B$2:$AF$2, 0))</f>
        <v>45741</v>
      </c>
      <c r="B119" s="178">
        <f>Datos!G:G</f>
        <v>45741</v>
      </c>
      <c r="C119" s="172" t="str">
        <f t="array" ref="C119">INDEX(Datos!$B$3:$AF$629, ROW(C119)-1, MATCH(C$1,Datos!$B$2:$AF$2, 0))</f>
        <v>NO ASIGNACIÓN DE CITA</v>
      </c>
      <c r="D119" s="173" t="str">
        <f t="array" ref="D119">INDEX(Datos!$B$3:$AF$629, ROW(D119)-1, MATCH(D$1,Datos!$B$2:$AF$2, 0))</f>
        <v>BASILIO ALFONSO CESARO STROBBE</v>
      </c>
      <c r="E119" s="174" t="str">
        <f t="array" ref="E119">INDEX(Datos!$B$3:$AF$629, ROW(E119)-1, MATCH(E$1,Datos!$B$2:$AF$2, 0))</f>
        <v>CERRADA</v>
      </c>
      <c r="F119" s="173" t="e">
        <f t="array" ref="F119">INDEX(Datos!$B$3:$AF$629, ROW(F119)-1, MATCH(F$1,Datos!$B$2:$AF$2, 0))</f>
        <v>#N/A</v>
      </c>
      <c r="G119" s="175" t="str">
        <f t="array" ref="G119">INDEX(Datos!$B$3:$AF$629, ROW(G119)-1, MATCH(G$1,Datos!$B$2:$AF$2, 0))</f>
        <v>Buenas tardes estimado. 
 Reciba un cordial saludo del Centro Médico Viva 1A
 Actualización del caso del paciente BASILIO ALFONSO CESARO STROBBE (DNI 08801044) se logró contactar y recibió atención al día 15/04/2025 a las 6:00pm. En la cual se prescribió la recta médica, todo conforme con la atención.
 Saludos cordiales.</v>
      </c>
    </row>
    <row r="120" spans="1:7" ht="184.8">
      <c r="A120" s="176">
        <f t="array" ref="A120">INDEX(Datos!$B$3:$AF$629, ROW(A120)-1, MATCH(A$1,Datos!$B$2:$AF$2, 0))</f>
        <v>45742</v>
      </c>
      <c r="B120" s="177">
        <f>Datos!G:G</f>
        <v>45741</v>
      </c>
      <c r="C120" s="165" t="str">
        <f t="array" ref="C120">INDEX(Datos!$B$3:$AF$629, ROW(C120)-1, MATCH(C$1,Datos!$B$2:$AF$2, 0))</f>
        <v>INGRESO A PROGRAMA</v>
      </c>
      <c r="D120" s="166" t="str">
        <f t="array" ref="D120">INDEX(Datos!$B$3:$AF$629, ROW(D120)-1, MATCH(D$1,Datos!$B$2:$AF$2, 0))</f>
        <v>GUADALUPE TERESA LIP CURO</v>
      </c>
      <c r="E120" s="167" t="str">
        <f t="array" ref="E120">INDEX(Datos!$B$3:$AF$629, ROW(E120)-1, MATCH(E$1,Datos!$B$2:$AF$2, 0))</f>
        <v>CERRADA</v>
      </c>
      <c r="F120" s="166" t="e">
        <f t="array" ref="F120">INDEX(Datos!$B$3:$AF$629, ROW(F120)-1, MATCH(F$1,Datos!$B$2:$AF$2, 0))</f>
        <v>#N/A</v>
      </c>
      <c r="G120" s="168" t="str">
        <f t="array" ref="G120">INDEX(Datos!$B$3:$AF$629, ROW(G120)-1, MATCH(G$1,Datos!$B$2:$AF$2, 0))</f>
        <v>Buenas dias estimados,
 se programa atención con co el Dr Moncada 
 para el día 31/03 a las 20:00PM,paciente conforme.
 Saludos cordiales,
 Pedro Bereche 
 Gestor de atención de experiencia al usuario 
 Centro Medico Viva 1A</v>
      </c>
    </row>
    <row r="121" spans="1:7" ht="145.19999999999999">
      <c r="A121" s="170">
        <f t="array" ref="A121">INDEX(Datos!$B$3:$AF$629, ROW(A121)-1, MATCH(A$1,Datos!$B$2:$AF$2, 0))</f>
        <v>45742</v>
      </c>
      <c r="B121" s="178">
        <f>Datos!G:G</f>
        <v>45742</v>
      </c>
      <c r="C121" s="172" t="str">
        <f t="array" ref="C121">INDEX(Datos!$B$3:$AF$629, ROW(C121)-1, MATCH(C$1,Datos!$B$2:$AF$2, 0))</f>
        <v>INGRESO A PROGRAMA</v>
      </c>
      <c r="D121" s="173" t="str">
        <f t="array" ref="D121">INDEX(Datos!$B$3:$AF$629, ROW(D121)-1, MATCH(D$1,Datos!$B$2:$AF$2, 0))</f>
        <v>CHRISTY KAROLIE ANDRADE HERNANDEZ</v>
      </c>
      <c r="E121" s="174" t="str">
        <f t="array" ref="E121">INDEX(Datos!$B$3:$AF$629, ROW(E121)-1, MATCH(E$1,Datos!$B$2:$AF$2, 0))</f>
        <v>CERRADA</v>
      </c>
      <c r="F121" s="173" t="e">
        <f t="array" ref="F121">INDEX(Datos!$B$3:$AF$629, ROW(F121)-1, MATCH(F$1,Datos!$B$2:$AF$2, 0))</f>
        <v>#N/A</v>
      </c>
      <c r="G121" s="175" t="str">
        <f t="array" ref="G121">INDEX(Datos!$B$3:$AF$629, ROW(G121)-1, MATCH(G$1,Datos!$B$2:$AF$2, 0))</f>
        <v>Buenas tardes estimados,
 En relación con la actualización del seguimiento del paciente Christy Karolie Andrade Hernández (DNI: 73195424) del programa CUIDATE, informamos que hemos logrado establecer contacto con la paciente. La atención está programada para el día 10/04/2025 a las 17:00 horas, con el Dr. Gerson Jacob Siura Trevejo, especialista en Endocrinología, mediante teleconsulta.
 Saludos cordiales,</v>
      </c>
    </row>
    <row r="122" spans="1:7" ht="158.4">
      <c r="A122" s="176">
        <f t="array" ref="A122">INDEX(Datos!$B$3:$AF$629, ROW(A122)-1, MATCH(A$1,Datos!$B$2:$AF$2, 0))</f>
        <v>45742</v>
      </c>
      <c r="B122" s="177">
        <f>Datos!G:G</f>
        <v>45742</v>
      </c>
      <c r="C122" s="165" t="str">
        <f t="array" ref="C122">INDEX(Datos!$B$3:$AF$629, ROW(C122)-1, MATCH(C$1,Datos!$B$2:$AF$2, 0))</f>
        <v>SOLICITUD DE CITA</v>
      </c>
      <c r="D122" s="166" t="str">
        <f t="array" ref="D122">INDEX(Datos!$B$3:$AF$629, ROW(D122)-1, MATCH(D$1,Datos!$B$2:$AF$2, 0))</f>
        <v>DIEGO VASQUEZ IGLESIAS</v>
      </c>
      <c r="E122" s="167" t="str">
        <f t="array" ref="E122">INDEX(Datos!$B$3:$AF$629, ROW(E122)-1, MATCH(E$1,Datos!$B$2:$AF$2, 0))</f>
        <v>CERRADA</v>
      </c>
      <c r="F122" s="166" t="e">
        <f t="array" ref="F122">INDEX(Datos!$B$3:$AF$629, ROW(F122)-1, MATCH(F$1,Datos!$B$2:$AF$2, 0))</f>
        <v>#N/A</v>
      </c>
      <c r="G122" s="168" t="str">
        <f t="array" ref="G122">INDEX(Datos!$B$3:$AF$629, ROW(G122)-1, MATCH(G$1,Datos!$B$2:$AF$2, 0))</f>
        <v>Buenos días, estimados
 paciente paso atención
 con el Dr Hilton D Jango el día 26/03
 paciente conforme
 saludos
 Pedro Bereche
 Asesor del centro de experiencia al usuario
 Viva 1A</v>
      </c>
    </row>
    <row r="123" spans="1:7" ht="158.4">
      <c r="A123" s="170">
        <f t="array" ref="A123">INDEX(Datos!$B$3:$AF$629, ROW(A123)-1, MATCH(A$1,Datos!$B$2:$AF$2, 0))</f>
        <v>45742</v>
      </c>
      <c r="B123" s="178">
        <f>Datos!G:G</f>
        <v>45742</v>
      </c>
      <c r="C123" s="172" t="str">
        <f t="array" ref="C123">INDEX(Datos!$B$3:$AF$629, ROW(C123)-1, MATCH(C$1,Datos!$B$2:$AF$2, 0))</f>
        <v>SOLICITUD DE CITA</v>
      </c>
      <c r="D123" s="173" t="str">
        <f t="array" ref="D123">INDEX(Datos!$B$3:$AF$629, ROW(D123)-1, MATCH(D$1,Datos!$B$2:$AF$2, 0))</f>
        <v>LUZ VELASQUEZ MUÑOZ</v>
      </c>
      <c r="E123" s="174" t="str">
        <f t="array" ref="E123">INDEX(Datos!$B$3:$AF$629, ROW(E123)-1, MATCH(E$1,Datos!$B$2:$AF$2, 0))</f>
        <v>CERRADA</v>
      </c>
      <c r="F123" s="173" t="e">
        <f t="array" ref="F123">INDEX(Datos!$B$3:$AF$629, ROW(F123)-1, MATCH(F$1,Datos!$B$2:$AF$2, 0))</f>
        <v>#N/A</v>
      </c>
      <c r="G123" s="175" t="str">
        <f t="array" ref="G123">INDEX(Datos!$B$3:$AF$629, ROW(G123)-1, MATCH(G$1,Datos!$B$2:$AF$2, 0))</f>
        <v>Buenas tardes, estimados:
 Reciban un cordial saludo de parte del Centro Médico Viva 1A.
 En atención al requerimiento relacionado con la paciente Luz Velásquez Muñoz (06769425), informamos que fue atendida el día 04 de abril de 2025 por el Dr. Antonio David Moncada Catalán, en el servicio de Medicina Familiar – Teleconsulta.
 Nos mantendremos atentos a su próximo agendamiento mensual, y estaremos a disposición para brindar el seguimiento correspondiente.
 Saludos cordiales,</v>
      </c>
    </row>
    <row r="124" spans="1:7" ht="198">
      <c r="A124" s="176">
        <f t="array" ref="A124">INDEX(Datos!$B$3:$AF$629, ROW(A124)-1, MATCH(A$1,Datos!$B$2:$AF$2, 0))</f>
        <v>45742</v>
      </c>
      <c r="B124" s="177">
        <f>Datos!G:G</f>
        <v>45742</v>
      </c>
      <c r="C124" s="165" t="str">
        <f t="array" ref="C124">INDEX(Datos!$B$3:$AF$629, ROW(C124)-1, MATCH(C$1,Datos!$B$2:$AF$2, 0))</f>
        <v>INGRESO A PROGRAMA</v>
      </c>
      <c r="D124" s="166" t="str">
        <f t="array" ref="D124">INDEX(Datos!$B$3:$AF$629, ROW(D124)-1, MATCH(D$1,Datos!$B$2:$AF$2, 0))</f>
        <v>MARIA CAROLINA QUISPEZ ASIN ROSAS</v>
      </c>
      <c r="E124" s="167" t="str">
        <f t="array" ref="E124">INDEX(Datos!$B$3:$AF$629, ROW(E124)-1, MATCH(E$1,Datos!$B$2:$AF$2, 0))</f>
        <v>CERRADA</v>
      </c>
      <c r="F124" s="166" t="e">
        <f t="array" ref="F124">INDEX(Datos!$B$3:$AF$629, ROW(F124)-1, MATCH(F$1,Datos!$B$2:$AF$2, 0))</f>
        <v>#N/A</v>
      </c>
      <c r="G124" s="168" t="str">
        <f t="array" ref="G124">INDEX(Datos!$B$3:$AF$629, ROW(G124)-1, MATCH(G$1,Datos!$B$2:$AF$2, 0))</f>
        <v>Estimada Guissela, buen día:
 Adjunto informe de caracterizacion solicitado.
 Cabe resaltar que paciente solicita toda su atención con cobertura al 100%, ello incluye análisis de TSH, T3, T4 bimestrales, medicamento Eutirox y todo lo relacionado a los controles mensuales por Endocrino.
 Adicional a ello refiere que su broker le ha indicado que la cobertura del programa Hipotiroidismo es todo al 100% no solo en la consulta mensual, sino en todo el protocolo del programa, en ese orden de ideas, solicita que personal directo de RIMAC se comunique con ella para validar la información brindada.
 Quedamos atentos a la confirmación de ingreso al programa Hipotiroidismo en caso de que la pcte acepte luego de conversar con uds. Estimada @CUI_Sofia Miguel Vargas
 Con respecto, al presente caso referenciado para inscripción. Se declina el ingreso motivo: la usuaria no acepta las condiciones de Copagos establecidos para el programa de Rcv. 
 En caso de que la usaría reconsidere su ingreso deberá realiza una nueva solicitud.</v>
      </c>
    </row>
    <row r="125" spans="1:7" ht="409.2">
      <c r="A125" s="170">
        <f t="array" ref="A125">INDEX(Datos!$B$3:$AF$629, ROW(A125)-1, MATCH(A$1,Datos!$B$2:$AF$2, 0))</f>
        <v>45663</v>
      </c>
      <c r="B125" s="178">
        <f>Datos!G:G</f>
        <v>45742</v>
      </c>
      <c r="C125" s="172" t="str">
        <f t="array" ref="C125">INDEX(Datos!$B$3:$AF$629, ROW(C125)-1, MATCH(C$1,Datos!$B$2:$AF$2, 0))</f>
        <v>DEMORA EN LA ENTREGA DE MEDICAMENTOS</v>
      </c>
      <c r="D125" s="173" t="str">
        <f t="array" ref="D125">INDEX(Datos!$B$3:$AF$629, ROW(D125)-1, MATCH(D$1,Datos!$B$2:$AF$2, 0))</f>
        <v>ELVA EDITH MIRANDA FALCONI</v>
      </c>
      <c r="E125" s="174" t="str">
        <f t="array" ref="E125">INDEX(Datos!$B$3:$AF$629, ROW(E125)-1, MATCH(E$1,Datos!$B$2:$AF$2, 0))</f>
        <v>CERRADA</v>
      </c>
      <c r="F125" s="173" t="e">
        <f t="array" ref="F125">INDEX(Datos!$B$3:$AF$629, ROW(F125)-1, MATCH(F$1,Datos!$B$2:$AF$2, 0))</f>
        <v>#N/A</v>
      </c>
      <c r="G125" s="175" t="str">
        <f t="array" ref="G125">INDEX(Datos!$B$3:$AF$629, ROW(G125)-1, MATCH(G$1,Datos!$B$2:$AF$2, 0))</f>
        <v>Informe de Resultado del Reclamo
 1. Canal de Ingreso del Reclamo:
 Reclamo ingresado el 03 de enero de 2025, a través del Libro de Reclamaciones
 Virtual (LRV) de RIMAC EPS, mediante la Hoja de Reclamación N°25- EPS001903;
 el cual nos fue trasladado el 22 de enero del 2025 y registramos como Reclamo
 N° LVR-25-000013.
 2. Identificación del usuario afectado y de quien presenta el reclamo:
 El reclamo fue presentado por Elva Edith Miranda Falconi con DNI N° 08155039.
 3. Descripción y causa del reclamo:
 “Yo ELVA EDITH MIRANDA FALCONI con DNI: 08155039 presento mi reclamo hacia
 el proveedor VIVA 1ª S.A.C., ya que es la segunda vez que me atienden y me informan
 que los medicamentos me los van a enviar después de 24 horas. Eso no ayuda en la
 mejora de mi salud. Solicito se tomen las medidas correspondientes.”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no se realizó la entrega el mismo día de la atención la cual se
 gestionó el despacho el día 3 de enero. No obstante, comprendemos su inquietud
 respecto a la percepción de demora y por ello lamentamos lo sucedido.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Mejorar la comunicación sobre rangos de entrega, especialmente en zonas
 alejadas o con limitaciones logísticas.
 b) Seguimiento personalizado post atención, para verificar la satisfacción del usuario
 con el servicio recibido.
 Quedamos atentos ante cualquier solicitud, prestos a servirle siempre.
 “EN VIVA 1A CUIDAMOS LA SALUD DE TU FAMILIA COMO SI FUERA LA NUESTRA”</v>
      </c>
    </row>
    <row r="126" spans="1:7" ht="409.6">
      <c r="A126" s="176">
        <f t="array" ref="A126">INDEX(Datos!$B$3:$AF$629, ROW(A126)-1, MATCH(A$1,Datos!$B$2:$AF$2, 0))</f>
        <v>45737</v>
      </c>
      <c r="B126" s="177">
        <f>Datos!G:G</f>
        <v>45663</v>
      </c>
      <c r="C126" s="165" t="str">
        <f t="array" ref="C126">INDEX(Datos!$B$3:$AF$629, ROW(C126)-1, MATCH(C$1,Datos!$B$2:$AF$2, 0))</f>
        <v>NO ASIGNACIÓN DE CITA</v>
      </c>
      <c r="D126" s="166" t="str">
        <f t="array" ref="D126">INDEX(Datos!$B$3:$AF$629, ROW(D126)-1, MATCH(D$1,Datos!$B$2:$AF$2, 0))</f>
        <v>VALERIA XIMENA AGUIRRE VALER</v>
      </c>
      <c r="E126" s="167" t="str">
        <f t="array" ref="E126">INDEX(Datos!$B$3:$AF$629, ROW(E126)-1, MATCH(E$1,Datos!$B$2:$AF$2, 0))</f>
        <v>CERRADA</v>
      </c>
      <c r="F126" s="166" t="e">
        <f t="array" ref="F126">INDEX(Datos!$B$3:$AF$629, ROW(F126)-1, MATCH(F$1,Datos!$B$2:$AF$2, 0))</f>
        <v>#N/A</v>
      </c>
      <c r="G126" s="168" t="str">
        <f t="array" ref="G126">INDEX(Datos!$B$3:$AF$629, ROW(G126)-1, MATCH(G$1,Datos!$B$2:$AF$2, 0))</f>
        <v>Informe de Resultado del Reclamo
 1. Canal de Ingreso del Reclamo:
 Reclamo ingresado el 21 de marzo de 2025, a través del Libro de Reclamaciones
 Virtual (LRV) de RIMAC SBS, mediante la Hoja de Reclamación N°25- SBS013956;
 el cual nos fue trasladado el 02 de abril del 2025 y registramos como Reclamo
 N° LVR-25-000018.
 2. Identificación del usuario afectado y de quien presenta el reclamo:
 El reclamo fue presentado por Valeria Ximena Aguirre Valer con DNI N° 71528818.
 3. Descripción y causa del reclamo:
 “Asegurada manifiesta su incomodidad debido a que lleva ya 7 llamadas en las
 cuales solicita un médico virtual y hasta el momento no tiene respuesta alguna.
 Recipen el proveedor menciona que a partir de las 2pm van a poder atenderla.
 adicional a ella, no esta conforme con el proveedor aviva para proximas atenciones
 requiere a la clinica internacional.
 4. Análisis de los hechos que sustentan el reclamo:
 Habiendo solicitado el descargo respectivo a las áreas involucradas en su atención,
 como parte de las diligencias realizadas para atender su reclamo, cordialmente le
 informamos lo siguiente:
 Luego de revisar el caso y realizar las verificaciones correspondientes, se constató
 que el paciente fue programado para la atención médica a las 2:00 pm, según los
 procedimientos establecidos en nuestra plataforma de agendamiento, dicha hora fue
 efectuada, cumpliendose la atención en la hora programada.
 Lamentamos profundamente que su experiencia no haya sido satisfactoria, nuestro
 compromiso es mejorar cada día y sus comentarios son valiosos para lograrlo. Nos
 gustaría invitarla a brindarnos una nueva oportunidad para atenderla con el respeto,
 la calidez y la calidad que caracterizan a nuestra institución. Estamos a su
 disposición para escuchar, acompañar y trabajar en conjunto para recuperar su
 confianza.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 medida:
 Revisión y fortalecimiento del sistema logístico: Se está evaluando e
 implementando un plan de mejora para optimizar la asignación y cumplimiento
 de horarios de citas médicas
 Quedamos atentos ante cualquier solicitud, prestos a servirle siempre.
 “EN VIVA 1A CUIDAMOS LA SALUD DE TU FAMILIA COMO SI FUERA LA
 NUESTRA”</v>
      </c>
    </row>
    <row r="127" spans="1:7" ht="409.6">
      <c r="A127" s="170">
        <f t="array" ref="A127">INDEX(Datos!$B$3:$AF$629, ROW(A127)-1, MATCH(A$1,Datos!$B$2:$AF$2, 0))</f>
        <v>45738</v>
      </c>
      <c r="B127" s="178">
        <f>Datos!G:G</f>
        <v>45737</v>
      </c>
      <c r="C127" s="172" t="str">
        <f t="array" ref="C127">INDEX(Datos!$B$3:$AF$629, ROW(C127)-1, MATCH(C$1,Datos!$B$2:$AF$2, 0))</f>
        <v>DEMORA EN LA ENTREGA DE MEDICAMENTOS</v>
      </c>
      <c r="D127" s="173" t="str">
        <f t="array" ref="D127">INDEX(Datos!$B$3:$AF$629, ROW(D127)-1, MATCH(D$1,Datos!$B$2:$AF$2, 0))</f>
        <v>FRANCO SEBASTIAN ROMAN MARTINEZ</v>
      </c>
      <c r="E127" s="174" t="str">
        <f t="array" ref="E127">INDEX(Datos!$B$3:$AF$629, ROW(E127)-1, MATCH(E$1,Datos!$B$2:$AF$2, 0))</f>
        <v>CERRADA</v>
      </c>
      <c r="F127" s="173" t="e">
        <f t="array" ref="F127">INDEX(Datos!$B$3:$AF$629, ROW(F127)-1, MATCH(F$1,Datos!$B$2:$AF$2, 0))</f>
        <v>#N/A</v>
      </c>
      <c r="G127" s="175" t="str">
        <f t="array" ref="G127">INDEX(Datos!$B$3:$AF$629, ROW(G127)-1, MATCH(G$1,Datos!$B$2:$AF$2, 0))</f>
        <v>Informe de Resultado del Reclamo
 1. Canal de Ingreso del Reclamo:
 Reclamo ingresado el 22 de marzo de 2025, a través del Libro de Reclamaciones
 Virtual (LRV) de RIMAC EPS, mediante la Hoja de Reclamación N°25- EPS002410; el
 cual nos fue trasladado el 24 de marzo del 2025 y registramos como Reclamo
 N° LVR-25-000005.
 2. Identificación del usuario afectado y de quien presenta el reclamo:
 El reclamo fue presentado por Miluska Roxana Martínez Rose con DNI Nº 42041235,
 en representación del paciente Franco Sebastián Román con DNI N° 78776891.
 3. Descripción y causa del reclamo:
 “El proveedor de Salud Viva A1, me indica que no tienen cobertura de entrega de las
 medicinas a mi distrito Ate, y por ello me indican que yo debo de conseguirlas por mi
 cuenta, las mismas no deben de ser de marca, sino genéricas, pues caso contrario no
 procederán con mi reembolso. Estoy en desacuerdo, pues mi zona es urbana, céntrica,
 accesible, segura, no es barriada, es urbanización, hay luz, y no tendria porque no
 entregarme las medicinas como parte de la cobertura del segueo de salud. A la fecha
 no he comprado las medicinas ni tampoco las compraré, esperando que Rimac me de
 una solución.”
 4. Análisis de los hechos que sustentan el reclamo:
 Habiendo solicitado el descargo respectivo a las áreas involucradas en su atención,
 como parte de las diligencias para atender su reclamo, cordialmente, le informamos lo
 siguiente:
 Tras la revisión de los hechos, informamos que se realizaron todas las gestiones
 administrativas correspondientes relacionadas con la coordinación y entrega de sus
 medicamentos.
 No obstante, en un primer momento se le comunicó que, debido a la ubicación de su
 domicilio, este se encontraba fuera del área de cobertura del proveedor asignado. Por
 tal motivo, se le ofreció la alternativa de reembolso para garantizar una atención
 oportuna. Al no aceptar dicha opción, se llevaron a cabo gestiones adicionales con el
 fin de cumplir con el servicio de entrega comprometido.
 Avenida Faustino Sánchez
 Carrión 230.
 viva1a.com.pe (01)6183000
 Como resultado de estas acciones, la entrega de sus medicamentos se realizó de forma
 efectiva el día 25/03/2025.
 Sentimos los inconvenientes ocasionados y manifestamos que la salud de nuestros
 pacientes es nuestra prioridad. En este punto, le extendemos nuestras más sinceras
 disculpas.
 5. Conclusiones
 En consecuencia, de acuerdo con los fundamentos expuestos, nuestra institución
 declara infundado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row>
    <row r="128" spans="1:7" ht="409.6">
      <c r="A128" s="176">
        <f t="array" ref="A128">INDEX(Datos!$B$3:$AF$629, ROW(A128)-1, MATCH(A$1,Datos!$B$2:$AF$2, 0))</f>
        <v>45740</v>
      </c>
      <c r="B128" s="177">
        <f>Datos!G:G</f>
        <v>45738</v>
      </c>
      <c r="C128" s="165" t="str">
        <f t="array" ref="C128">INDEX(Datos!$B$3:$AF$629, ROW(C128)-1, MATCH(C$1,Datos!$B$2:$AF$2, 0))</f>
        <v>INSATISFACCIÓN CON EL AREA ASISTENCIAL POR PERTINENCIA</v>
      </c>
      <c r="D128" s="166" t="str">
        <f t="array" ref="D128">INDEX(Datos!$B$3:$AF$629, ROW(D128)-1, MATCH(D$1,Datos!$B$2:$AF$2, 0))</f>
        <v>CARMEN DEL ROSARIO ESPINOZA CANAL</v>
      </c>
      <c r="E128" s="167" t="str">
        <f t="array" ref="E128">INDEX(Datos!$B$3:$AF$629, ROW(E128)-1, MATCH(E$1,Datos!$B$2:$AF$2, 0))</f>
        <v>CERRADA</v>
      </c>
      <c r="F128" s="166" t="e">
        <f t="array" ref="F128">INDEX(Datos!$B$3:$AF$629, ROW(F128)-1, MATCH(F$1,Datos!$B$2:$AF$2, 0))</f>
        <v>#N/A</v>
      </c>
      <c r="G128" s="168" t="str">
        <f t="array" ref="G128">INDEX(Datos!$B$3:$AF$629, ROW(G128)-1, MATCH(G$1,Datos!$B$2:$AF$2, 0))</f>
        <v>Se realiza contacto con el usuario el dia 26/3 para validar entrega de medicamentos, refiere que no le fueron entregados. Se ofrece envío el día hoy en un rango de 2 a 3horas o gestión de reembolso, paciente manifiesta que ya no requiere el medicamento.</v>
      </c>
    </row>
    <row r="129" spans="1:7" ht="92.4">
      <c r="A129" s="170">
        <f t="array" ref="A129">INDEX(Datos!$B$3:$AF$629, ROW(A129)-1, MATCH(A$1,Datos!$B$2:$AF$2, 0))</f>
        <v>45740</v>
      </c>
      <c r="B129" s="178">
        <f>Datos!G:G</f>
        <v>45740</v>
      </c>
      <c r="C129" s="172" t="str">
        <f t="array" ref="C129">INDEX(Datos!$B$3:$AF$629, ROW(C129)-1, MATCH(C$1,Datos!$B$2:$AF$2, 0))</f>
        <v>DEMORA EN LA ENTREGA DE MEDICAMENTOS</v>
      </c>
      <c r="D129" s="173" t="str">
        <f t="array" ref="D129">INDEX(Datos!$B$3:$AF$629, ROW(D129)-1, MATCH(D$1,Datos!$B$2:$AF$2, 0))</f>
        <v>MAYRA ESPERANZA RODRIGUEZ DE LA ROSA RAMIREZ</v>
      </c>
      <c r="E129" s="174" t="str">
        <f t="array" ref="E129">INDEX(Datos!$B$3:$AF$629, ROW(E129)-1, MATCH(E$1,Datos!$B$2:$AF$2, 0))</f>
        <v>CERRADA</v>
      </c>
      <c r="F129" s="173" t="e">
        <f t="array" ref="F129">INDEX(Datos!$B$3:$AF$629, ROW(F129)-1, MATCH(F$1,Datos!$B$2:$AF$2, 0))</f>
        <v>#N/A</v>
      </c>
      <c r="G129" s="175" t="str">
        <f t="array" ref="G129">INDEX(Datos!$B$3:$AF$629, ROW(G129)-1, MATCH(G$1,Datos!$B$2:$AF$2, 0))</f>
        <v>Informe de Resultado del Reclamo
 1. Canal de Ingreso del Reclamo:
 Reclamo ingresado el 24 de marzo de 2025, a través del Libro de Reclamaciones
 Virtual (LRV) de RIMAC EPS, mediante la Hoja de Reclamación N°25- EPS002427; el
 cual nos fue trasladado el 25 de marzo del 2025 y registramos como Reclamo
 N° LVR-25-000014.
 2. Identificación del usuario afectado y de quien presenta el reclamo:
 El reclamo fue presentado por Mayra Esperanza Rodriguez De La Rosa Ramirez con
 DNI N° 43672701.
 3. Descripción y causa del reclamo:
 “El sábado 22.03.25 pase consulta virtual 8:20pm en la cual me diagnosticaron infección
 estomacal, me pidieron mi dirección a fin de que me envíen los medicamentos
 recetados por la dra. Hasta la fecha 24.03.25 los medicamentos no llegan, llame a
 RIMAC y me informaron que a la hr de mi atención virtual ya se encontraban fuera de
 servicio Me parece de muy mal gusto que me lo digan recién el día de hoy y que no
 hayan tenido la delicadeza ni siquiera de enviar la receta para poder por lo menos hacer
 las compras en una farmacia.”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logrando
 concretar la entrega correspondiente el día 25 de marzo de 2025.
 Avenida Faustino Sánchez
 Carrión 230.
 viva1a.com.pe (01)6183000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row>
    <row r="130" spans="1:7" ht="409.6">
      <c r="A130" s="176">
        <f t="array" ref="A130">INDEX(Datos!$B$3:$AF$629, ROW(A130)-1, MATCH(A$1,Datos!$B$2:$AF$2, 0))</f>
        <v>45741</v>
      </c>
      <c r="B130" s="177">
        <f>Datos!G:G</f>
        <v>45740</v>
      </c>
      <c r="C130" s="165" t="str">
        <f t="array" ref="C130">INDEX(Datos!$B$3:$AF$629, ROW(C130)-1, MATCH(C$1,Datos!$B$2:$AF$2, 0))</f>
        <v>DEMORA EN LA ENTREGA DE MEDICAMENTOS</v>
      </c>
      <c r="D130" s="166" t="str">
        <f t="array" ref="D130">INDEX(Datos!$B$3:$AF$629, ROW(D130)-1, MATCH(D$1,Datos!$B$2:$AF$2, 0))</f>
        <v>DIEGO MAURICIO CANEPA WEYRAUCH</v>
      </c>
      <c r="E130" s="167" t="str">
        <f t="array" ref="E130">INDEX(Datos!$B$3:$AF$629, ROW(E130)-1, MATCH(E$1,Datos!$B$2:$AF$2, 0))</f>
        <v>CERRADA</v>
      </c>
      <c r="F130" s="166" t="e">
        <f t="array" ref="F130">INDEX(Datos!$B$3:$AF$629, ROW(F130)-1, MATCH(F$1,Datos!$B$2:$AF$2, 0))</f>
        <v>#N/A</v>
      </c>
      <c r="G130" s="168" t="str">
        <f t="array" ref="G130">INDEX(Datos!$B$3:$AF$629, ROW(G130)-1, MATCH(G$1,Datos!$B$2:$AF$2, 0))</f>
        <v>Medicamentos entregado 25/3/25</v>
      </c>
    </row>
    <row r="131" spans="1:7" ht="26.4">
      <c r="A131" s="170">
        <f t="array" ref="A131">INDEX(Datos!$B$3:$AF$629, ROW(A131)-1, MATCH(A$1,Datos!$B$2:$AF$2, 0))</f>
        <v>45741</v>
      </c>
      <c r="B131" s="178">
        <f>Datos!G:G</f>
        <v>45741</v>
      </c>
      <c r="C131" s="172" t="str">
        <f t="array" ref="C131">INDEX(Datos!$B$3:$AF$629, ROW(C131)-1, MATCH(C$1,Datos!$B$2:$AF$2, 0))</f>
        <v>DEMORA EN LA ENTREGA DE MEDICAMENTOS</v>
      </c>
      <c r="D131" s="173" t="str">
        <f t="array" ref="D131">INDEX(Datos!$B$3:$AF$629, ROW(D131)-1, MATCH(D$1,Datos!$B$2:$AF$2, 0))</f>
        <v>SOFIA DA CUNHA ZEGARRA BALLON</v>
      </c>
      <c r="E131" s="174" t="str">
        <f t="array" ref="E131">INDEX(Datos!$B$3:$AF$629, ROW(E131)-1, MATCH(E$1,Datos!$B$2:$AF$2, 0))</f>
        <v>CERRADA</v>
      </c>
      <c r="F131" s="173" t="e">
        <f t="array" ref="F131">INDEX(Datos!$B$3:$AF$629, ROW(F131)-1, MATCH(F$1,Datos!$B$2:$AF$2, 0))</f>
        <v>#N/A</v>
      </c>
      <c r="G131" s="175" t="str">
        <f t="array" ref="G131">INDEX(Datos!$B$3:$AF$629, ROW(G131)-1, MATCH(G$1,Datos!$B$2:$AF$2, 0))</f>
        <v>Informe de Resultado del Reclamo
 1. Canal de Ingreso del Reclamo:
 Reclamo ingresado el 25 de marzo de 2025, a través del Libro de Reclamaciones
 Virtual (LRV) de RIMAC EPS, mediante la Hoja de Reclamación N°25- EPS002441; el
 cual nos fue trasladado el 03 de abril del 2025 y registramos como Reclamo
 N° LVR-25-000003.
 2. Identificación del usuario afectado y de quien presenta el reclamo:
 El reclamo fue presentado por Sofia Da Cunha Zegarra Ballon con DNI N°79185534.
 3. Descripción y causa del reclamo:
 “El día de hoy la asegurada SOFIA DA CUNHA ZEGARRA BALLON paso una cita virtual
 fue a las 8.37am. Me indicaron que en medio hora me llamaban para coordinar la
 entrega de los medicamentos. Llame a las 12.47pm porque no me habían llamado y
 ahora nuevamente siendo casi las 3pm tengo que volver a reclamar porque nadie me
 llama y no me dan los medicamentos.”
 4. Análisis de los hechos que sustentan el reclamo:
 Habiendo solicitado el descargo respectivo a las áreas involucradas en su atención,
 como parte de las diligencias para esclarecer su reclamo, cordialmente, le informamos
 lo siguiente:
 Tras la revisión de los hechos, mencionar que se realizó todas las gestiones
 administrativas correspondiente referente a la coordinación y entrega de sus
 medicamentos. Sin embargo, mencionar que inicialmente se realizó las gestiones al
 número de contacto 984124304.
 A pesar de que hubo varios intentos de comunicación no se concretó la llamada,
 posterior a ello nos contactamos con la aseguradora Rímac para reportar la no
 comunicación efectiva proporcionándolo así el número de contacto 965381299,
 logrando así poder realizar las coordinaciones y dispensación de los medicamentos con
 éxito el día 25 de marzo de 2025.
 5. Conclusiones
 En consecuencia, de acuerdo con los fundamentos expuestos, nuestra institución
 declara infundado su reclamo.
 Avenida Faustino Sánchez
 Carrión 230.
 viva1a.com.pe (01)6183000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Fortalecer nuestros canales de coordinación con las áreas correspondientes.
 b) Reforzar el monitoreo continuo al sistema logístico de nuestros proveedores.
 Quedamos atentos ante cualquier solicitud, prestos a servirle siempre.
 “EN VIVA 1A CUIDAMOS LA SALUD DE TU FAMILIA COMO SI FUERA LA NUESTRA”</v>
      </c>
    </row>
    <row r="132" spans="1:7" ht="409.6">
      <c r="A132" s="176">
        <f t="array" ref="A132">INDEX(Datos!$B$3:$AF$629, ROW(A132)-1, MATCH(A$1,Datos!$B$2:$AF$2, 0))</f>
        <v>45742</v>
      </c>
      <c r="B132" s="177">
        <f>Datos!G:G</f>
        <v>45741</v>
      </c>
      <c r="C132" s="165" t="str">
        <f t="array" ref="C132">INDEX(Datos!$B$3:$AF$629, ROW(C132)-1, MATCH(C$1,Datos!$B$2:$AF$2, 0))</f>
        <v>DEMORA EN LA ENTREGA DE MEDICAMENTOS</v>
      </c>
      <c r="D132" s="166" t="str">
        <f t="array" ref="D132">INDEX(Datos!$B$3:$AF$629, ROW(D132)-1, MATCH(D$1,Datos!$B$2:$AF$2, 0))</f>
        <v>JORGE YURI ZAMBRANO MEJIA</v>
      </c>
      <c r="E132" s="167" t="str">
        <f t="array" ref="E132">INDEX(Datos!$B$3:$AF$629, ROW(E132)-1, MATCH(E$1,Datos!$B$2:$AF$2, 0))</f>
        <v>CERRADA</v>
      </c>
      <c r="F132" s="166" t="e">
        <f t="array" ref="F132">INDEX(Datos!$B$3:$AF$629, ROW(F132)-1, MATCH(F$1,Datos!$B$2:$AF$2, 0))</f>
        <v>#N/A</v>
      </c>
      <c r="G132" s="168" t="str">
        <f t="array" ref="G132">INDEX(Datos!$B$3:$AF$629, ROW(G132)-1, MATCH(G$1,Datos!$B$2:$AF$2, 0))</f>
        <v>Informe de Resultado del Reclamo
 1. Canal de Ingreso del Reclamo:
 Reclamo ingresado el 25 de marzo de 2025, a través del Libro de Reclamaciones
 Virtual (LRV) de RIMAC EPS, mediante la Hoja de Reclamación N°25- EPS002434; el
 cual nos fue trasladado el 26 de marzo del 2025 y registramos como Reclamo
 N° LVR-25-000002.
 2. Identificación del usuario afectado y de quien presenta el reclamo:
 El reclamo fue presentado por Jorge Yuri Zambrano Mejia con DNI N° 40182966.
 3. Descripción y causa del reclamo:
 “el dia domingo 23 de marzo, aprox a las 9 pm me atendí con un medico virtual del
 proveedor Viva1a, la medicina indicada no llegó, el lunes llampe 3 veces a Rimac y me
 indicaban que "elevará la queja", hoy martes tuve que llamar de nuevo. Por ser mi caso
 uno de deshidratación tuve que comprar los medicamentos ya que no llegaban, por lo
 tanto solicito el reembolso por la demora ocasionada.”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ajenas a nuestra voluntad, verificamos que no se realizó la entrega
 oportuna de sus medicamentos, siendo entregadas fuera de fecha,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Contratación de un proveedor de medicamentos alterno.
 b) Reforzar el monitoreo continuo al sistema logístico de nuestros proveedores.
 Quedamos atentos ante cualquier solicitud, prestos a servirle siempre.
 “EN VIVA 1A CUIDAMOS LA SALUD DE TU FAMILIA COMO SI FUERA LA NUESTRA”</v>
      </c>
    </row>
    <row r="133" spans="1:7" ht="409.6">
      <c r="A133" s="170">
        <f t="array" ref="A133">INDEX(Datos!$B$3:$AF$629, ROW(A133)-1, MATCH(A$1,Datos!$B$2:$AF$2, 0))</f>
        <v>45742</v>
      </c>
      <c r="B133" s="178">
        <f>Datos!G:G</f>
        <v>45742</v>
      </c>
      <c r="C133" s="172" t="str">
        <f t="array" ref="C133">INDEX(Datos!$B$3:$AF$629, ROW(C133)-1, MATCH(C$1,Datos!$B$2:$AF$2, 0))</f>
        <v>DEMORA EN ENVIO DE ORDENES</v>
      </c>
      <c r="D133" s="173" t="str">
        <f t="array" ref="D133">INDEX(Datos!$B$3:$AF$629, ROW(D133)-1, MATCH(D$1,Datos!$B$2:$AF$2, 0))</f>
        <v>Pamela Ruby Navarrete Bastidas</v>
      </c>
      <c r="E133" s="174" t="str">
        <f t="array" ref="E133">INDEX(Datos!$B$3:$AF$629, ROW(E133)-1, MATCH(E$1,Datos!$B$2:$AF$2, 0))</f>
        <v>CERRADA</v>
      </c>
      <c r="F133" s="173" t="e">
        <f t="array" ref="F133">INDEX(Datos!$B$3:$AF$629, ROW(F133)-1, MATCH(F$1,Datos!$B$2:$AF$2, 0))</f>
        <v>#N/A</v>
      </c>
      <c r="G133" s="175" t="str">
        <f t="array" ref="G133">INDEX(Datos!$B$3:$AF$629, ROW(G133)-1, MATCH(G$1,Datos!$B$2:$AF$2, 0))</f>
        <v>Informe de Resultado del Reclamo
 1. Canal de Ingreso del Reclamo:
 Reclamo ingresado el 26 de marzo de 2025, a través del Libro de Reclamaciones
 Virtual (LRV) de RIMAC SEGURO Y REASEGUROS, mediante la Hoja de
 Reclamación N°25- SBS014129; el cual nos fue trasladado el 27 de marzo del 2025 y
 registramos como Reclamo N° LVR-25-000007.
 2. Identificación del usuario afectado y de quien presenta el reclamo:
 El reclamo fue presentado por Pamela Ruby Navarrete Bastidas con DNI N° 41266927.
 3. Descripción y causa del reclamo:
 “Hoy me atendieron a las 5 por llamada y siendo las 10:31 no recibo la receta médica
 ni mi descanso Medico.”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verificamos que no se realizó la
 entrega oportuna de su receta médica y descanso médica el día de su atención 25 de
 marzo del 2025, siendo entregadas al día siguiente, de acuerdo a lo conversado con el
 paciente el día 11 de abril de 2025, ante ello recalcamos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Avenida Faustino Sánchez
 Carrión 230.
 viva1a.com.pe (01)6183000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Reforzamiento del protocolo de verificación posterior a cada atención médica,
 asegurando que la emisión y envío de documentos médicos (como recetas y
 descansos médicos) se realicen dentro de los plazos establecidos.
 b) Monitoreo continuo y auditoría periódica de los procesos administrativos relacionados
 con la entrega de documentos médicos.
 Quedamos atentos ante cualquier solicitud, prestos a servirle siempre.
 “EN VIVA 1A CUIDAMOS LA SALUD DE TU FAMILIA COMO SI FUERA LA NUESTRA”</v>
      </c>
    </row>
    <row r="134" spans="1:7" ht="409.6">
      <c r="A134" s="176">
        <f t="array" ref="A134">INDEX(Datos!$B$3:$AF$629, ROW(A134)-1, MATCH(A$1,Datos!$B$2:$AF$2, 0))</f>
        <v>45742</v>
      </c>
      <c r="B134" s="177">
        <f>Datos!G:G</f>
        <v>45742</v>
      </c>
      <c r="C134" s="165" t="str">
        <f t="array" ref="C134">INDEX(Datos!$B$3:$AF$629, ROW(C134)-1, MATCH(C$1,Datos!$B$2:$AF$2, 0))</f>
        <v>DEMORA EN LA ENTREGA DE MEDICAMENTOS</v>
      </c>
      <c r="D134" s="166" t="str">
        <f t="array" ref="D134">INDEX(Datos!$B$3:$AF$629, ROW(D134)-1, MATCH(D$1,Datos!$B$2:$AF$2, 0))</f>
        <v>Milagros Victoria Amaya Valladolid</v>
      </c>
      <c r="E134" s="167" t="str">
        <f t="array" ref="E134">INDEX(Datos!$B$3:$AF$629, ROW(E134)-1, MATCH(E$1,Datos!$B$2:$AF$2, 0))</f>
        <v>CERRADA</v>
      </c>
      <c r="F134" s="166" t="e">
        <f t="array" ref="F134">INDEX(Datos!$B$3:$AF$629, ROW(F134)-1, MATCH(F$1,Datos!$B$2:$AF$2, 0))</f>
        <v>#N/A</v>
      </c>
      <c r="G134" s="168" t="str">
        <f t="array" ref="G134">INDEX(Datos!$B$3:$AF$629, ROW(G134)-1, MATCH(G$1,Datos!$B$2:$AF$2, 0))</f>
        <v>Informe de Resultado del Reclamo
 1. Canal de Ingreso del Reclamo:
 Reclamo ingresado el 26 de marzo de 2025, a través del Libro de Reclamaciones
 Virtual (LRV) de RIMAC EPS, mediante la Hoja de Reclamación N°25-EPS002453;
 el cual nos fue trasladado el 27 de marzo del 2025 y registramos como Reclamo
 N° LVR-25-000019.
 2. Identificación del usuario afectado y de quien presenta el reclamo:
 El reclamo fue presentado por Milagros Victoria Amaya Valladolid con DNI N°
 72651654.
 3. Descripción y causa del reclamo:
 Hola Maria, buenas noches Detalle del Reclamo / Pedido: Queja1 / Reclamo2 :
 Nombre del usuario/Razón Enel Generacion Peru S.a.a. Tipo de Documento
 Identidad: Número Documento de Identidad: 2. DATOS DEL CLIENTE Te comento
 que hoy he tenido una lamentable atención por parte de Rimac para atención de
 teleconsulta. Llamé a Seguros Rimac las 9.11 am para agendar la consulta virtual y
 me programaron para 11.20, desde ahí me llamó la atención el largo tiempo de espera
 para la cita cuando antes ya he usado este servicio y me agendaban a los pocos
 minutos. Luego me conecté al enlace de cita desde las 11.15 pero nadie se unía,
 esperé y nada incluso escribí y llamé al mismo número de whatsapp donde enviaron
 el enlace pero no respondieron, aprox. a las 11.30 apareció un mensaje en pantalla
 que la cita estaba vencida. Volví a llamar a Seguros Rimac indicando lo sucedido y me
 volvieron a agendar a la 1.10pm, me conecté minutos antes y esta vez sí se dio la
 atención sin problemas. El Dr. Me indicó que dentro de 30 min, me llamarían para
 coordinar el envío de medicina. No me llamaron para la medicina, escribí nuevamente
 al whatsapp aprox. a las 3pm pero no respondieron. Llamé nuevamente a Seguros
 Rimac a las 4pm aprox para indicar lo sucedido e indicaron que me iban a generar un
 reporte para la programación y atención y que llamarían dentro de 15 min. Me
 llamaron desde farmacia en ese plazo e indicaron que la medicina llegaría entre 5.30 y
 7.30pm, consulté si podía ser antes considerando que estoy desde la mañana con la
 solicitud pero indicaron que no era posible. Me volvieron a llamar desde farmacia a las
 6.25pm indicando que el envío no era posible para hoy por la ubicación (San Miguel) y
 que sería al día de mañana. Pedí que por favor sea hoy pero indicaron que
 consultarían y me volverían a llamar. No se volvieron a llamar ni escribir. Finalmente
 tuve que contactar a un familiar para que me trajera la medicina porque desde el
 seguro nunca finalizaron mi atención. Todo lo comentado ha sido con el proveedor de
 Rimac VIVA 1A, realmente ha sido lamentable su atención y como indicaba al inicio yo
 ya había usado este servicio antes y me atendieron muy bien, me parece que era otro
 proveedor, pero ahora fue pésimo. Lo comento porque me parece importante que
 hagas llegar el mensaje y queja a tu contacto en Rímac sobre todo porque estamos
 hablando de temas de salud. Te agradezco de antemano. Saludos, Milagros Amaya
 4. Análisis de los hechos que sustentan el reclamo:
 Habiendo solicitado el descargo respectivo a las áreas involucradas en su atención,
 como parte de las diligencias para atender su reclamo, cordialmente, le informamos lo
 siguiente:
 Luego de hacer las diligencias respectivas con relación a su atención, lamentamos
 sinceramente los inconvenientes ocasionados durante su experiencia. Debido a una
 falla operativa, nuestro sistema clínico virtual sufrió una caída. No obstante,
 gestionamos la rehabilitación del sistema rápidamente, lo cual permitió que se le
 brindara la atención médica el 24/03/2025 a la 1:10 pm.
 Por otro lado, tras revisar su caso con las áreas involucradas, confirmamos que
 lamentablemente, por fallas del sistema logístico de nuestro proveedor, hubo una
 demora en el proceso de entrega del medicamento. Sin perjuicio de ello, hemos
 verificado también que, tan pronto tuvimos conocimiento de la no entrega de sus
 medicamentos, procedimos a reprogramar el envío el día 26 de marzo del 2025 .
 Sentimos los inconvenientes ocasionados y manifestamos que la salud de nuestros
 pacientes es nuestra prioridad. En este punto, le extendemos nuestras más sinceras
 disculpas.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Se reforzarán oportunidades de mejora para las áreas de atención médica virtual y
 farmacia para evitar quiebres en la cadena de atención y entrega de
 medicamentos.
 b) Reforzar el monitoreo continuo al sistema logístico de nuestros proveedores.
 Quedamos atentos ante cualquier solicitud, prestos a servirle siempre.
 “EN VIVA 1A CUIDAMOS LA SALUD DE TU FAMILIA COMO SI FUERA LA NUESTRA”</v>
      </c>
    </row>
    <row r="135" spans="1:7" ht="409.6">
      <c r="A135" s="170">
        <f t="array" ref="A135">INDEX(Datos!$B$3:$AF$629, ROW(A135)-1, MATCH(A$1,Datos!$B$2:$AF$2, 0))</f>
        <v>45744</v>
      </c>
      <c r="B135" s="178">
        <f>Datos!G:G</f>
        <v>45742</v>
      </c>
      <c r="C135" s="172" t="str">
        <f t="array" ref="C135">INDEX(Datos!$B$3:$AF$629, ROW(C135)-1, MATCH(C$1,Datos!$B$2:$AF$2, 0))</f>
        <v>INGRESO A PROGRAMA</v>
      </c>
      <c r="D135" s="173" t="str">
        <f t="array" ref="D135">INDEX(Datos!$B$3:$AF$629, ROW(D135)-1, MATCH(D$1,Datos!$B$2:$AF$2, 0))</f>
        <v>Giulio Valz Gen Rivera</v>
      </c>
      <c r="E135" s="174" t="str">
        <f t="array" ref="E135">INDEX(Datos!$B$3:$AF$629, ROW(E135)-1, MATCH(E$1,Datos!$B$2:$AF$2, 0))</f>
        <v>CERRADA</v>
      </c>
      <c r="F135" s="173" t="e">
        <f t="array" ref="F135">INDEX(Datos!$B$3:$AF$629, ROW(F135)-1, MATCH(F$1,Datos!$B$2:$AF$2, 0))</f>
        <v>#N/A</v>
      </c>
      <c r="G135" s="175" t="str">
        <f t="array" ref="G135">INDEX(Datos!$B$3:$AF$629, ROW(G135)-1, MATCH(G$1,Datos!$B$2:$AF$2, 0))</f>
        <v>Buenas tardes estimados
 Se agenda cita con el Dr moncada
 para el día 14/03, paciente conforme 
 saludos
 Pedro Bereche
 asesor del centro de experiencia al usuario
 Centro Medico Viva 1A. Buenas tardes, estimados:
 Reciban un cordial saludo por parte de VIVA 1A Centro Médico.
 En relación con el ingreso al programa del paciente Giulio Valz Gen Rivera (DNI 09155132), les informamos que hemos realizado nuevamente la comunicación correspondiente y, por lo tanto, la cita ha sido programada para el 08/04/2025 a las 13:30 horas con el Dr. Antonio David Moncada Catalán, del Servicio de Medica familiar - Teleconsulta.
 Quedamos a su disposición para cualquier consulta adicional.
 Atentamente,</v>
      </c>
    </row>
    <row r="136" spans="1:7" ht="343.2">
      <c r="A136" s="176">
        <f t="array" ref="A136">INDEX(Datos!$B$3:$AF$629, ROW(A136)-1, MATCH(A$1,Datos!$B$2:$AF$2, 0))</f>
        <v>45744</v>
      </c>
      <c r="B136" s="177">
        <f>Datos!G:G</f>
        <v>45744</v>
      </c>
      <c r="C136" s="165" t="str">
        <f t="array" ref="C136">INDEX(Datos!$B$3:$AF$629, ROW(C136)-1, MATCH(C$1,Datos!$B$2:$AF$2, 0))</f>
        <v>DEMORA EN LA ENTREGA DE MEDICAMENTOS</v>
      </c>
      <c r="D136" s="166" t="str">
        <f t="array" ref="D136">INDEX(Datos!$B$3:$AF$629, ROW(D136)-1, MATCH(D$1,Datos!$B$2:$AF$2, 0))</f>
        <v>ELIZABETH CRISTINA HERMOZA MORALES</v>
      </c>
      <c r="E136" s="167" t="str">
        <f t="array" ref="E136">INDEX(Datos!$B$3:$AF$629, ROW(E136)-1, MATCH(E$1,Datos!$B$2:$AF$2, 0))</f>
        <v>CERRADA</v>
      </c>
      <c r="F136" s="166" t="e">
        <f t="array" ref="F136">INDEX(Datos!$B$3:$AF$629, ROW(F136)-1, MATCH(F$1,Datos!$B$2:$AF$2, 0))</f>
        <v>#N/A</v>
      </c>
      <c r="G136" s="168" t="str">
        <f t="array" ref="G136">INDEX(Datos!$B$3:$AF$629, ROW(G136)-1, MATCH(G$1,Datos!$B$2:$AF$2, 0))</f>
        <v>Buenas tardes, estimados:
 Reciban un cordial saludo por parte del Centro Médico Viva 1A.
 En relación con la notificación presentada respecto a la paciente Elizabeth Cristina Hermoza Morales (DNI: 43526403), se realizó la revisión correspondiente del caso, en la cual se evidenció lo siguiente:
 El día 18 de marzo, el médico endocrinólogo emitió una formulación médica, con su respectiva programación de despacho.
 Los medicamentos fueron entregados a la paciente el día 19 de marzo por el proveedor CuidaFarma.
 Los medicamentos despachados fueron:
 Liraglutida 6 mg/ml (inyectable) – 5 jeringas
 Hierro Polimaltosa 100 mg (tabletas) – 30 tabletas
 Respecto al reclamo presentado por la paciente, informamos que se han tomado las medidas correctivas correspondientes con el área involucrada, lo que ha permitido asegurar la continuidad de la atención.
 Actualmente, la paciente ya cuenta con su cita correspondiente al mes de abril, la cual fue programada para el 15/04, con el Dr. Gerson Jacob Siura Trevejo, en el servicio de Endocrinología.
 Agradecemos la atención prestada a la situación reportada. Entendemos que se presentaron imprevistos logísticos, los cuales ya han sido subsanados. Reafirmamos nuestro compromiso con la mejora continua, y seguiremos trabajando para brindar una atención oportuna, segura y de calidad.
 Saludos cordiales,</v>
      </c>
    </row>
    <row r="137" spans="1:7" ht="409.6">
      <c r="A137" s="170">
        <f t="array" ref="A137">INDEX(Datos!$B$3:$AF$629, ROW(A137)-1, MATCH(A$1,Datos!$B$2:$AF$2, 0))</f>
        <v>45744</v>
      </c>
      <c r="B137" s="178">
        <f>Datos!G:G</f>
        <v>45744</v>
      </c>
      <c r="C137" s="172" t="str">
        <f t="array" ref="C137">INDEX(Datos!$B$3:$AF$629, ROW(C137)-1, MATCH(C$1,Datos!$B$2:$AF$2, 0))</f>
        <v>SOLICITUD DE CITA</v>
      </c>
      <c r="D137" s="173" t="str">
        <f t="array" ref="D137">INDEX(Datos!$B$3:$AF$629, ROW(D137)-1, MATCH(D$1,Datos!$B$2:$AF$2, 0))</f>
        <v>JOANA CRISTINA RAYGADA RISCO</v>
      </c>
      <c r="E137" s="174" t="str">
        <f t="array" ref="E137">INDEX(Datos!$B$3:$AF$629, ROW(E137)-1, MATCH(E$1,Datos!$B$2:$AF$2, 0))</f>
        <v>CERRADA</v>
      </c>
      <c r="F137" s="173" t="e">
        <f t="array" ref="F137">INDEX(Datos!$B$3:$AF$629, ROW(F137)-1, MATCH(F$1,Datos!$B$2:$AF$2, 0))</f>
        <v>#N/A</v>
      </c>
      <c r="G137" s="175" t="str">
        <f t="array" ref="G137">INDEX(Datos!$B$3:$AF$629, ROW(G137)-1, MATCH(G$1,Datos!$B$2:$AF$2, 0))</f>
        <v>Buenas tardes, estimados:
 Con respecto al estado actual del paciente JOANA CRISTINA RAYGADA RISCO, se informa que se ha procedido a establecer contacto y se está agendando la visita domiciliaria para el día de hoy 10/04, en el rango de horario 8:00 p.m. a 9:00 p.m., con el Dr. Moncada, del servicio de Médico Familiar - Atención Domiciliaria.
 Quedamos atentos ante cualquier consulta adicional.
 Saludos cordiales.</v>
      </c>
    </row>
    <row r="138" spans="1:7" ht="171.6">
      <c r="A138" s="176">
        <f t="array" ref="A138">INDEX(Datos!$B$3:$AF$629, ROW(A138)-1, MATCH(A$1,Datos!$B$2:$AF$2, 0))</f>
        <v>45743</v>
      </c>
      <c r="B138" s="177">
        <f>Datos!G:G</f>
        <v>45744</v>
      </c>
      <c r="C138" s="165" t="str">
        <f t="array" ref="C138">INDEX(Datos!$B$3:$AF$629, ROW(C138)-1, MATCH(C$1,Datos!$B$2:$AF$2, 0))</f>
        <v>DEMORA EN LA ENTREGA DE MEDICAMENTOS</v>
      </c>
      <c r="D138" s="166" t="str">
        <f t="array" ref="D138">INDEX(Datos!$B$3:$AF$629, ROW(D138)-1, MATCH(D$1,Datos!$B$2:$AF$2, 0))</f>
        <v>ANAHI ALESSANDRA DA COSTA SABA</v>
      </c>
      <c r="E138" s="167" t="str">
        <f t="array" ref="E138">INDEX(Datos!$B$3:$AF$629, ROW(E138)-1, MATCH(E$1,Datos!$B$2:$AF$2, 0))</f>
        <v>CERRADA</v>
      </c>
      <c r="F138" s="166" t="e">
        <f t="array" ref="F138">INDEX(Datos!$B$3:$AF$629, ROW(F138)-1, MATCH(F$1,Datos!$B$2:$AF$2, 0))</f>
        <v>#N/A</v>
      </c>
      <c r="G138" s="168" t="str">
        <f t="array" ref="G138">INDEX(Datos!$B$3:$AF$629, ROW(G138)-1, MATCH(G$1,Datos!$B$2:$AF$2, 0))</f>
        <v>Informe de Resultado del Reclamo
 1. Canal de Ingreso del Reclamo:
 Reclamo ingresado el 27 de marzo de 2025, a través del Libro de ReclamacionesVirtual (LRV) de RIMAC EPS, mediante la Hoja de Reclamación N° 25-EPS002460;
 el cual nos fue trasladado el 28 de marzo del 2025 y registramos como ReclamoN° LVR-5-0000010
 2. Identificación del usuario afectado y de quien presenta el reclamo:
 El reclamo fue presentado por Rossany Del Pilar Saba Sernaque con DNI
 N°42396905 en representación de ANAHI ALESSANDRA DA COSTA SABADNI N° 79351259
 3. Descripción y causa del reclamo:
 “ Cliente refiere queja de proveedor de salud VIVA 1A S.A.C. ya que el 24 de marzosolicitó médico a domicilio con la especialidad de pediatría en el cual el médicotratante le envío en receta PARACETAMOL, sin embargo, el medicamento que lefueentregado por error es SIMETICONA de 80mg. Este hecho le ha generado malestar
 ya que de no haberse percatado le hubiese dado a su menor un medicamentoquepudo ocasionar inconvenientes en su salud. Asimismo, cliente manifiestasuincomodidad por la demora en la entrega del medicamento ya que fue entregadoal
 día siguiente alrededor de las 10pm. Cliente señala que es la primera vez que ocurreincidentes como estos en el cual le genera desconfianza porque la veces anterioresque ha solicitado servicio médica siempre la han atendido como corresponde, es máscuando faltaba algún medicamento, se lo mencionaban y se lo enviaban después. Ante estos hechos, deja constancia de lo ocurrido a fin de que se tome cartas enel
 asunto. Cliente refiere que ya no necesita que se le envié el medicamento correcto.” 4. Análisis de los hechos que sustentan el reclamo:
 Habiendo solicitado el descargo respectivo a las áreas involucradas en su atención, como parte de las diligencias para atender su reclamo, cordialmente, le informamoslosiguiente:
 Luego de realizar la verificación correspondiente, se ha identificado que, efectivamente, nuestro proveedor asignó un medicamento por otro y dicha entregafue realizada al día siguiente ,superando el tiempo habitual para este tipodesolicitudes. Lamentamos sinceramente la preocupación y malestar generados. Valoramos la confianza que ha depositado anteriormente en nuestros serviciosylamentamos profundamente que esta situación haya afectado esa percepción.
 Avenida Faustino Sánchez
 Carrión 230. viva1a.com.pe (01)6183005. Conclusiones
 En consecuencia, de acuerdo con los fundamentos expuestos, nuestra institucióndeclara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Se han reforzado los controles de validación en la preparación y entregademedicamentos, así como los protocolos de revisión por parte de farmacia. b) Se están implementando mejoras en la coordinación logística para asegurar
 entregas dentro de los plazos establecidos por los proveedores. Quedamos atentos ante cualquier solicitud, prestos a servirle siempre. “EN VIVA 1A CUIDAMOS LA SALUD DE TU FAMILIA COMO SI FUERA LA NUESTRA”</v>
      </c>
    </row>
    <row r="139" spans="1:7" ht="409.6">
      <c r="A139" s="170">
        <f t="array" ref="A139">INDEX(Datos!$B$3:$AF$629, ROW(A139)-1, MATCH(A$1,Datos!$B$2:$AF$2, 0))</f>
        <v>45744</v>
      </c>
      <c r="B139" s="178">
        <f>Datos!G:G</f>
        <v>45743</v>
      </c>
      <c r="C139" s="172" t="str">
        <f t="array" ref="C139">INDEX(Datos!$B$3:$AF$629, ROW(C139)-1, MATCH(C$1,Datos!$B$2:$AF$2, 0))</f>
        <v>INGRESO A PROGRAMA</v>
      </c>
      <c r="D139" s="173" t="str">
        <f t="array" ref="D139">INDEX(Datos!$B$3:$AF$629, ROW(D139)-1, MATCH(D$1,Datos!$B$2:$AF$2, 0))</f>
        <v>CARMEN LIDIA NODA KOZONO DE TSUMURA</v>
      </c>
      <c r="E139" s="174" t="str">
        <f t="array" ref="E139">INDEX(Datos!$B$3:$AF$629, ROW(E139)-1, MATCH(E$1,Datos!$B$2:$AF$2, 0))</f>
        <v>CERRADA</v>
      </c>
      <c r="F139" s="173" t="e">
        <f t="array" ref="F139">INDEX(Datos!$B$3:$AF$629, ROW(F139)-1, MATCH(F$1,Datos!$B$2:$AF$2, 0))</f>
        <v>#N/A</v>
      </c>
      <c r="G139" s="175" t="str">
        <f t="array" ref="G139">INDEX(Datos!$B$3:$AF$629, ROW(G139)-1, MATCH(G$1,Datos!$B$2:$AF$2, 0))</f>
        <v>CANCELADO, POR SOLICITUD DE RIMAC PASARAN ATENCION EN CLINICA INTERNACIONAL</v>
      </c>
    </row>
    <row r="140" spans="1:7" ht="39.6">
      <c r="A140" s="176">
        <f t="array" ref="A140">INDEX(Datos!$B$3:$AF$629, ROW(A140)-1, MATCH(A$1,Datos!$B$2:$AF$2, 0))</f>
        <v>45744</v>
      </c>
      <c r="B140" s="177">
        <f>Datos!G:G</f>
        <v>45744</v>
      </c>
      <c r="C140" s="165" t="str">
        <f t="array" ref="C140">INDEX(Datos!$B$3:$AF$629, ROW(C140)-1, MATCH(C$1,Datos!$B$2:$AF$2, 0))</f>
        <v>INGRESO A PROGRAMA</v>
      </c>
      <c r="D140" s="166" t="str">
        <f t="array" ref="D140">INDEX(Datos!$B$3:$AF$629, ROW(D140)-1, MATCH(D$1,Datos!$B$2:$AF$2, 0))</f>
        <v>TSUMURA SHIMIZU MITSUYUKI</v>
      </c>
      <c r="E140" s="167" t="str">
        <f t="array" ref="E140">INDEX(Datos!$B$3:$AF$629, ROW(E140)-1, MATCH(E$1,Datos!$B$2:$AF$2, 0))</f>
        <v>CERRADA</v>
      </c>
      <c r="F140" s="166" t="e">
        <f t="array" ref="F140">INDEX(Datos!$B$3:$AF$629, ROW(F140)-1, MATCH(F$1,Datos!$B$2:$AF$2, 0))</f>
        <v>#N/A</v>
      </c>
      <c r="G140" s="168" t="str">
        <f t="array" ref="G140">INDEX(Datos!$B$3:$AF$629, ROW(G140)-1, MATCH(G$1,Datos!$B$2:$AF$2, 0))</f>
        <v>CANCELADO, POR SOLICITUD DE RIMAC PASARAN ATENCION EN CLINICA INTERNACIONAL</v>
      </c>
    </row>
    <row r="141" spans="1:7" ht="39.6">
      <c r="A141" s="170">
        <f t="array" ref="A141">INDEX(Datos!$B$3:$AF$629, ROW(A141)-1, MATCH(A$1,Datos!$B$2:$AF$2, 0))</f>
        <v>45744</v>
      </c>
      <c r="B141" s="178">
        <f>Datos!G:G</f>
        <v>45744</v>
      </c>
      <c r="C141" s="172" t="str">
        <f t="array" ref="C141">INDEX(Datos!$B$3:$AF$629, ROW(C141)-1, MATCH(C$1,Datos!$B$2:$AF$2, 0))</f>
        <v>INGRESO A PROGRAMA</v>
      </c>
      <c r="D141" s="173" t="str">
        <f t="array" ref="D141">INDEX(Datos!$B$3:$AF$629, ROW(D141)-1, MATCH(D$1,Datos!$B$2:$AF$2, 0))</f>
        <v>RAUL ANTONIO MEJIA RAMIREZ</v>
      </c>
      <c r="E141" s="174" t="str">
        <f t="array" ref="E141">INDEX(Datos!$B$3:$AF$629, ROW(E141)-1, MATCH(E$1,Datos!$B$2:$AF$2, 0))</f>
        <v>CERRADA</v>
      </c>
      <c r="F141" s="173" t="e">
        <f t="array" ref="F141">INDEX(Datos!$B$3:$AF$629, ROW(F141)-1, MATCH(F$1,Datos!$B$2:$AF$2, 0))</f>
        <v>#N/A</v>
      </c>
      <c r="G141" s="175" t="str">
        <f t="array" ref="G141">INDEX(Datos!$B$3:$AF$629, ROW(G141)-1, MATCH(G$1,Datos!$B$2:$AF$2, 0))</f>
        <v>ASIGNADO 2025-04-11 Hilton D Jango Cruz CARDIOLOGIA - TELECONSULTA</v>
      </c>
    </row>
    <row r="142" spans="1:7" ht="26.4">
      <c r="A142" s="176">
        <f t="array" ref="A142">INDEX(Datos!$B$3:$AF$629, ROW(A142)-1, MATCH(A$1,Datos!$B$2:$AF$2, 0))</f>
        <v>45744</v>
      </c>
      <c r="B142" s="177">
        <f>Datos!G:G</f>
        <v>45744</v>
      </c>
      <c r="C142" s="165" t="str">
        <f t="array" ref="C142">INDEX(Datos!$B$3:$AF$629, ROW(C142)-1, MATCH(C$1,Datos!$B$2:$AF$2, 0))</f>
        <v>INGRESO A PROGRAMA</v>
      </c>
      <c r="D142" s="166" t="str">
        <f t="array" ref="D142">INDEX(Datos!$B$3:$AF$629, ROW(D142)-1, MATCH(D$1,Datos!$B$2:$AF$2, 0))</f>
        <v>ANA SOFIA LOPEZ RAMIREZ (PCTE VIP)</v>
      </c>
      <c r="E142" s="167" t="str">
        <f t="array" ref="E142">INDEX(Datos!$B$3:$AF$629, ROW(E142)-1, MATCH(E$1,Datos!$B$2:$AF$2, 0))</f>
        <v>CERRADA</v>
      </c>
      <c r="F142" s="166" t="e">
        <f t="array" ref="F142">INDEX(Datos!$B$3:$AF$629, ROW(F142)-1, MATCH(F$1,Datos!$B$2:$AF$2, 0))</f>
        <v>#N/A</v>
      </c>
      <c r="G142" s="168" t="str">
        <f t="array" ref="G142">INDEX(Datos!$B$3:$AF$629, ROW(G142)-1, MATCH(G$1,Datos!$B$2:$AF$2, 0))</f>
        <v>ATENDIDO 2025-04-02 Virginia Cuevas Rivero MEDICA FAMILIAR - TELECONSULTA</v>
      </c>
    </row>
    <row r="143" spans="1:7" ht="39.6">
      <c r="A143" s="170">
        <f t="array" ref="A143">INDEX(Datos!$B$3:$AF$629, ROW(A143)-1, MATCH(A$1,Datos!$B$2:$AF$2, 0))</f>
        <v>45744</v>
      </c>
      <c r="B143" s="178">
        <f>Datos!G:G</f>
        <v>45744</v>
      </c>
      <c r="C143" s="172" t="str">
        <f t="array" ref="C143">INDEX(Datos!$B$3:$AF$629, ROW(C143)-1, MATCH(C$1,Datos!$B$2:$AF$2, 0))</f>
        <v>INGRESO A PROGRAMA</v>
      </c>
      <c r="D143" s="173" t="str">
        <f t="array" ref="D143">INDEX(Datos!$B$3:$AF$629, ROW(D143)-1, MATCH(D$1,Datos!$B$2:$AF$2, 0))</f>
        <v>ROSARIO FORTUNATA BIMBI TUDELA</v>
      </c>
      <c r="E143" s="174" t="str">
        <f t="array" ref="E143">INDEX(Datos!$B$3:$AF$629, ROW(E143)-1, MATCH(E$1,Datos!$B$2:$AF$2, 0))</f>
        <v>CERRADA</v>
      </c>
      <c r="F143" s="173" t="e">
        <f t="array" ref="F143">INDEX(Datos!$B$3:$AF$629, ROW(F143)-1, MATCH(F$1,Datos!$B$2:$AF$2, 0))</f>
        <v>#N/A</v>
      </c>
      <c r="G143" s="175" t="str">
        <f t="array" ref="G143">INDEX(Datos!$B$3:$AF$629, ROW(G143)-1, MATCH(G$1,Datos!$B$2:$AF$2, 0))</f>
        <v>ASIGNADO 2025-04-08 DR SIURA ENDOCRINOLOGIA - TELECONSULTA</v>
      </c>
    </row>
    <row r="144" spans="1:7" ht="26.4">
      <c r="A144" s="176">
        <f t="array" ref="A144">INDEX(Datos!$B$3:$AF$629, ROW(A144)-1, MATCH(A$1,Datos!$B$2:$AF$2, 0))</f>
        <v>45744</v>
      </c>
      <c r="B144" s="177">
        <f>Datos!G:G</f>
        <v>45744</v>
      </c>
      <c r="C144" s="165" t="str">
        <f t="array" ref="C144">INDEX(Datos!$B$3:$AF$629, ROW(C144)-1, MATCH(C$1,Datos!$B$2:$AF$2, 0))</f>
        <v>INGRESO A PROGRAMA</v>
      </c>
      <c r="D144" s="166" t="str">
        <f t="array" ref="D144">INDEX(Datos!$B$3:$AF$629, ROW(D144)-1, MATCH(D$1,Datos!$B$2:$AF$2, 0))</f>
        <v>JOSSY SHEYLA MIO RIOS</v>
      </c>
      <c r="E144" s="167" t="str">
        <f t="array" ref="E144">INDEX(Datos!$B$3:$AF$629, ROW(E144)-1, MATCH(E$1,Datos!$B$2:$AF$2, 0))</f>
        <v>CERRADA</v>
      </c>
      <c r="F144" s="166" t="e">
        <f t="array" ref="F144">INDEX(Datos!$B$3:$AF$629, ROW(F144)-1, MATCH(F$1,Datos!$B$2:$AF$2, 0))</f>
        <v>#N/A</v>
      </c>
      <c r="G144" s="168" t="str">
        <f t="array" ref="G144">INDEX(Datos!$B$3:$AF$629, ROW(G144)-1, MATCH(G$1,Datos!$B$2:$AF$2, 0))</f>
        <v>NO CONTESTA, SE DEJA WHATSAPP</v>
      </c>
    </row>
    <row r="145" spans="1:7" ht="13.2">
      <c r="A145" s="170">
        <f t="array" ref="A145">INDEX(Datos!$B$3:$AF$629, ROW(A145)-1, MATCH(A$1,Datos!$B$2:$AF$2, 0))</f>
        <v>45744</v>
      </c>
      <c r="B145" s="178">
        <f>Datos!G:G</f>
        <v>45744</v>
      </c>
      <c r="C145" s="172" t="str">
        <f t="array" ref="C145">INDEX(Datos!$B$3:$AF$629, ROW(C145)-1, MATCH(C$1,Datos!$B$2:$AF$2, 0))</f>
        <v>INGRESO A PROGRAMA</v>
      </c>
      <c r="D145" s="173" t="str">
        <f t="array" ref="D145">INDEX(Datos!$B$3:$AF$629, ROW(D145)-1, MATCH(D$1,Datos!$B$2:$AF$2, 0))</f>
        <v>ENRIQUE RICARDO SANTAYA ZAPATA</v>
      </c>
      <c r="E145" s="174" t="str">
        <f t="array" ref="E145">INDEX(Datos!$B$3:$AF$629, ROW(E145)-1, MATCH(E$1,Datos!$B$2:$AF$2, 0))</f>
        <v>CERRADA</v>
      </c>
      <c r="F145" s="173" t="e">
        <f t="array" ref="F145">INDEX(Datos!$B$3:$AF$629, ROW(F145)-1, MATCH(F$1,Datos!$B$2:$AF$2, 0))</f>
        <v>#N/A</v>
      </c>
      <c r="G145" s="175" t="str">
        <f t="array" ref="G145">INDEX(Datos!$B$3:$AF$629, ROW(G145)-1, MATCH(G$1,Datos!$B$2:$AF$2, 0))</f>
        <v>ATENDIDO 2025-04-02 Virginia Cuevas Rivero MEDICA FAMILIAR - TELECONSULTA</v>
      </c>
    </row>
    <row r="146" spans="1:7" ht="39.6">
      <c r="A146" s="176">
        <f t="array" ref="A146">INDEX(Datos!$B$3:$AF$629, ROW(A146)-1, MATCH(A$1,Datos!$B$2:$AF$2, 0))</f>
        <v>45744</v>
      </c>
      <c r="B146" s="177">
        <f>Datos!G:G</f>
        <v>45744</v>
      </c>
      <c r="C146" s="165" t="str">
        <f t="array" ref="C146">INDEX(Datos!$B$3:$AF$629, ROW(C146)-1, MATCH(C$1,Datos!$B$2:$AF$2, 0))</f>
        <v>INGRESO A PROGRAMA</v>
      </c>
      <c r="D146" s="166" t="str">
        <f t="array" ref="D146">INDEX(Datos!$B$3:$AF$629, ROW(D146)-1, MATCH(D$1,Datos!$B$2:$AF$2, 0))</f>
        <v>RAFAEL ALEXANDER RAMIREZ ESPINOZA</v>
      </c>
      <c r="E146" s="167" t="str">
        <f t="array" ref="E146">INDEX(Datos!$B$3:$AF$629, ROW(E146)-1, MATCH(E$1,Datos!$B$2:$AF$2, 0))</f>
        <v>CERRADA</v>
      </c>
      <c r="F146" s="166" t="e">
        <f t="array" ref="F146">INDEX(Datos!$B$3:$AF$629, ROW(F146)-1, MATCH(F$1,Datos!$B$2:$AF$2, 0))</f>
        <v>#N/A</v>
      </c>
      <c r="G146" s="168" t="str">
        <f t="array" ref="G146">INDEX(Datos!$B$3:$AF$629, ROW(G146)-1, MATCH(G$1,Datos!$B$2:$AF$2, 0))</f>
        <v>ATENDIDO 2025-04-07 Antonio David Moncada Catalan MEDICA FAMILIAR - TELECONSULTA</v>
      </c>
    </row>
    <row r="147" spans="1:7" ht="39.6">
      <c r="A147" s="170">
        <f t="array" ref="A147">INDEX(Datos!$B$3:$AF$629, ROW(A147)-1, MATCH(A$1,Datos!$B$2:$AF$2, 0))</f>
        <v>45744</v>
      </c>
      <c r="B147" s="178">
        <f>Datos!G:G</f>
        <v>45744</v>
      </c>
      <c r="C147" s="172" t="str">
        <f t="array" ref="C147">INDEX(Datos!$B$3:$AF$629, ROW(C147)-1, MATCH(C$1,Datos!$B$2:$AF$2, 0))</f>
        <v>INGRESO A PROGRAMA</v>
      </c>
      <c r="D147" s="173" t="str">
        <f t="array" ref="D147">INDEX(Datos!$B$3:$AF$629, ROW(D147)-1, MATCH(D$1,Datos!$B$2:$AF$2, 0))</f>
        <v>GABY REBECA PEREZ FUNES</v>
      </c>
      <c r="E147" s="174" t="str">
        <f t="array" ref="E147">INDEX(Datos!$B$3:$AF$629, ROW(E147)-1, MATCH(E$1,Datos!$B$2:$AF$2, 0))</f>
        <v>CERRADA</v>
      </c>
      <c r="F147" s="173" t="e">
        <f t="array" ref="F147">INDEX(Datos!$B$3:$AF$629, ROW(F147)-1, MATCH(F$1,Datos!$B$2:$AF$2, 0))</f>
        <v>#N/A</v>
      </c>
      <c r="G147" s="175" t="str">
        <f t="array" ref="G147">INDEX(Datos!$B$3:$AF$629, ROW(G147)-1, MATCH(G$1,Datos!$B$2:$AF$2, 0))</f>
        <v>ATENDIDO 2025-04-03 Gerson Jacob Siura Trevejo Trevejo ENDOCRINOLOGÍA - TELECONSULTA</v>
      </c>
    </row>
    <row r="148" spans="1:7" ht="39.6">
      <c r="A148" s="176">
        <f t="array" ref="A148">INDEX(Datos!$B$3:$AF$629, ROW(A148)-1, MATCH(A$1,Datos!$B$2:$AF$2, 0))</f>
        <v>45744</v>
      </c>
      <c r="B148" s="177">
        <f>Datos!G:G</f>
        <v>45744</v>
      </c>
      <c r="C148" s="165" t="str">
        <f t="array" ref="C148">INDEX(Datos!$B$3:$AF$629, ROW(C148)-1, MATCH(C$1,Datos!$B$2:$AF$2, 0))</f>
        <v>INGRESO A PROGRAMA</v>
      </c>
      <c r="D148" s="166" t="str">
        <f t="array" ref="D148">INDEX(Datos!$B$3:$AF$629, ROW(D148)-1, MATCH(D$1,Datos!$B$2:$AF$2, 0))</f>
        <v>BERNARDO JOSE FERNANDEZ HAAKER</v>
      </c>
      <c r="E148" s="167" t="str">
        <f t="array" ref="E148">INDEX(Datos!$B$3:$AF$629, ROW(E148)-1, MATCH(E$1,Datos!$B$2:$AF$2, 0))</f>
        <v>CERRADA</v>
      </c>
      <c r="F148" s="166" t="e">
        <f t="array" ref="F148">INDEX(Datos!$B$3:$AF$629, ROW(F148)-1, MATCH(F$1,Datos!$B$2:$AF$2, 0))</f>
        <v>#N/A</v>
      </c>
      <c r="G148" s="168" t="str">
        <f t="array" ref="G148">INDEX(Datos!$B$3:$AF$629, ROW(G148)-1, MATCH(G$1,Datos!$B$2:$AF$2, 0))</f>
        <v>NO CONTESTA, SE DEJA WHATSAPP</v>
      </c>
    </row>
    <row r="149" spans="1:7" ht="13.2">
      <c r="A149" s="170">
        <f t="array" ref="A149">INDEX(Datos!$B$3:$AF$629, ROW(A149)-1, MATCH(A$1,Datos!$B$2:$AF$2, 0))</f>
        <v>45744</v>
      </c>
      <c r="B149" s="178">
        <f>Datos!G:G</f>
        <v>45744</v>
      </c>
      <c r="C149" s="172" t="str">
        <f t="array" ref="C149">INDEX(Datos!$B$3:$AF$629, ROW(C149)-1, MATCH(C$1,Datos!$B$2:$AF$2, 0))</f>
        <v>INGRESO A PROGRAMA</v>
      </c>
      <c r="D149" s="173" t="str">
        <f t="array" ref="D149">INDEX(Datos!$B$3:$AF$629, ROW(D149)-1, MATCH(D$1,Datos!$B$2:$AF$2, 0))</f>
        <v>GIULIANA DEL CARMEN LIZARRAGA CAYCHO</v>
      </c>
      <c r="E149" s="174" t="str">
        <f t="array" ref="E149">INDEX(Datos!$B$3:$AF$629, ROW(E149)-1, MATCH(E$1,Datos!$B$2:$AF$2, 0))</f>
        <v>CERRADA</v>
      </c>
      <c r="F149" s="173" t="e">
        <f t="array" ref="F149">INDEX(Datos!$B$3:$AF$629, ROW(F149)-1, MATCH(F$1,Datos!$B$2:$AF$2, 0))</f>
        <v>#N/A</v>
      </c>
      <c r="G149" s="175" t="str">
        <f t="array" ref="G149">INDEX(Datos!$B$3:$AF$629, ROW(G149)-1, MATCH(G$1,Datos!$B$2:$AF$2, 0))</f>
        <v>NO ASISTIO A SU CITA 29/03/2025 Virginia Cuevas Rivero MEDICA FAMILIAR - TELECONSULTA</v>
      </c>
    </row>
    <row r="150" spans="1:7" ht="39.6">
      <c r="A150" s="176">
        <f t="array" ref="A150">INDEX(Datos!$B$3:$AF$629, ROW(A150)-1, MATCH(A$1,Datos!$B$2:$AF$2, 0))</f>
        <v>45744</v>
      </c>
      <c r="B150" s="177">
        <f>Datos!G:G</f>
        <v>45744</v>
      </c>
      <c r="C150" s="165" t="str">
        <f t="array" ref="C150">INDEX(Datos!$B$3:$AF$629, ROW(C150)-1, MATCH(C$1,Datos!$B$2:$AF$2, 0))</f>
        <v>INGRESO A PROGRAMA</v>
      </c>
      <c r="D150" s="166" t="str">
        <f t="array" ref="D150">INDEX(Datos!$B$3:$AF$629, ROW(D150)-1, MATCH(D$1,Datos!$B$2:$AF$2, 0))</f>
        <v>MARIELZAVALA MIMATA</v>
      </c>
      <c r="E150" s="167" t="str">
        <f t="array" ref="E150">INDEX(Datos!$B$3:$AF$629, ROW(E150)-1, MATCH(E$1,Datos!$B$2:$AF$2, 0))</f>
        <v>CERRADA</v>
      </c>
      <c r="F150" s="166" t="e">
        <f t="array" ref="F150">INDEX(Datos!$B$3:$AF$629, ROW(F150)-1, MATCH(F$1,Datos!$B$2:$AF$2, 0))</f>
        <v>#N/A</v>
      </c>
      <c r="G150" s="168" t="str">
        <f t="array" ref="G150">INDEX(Datos!$B$3:$AF$629, ROW(G150)-1, MATCH(G$1,Datos!$B$2:$AF$2, 0))</f>
        <v>NO ASISTIO A SU CITA 2025-04-06 Hilton D Jango Cruz CARDIOLOGÍA - TELECONSULTA</v>
      </c>
    </row>
    <row r="151" spans="1:7" ht="39.6">
      <c r="A151" s="170">
        <f t="array" ref="A151">INDEX(Datos!$B$3:$AF$629, ROW(A151)-1, MATCH(A$1,Datos!$B$2:$AF$2, 0))</f>
        <v>45744</v>
      </c>
      <c r="B151" s="178">
        <f>Datos!G:G</f>
        <v>45744</v>
      </c>
      <c r="C151" s="172" t="str">
        <f t="array" ref="C151">INDEX(Datos!$B$3:$AF$629, ROW(C151)-1, MATCH(C$1,Datos!$B$2:$AF$2, 0))</f>
        <v>INGRESO A PROGRAMA</v>
      </c>
      <c r="D151" s="173" t="str">
        <f t="array" ref="D151">INDEX(Datos!$B$3:$AF$629, ROW(D151)-1, MATCH(D$1,Datos!$B$2:$AF$2, 0))</f>
        <v>PATRICIA DEL PILAR MOTTA LONGO</v>
      </c>
      <c r="E151" s="174" t="str">
        <f t="array" ref="E151">INDEX(Datos!$B$3:$AF$629, ROW(E151)-1, MATCH(E$1,Datos!$B$2:$AF$2, 0))</f>
        <v>CERRADA</v>
      </c>
      <c r="F151" s="173" t="e">
        <f t="array" ref="F151">INDEX(Datos!$B$3:$AF$629, ROW(F151)-1, MATCH(F$1,Datos!$B$2:$AF$2, 0))</f>
        <v>#N/A</v>
      </c>
      <c r="G151" s="175" t="str">
        <f t="array" ref="G151">INDEX(Datos!$B$3:$AF$629, ROW(G151)-1, MATCH(G$1,Datos!$B$2:$AF$2, 0))</f>
        <v>NO CONTESTA, SE DEJA WHATSAPP</v>
      </c>
    </row>
    <row r="152" spans="1:7" ht="13.2">
      <c r="A152" s="176">
        <f t="array" ref="A152">INDEX(Datos!$B$3:$AF$629, ROW(A152)-1, MATCH(A$1,Datos!$B$2:$AF$2, 0))</f>
        <v>45744</v>
      </c>
      <c r="B152" s="177">
        <f>Datos!G:G</f>
        <v>45744</v>
      </c>
      <c r="C152" s="165" t="str">
        <f t="array" ref="C152">INDEX(Datos!$B$3:$AF$629, ROW(C152)-1, MATCH(C$1,Datos!$B$2:$AF$2, 0))</f>
        <v>INGRESO A PROGRAMA</v>
      </c>
      <c r="D152" s="166" t="str">
        <f t="array" ref="D152">INDEX(Datos!$B$3:$AF$629, ROW(D152)-1, MATCH(D$1,Datos!$B$2:$AF$2, 0))</f>
        <v>ERICK CARLOS STAROST GUTIERREZ</v>
      </c>
      <c r="E152" s="167" t="str">
        <f t="array" ref="E152">INDEX(Datos!$B$3:$AF$629, ROW(E152)-1, MATCH(E$1,Datos!$B$2:$AF$2, 0))</f>
        <v>CERRADA</v>
      </c>
      <c r="F152" s="166" t="e">
        <f t="array" ref="F152">INDEX(Datos!$B$3:$AF$629, ROW(F152)-1, MATCH(F$1,Datos!$B$2:$AF$2, 0))</f>
        <v>#N/A</v>
      </c>
      <c r="G152" s="168" t="str">
        <f t="array" ref="G152">INDEX(Datos!$B$3:$AF$629, ROW(G152)-1, MATCH(G$1,Datos!$B$2:$AF$2, 0))</f>
        <v>ATENDIDO 2025-04-12 Hilton D Jango CruzCARDIOLOGÍA - TELECONSULTA</v>
      </c>
    </row>
    <row r="153" spans="1:7" ht="26.4">
      <c r="A153" s="170">
        <f t="array" ref="A153">INDEX(Datos!$B$3:$AF$629, ROW(A153)-1, MATCH(A$1,Datos!$B$2:$AF$2, 0))</f>
        <v>45744</v>
      </c>
      <c r="B153" s="178">
        <f>Datos!G:G</f>
        <v>45744</v>
      </c>
      <c r="C153" s="172" t="str">
        <f t="array" ref="C153">INDEX(Datos!$B$3:$AF$629, ROW(C153)-1, MATCH(C$1,Datos!$B$2:$AF$2, 0))</f>
        <v>INGRESO A PROGRAMA</v>
      </c>
      <c r="D153" s="173" t="str">
        <f t="array" ref="D153">INDEX(Datos!$B$3:$AF$629, ROW(D153)-1, MATCH(D$1,Datos!$B$2:$AF$2, 0))</f>
        <v>WALTER AUGUSTO ESPIRITU ARANDA</v>
      </c>
      <c r="E153" s="174" t="str">
        <f t="array" ref="E153">INDEX(Datos!$B$3:$AF$629, ROW(E153)-1, MATCH(E$1,Datos!$B$2:$AF$2, 0))</f>
        <v>CERRADA</v>
      </c>
      <c r="F153" s="173" t="e">
        <f t="array" ref="F153">INDEX(Datos!$B$3:$AF$629, ROW(F153)-1, MATCH(F$1,Datos!$B$2:$AF$2, 0))</f>
        <v>#N/A</v>
      </c>
      <c r="G153" s="175" t="str">
        <f t="array" ref="G153">INDEX(Datos!$B$3:$AF$629, ROW(G153)-1, MATCH(G$1,Datos!$B$2:$AF$2, 0))</f>
        <v>NO CONTESTA, SE DEJA WHATSAPP</v>
      </c>
    </row>
    <row r="154" spans="1:7" ht="13.2">
      <c r="A154" s="176">
        <f t="array" ref="A154">INDEX(Datos!$B$3:$AF$629, ROW(A154)-1, MATCH(A$1,Datos!$B$2:$AF$2, 0))</f>
        <v>45744</v>
      </c>
      <c r="B154" s="177">
        <f>Datos!G:G</f>
        <v>45744</v>
      </c>
      <c r="C154" s="165" t="str">
        <f t="array" ref="C154">INDEX(Datos!$B$3:$AF$629, ROW(C154)-1, MATCH(C$1,Datos!$B$2:$AF$2, 0))</f>
        <v>INSATISFACCIÓN CON EL AREA ASISTENCIAL POR PERTINENCIA</v>
      </c>
      <c r="D154" s="166" t="str">
        <f t="array" ref="D154">INDEX(Datos!$B$3:$AF$629, ROW(D154)-1, MATCH(D$1,Datos!$B$2:$AF$2, 0))</f>
        <v>JOAQUIN ALONSO CASTELO VARGAS</v>
      </c>
      <c r="E154" s="167" t="str">
        <f t="array" ref="E154">INDEX(Datos!$B$3:$AF$629, ROW(E154)-1, MATCH(E$1,Datos!$B$2:$AF$2, 0))</f>
        <v>CERRADA</v>
      </c>
      <c r="F154" s="166" t="e">
        <f t="array" ref="F154">INDEX(Datos!$B$3:$AF$629, ROW(F154)-1, MATCH(F$1,Datos!$B$2:$AF$2, 0))</f>
        <v>#N/A</v>
      </c>
      <c r="G154" s="168" t="str">
        <f t="array" ref="G154">INDEX(Datos!$B$3:$AF$629, ROW(G154)-1, MATCH(G$1,Datos!$B$2:$AF$2, 0))</f>
        <v>Buenos días, estimados,
 Reciban un cordial saludo de parte de VIVA 1A Centro Médico.
 En relación con el envío de la receta médica, les informamos que no tenemos ningún pendiente con él paciente al respecto.
 Se realizó una llamada al paciente el día 04/04/2025, quien únicamente solicitó el agendamiento de su cita mensual. En respuesta a su solicitud, se ha procedido a agendar la cita para el mismo día, a las 15:00 horas, con el Dr. Gerson Jacob Siura Travejo.
  En relación a los cargos, se ha solicitado la información al proveedor CUIDAFARMA, sin embargo no hemos tenido repuesta hasta el momento. 
 Se adjunta recetas emitidas al paciente.
 Quedamos atentos a cualquier otra consulta o requerimiento.</v>
      </c>
    </row>
    <row r="155" spans="1:7" ht="277.2">
      <c r="A155" s="170">
        <f t="array" ref="A155">INDEX(Datos!$B$3:$AF$629, ROW(A155)-1, MATCH(A$1,Datos!$B$2:$AF$2, 0))</f>
        <v>45744</v>
      </c>
      <c r="B155" s="178">
        <f>Datos!G:G</f>
        <v>45744</v>
      </c>
      <c r="C155" s="172" t="str">
        <f t="array" ref="C155">INDEX(Datos!$B$3:$AF$629, ROW(C155)-1, MATCH(C$1,Datos!$B$2:$AF$2, 0))</f>
        <v>PROBLEMAS DE COMUNICACIÓN</v>
      </c>
      <c r="D155" s="173" t="str">
        <f t="array" ref="D155">INDEX(Datos!$B$3:$AF$629, ROW(D155)-1, MATCH(D$1,Datos!$B$2:$AF$2, 0))</f>
        <v>JOSE LUIS MARRUFFO MENDOZA</v>
      </c>
      <c r="E155" s="174" t="str">
        <f t="array" ref="E155">INDEX(Datos!$B$3:$AF$629, ROW(E155)-1, MATCH(E$1,Datos!$B$2:$AF$2, 0))</f>
        <v>CERRADA</v>
      </c>
      <c r="F155" s="173" t="e">
        <f t="array" ref="F155">INDEX(Datos!$B$3:$AF$629, ROW(F155)-1, MATCH(F$1,Datos!$B$2:$AF$2, 0))</f>
        <v>#N/A</v>
      </c>
      <c r="G155" s="175" t="str">
        <f t="array" ref="G155">INDEX(Datos!$B$3:$AF$629, ROW(G155)-1, MATCH(G$1,Datos!$B$2:$AF$2, 0))</f>
        <v>Estimados 
 Se procedio ah contacto con el pcte , quien pudo pasar su consulta el dia 28/3 horas 6 :15 pm con el Dr Moncada .
 Saludos cordiales 
 katherine ochoa
 Centro de experiencia</v>
      </c>
    </row>
    <row r="156" spans="1:7" ht="105.6">
      <c r="A156" s="176">
        <f t="array" ref="A156">INDEX(Datos!$B$3:$AF$629, ROW(A156)-1, MATCH(A$1,Datos!$B$2:$AF$2, 0))</f>
        <v>45744</v>
      </c>
      <c r="B156" s="177">
        <f>Datos!G:G</f>
        <v>45744</v>
      </c>
      <c r="C156" s="165" t="str">
        <f t="array" ref="C156">INDEX(Datos!$B$3:$AF$629, ROW(C156)-1, MATCH(C$1,Datos!$B$2:$AF$2, 0))</f>
        <v>INSATISFACCIÓN CON EL AREA ASISTENCIAL POR PERTINENCIA</v>
      </c>
      <c r="D156" s="166" t="str">
        <f t="array" ref="D156">INDEX(Datos!$B$3:$AF$629, ROW(D156)-1, MATCH(D$1,Datos!$B$2:$AF$2, 0))</f>
        <v>FIORELLA MARIEL HUARINGA LEON</v>
      </c>
      <c r="E156" s="167" t="str">
        <f t="array" ref="E156">INDEX(Datos!$B$3:$AF$629, ROW(E156)-1, MATCH(E$1,Datos!$B$2:$AF$2, 0))</f>
        <v>CERRADA</v>
      </c>
      <c r="F156" s="166" t="e">
        <f t="array" ref="F156">INDEX(Datos!$B$3:$AF$629, ROW(F156)-1, MATCH(F$1,Datos!$B$2:$AF$2, 0))</f>
        <v>#N/A</v>
      </c>
      <c r="G156" s="168" t="str">
        <f t="array" ref="G156">INDEX(Datos!$B$3:$AF$629, ROW(G156)-1, MATCH(G$1,Datos!$B$2:$AF$2, 0))</f>
        <v>Informe de Resultado del Reclamo
 1. Canal de Ingreso del Reclamo:
 Reclamo ingresado el 28 de marzo de 2025, a través del Libro de ReclamacionesVirtual (LRV) de RIMAC EPS, mediante la Hoja de Reclamación N°25- EPS002475;
 el cual nos fue trasladado el 28 de marzo del 2025 y registramos como ReclamoN° LVR-25-000011. 2. Identificación del usuario afectado y de quien presenta el reclamo:
 El reclamo fue presentado por Fiorella Mariel Huaringa Leon con DNI N° 76467408. 3. Descripción y causa del reclamo:
 “La doctora MARCIRLA ESPINOZA de CENTRO VIVA 1 A no desea entregarmelosmedicamentos, indica que debo comprarlos en farmacia porque no tienen en el stock, sin importarle mi estado de salud actual. Tampoco realiza la gestión para queotroproveedor me envíe los medicamentos.” 4. Análisis de los hechos que sustentan el reclamo:
 En atención a su reclamo relacionado con la consulta médica de seguimiento recibidaatravés de la modalidad de teleconsulta el día 28/03/2025, nos permitimos informarlequehemos revisado su caso junto con el área médica correspondiente, a fin de brindarleunarespuesta clara y objetiva. De acuerdo con el reporte emitido por la profesional tratante, la Dra. Marciel Espinoza, laatención médica fue realizada bajo modalidad virtual, como parte de un seguimientoposterior a la consulta recibida el 27/03/2025 por persistencia de síntomas. Durantelaatención, usted manifestó síntomas de dolor de garganta persistente, congestión nasal ymalestar general; sin presencia de fiebre, tos, ni signos de alarma. Tras la entrevista, la médica determinó que el cuadro correspondía a una rinofaringitisaguda de origen viral, sin criterios que justificaran el uso de antibióticos u otrosmedicamentos no indicados en las Guías de Práctica Clínica vigentes. En ese sentido, el
 tratamiento recomendado fue sintomático, con uso de antiinflamatorios y antihistamínicos,
 los cuales ya habían sido indicados en la atención inicial del día anterior.
 Avenida Faustino Sánchez
 Carrión 230. viva1a.com.pe (01)6183005. Conclusiones
 En consecuencia, de acuerdo con los fundamentos expuestos, nuestra institucióndeclara infundado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Mejora en la comunicación Médico-Paciente. b) Brindar espacios de retroalimentación inmediata tras cada consulta. Quedamos atentos ante cualquier solicitud, prestos a servirle siempre. “EN VIVA 1A CUIDAMOS LA SALUD DE TU FAMILIA COMO SI FUERA LA NUESTRA”</v>
      </c>
    </row>
    <row r="157" spans="1:7" ht="409.6">
      <c r="A157" s="170">
        <f t="array" ref="A157">INDEX(Datos!$B$3:$AF$629, ROW(A157)-1, MATCH(A$1,Datos!$B$2:$AF$2, 0))</f>
        <v>45744</v>
      </c>
      <c r="B157" s="178">
        <f>Datos!G:G</f>
        <v>45744</v>
      </c>
      <c r="C157" s="172" t="str">
        <f t="array" ref="C157">INDEX(Datos!$B$3:$AF$629, ROW(C157)-1, MATCH(C$1,Datos!$B$2:$AF$2, 0))</f>
        <v>NO ASIGNACIÓN DE CITA</v>
      </c>
      <c r="D157" s="173" t="str">
        <f t="array" ref="D157">INDEX(Datos!$B$3:$AF$629, ROW(D157)-1, MATCH(D$1,Datos!$B$2:$AF$2, 0))</f>
        <v>Cecilia Durango Salazar</v>
      </c>
      <c r="E157" s="174" t="str">
        <f t="array" ref="E157">INDEX(Datos!$B$3:$AF$629, ROW(E157)-1, MATCH(E$1,Datos!$B$2:$AF$2, 0))</f>
        <v>CERRADA</v>
      </c>
      <c r="F157" s="173" t="e">
        <f t="array" ref="F157">INDEX(Datos!$B$3:$AF$629, ROW(F157)-1, MATCH(F$1,Datos!$B$2:$AF$2, 0))</f>
        <v>#N/A</v>
      </c>
      <c r="G157" s="175" t="str">
        <f t="array" ref="G157">INDEX(Datos!$B$3:$AF$629, ROW(G157)-1, MATCH(G$1,Datos!$B$2:$AF$2, 0))</f>
        <v>Buenas tardes estimados 
 pacientes en mención pasaron atención con
 el Dr Gerson Siura el día 28/03, pacientes conformes
 saludos 
 Pedro Bereche
 Asesor de Experiencia al Usuario 
 Viva 1A</v>
      </c>
    </row>
    <row r="158" spans="1:7" ht="158.4">
      <c r="A158" s="176">
        <f t="array" ref="A158">INDEX(Datos!$B$3:$AF$629, ROW(A158)-1, MATCH(A$1,Datos!$B$2:$AF$2, 0))</f>
        <v>45744</v>
      </c>
      <c r="B158" s="177">
        <f>Datos!G:G</f>
        <v>45744</v>
      </c>
      <c r="C158" s="165" t="str">
        <f t="array" ref="C158">INDEX(Datos!$B$3:$AF$629, ROW(C158)-1, MATCH(C$1,Datos!$B$2:$AF$2, 0))</f>
        <v>NO ASIGNACIÓN DE CITA</v>
      </c>
      <c r="D158" s="166" t="str">
        <f t="array" ref="D158">INDEX(Datos!$B$3:$AF$629, ROW(D158)-1, MATCH(D$1,Datos!$B$2:$AF$2, 0))</f>
        <v>MAGALI FLORES DURANGO</v>
      </c>
      <c r="E158" s="167" t="str">
        <f t="array" ref="E158">INDEX(Datos!$B$3:$AF$629, ROW(E158)-1, MATCH(E$1,Datos!$B$2:$AF$2, 0))</f>
        <v>CERRADA</v>
      </c>
      <c r="F158" s="166" t="e">
        <f t="array" ref="F158">INDEX(Datos!$B$3:$AF$629, ROW(F158)-1, MATCH(F$1,Datos!$B$2:$AF$2, 0))</f>
        <v>#N/A</v>
      </c>
      <c r="G158" s="168" t="str">
        <f t="array" ref="G158">INDEX(Datos!$B$3:$AF$629, ROW(G158)-1, MATCH(G$1,Datos!$B$2:$AF$2, 0))</f>
        <v>Buenas tardes estimados 
 pacientes en mención pasaron atención con
 el Dr Gerson Siura el día 28/03, pacientes conformes
 saludos 
 Pedro Bereche
 Asesor de Experiencia al Usuario 
 Viva 1A</v>
      </c>
    </row>
    <row r="159" spans="1:7" ht="158.4">
      <c r="A159" s="170">
        <f t="array" ref="A159">INDEX(Datos!$B$3:$AF$629, ROW(A159)-1, MATCH(A$1,Datos!$B$2:$AF$2, 0))</f>
        <v>45740</v>
      </c>
      <c r="B159" s="178">
        <f>Datos!G:G</f>
        <v>45744</v>
      </c>
      <c r="C159" s="172" t="str">
        <f t="array" ref="C159">INDEX(Datos!$B$3:$AF$629, ROW(C159)-1, MATCH(C$1,Datos!$B$2:$AF$2, 0))</f>
        <v>DEMORA EN LA ENTREGA DE MEDICAMENTOS</v>
      </c>
      <c r="D159" s="173" t="str">
        <f t="array" ref="D159">INDEX(Datos!$B$3:$AF$629, ROW(D159)-1, MATCH(D$1,Datos!$B$2:$AF$2, 0))</f>
        <v>MARIA MERCEDES HOPKINS RODRIGUEZ</v>
      </c>
      <c r="E159" s="174" t="str">
        <f t="array" ref="E159">INDEX(Datos!$B$3:$AF$629, ROW(E159)-1, MATCH(E$1,Datos!$B$2:$AF$2, 0))</f>
        <v>CERRADA</v>
      </c>
      <c r="F159" s="173" t="e">
        <f t="array" ref="F159">INDEX(Datos!$B$3:$AF$629, ROW(F159)-1, MATCH(F$1,Datos!$B$2:$AF$2, 0))</f>
        <v>#N/A</v>
      </c>
      <c r="G159" s="175" t="str">
        <f t="array" ref="G159">INDEX(Datos!$B$3:$AF$629, ROW(G159)-1, MATCH(G$1,Datos!$B$2:$AF$2, 0))</f>
        <v>Buenas tardes estimados.
 En relación con el caso de atención de la paciente María Mercedes Hopkins Rodríguez, nos permitimos informar lo siguiente:
 La consulta médica estaba programada para las 4:00 p.m., iniciándose efectivamente a las 3:49:18 p.m. y finalizando a las 4:02:32 p.m., de acuerdo con los registros del sistema, los cuales pueden ser validados mediante las capturas adjuntas.
 Debido a inconvenientes de conexión durante la videollamada, el médico tratante procedió a comunicarse mediante el teléfono corporativo a fin de asegurar la atención oportuna y continua a la paciente.
 Asimismo, se confirma que los medicamentos fueron entregados el día 25 en la primeras horas de la mañana en cuanto tuvimos conocimiento del caso.
 Lamentamos los inconvenientes presentados durante esta atención y reconocemos que no se brindó la experiencia esperada por parte del paciente. En respuesta, se han tomado medidas correctivas orientadas a mejorar la calidad del servicio en casos similares.
 Agradecemos su comprensión y reiteramos nuestro compromiso con brindar una atención médica de calidad.
 Saludos cordiales,</v>
      </c>
    </row>
    <row r="160" spans="1:7" ht="409.6">
      <c r="A160" s="176">
        <f t="array" ref="A160">INDEX(Datos!$B$3:$AF$629, ROW(A160)-1, MATCH(A$1,Datos!$B$2:$AF$2, 0))</f>
        <v>45744</v>
      </c>
      <c r="B160" s="177">
        <f>Datos!G:G</f>
        <v>45740</v>
      </c>
      <c r="C160" s="165" t="str">
        <f t="array" ref="C160">INDEX(Datos!$B$3:$AF$629, ROW(C160)-1, MATCH(C$1,Datos!$B$2:$AF$2, 0))</f>
        <v>PRUEBA CLIENTE INCOGNITO</v>
      </c>
      <c r="D160" s="166" t="str">
        <f t="array" ref="D160">INDEX(Datos!$B$3:$AF$629, ROW(D160)-1, MATCH(D$1,Datos!$B$2:$AF$2, 0))</f>
        <v>MITZY YAMILÉ ESCOBAR UTCAÑE</v>
      </c>
      <c r="E160" s="167" t="str">
        <f t="array" ref="E160">INDEX(Datos!$B$3:$AF$629, ROW(E160)-1, MATCH(E$1,Datos!$B$2:$AF$2, 0))</f>
        <v>CERRADA</v>
      </c>
      <c r="F160" s="166" t="e">
        <f t="array" ref="F160">INDEX(Datos!$B$3:$AF$629, ROW(F160)-1, MATCH(F$1,Datos!$B$2:$AF$2, 0))</f>
        <v>#N/A</v>
      </c>
      <c r="G160" s="168" t="str">
        <f t="array" ref="G160">INDEX(Datos!$B$3:$AF$629, ROW(G160)-1, MATCH(G$1,Datos!$B$2:$AF$2, 0))</f>
        <v>Lima, 01 de abril de 2025
 Estimados señores de Rimac EPS
 De nuestra mayor consideración,
 Por medio de la presente, deseamos expresar nuestro compromiso con la transparencia, la 
 calidad de atención y la mejora continua en nuestros procesos.
 Con relación a los hechos ocurridos recientemente, en el marco de la prestación del servicio del 
 día 26 de marzo de 2025, los cuales han generado inquietud y preocupación, cordialmente nos 
 permitimos poner a su conocimiento lo siguiente:
 a) Descripción de los hechos
 El incidente que ha originado esta comunicación se refiere al presunto registro indebido de 
 una atención médica en la Historia Clínica (HC) de la paciente Mitzy Yamile Escobar Utcañe, 
 por parte del médico tratante, sin que supuestamente haya realizado efectivamente dicha
 atención médica.
 Una vez tuvimos conocimiento de esta situación, procedimos a realizar una auditoría interna 
 con el fin de esclarecer las circunstancias que llevaron a la situación descrita. A continuación, 
 detallamos los hallazgos obtenidos en el curso de dicha investigación:
 1. El 26 de marzo de 2025, a las 9:26 a.m., se asignó la subasta del caso de la Sra. Mitzy 
 Yamile Escobar Utcañe a VIVA 1A.
 2. El 26 de marzo de 2025, a las 9:59 a.m., la Sra. Mitzy Yamile Escobar Utcañe fue 
 registrada en nuestro sistema, y se le citó para una consulta a las 10:40 a.m. del mismo 
 día.
 3. En ese mismo momento, la Sra. Mitzy Yamile Escobar Utcañe recibió un recordatorio de 
 su cita por parte de Gabriella, nuestro bot de atención al cliente, ello, en cumplimiento de 
 nuestro flujo de atención. La Sra. Mitzy Yamile Escobar Utcañe confirmó su asistencia a 
 la cita programada:
 4. El médico tratante inició la videollamada para la realización de la consulta en la hora 
 programada, cumpliendo con ello nuestro flujo de atención, sin embargo, la Sra. Mitzy 
 Yamile Escobar Utcañe no se conectó.
 5. Ahora bien, según nuestras investigaciones, la doctora tuvo una consulta con otra 
 paciente, momentos antes de su cita programada con la Sra. Mitzy Yamile Escobar 
 Utcañe. Así, producto de un error humano, registró dicha atención y receta médica a 
 nombre de la Sra. Mitzy Yamile Escobar Utcañe.
 6. Sin perjuicio de ello, se verificó también que la doctora registró correctamente la atención 
 de la paciente anterior a la Sra. Mitzy Yamile Escobar Utcañe y que, por ese extremo, no 
 tenemos ningún inconveniente.
 7. Sin embargo, debido a aquel error humano de la doctora, el registro de atención de la 
 Sra. Mitzy Yamile Escobar Utcañe y la posterior entrega de los medicamentos no pudo 
 subsanarse oportunamente. En ese extremo, lamentamos lo ocurrido y extendemos 
 nuestras disculpas y compromiso de mejora.
 8. Cabe mencionar que, minutos después, el médico intentó comunicarse con la Sra. Mitzy 
 Yamile Escobar Utcañe para recordarle su cita programada, y la paciente devolvió esa
 llamada.
 9. Sin perjuicio de todo lo mencionado, hemos corroborado que con fecha 26 de marzo de 
 2025, a las 14:03 a.m., la farmacia se comunicó telefónicamente con la Sra. Mitzy Yamile 
 Escobar Utcañe para coordinar la entrega de los medicamentos, lo cual aceptó sin 
 manifestar mayores observaciones.
 10. Finalmente, el mismo 26 de marzo de 2025, a las 02:28 p.m., la paciente recibió sus
 medicamentos y firmó el cargo de entrega correspondiente.
 Lamentablemente, debido al tiempo transcurrido y al tipo de atención, la médica tratante no 
 recuerda mayores detalles específicos del caso, por lo que no hemos podido validar con 
 mayor precisión el incidente en cuestión. No obstante, por parte de nuestra empresa hicimos 
 las validaciones correspondientes y verificamos que se cumplió con el flujo respectivo y, 
 asimismo, hemos reportado ya la oportunidad de mejora a fin de poder subsanar ese tipo de 
 errores humanos con inmediatez en caso vuelva a ocurrir.
 En ese sentido, en nombre de nuestra institución, ofrecemos nuestras más sinceras disculpas 
 por cualquier inconveniente que esta situación haya podido ocasionar.
 b) Medidas correctivas inmediatas
 Con el propósito de abordar esta situación con la debida seriedad y transparencia, hemos 
 implementado las siguientes medidas correctivas inmediatas:
 1. Retroalimentación al profesional involucrado: Se ha procedido con la 
 retroalimentación de la médico profesional involucrada para la atención de sus afiliados.
 2. Comunicado formal al resto del equipo de profesionales médicos: Se emitió una 
 notificación formal al resto del equipo de profesionales de salud, enfatizando que 
 cualquier conducta irregular en el registro de atenciones médicas será sancionada, 
 pudiendo llegar hasta la exclusión del profesional y la retención del pago por servicios no
 efectivamente prestados
 c) Acciones de Mejora y Prevención
 Con el objetivo de garantizar que situaciones de esta índole no se repitan en el futuro, venimos 
 implementando las siguientes acciones de mejora y prevención:
 1. Controles de verificación de identidad del paciente atendido:
 Estableceremos un sistema de confirmación de la identidad del paciente en cada una de 
 nuestras atenciones médicas por Teleconsulta.
 Esta validación se efectuará a través de la presentación del DNI o documento de 
 identidad en tiempo real, el cual será mostrado al médico tratante antes de iniciar la 
 consulta, siendo la captura de pantalla del paciente mostrando dicho documento 
 archivada en nuestros registros a efectos de confirmar su identidad y asistencia a las 
 citas programadas.
 2. Auditorías Internas Periódicas:
 Realizaremos revisiones aleatorias, con el objetivo de reforzar nuestra supervisión de la 
 calidad y efectiva realización de las atenciones médicas y se implementarán controles 
 cruzados con los registros de conexión a la plataforma de Teleconsulta.
 3. Capacitación continua
 Reforzaremos a todo nivel nuestros protocolos y lineamientos, haciendo especial énfasis 
 en la debida diligencia que deben tener los profesionales de salud contratados.
 4. Reporte y Seguimiento
 Con relación al presente evento, procuraremos el mayor seguimiento y brindaremos
 reportes constantes de nuestras acciones de mejora implementadas.
 Finalmente, reiteramos que nuestro compromiso de mantener los más altos estándares en la 
 prestación de servicios y a colaborar estrechamente con su representada para asegurar que 
 estos hechos sean casos aislados y no afecten la confianza depositada en nuestros procesos.
 Agradecemos la oportunidad de exponer las medidas implementadas y quedamos a su 
 disposición para cualquier consulta o reunión que consideren pertinente.
 Sin otro particular, agradecemos su comprensión y reiteramos nuestro compromiso de mejora 
 continua, en beneficio de la atención de sus afiliados.
 Cordialmente,
 ____________________________
 Dr. Jhon Fredy Garzon Martine</v>
      </c>
    </row>
    <row r="161" spans="1:7" ht="409.6">
      <c r="A161" s="170">
        <f t="array" ref="A161">INDEX(Datos!$B$3:$AF$629, ROW(A161)-1, MATCH(A$1,Datos!$B$2:$AF$2, 0))</f>
        <v>45747</v>
      </c>
      <c r="B161" s="178">
        <f>Datos!G:G</f>
        <v>45744</v>
      </c>
      <c r="C161" s="172" t="str">
        <f t="array" ref="C161">INDEX(Datos!$B$3:$AF$629, ROW(C161)-1, MATCH(C$1,Datos!$B$2:$AF$2, 0))</f>
        <v>NO ASIGNACIÓN DE CITA</v>
      </c>
      <c r="D161" s="173" t="str">
        <f t="array" ref="D161">INDEX(Datos!$B$3:$AF$629, ROW(D161)-1, MATCH(D$1,Datos!$B$2:$AF$2, 0))</f>
        <v>ANA GABRIELA CHAVEZ VARGAS</v>
      </c>
      <c r="E161" s="174" t="str">
        <f t="array" ref="E161">INDEX(Datos!$B$3:$AF$629, ROW(E161)-1, MATCH(E$1,Datos!$B$2:$AF$2, 0))</f>
        <v>CERRADA</v>
      </c>
      <c r="F161" s="173" t="e">
        <f t="array" ref="F161">INDEX(Datos!$B$3:$AF$629, ROW(F161)-1, MATCH(F$1,Datos!$B$2:$AF$2, 0))</f>
        <v>#N/A</v>
      </c>
      <c r="G161" s="175" t="str">
        <f t="array" ref="G161">INDEX(Datos!$B$3:$AF$629, ROW(G161)-1, MATCH(G$1,Datos!$B$2:$AF$2, 0))</f>
        <v>Buenos tardes, estimados:
 Reciban un cordial saludo de parte del Centro Médico Viva 1A.
 En atención a la paciente Chávez Vargas, Ana Gabriela, informamos lo siguiente:
 Los exámenes de laboratorio fueron realizados el día 03 de abril de 2025, en el horario de 6:00 a.m. a 7:00 a.m.
 Asimismo, la paciente recibió atención médica el día 04 de abril de 2025, con el Dr. Gerson Jacob Siura Trevejo, del servicio de Endocrinología – Teleconsulta.
 Quedamos atentos a cualquier consulta adicional que se requiera.
 Saludos cordiales,</v>
      </c>
    </row>
    <row r="162" spans="1:7" ht="198">
      <c r="A162" s="176">
        <f t="array" ref="A162">INDEX(Datos!$B$3:$AF$629, ROW(A162)-1, MATCH(A$1,Datos!$B$2:$AF$2, 0))</f>
        <v>45747</v>
      </c>
      <c r="B162" s="177">
        <f>Datos!G:G</f>
        <v>45747</v>
      </c>
      <c r="C162" s="165" t="str">
        <f t="array" ref="C162">INDEX(Datos!$B$3:$AF$629, ROW(C162)-1, MATCH(C$1,Datos!$B$2:$AF$2, 0))</f>
        <v>DEMORA EN LA ENTREGA DE MEDICAMENTOS</v>
      </c>
      <c r="D162" s="166" t="str">
        <f t="array" ref="D162">INDEX(Datos!$B$3:$AF$629, ROW(D162)-1, MATCH(D$1,Datos!$B$2:$AF$2, 0))</f>
        <v>CARLOS ALBERTO LORENZO WONG LU</v>
      </c>
      <c r="E162" s="167" t="str">
        <f t="array" ref="E162">INDEX(Datos!$B$3:$AF$629, ROW(E162)-1, MATCH(E$1,Datos!$B$2:$AF$2, 0))</f>
        <v>CERRADA</v>
      </c>
      <c r="F162" s="166" t="e">
        <f t="array" ref="F162">INDEX(Datos!$B$3:$AF$629, ROW(F162)-1, MATCH(F$1,Datos!$B$2:$AF$2, 0))</f>
        <v>#N/A</v>
      </c>
      <c r="G162" s="168" t="str">
        <f t="array" ref="G162">INDEX(Datos!$B$3:$AF$629, ROW(G162)-1, MATCH(G$1,Datos!$B$2:$AF$2, 0))</f>
        <v>Buenos días, estimados,
 Reciban un cordial saludo de parte de VIVA 1A Centro Médico.
 Nos dirigimos a ustedes en relación con la entrega del medicamento correspondiente al Sr. Carlos Alberto Lorenzo Wong Lu (DNI: 08201744). Deseamos confirmar que dicho medicamento fue entregado el día sábado 29 de marzo de 2025. Además, hemos realizado una llamada de confirmación al paciente el día de hoy para verificar la recepción.
 Lamentamos sinceramente los inconvenientes ocasionados y valoramos sus comentarios. Reiteramos nuestro compromiso con la mejora continua de nuestros servicios.
 Quedamos a su disposición para cualquier consulta adicional.
 Saludos cordiales,</v>
      </c>
    </row>
    <row r="163" spans="1:7" ht="277.2">
      <c r="A163" s="170">
        <f t="array" ref="A163">INDEX(Datos!$B$3:$AF$629, ROW(A163)-1, MATCH(A$1,Datos!$B$2:$AF$2, 0))</f>
        <v>45716</v>
      </c>
      <c r="B163" s="178">
        <f>Datos!G:G</f>
        <v>45747</v>
      </c>
      <c r="C163" s="172" t="str">
        <f t="array" ref="C163">INDEX(Datos!$B$3:$AF$629, ROW(C163)-1, MATCH(C$1,Datos!$B$2:$AF$2, 0))</f>
        <v>NO ASIGNACIÓN DE CITA</v>
      </c>
      <c r="D163" s="173" t="str">
        <f t="array" ref="D163">INDEX(Datos!$B$3:$AF$629, ROW(D163)-1, MATCH(D$1,Datos!$B$2:$AF$2, 0))</f>
        <v>GLADYS PATRICIA GUTIERREZ VELEZMORO</v>
      </c>
      <c r="E163" s="174" t="str">
        <f t="array" ref="E163">INDEX(Datos!$B$3:$AF$629, ROW(E163)-1, MATCH(E$1,Datos!$B$2:$AF$2, 0))</f>
        <v>CERRADA</v>
      </c>
      <c r="F163" s="173" t="e">
        <f t="array" ref="F163">INDEX(Datos!$B$3:$AF$629, ROW(F163)-1, MATCH(F$1,Datos!$B$2:$AF$2, 0))</f>
        <v>#N/A</v>
      </c>
      <c r="G163" s="175" t="str">
        <f t="array" ref="G163">INDEX(Datos!$B$3:$AF$629, ROW(G163)-1, MATCH(G$1,Datos!$B$2:$AF$2, 0))</f>
        <v>Buenos días estimados,
 Reciba un cordial saludo por parte de VIVA 1A Centro médico, en relación a lo descrito en el título del correo damos como respuesta que el paciente GLADYS PATRICIA GUTIERREZ VELEZMORO fue atendido:
 Cabe resaltar que el medicamento biológico se gestiona a través de Cuidafarma.
 Adicional a ello no ubicamos el correo inicial de solicitud; por lo que, se brinda respuesta en el presente correo.
 Lamentamos sinceramente los inconvenientes ocasionados, valoramos sus comentarios y estamos comprometidos con la mejora continua de nuestros servicios.
 Saludos cordiales,</v>
      </c>
    </row>
    <row r="164" spans="1:7" ht="303.60000000000002">
      <c r="A164" s="176">
        <f t="array" ref="A164">INDEX(Datos!$B$3:$AF$629, ROW(A164)-1, MATCH(A$1,Datos!$B$2:$AF$2, 0))</f>
        <v>45714</v>
      </c>
      <c r="B164" s="177">
        <f>Datos!G:G</f>
        <v>45716</v>
      </c>
      <c r="C164" s="165" t="str">
        <f t="array" ref="C164">INDEX(Datos!$B$3:$AF$629, ROW(C164)-1, MATCH(C$1,Datos!$B$2:$AF$2, 0))</f>
        <v>NO ASIGNACIÓN DE CITA</v>
      </c>
      <c r="D164" s="166" t="str">
        <f t="array" ref="D164">INDEX(Datos!$B$3:$AF$629, ROW(D164)-1, MATCH(D$1,Datos!$B$2:$AF$2, 0))</f>
        <v>MARROQUIN DEZA IVOR PAUL</v>
      </c>
      <c r="E164" s="167" t="str">
        <f t="array" ref="E164">INDEX(Datos!$B$3:$AF$629, ROW(E164)-1, MATCH(E$1,Datos!$B$2:$AF$2, 0))</f>
        <v>CERRADA</v>
      </c>
      <c r="F164" s="166" t="e">
        <f t="array" ref="F164">INDEX(Datos!$B$3:$AF$629, ROW(F164)-1, MATCH(F$1,Datos!$B$2:$AF$2, 0))</f>
        <v>#N/A</v>
      </c>
      <c r="G164" s="168" t="str">
        <f t="array" ref="G164">INDEX(Datos!$B$3:$AF$629, ROW(G164)-1, MATCH(G$1,Datos!$B$2:$AF$2, 0))</f>
        <v>Estimada Guisella, buena tarde:
 Previo cordial saludo y las disculpas por la demora, se informa sobre el paciente que:
 Para dar cierre a los casos, no se ubica la cabecera del correo en referencia; por lo que, procedemos a informar que el paciente ha sido contactado generando la cita para el día 21 del presente con nuestra especialista Dra. Virginia Cuevas.</v>
      </c>
    </row>
    <row r="165" spans="1:7" ht="132">
      <c r="A165" s="170">
        <f t="array" ref="A165">INDEX(Datos!$B$3:$AF$629, ROW(A165)-1, MATCH(A$1,Datos!$B$2:$AF$2, 0))</f>
        <v>45716</v>
      </c>
      <c r="B165" s="178">
        <f>Datos!G:G</f>
        <v>45714</v>
      </c>
      <c r="C165" s="172" t="str">
        <f t="array" ref="C165">INDEX(Datos!$B$3:$AF$629, ROW(C165)-1, MATCH(C$1,Datos!$B$2:$AF$2, 0))</f>
        <v>NO ASIGNACIÓN DE CITA</v>
      </c>
      <c r="D165" s="173" t="str">
        <f t="array" ref="D165">INDEX(Datos!$B$3:$AF$629, ROW(D165)-1, MATCH(D$1,Datos!$B$2:$AF$2, 0))</f>
        <v>LEON MAGNO SANCHEZ QUINTANILLA</v>
      </c>
      <c r="E165" s="174" t="str">
        <f t="array" ref="E165">INDEX(Datos!$B$3:$AF$629, ROW(E165)-1, MATCH(E$1,Datos!$B$2:$AF$2, 0))</f>
        <v>CERRADA</v>
      </c>
      <c r="F165" s="173" t="e">
        <f t="array" ref="F165">INDEX(Datos!$B$3:$AF$629, ROW(F165)-1, MATCH(F$1,Datos!$B$2:$AF$2, 0))</f>
        <v>#N/A</v>
      </c>
      <c r="G165" s="175" t="str">
        <f t="array" ref="G165">INDEX(Datos!$B$3:$AF$629, ROW(G165)-1, MATCH(G$1,Datos!$B$2:$AF$2, 0))</f>
        <v>Buenos días estimados,
 Reciba un cordial saludo por parte de VIVA 1A Centro médico, en relación a lo descrito en el correo damos como respuesta que el paciente LEON MAGNO SANCHEZ QUINTANILLA DNI 08287353 fue atendido el 22/02/2025 a las 17:00hrs con la Dra. Anahi Angelica Seijas Arvelaez de la especialidad de Medicina Interna, siendo la entrega de medicamentos con fecha 24/02/2025. Se realizaron las medidas correctivas con el flujo de atención de farmacia teniendo el compromido de atención oportuna en el mes de marzo, siendo atendido el 17/03/2025 a las 19:00 hrs con la Dra. Anahi Angelica Seijas Arvelaez de la especialidad de Medicina Interna, siendo la entrega de medicamentos con fecha 18/03/2025 en el rango horario indicado por el paciente.
 Cabe resaltar que no se ubica el correo inicial, es por ello que se responde desde el presente.
 Lamentamos sinceramente los inconvenientes ocasionados, valoramos sus comentarios y estamos comprometidos con la mejora continua de nuestros servicios.
 Saludos cordiales,</v>
      </c>
    </row>
    <row r="166" spans="1:7" ht="409.6">
      <c r="A166" s="176">
        <f t="array" ref="A166">INDEX(Datos!$B$3:$AF$629, ROW(A166)-1, MATCH(A$1,Datos!$B$2:$AF$2, 0))</f>
        <v>45716</v>
      </c>
      <c r="B166" s="177">
        <f>Datos!G:G</f>
        <v>45716</v>
      </c>
      <c r="C166" s="165" t="str">
        <f t="array" ref="C166">INDEX(Datos!$B$3:$AF$629, ROW(C166)-1, MATCH(C$1,Datos!$B$2:$AF$2, 0))</f>
        <v>INGRESO A PROGRAMA</v>
      </c>
      <c r="D166" s="166" t="str">
        <f t="array" ref="D166">INDEX(Datos!$B$3:$AF$629, ROW(D166)-1, MATCH(D$1,Datos!$B$2:$AF$2, 0))</f>
        <v>DIEGO GUILLERMO VILLANUEVA RUIZ</v>
      </c>
      <c r="E166" s="167" t="str">
        <f t="array" ref="E166">INDEX(Datos!$B$3:$AF$629, ROW(E166)-1, MATCH(E$1,Datos!$B$2:$AF$2, 0))</f>
        <v>CERRADA</v>
      </c>
      <c r="F166" s="166" t="e">
        <f t="array" ref="F166">INDEX(Datos!$B$3:$AF$629, ROW(F166)-1, MATCH(F$1,Datos!$B$2:$AF$2, 0))</f>
        <v>#N/A</v>
      </c>
      <c r="G166" s="168" t="str">
        <f t="array" ref="G166">INDEX(Datos!$B$3:$AF$629, ROW(G166)-1, MATCH(G$1,Datos!$B$2:$AF$2, 0))</f>
        <v>Buenos días estimados,
 Reciba un cordial saludo por parte de VIVA 1A Centro médico, mediante la presente informamos paciente DIEGO VILLANUEVA RUIZ fue agendado el 07-04-2025 a las 10:15 am para una TELECONSULTA - MEDICINA INTERNA con el Dr. Percy Arriaga Rodriguez.
 Saludos cordiales.</v>
      </c>
    </row>
    <row r="167" spans="1:7" ht="132">
      <c r="A167" s="170">
        <f t="array" ref="A167">INDEX(Datos!$B$3:$AF$629, ROW(A167)-1, MATCH(A$1,Datos!$B$2:$AF$2, 0))</f>
        <v>45716</v>
      </c>
      <c r="B167" s="178">
        <f>Datos!G:G</f>
        <v>45716</v>
      </c>
      <c r="C167" s="172" t="str">
        <f t="array" ref="C167">INDEX(Datos!$B$3:$AF$629, ROW(C167)-1, MATCH(C$1,Datos!$B$2:$AF$2, 0))</f>
        <v>NO ASIGNACIÓN DE CITA</v>
      </c>
      <c r="D167" s="173" t="str">
        <f t="array" ref="D167">INDEX(Datos!$B$3:$AF$629, ROW(D167)-1, MATCH(D$1,Datos!$B$2:$AF$2, 0))</f>
        <v>LLAMOJA VICENTE DENNISE</v>
      </c>
      <c r="E167" s="174" t="str">
        <f t="array" ref="E167">INDEX(Datos!$B$3:$AF$629, ROW(E167)-1, MATCH(E$1,Datos!$B$2:$AF$2, 0))</f>
        <v>CERRADA</v>
      </c>
      <c r="F167" s="173" t="e">
        <f t="array" ref="F167">INDEX(Datos!$B$3:$AF$629, ROW(F167)-1, MATCH(F$1,Datos!$B$2:$AF$2, 0))</f>
        <v>#N/A</v>
      </c>
      <c r="G167" s="175" t="str">
        <f t="array" ref="G167">INDEX(Datos!$B$3:$AF$629, ROW(G167)-1, MATCH(G$1,Datos!$B$2:$AF$2, 0))</f>
        <v>Buenas tardes estimados,
 Reciba un cordial saludo por parte de VIVA 1A Centro médico, en relación a lo descrito en el correo damos como respuesta que el paciente LLAMOJA VICENTE DENNISE fue atendido el 14/03/2025 a las 7:20 PM con la Dr. Gerson Jacob Siura Trevejo Trevejo de la especialidad de ENDOCRINOLOGÍA - TELECONSULTA. Así mismo mencionamos, que el paciente tiene prescripción de medicamentos, el cuál fue entregado el 15/03/2025.
 Lamentamos sinceramente los inconvenientes ocasionados, valoramos sus comentarios y estamos comprometidos con la mejora continua de nuestros servicios.
 Saludos cordiales</v>
      </c>
    </row>
    <row r="168" spans="1:7" ht="277.2">
      <c r="A168" s="176">
        <f t="array" ref="A168">INDEX(Datos!$B$3:$AF$629, ROW(A168)-1, MATCH(A$1,Datos!$B$2:$AF$2, 0))</f>
        <v>45716</v>
      </c>
      <c r="B168" s="177">
        <f>Datos!G:G</f>
        <v>45716</v>
      </c>
      <c r="C168" s="165" t="str">
        <f t="array" ref="C168">INDEX(Datos!$B$3:$AF$629, ROW(C168)-1, MATCH(C$1,Datos!$B$2:$AF$2, 0))</f>
        <v>INFORMACION DE COBERTURA</v>
      </c>
      <c r="D168" s="166" t="str">
        <f t="array" ref="D168">INDEX(Datos!$B$3:$AF$629, ROW(D168)-1, MATCH(D$1,Datos!$B$2:$AF$2, 0))</f>
        <v>Victor Edgar Solis Plaza</v>
      </c>
      <c r="E168" s="167" t="str">
        <f t="array" ref="E168">INDEX(Datos!$B$3:$AF$629, ROW(E168)-1, MATCH(E$1,Datos!$B$2:$AF$2, 0))</f>
        <v>CERRADA</v>
      </c>
      <c r="F168" s="166" t="e">
        <f t="array" ref="F168">INDEX(Datos!$B$3:$AF$629, ROW(F168)-1, MATCH(F$1,Datos!$B$2:$AF$2, 0))</f>
        <v>#N/A</v>
      </c>
      <c r="G168" s="168" t="str">
        <f t="array" ref="G168">INDEX(Datos!$B$3:$AF$629, ROW(G168)-1, MATCH(G$1,Datos!$B$2:$AF$2, 0))</f>
        <v>Freddy Garzón&lt;fgarzon@viva1a.com.pe&gt;
 ​
 Gianina Jessica Sigueña Aldana
 ​
 ​
 Antonio Torres Olivas;
 ​
 Maximo Alfaro Andrade;
 ​
 Chrismerly Abigail Huaranca López
 ​
 saludos 
 este correo avala la entrega del concentrador de oxigeno al paciente solis 
 Gianina sobre el correo Principal 
 demos respuesta a la EPS para que ejecuten el pago 
 gracias 
 Buenas noches estimados.
 Reciban un cordial saludo de parte de VIVA 1A Centro Médico .En respuesta al correo relacionado con el paciente VICTOR EDGAR SOLIS PLAZA , queremos informarles que nos hemos contactado con su familiar, brindándole la información correspondiente sobre los copagos, los cuales fueron aceptados.
 Saludos cordiales.</v>
      </c>
    </row>
    <row r="169" spans="1:7" ht="409.6">
      <c r="A169" s="170">
        <f t="array" ref="A169">INDEX(Datos!$B$3:$AF$629, ROW(A169)-1, MATCH(A$1,Datos!$B$2:$AF$2, 0))</f>
        <v>45733</v>
      </c>
      <c r="B169" s="178">
        <f>Datos!G:G</f>
        <v>45716</v>
      </c>
      <c r="C169" s="172" t="str">
        <f t="array" ref="C169">INDEX(Datos!$B$3:$AF$629, ROW(C169)-1, MATCH(C$1,Datos!$B$2:$AF$2, 0))</f>
        <v>NO ASIGNACIÓN DE CITA</v>
      </c>
      <c r="D169" s="173" t="str">
        <f t="array" ref="D169">INDEX(Datos!$B$3:$AF$629, ROW(D169)-1, MATCH(D$1,Datos!$B$2:$AF$2, 0))</f>
        <v>FIORELLA CRISEL VERGARA OLIVO</v>
      </c>
      <c r="E169" s="174" t="str">
        <f t="array" ref="E169">INDEX(Datos!$B$3:$AF$629, ROW(E169)-1, MATCH(E$1,Datos!$B$2:$AF$2, 0))</f>
        <v>CERRADA</v>
      </c>
      <c r="F169" s="173" t="e">
        <f t="array" ref="F169">INDEX(Datos!$B$3:$AF$629, ROW(F169)-1, MATCH(F$1,Datos!$B$2:$AF$2, 0))</f>
        <v>#N/A</v>
      </c>
      <c r="G169" s="175" t="str">
        <f t="array" ref="G169">INDEX(Datos!$B$3:$AF$629, ROW(G169)-1, MATCH(G$1,Datos!$B$2:$AF$2, 0))</f>
        <v>Buenas noches estimados,
 Reciba un cordial saludo por parte de VIVA 1A Centro médico, en relación con lo indicado en el correo, informamos que las atenciones de la paciente FIORELLA CRISEL VERGARA OLIVO se vienen realizando de manera domiciliaria , según el siguiente detalle:
 12/03/2025 a las 3:00 pm – Atendida por el Dr. Gerson Jacob Siura Trevejo en la especialidad: Endocrinología – Atención Domiciliaria.
 23/03/2025 a las 2:30 pm – Atendida por el Lic. Jorge Velasco Benites en la especialidad: Nutrición – Atención Domiciliaria.</v>
      </c>
    </row>
    <row r="170" spans="1:7" ht="237.6">
      <c r="A170" s="176">
        <f t="array" ref="A170">INDEX(Datos!$B$3:$AF$629, ROW(A170)-1, MATCH(A$1,Datos!$B$2:$AF$2, 0))</f>
        <v>45730</v>
      </c>
      <c r="B170" s="177">
        <f>Datos!G:G</f>
        <v>45733</v>
      </c>
      <c r="C170" s="165" t="str">
        <f t="array" ref="C170">INDEX(Datos!$B$3:$AF$629, ROW(C170)-1, MATCH(C$1,Datos!$B$2:$AF$2, 0))</f>
        <v>NO ASIGNACIÓN DE CITA</v>
      </c>
      <c r="D170" s="166" t="str">
        <f t="array" ref="D170">INDEX(Datos!$B$3:$AF$629, ROW(D170)-1, MATCH(D$1,Datos!$B$2:$AF$2, 0))</f>
        <v>FABRICIO ANDRE MORALES HERNANDEZ</v>
      </c>
      <c r="E170" s="167" t="str">
        <f t="array" ref="E170">INDEX(Datos!$B$3:$AF$629, ROW(E170)-1, MATCH(E$1,Datos!$B$2:$AF$2, 0))</f>
        <v>CERRADA</v>
      </c>
      <c r="F170" s="166" t="e">
        <f t="array" ref="F170">INDEX(Datos!$B$3:$AF$629, ROW(F170)-1, MATCH(F$1,Datos!$B$2:$AF$2, 0))</f>
        <v>#N/A</v>
      </c>
      <c r="G170" s="168" t="str">
        <f t="array" ref="G170">INDEX(Datos!$B$3:$AF$629, ROW(G170)-1, MATCH(G$1,Datos!$B$2:$AF$2, 0))</f>
        <v>Buenos días estimados,
 Reciba un cordial saludo por parte de VIVA 1A Centro médico. Estamos actualizando información que el paciente FABRICIO ANDRE MORALES HERNANDEZ ha sido programado para el día 07-04-2025 a las 11:00 Am, con la Dra Anahi Angelica Seijas Arvelaez. – MEDICINA INTERNA - ATENCIÓN DOMICILIARIA</v>
      </c>
    </row>
    <row r="171" spans="1:7" ht="132">
      <c r="A171" s="170">
        <f t="array" ref="A171">INDEX(Datos!$B$3:$AF$629, ROW(A171)-1, MATCH(A$1,Datos!$B$2:$AF$2, 0))</f>
        <v>45729</v>
      </c>
      <c r="B171" s="178">
        <f>Datos!G:G</f>
        <v>45730</v>
      </c>
      <c r="C171" s="172" t="str">
        <f t="array" ref="C171">INDEX(Datos!$B$3:$AF$629, ROW(C171)-1, MATCH(C$1,Datos!$B$2:$AF$2, 0))</f>
        <v>INGRESO A PROGRAMA</v>
      </c>
      <c r="D171" s="173" t="str">
        <f t="array" ref="D171">INDEX(Datos!$B$3:$AF$629, ROW(D171)-1, MATCH(D$1,Datos!$B$2:$AF$2, 0))</f>
        <v>Elizabeth Elena Santos Rudas</v>
      </c>
      <c r="E171" s="174" t="str">
        <f t="array" ref="E171">INDEX(Datos!$B$3:$AF$629, ROW(E171)-1, MATCH(E$1,Datos!$B$2:$AF$2, 0))</f>
        <v>CERRADA</v>
      </c>
      <c r="F171" s="173" t="e">
        <f t="array" ref="F171">INDEX(Datos!$B$3:$AF$629, ROW(F171)-1, MATCH(F$1,Datos!$B$2:$AF$2, 0))</f>
        <v>#N/A</v>
      </c>
      <c r="G171" s="175" t="str">
        <f t="array" ref="G171">INDEX(Datos!$B$3:$AF$629, ROW(G171)-1, MATCH(G$1,Datos!$B$2:$AF$2, 0))</f>
        <v>Buenas noches estimados,
 Reciba un cordial saludo por parte de VIVA 1A Centro médico. En relación a lo descrito en el correo, informamos que el paciente ELIZABETH ELENA SANTOS RUDAS ha sido agendado para el día 05-04-2025 a las 09:45 am, con la Dra. Virginia Cuevas Rivero , especialista en Medicina Familiar – Teleconsulta .
 Saludos cordiales
 Buenos días estimados,
 Reciba un cordial saludo por parte de VIVA 1A Centro médico. Estamos actualizando información que el paciente ELIZABETH ELENA SANTOS RUDAS ha sido reprogramada para el día 07-04-2025 a las 15:30 pm, con el Dr Percy Arriaga Rodríguez. – Teleconsulta .</v>
      </c>
    </row>
    <row r="172" spans="1:7" ht="303.60000000000002">
      <c r="A172" s="176">
        <f t="array" ref="A172">INDEX(Datos!$B$3:$AF$629, ROW(A172)-1, MATCH(A$1,Datos!$B$2:$AF$2, 0))</f>
        <v>45728</v>
      </c>
      <c r="B172" s="177">
        <f>Datos!G:G</f>
        <v>45729</v>
      </c>
      <c r="C172" s="165" t="str">
        <f t="array" ref="C172">INDEX(Datos!$B$3:$AF$629, ROW(C172)-1, MATCH(C$1,Datos!$B$2:$AF$2, 0))</f>
        <v>SOLICITUD DE CITA</v>
      </c>
      <c r="D172" s="166" t="str">
        <f t="array" ref="D172">INDEX(Datos!$B$3:$AF$629, ROW(D172)-1, MATCH(D$1,Datos!$B$2:$AF$2, 0))</f>
        <v>Julissa Fabiola Gómez Paz</v>
      </c>
      <c r="E172" s="167" t="str">
        <f t="array" ref="E172">INDEX(Datos!$B$3:$AF$629, ROW(E172)-1, MATCH(E$1,Datos!$B$2:$AF$2, 0))</f>
        <v>CERRADA</v>
      </c>
      <c r="F172" s="166" t="e">
        <f t="array" ref="F172">INDEX(Datos!$B$3:$AF$629, ROW(F172)-1, MATCH(F$1,Datos!$B$2:$AF$2, 0))</f>
        <v>#N/A</v>
      </c>
      <c r="G172" s="168" t="str">
        <f t="array" ref="G172">INDEX(Datos!$B$3:$AF$629, ROW(G172)-1, MATCH(G$1,Datos!$B$2:$AF$2, 0))</f>
        <v>Buenos días estimados,
 Reciba un cordial saludo por parte de VIVA 1A Centro médico, en relación a lo descrito en el correo damos como respuesta que el paciente Julissa Fabiola Gómez Paz fue atendido el 15-03-2025 a las 6:45pm con la Dr. Antonio David Moncada Catalan de la especialidad de Medicina Familiar - Teleconsulta . Así mismo mencionamos, que el paciente tiene prescripción de medicamentos, el cuál fue entregado el 17/03/2025.</v>
      </c>
    </row>
    <row r="173" spans="1:7" ht="158.4">
      <c r="A173" s="170">
        <f t="array" ref="A173">INDEX(Datos!$B$3:$AF$629, ROW(A173)-1, MATCH(A$1,Datos!$B$2:$AF$2, 0))</f>
        <v>45737</v>
      </c>
      <c r="B173" s="178">
        <f>Datos!G:G</f>
        <v>45728</v>
      </c>
      <c r="C173" s="172" t="str">
        <f t="array" ref="C173">INDEX(Datos!$B$3:$AF$629, ROW(C173)-1, MATCH(C$1,Datos!$B$2:$AF$2, 0))</f>
        <v>DEMORA EN LA ENTREGA DE MEDICAMENTOS</v>
      </c>
      <c r="D173" s="173" t="str">
        <f t="array" ref="D173">INDEX(Datos!$B$3:$AF$629, ROW(D173)-1, MATCH(D$1,Datos!$B$2:$AF$2, 0))</f>
        <v>FELIPE ALBERTO BARRAZA SUAREZ</v>
      </c>
      <c r="E173" s="174" t="str">
        <f t="array" ref="E173">INDEX(Datos!$B$3:$AF$629, ROW(E173)-1, MATCH(E$1,Datos!$B$2:$AF$2, 0))</f>
        <v>CERRADA</v>
      </c>
      <c r="F173" s="173" t="e">
        <f t="array" ref="F173">INDEX(Datos!$B$3:$AF$629, ROW(F173)-1, MATCH(F$1,Datos!$B$2:$AF$2, 0))</f>
        <v>#N/A</v>
      </c>
      <c r="G173" s="175" t="str">
        <f t="array" ref="G173">INDEX(Datos!$B$3:$AF$629, ROW(G173)-1, MATCH(G$1,Datos!$B$2:$AF$2, 0))</f>
        <v>Estimada
 Bedon Guissela
 Reciba un cordial saludo por parte de VIVA 1A Centro médico, con relación a lo descrito en el comunicado damos respuesta a la solicitud referente al Sr FELIPE ALBERTO BARRAZA SUAREZ con DNI 06204981. En la atención prestada el día 12/002/2025 con la fecha de entrega de medicamentos el día 27/02/2025, el servicio realizado el 26/03/2025 los medicamentos fueron entregados en la fecha 28/03/2025, exámenes de laboratorio realizado el día 04/03/2025.
 Servicios brindados :
 12/02/2025 servicio de endocrinología – teleconsulta
 14/02/2025 servicio de nutrición- teleconsulta
 04/03/2025 servicio de análisis de laboratorio
 14/03/2025 medicina general-teleconsulta
 26/03/2025 servicio de endocrinología – teleconsulta
 Agradecemos sus comentarios, los cuales son muy importantes para la mejora continua de nuestros procesos y la calidad en la prestación de nuestros servicios.
 Saludos cordiales
 Maribel Zamora
 Experiencia al Usuario</v>
      </c>
    </row>
    <row r="174" spans="1:7" ht="409.6">
      <c r="A174" s="176">
        <f t="array" ref="A174">INDEX(Datos!$B$3:$AF$629, ROW(A174)-1, MATCH(A$1,Datos!$B$2:$AF$2, 0))</f>
        <v>45737</v>
      </c>
      <c r="B174" s="177">
        <f>Datos!G:G</f>
        <v>45737</v>
      </c>
      <c r="C174" s="165" t="str">
        <f t="array" ref="C174">INDEX(Datos!$B$3:$AF$629, ROW(C174)-1, MATCH(C$1,Datos!$B$2:$AF$2, 0))</f>
        <v>NO ASIGNACIÓN DE CITA</v>
      </c>
      <c r="D174" s="166" t="str">
        <f t="array" ref="D174">INDEX(Datos!$B$3:$AF$629, ROW(D174)-1, MATCH(D$1,Datos!$B$2:$AF$2, 0))</f>
        <v>GUERRERO CHIRA ENRIQUE</v>
      </c>
      <c r="E174" s="167" t="str">
        <f t="array" ref="E174">INDEX(Datos!$B$3:$AF$629, ROW(E174)-1, MATCH(E$1,Datos!$B$2:$AF$2, 0))</f>
        <v>CERRADA</v>
      </c>
      <c r="F174" s="166" t="e">
        <f t="array" ref="F174">INDEX(Datos!$B$3:$AF$629, ROW(F174)-1, MATCH(F$1,Datos!$B$2:$AF$2, 0))</f>
        <v>#N/A</v>
      </c>
      <c r="G174" s="168" t="str">
        <f t="array" ref="G174">INDEX(Datos!$B$3:$AF$629, ROW(G174)-1, MATCH(G$1,Datos!$B$2:$AF$2, 0))</f>
        <v>Estado: Atendido
 Fecha de última atención: 2025-03-18
 Prescripción de laboratorio: NO
 Fecha de realización Lab: No aplica</v>
      </c>
    </row>
    <row r="175" spans="1:7" ht="52.8">
      <c r="A175" s="170">
        <f t="array" ref="A175">INDEX(Datos!$B$3:$AF$629, ROW(A175)-1, MATCH(A$1,Datos!$B$2:$AF$2, 0))</f>
        <v>45737</v>
      </c>
      <c r="B175" s="178">
        <f>Datos!G:G</f>
        <v>45737</v>
      </c>
      <c r="C175" s="172" t="str">
        <f t="array" ref="C175">INDEX(Datos!$B$3:$AF$629, ROW(C175)-1, MATCH(C$1,Datos!$B$2:$AF$2, 0))</f>
        <v>NO ASIGNACIÓN DE CITA</v>
      </c>
      <c r="D175" s="173" t="str">
        <f t="array" ref="D175">INDEX(Datos!$B$3:$AF$629, ROW(D175)-1, MATCH(D$1,Datos!$B$2:$AF$2, 0))</f>
        <v>HERRADA GALVEZ GINA</v>
      </c>
      <c r="E175" s="174" t="str">
        <f t="array" ref="E175">INDEX(Datos!$B$3:$AF$629, ROW(E175)-1, MATCH(E$1,Datos!$B$2:$AF$2, 0))</f>
        <v>CERRADA</v>
      </c>
      <c r="F175" s="173" t="e">
        <f t="array" ref="F175">INDEX(Datos!$B$3:$AF$629, ROW(F175)-1, MATCH(F$1,Datos!$B$2:$AF$2, 0))</f>
        <v>#N/A</v>
      </c>
      <c r="G175" s="175" t="str">
        <f t="array" ref="G175">INDEX(Datos!$B$3:$AF$629, ROW(G175)-1, MATCH(G$1,Datos!$B$2:$AF$2, 0))</f>
        <v>Estado: Atendido
 Fecha de última atención: 2025-03-20
 Prescripción de laboratorio: SI
 Fecha de realización Lab: Pendiente
 Se envia correo para atencion en Piura - Srta Fanny Estebes (Asistente de Gerencia - Centro Medico Belen El Alto)</v>
      </c>
    </row>
    <row r="176" spans="1:7" ht="92.4">
      <c r="A176" s="176">
        <f t="array" ref="A176">INDEX(Datos!$B$3:$AF$629, ROW(A176)-1, MATCH(A$1,Datos!$B$2:$AF$2, 0))</f>
        <v>45737</v>
      </c>
      <c r="B176" s="177">
        <f>Datos!G:G</f>
        <v>45737</v>
      </c>
      <c r="C176" s="165" t="str">
        <f t="array" ref="C176">INDEX(Datos!$B$3:$AF$629, ROW(C176)-1, MATCH(C$1,Datos!$B$2:$AF$2, 0))</f>
        <v>NO ASIGNACIÓN DE CITA</v>
      </c>
      <c r="D176" s="166" t="str">
        <f t="array" ref="D176">INDEX(Datos!$B$3:$AF$629, ROW(D176)-1, MATCH(D$1,Datos!$B$2:$AF$2, 0))</f>
        <v>AGURTO MOGOLLON ELBERT</v>
      </c>
      <c r="E176" s="167" t="str">
        <f t="array" ref="E176">INDEX(Datos!$B$3:$AF$629, ROW(E176)-1, MATCH(E$1,Datos!$B$2:$AF$2, 0))</f>
        <v>CERRADA</v>
      </c>
      <c r="F176" s="166" t="e">
        <f t="array" ref="F176">INDEX(Datos!$B$3:$AF$629, ROW(F176)-1, MATCH(F$1,Datos!$B$2:$AF$2, 0))</f>
        <v>#N/A</v>
      </c>
      <c r="G176" s="168" t="str">
        <f t="array" ref="G176">INDEX(Datos!$B$3:$AF$629, ROW(G176)-1, MATCH(G$1,Datos!$B$2:$AF$2, 0))</f>
        <v>Estado: Atendido
 Fecha de última atención: 2025-03-20
 Prescripción de laboratorio: SI
 Fecha de realización Lab: 19/03/2025</v>
      </c>
    </row>
    <row r="177" spans="1:7" ht="52.8">
      <c r="A177" s="170">
        <f t="array" ref="A177">INDEX(Datos!$B$3:$AF$629, ROW(A177)-1, MATCH(A$1,Datos!$B$2:$AF$2, 0))</f>
        <v>45737</v>
      </c>
      <c r="B177" s="178">
        <f>Datos!G:G</f>
        <v>45737</v>
      </c>
      <c r="C177" s="172" t="str">
        <f t="array" ref="C177">INDEX(Datos!$B$3:$AF$629, ROW(C177)-1, MATCH(C$1,Datos!$B$2:$AF$2, 0))</f>
        <v>NO ASIGNACIÓN DE CITA</v>
      </c>
      <c r="D177" s="173" t="str">
        <f t="array" ref="D177">INDEX(Datos!$B$3:$AF$629, ROW(D177)-1, MATCH(D$1,Datos!$B$2:$AF$2, 0))</f>
        <v>ALVARADO VALDIVIEZO MALCON WALDEMAR</v>
      </c>
      <c r="E177" s="174" t="str">
        <f t="array" ref="E177">INDEX(Datos!$B$3:$AF$629, ROW(E177)-1, MATCH(E$1,Datos!$B$2:$AF$2, 0))</f>
        <v>CERRADA</v>
      </c>
      <c r="F177" s="173" t="e">
        <f t="array" ref="F177">INDEX(Datos!$B$3:$AF$629, ROW(F177)-1, MATCH(F$1,Datos!$B$2:$AF$2, 0))</f>
        <v>#N/A</v>
      </c>
      <c r="G177" s="175" t="str">
        <f t="array" ref="G177">INDEX(Datos!$B$3:$AF$629, ROW(G177)-1, MATCH(G$1,Datos!$B$2:$AF$2, 0))</f>
        <v>Estado: Atendido
 Fecha de última atención: 2025-03-24
 Prescripción de laboratorio: SI
 Fecha de realización Lab: Pendiente
 Se envia correo para atencion en Piura - Srta Fanny Estebes (Asistente de Gerencia - Centro Medico Belen El Alto)</v>
      </c>
    </row>
    <row r="178" spans="1:7" ht="92.4">
      <c r="A178" s="176">
        <f t="array" ref="A178">INDEX(Datos!$B$3:$AF$629, ROW(A178)-1, MATCH(A$1,Datos!$B$2:$AF$2, 0))</f>
        <v>45737</v>
      </c>
      <c r="B178" s="177">
        <f>Datos!G:G</f>
        <v>45737</v>
      </c>
      <c r="C178" s="165" t="str">
        <f t="array" ref="C178">INDEX(Datos!$B$3:$AF$629, ROW(C178)-1, MATCH(C$1,Datos!$B$2:$AF$2, 0))</f>
        <v>NO ASIGNACIÓN DE CITA</v>
      </c>
      <c r="D178" s="166" t="str">
        <f t="array" ref="D178">INDEX(Datos!$B$3:$AF$629, ROW(D178)-1, MATCH(D$1,Datos!$B$2:$AF$2, 0))</f>
        <v>CALLE FLORES STEPHANY FIORELLA</v>
      </c>
      <c r="E178" s="167" t="str">
        <f t="array" ref="E178">INDEX(Datos!$B$3:$AF$629, ROW(E178)-1, MATCH(E$1,Datos!$B$2:$AF$2, 0))</f>
        <v>CERRADA</v>
      </c>
      <c r="F178" s="166" t="e">
        <f t="array" ref="F178">INDEX(Datos!$B$3:$AF$629, ROW(F178)-1, MATCH(F$1,Datos!$B$2:$AF$2, 0))</f>
        <v>#N/A</v>
      </c>
      <c r="G178" s="168" t="str">
        <f t="array" ref="G178">INDEX(Datos!$B$3:$AF$629, ROW(G178)-1, MATCH(G$1,Datos!$B$2:$AF$2, 0))</f>
        <v>Estado: Atendido
 Fecha de última atención: 2025-03-27
 Prescripción de laboratorio: SI
 Fecha de realización Lab: Pendiente</v>
      </c>
    </row>
    <row r="179" spans="1:7" ht="52.8">
      <c r="A179" s="170">
        <f t="array" ref="A179">INDEX(Datos!$B$3:$AF$629, ROW(A179)-1, MATCH(A$1,Datos!$B$2:$AF$2, 0))</f>
        <v>45737</v>
      </c>
      <c r="B179" s="178">
        <f>Datos!G:G</f>
        <v>45737</v>
      </c>
      <c r="C179" s="172" t="str">
        <f t="array" ref="C179">INDEX(Datos!$B$3:$AF$629, ROW(C179)-1, MATCH(C$1,Datos!$B$2:$AF$2, 0))</f>
        <v>NO ASIGNACIÓN DE CITA</v>
      </c>
      <c r="D179" s="173" t="str">
        <f t="array" ref="D179">INDEX(Datos!$B$3:$AF$629, ROW(D179)-1, MATCH(D$1,Datos!$B$2:$AF$2, 0))</f>
        <v>GARCIA SANCHEZ RAFAEL GUSTAVO</v>
      </c>
      <c r="E179" s="174" t="str">
        <f t="array" ref="E179">INDEX(Datos!$B$3:$AF$629, ROW(E179)-1, MATCH(E$1,Datos!$B$2:$AF$2, 0))</f>
        <v>CERRADA</v>
      </c>
      <c r="F179" s="173" t="e">
        <f t="array" ref="F179">INDEX(Datos!$B$3:$AF$629, ROW(F179)-1, MATCH(F$1,Datos!$B$2:$AF$2, 0))</f>
        <v>#N/A</v>
      </c>
      <c r="G179" s="175" t="str">
        <f t="array" ref="G179">INDEX(Datos!$B$3:$AF$629, ROW(G179)-1, MATCH(G$1,Datos!$B$2:$AF$2, 0))</f>
        <v>Atendido 15/04/2025 Buenas tardes, estimada:
 Me permito informarle que el paciente Rafael Gustavo García (DNI 02869403) fue atendido el día 15/04/2025 por el Dr. Hilton D. Jango Cruz, en el servicio de Cardiología – Teleconsulta.
 Asimismo, mediante la llamada telefónica realizada el día de hoy, el paciente manifestó que cuenta con sus medicamentos completos y no presenta ningún pendiente.
 El paciente se encuentra conforme con la atención brindada.
 Saludos cordiales,</v>
      </c>
    </row>
    <row r="180" spans="1:7" ht="198">
      <c r="A180" s="176">
        <f t="array" ref="A180">INDEX(Datos!$B$3:$AF$629, ROW(A180)-1, MATCH(A$1,Datos!$B$2:$AF$2, 0))</f>
        <v>45737</v>
      </c>
      <c r="B180" s="177">
        <f>Datos!G:G</f>
        <v>45737</v>
      </c>
      <c r="C180" s="165" t="str">
        <f t="array" ref="C180">INDEX(Datos!$B$3:$AF$629, ROW(C180)-1, MATCH(C$1,Datos!$B$2:$AF$2, 0))</f>
        <v>NO ASIGNACIÓN DE CITA</v>
      </c>
      <c r="D180" s="166" t="str">
        <f t="array" ref="D180">INDEX(Datos!$B$3:$AF$629, ROW(D180)-1, MATCH(D$1,Datos!$B$2:$AF$2, 0))</f>
        <v>BECERRA ZAVALA SANTOS</v>
      </c>
      <c r="E180" s="167" t="str">
        <f t="array" ref="E180">INDEX(Datos!$B$3:$AF$629, ROW(E180)-1, MATCH(E$1,Datos!$B$2:$AF$2, 0))</f>
        <v>CERRADA</v>
      </c>
      <c r="F180" s="166" t="e">
        <f t="array" ref="F180">INDEX(Datos!$B$3:$AF$629, ROW(F180)-1, MATCH(F$1,Datos!$B$2:$AF$2, 0))</f>
        <v>#N/A</v>
      </c>
      <c r="G180" s="168" t="str">
        <f t="array" ref="G180">INDEX(Datos!$B$3:$AF$629, ROW(G180)-1, MATCH(G$1,Datos!$B$2:$AF$2, 0))</f>
        <v>Estado: Atendido
 Fecha de última atención: 2025-02-28
 Prescripción de laboratorio: SI
 Fecha de realización Lab: Programado
 Se envia correo para atencion en Piura - Srta Fanny Estebes (Asistente de Gerencia - Centro Medico Belen El Alto)</v>
      </c>
    </row>
    <row r="181" spans="1:7" ht="92.4">
      <c r="A181" s="170">
        <f t="array" ref="A181">INDEX(Datos!$B$3:$AF$629, ROW(A181)-1, MATCH(A$1,Datos!$B$2:$AF$2, 0))</f>
        <v>45737</v>
      </c>
      <c r="B181" s="178">
        <f>Datos!G:G</f>
        <v>45737</v>
      </c>
      <c r="C181" s="172" t="str">
        <f t="array" ref="C181">INDEX(Datos!$B$3:$AF$629, ROW(C181)-1, MATCH(C$1,Datos!$B$2:$AF$2, 0))</f>
        <v>NO ASIGNACIÓN DE CITA</v>
      </c>
      <c r="D181" s="173" t="str">
        <f t="array" ref="D181">INDEX(Datos!$B$3:$AF$629, ROW(D181)-1, MATCH(D$1,Datos!$B$2:$AF$2, 0))</f>
        <v>VILLAR PALACIOS DE GUERRERO ARACELIA</v>
      </c>
      <c r="E181" s="174" t="str">
        <f t="array" ref="E181">INDEX(Datos!$B$3:$AF$629, ROW(E181)-1, MATCH(E$1,Datos!$B$2:$AF$2, 0))</f>
        <v>CERRADA</v>
      </c>
      <c r="F181" s="173" t="e">
        <f t="array" ref="F181">INDEX(Datos!$B$3:$AF$629, ROW(F181)-1, MATCH(F$1,Datos!$B$2:$AF$2, 0))</f>
        <v>#N/A</v>
      </c>
      <c r="G181" s="175" t="str">
        <f t="array" ref="G181">INDEX(Datos!$B$3:$AF$629, ROW(G181)-1, MATCH(G$1,Datos!$B$2:$AF$2, 0))</f>
        <v>Estado: No contesto</v>
      </c>
    </row>
    <row r="182" spans="1:7" ht="13.2">
      <c r="A182" s="176">
        <f t="array" ref="A182">INDEX(Datos!$B$3:$AF$629, ROW(A182)-1, MATCH(A$1,Datos!$B$2:$AF$2, 0))</f>
        <v>45737</v>
      </c>
      <c r="B182" s="177">
        <f>Datos!G:G</f>
        <v>45737</v>
      </c>
      <c r="C182" s="165" t="str">
        <f t="array" ref="C182">INDEX(Datos!$B$3:$AF$629, ROW(C182)-1, MATCH(C$1,Datos!$B$2:$AF$2, 0))</f>
        <v>NO ASIGNACIÓN DE CITA</v>
      </c>
      <c r="D182" s="166" t="str">
        <f t="array" ref="D182">INDEX(Datos!$B$3:$AF$629, ROW(D182)-1, MATCH(D$1,Datos!$B$2:$AF$2, 0))</f>
        <v>FLORES HERRERA MARIA LOURDES</v>
      </c>
      <c r="E182" s="167" t="str">
        <f t="array" ref="E182">INDEX(Datos!$B$3:$AF$629, ROW(E182)-1, MATCH(E$1,Datos!$B$2:$AF$2, 0))</f>
        <v>CERRADA</v>
      </c>
      <c r="F182" s="166" t="e">
        <f t="array" ref="F182">INDEX(Datos!$B$3:$AF$629, ROW(F182)-1, MATCH(F$1,Datos!$B$2:$AF$2, 0))</f>
        <v>#N/A</v>
      </c>
      <c r="G182" s="168" t="str">
        <f t="array" ref="G182">INDEX(Datos!$B$3:$AF$629, ROW(G182)-1, MATCH(G$1,Datos!$B$2:$AF$2, 0))</f>
        <v>Estado: No contesto</v>
      </c>
    </row>
    <row r="183" spans="1:7" ht="13.2">
      <c r="A183" s="170">
        <f t="array" ref="A183">INDEX(Datos!$B$3:$AF$629, ROW(A183)-1, MATCH(A$1,Datos!$B$2:$AF$2, 0))</f>
        <v>45729</v>
      </c>
      <c r="B183" s="178">
        <f>Datos!G:G</f>
        <v>45737</v>
      </c>
      <c r="C183" s="172" t="str">
        <f t="array" ref="C183">INDEX(Datos!$B$3:$AF$629, ROW(C183)-1, MATCH(C$1,Datos!$B$2:$AF$2, 0))</f>
        <v>NO ASIGNACIÓN DE CITA</v>
      </c>
      <c r="D183" s="173" t="str">
        <f t="array" ref="D183">INDEX(Datos!$B$3:$AF$629, ROW(D183)-1, MATCH(D$1,Datos!$B$2:$AF$2, 0))</f>
        <v>Zhu Lei</v>
      </c>
      <c r="E183" s="174" t="str">
        <f t="array" ref="E183">INDEX(Datos!$B$3:$AF$629, ROW(E183)-1, MATCH(E$1,Datos!$B$2:$AF$2, 0))</f>
        <v>CERRADA</v>
      </c>
      <c r="F183" s="173" t="e">
        <f t="array" ref="F183">INDEX(Datos!$B$3:$AF$629, ROW(F183)-1, MATCH(F$1,Datos!$B$2:$AF$2, 0))</f>
        <v>#N/A</v>
      </c>
      <c r="G183" s="175" t="str">
        <f t="array" ref="G183">INDEX(Datos!$B$3:$AF$629, ROW(G183)-1, MATCH(G$1,Datos!$B$2:$AF$2, 0))</f>
        <v>Buenas tardes estimados,
 Reciba un cordial saludo por parte de VIVA 1A Centro médico, en relación a lo descrito en el correo damos como respuesta que el paciente LEI ZHU fue atendido el 13/03/2025 a las 4:30 PM con la Dr. Antonio David Moncada Catalán de la especialidad de MEDICA FAMILIAR - TELECONSULTA. Así mismo mencionamos, que el paciente tiene prescripción de medicamentos. E l 14/03/2025 nos hemos intentado contactar con la paciente para la entrega de medicamentos, pero no hemos tenido éxito. El 17/03/2025 nos contactamos con la paciente y solicito el cambio de marca de sus medicamentos a Micardi. El 18/03/2025 se procedió con el cambio y entrega de los mismos. Se gestiona el extorno de su copago. Todo conforme.
 Así mismo, como plan de mejora, estamos realizando las atenciones médicas el 07 y 14 de marzo a los pacientes del CNPC (En donde pertenece la paciente en cuestión) en su sede de trabajo. 
 La paciente tenía programado su cita para MEDICINA FAMILIA - ATENCIÓN DOMICILIARIA con el Dr. Antonio David Moncada Catalan y su seguimiento con ENFERMERIA - ATENCIÓN DOMICILIARIA. Sin embargo, nos mencionan que la paciente se encuentra de vacaciones. 
 Se programa cita presencial en su sede de trabajo el 14 del presente mes.
 Saludos cordiales</v>
      </c>
    </row>
    <row r="184" spans="1:7" ht="409.6">
      <c r="A184" s="176">
        <f t="array" ref="A184">INDEX(Datos!$B$3:$AF$629, ROW(A184)-1, MATCH(A$1,Datos!$B$2:$AF$2, 0))</f>
        <v>45734</v>
      </c>
      <c r="B184" s="177">
        <f>Datos!G:G</f>
        <v>45729</v>
      </c>
      <c r="C184" s="165" t="str">
        <f t="array" ref="C184">INDEX(Datos!$B$3:$AF$629, ROW(C184)-1, MATCH(C$1,Datos!$B$2:$AF$2, 0))</f>
        <v>INGRESO A PROGRAMA</v>
      </c>
      <c r="D184" s="166" t="str">
        <f t="array" ref="D184">INDEX(Datos!$B$3:$AF$629, ROW(D184)-1, MATCH(D$1,Datos!$B$2:$AF$2, 0))</f>
        <v>Cristóbal Alejandro Rivadeneyra</v>
      </c>
      <c r="E184" s="167" t="str">
        <f t="array" ref="E184">INDEX(Datos!$B$3:$AF$629, ROW(E184)-1, MATCH(E$1,Datos!$B$2:$AF$2, 0))</f>
        <v>CERRADA</v>
      </c>
      <c r="F184" s="166" t="e">
        <f t="array" ref="F184">INDEX(Datos!$B$3:$AF$629, ROW(F184)-1, MATCH(F$1,Datos!$B$2:$AF$2, 0))</f>
        <v>#N/A</v>
      </c>
      <c r="G184" s="168" t="str">
        <f t="array" ref="G184">INDEX(Datos!$B$3:$AF$629, ROW(G184)-1, MATCH(G$1,Datos!$B$2:$AF$2, 0))</f>
        <v>Buenas tardes estimados.
 Reciba un cordial saludo del Centro Médico Viva 1A.
 Referente al paciente Cristóbal Alejandro Rivadeneyra Reategui (DNI 07573012) no se encontró correo de origen sin embargo se da respuesta a la solicitud.
 Paciente fue atendido el día 21 de marzo por la Dra. Virginia Cuevas Rivero servicio de Medica familiar-Teleconsulta.
 Saludos cordiales.</v>
      </c>
    </row>
    <row r="185" spans="1:7" ht="184.8">
      <c r="A185" s="170">
        <f t="array" ref="A185">INDEX(Datos!$B$3:$AF$629, ROW(A185)-1, MATCH(A$1,Datos!$B$2:$AF$2, 0))</f>
        <v>45747</v>
      </c>
      <c r="B185" s="178">
        <f>Datos!G:G</f>
        <v>45734</v>
      </c>
      <c r="C185" s="172" t="str">
        <f t="array" ref="C185">INDEX(Datos!$B$3:$AF$629, ROW(C185)-1, MATCH(C$1,Datos!$B$2:$AF$2, 0))</f>
        <v>NO ASIGNACIÓN DE CITA</v>
      </c>
      <c r="D185" s="173" t="str">
        <f t="array" ref="D185">INDEX(Datos!$B$3:$AF$629, ROW(D185)-1, MATCH(D$1,Datos!$B$2:$AF$2, 0))</f>
        <v>MARIA DEL CARMEN CARRASCO PANTA</v>
      </c>
      <c r="E185" s="174" t="str">
        <f t="array" ref="E185">INDEX(Datos!$B$3:$AF$629, ROW(E185)-1, MATCH(E$1,Datos!$B$2:$AF$2, 0))</f>
        <v>CERRADA</v>
      </c>
      <c r="F185" s="173" t="e">
        <f t="array" ref="F185">INDEX(Datos!$B$3:$AF$629, ROW(F185)-1, MATCH(F$1,Datos!$B$2:$AF$2, 0))</f>
        <v>#N/A</v>
      </c>
      <c r="G185" s="175" t="str">
        <f t="array" ref="G185">INDEX(Datos!$B$3:$AF$629, ROW(G185)-1, MATCH(G$1,Datos!$B$2:$AF$2, 0))</f>
        <v>Buenos días, estimados:
 Reciban un cordial saludo de parte del Centro Médico Viva 1A.
 En respuesta al reclamo presentado por la paciente María del Carmen Carrasco Panta (DNI 07636877), quien actualmente se encuentra recibiendo atenciones dentro del programa RCV, informamos que dichas atenciones están siendo gestionadas de manera continua por el médico tratante, Dr. Antonio David Moncada Catalán.
 Adjuntamos a la presente la información correspondiente a la medicación prescrita y citas atendidas a la paciente. Nos mantendremos atentos al agendamiento correspondiente al presente mes de abril.
 Quedamos a disposición para cualquier consulta adicional que pudiera surgir.</v>
      </c>
    </row>
    <row r="186" spans="1:7" ht="290.39999999999998">
      <c r="A186" s="176">
        <f t="array" ref="A186">INDEX(Datos!$B$3:$AF$629, ROW(A186)-1, MATCH(A$1,Datos!$B$2:$AF$2, 0))</f>
        <v>45747</v>
      </c>
      <c r="B186" s="177">
        <f>Datos!G:G</f>
        <v>45747</v>
      </c>
      <c r="C186" s="165" t="str">
        <f t="array" ref="C186">INDEX(Datos!$B$3:$AF$629, ROW(C186)-1, MATCH(C$1,Datos!$B$2:$AF$2, 0))</f>
        <v>DEMORA EN LA ENTREGA DE MEDICAMENTOS</v>
      </c>
      <c r="D186" s="166" t="str">
        <f t="array" ref="D186">INDEX(Datos!$B$3:$AF$629, ROW(D186)-1, MATCH(D$1,Datos!$B$2:$AF$2, 0))</f>
        <v>CONNIE ELIZABETH TORRES</v>
      </c>
      <c r="E186" s="167" t="str">
        <f t="array" ref="E186">INDEX(Datos!$B$3:$AF$629, ROW(E186)-1, MATCH(E$1,Datos!$B$2:$AF$2, 0))</f>
        <v>CERRADA</v>
      </c>
      <c r="F186" s="166" t="e">
        <f t="array" ref="F186">INDEX(Datos!$B$3:$AF$629, ROW(F186)-1, MATCH(F$1,Datos!$B$2:$AF$2, 0))</f>
        <v>#N/A</v>
      </c>
      <c r="G186" s="168" t="str">
        <f t="array" ref="G186">INDEX(Datos!$B$3:$AF$629, ROW(G186)-1, MATCH(G$1,Datos!$B$2:$AF$2, 0))</f>
        <v>Buenas tardes estimados, 
  hemos realizado la verificación correspondiente de la paciente CONNIE ELIZABETH TORRES CARRERA (DNI 70416224) y por la cual no hemos realizado ninguna atención, no se encuentra registrada en nuestra base de datos, favor de indicar si requieren que ingrese al programa con nosotros. 
 CUI_Guissela Bedon Espinoza&lt;xt10033@rimac.com.pe&gt;
 Estimados.
 Hacer caso omiso a la presente solicitud, se valida que el servicio corresponde al programa "Yo Decido".</v>
      </c>
    </row>
    <row r="187" spans="1:7" ht="211.2">
      <c r="A187" s="170">
        <f t="array" ref="A187">INDEX(Datos!$B$3:$AF$629, ROW(A187)-1, MATCH(A$1,Datos!$B$2:$AF$2, 0))</f>
        <v>45747</v>
      </c>
      <c r="B187" s="178">
        <f>Datos!G:G</f>
        <v>45747</v>
      </c>
      <c r="C187" s="172" t="str">
        <f t="array" ref="C187">INDEX(Datos!$B$3:$AF$629, ROW(C187)-1, MATCH(C$1,Datos!$B$2:$AF$2, 0))</f>
        <v>NO ASIGNACIÓN DE CITA</v>
      </c>
      <c r="D187" s="173" t="str">
        <f t="array" ref="D187">INDEX(Datos!$B$3:$AF$629, ROW(D187)-1, MATCH(D$1,Datos!$B$2:$AF$2, 0))</f>
        <v>ENRIQUE MARTIN CARRANZA GONZALES</v>
      </c>
      <c r="E187" s="174" t="str">
        <f t="array" ref="E187">INDEX(Datos!$B$3:$AF$629, ROW(E187)-1, MATCH(E$1,Datos!$B$2:$AF$2, 0))</f>
        <v>CERRADA</v>
      </c>
      <c r="F187" s="173" t="e">
        <f t="array" ref="F187">INDEX(Datos!$B$3:$AF$629, ROW(F187)-1, MATCH(F$1,Datos!$B$2:$AF$2, 0))</f>
        <v>#N/A</v>
      </c>
      <c r="G187" s="175" t="str">
        <f t="array" ref="G187">INDEX(Datos!$B$3:$AF$629, ROW(G187)-1, MATCH(G$1,Datos!$B$2:$AF$2, 0))</f>
        <v>Estimada
 Bedon Guissela
 Reciba un cordial saludo por parte de VIVA 1A Centro médico, con relación a lo descrito en el comunicado damos respuesta a la solicitud del ingreso al programa Cuidate al SR. ENRIQUE MARTIN CARRANZA GONZALES con Nro. DNI 09338607 a través del contacto de llamada al Celular Nro. 903381131 queda programada la cita para el día 02/04/2025 en horario de 9:00am con la Dra. Virginia Cuevas Rivero al servicio de MEDICA FAMILIAR -TELECONSULTA.
 Usuario agradece y queda Satisfecho con la gestión realizada</v>
      </c>
    </row>
    <row r="188" spans="1:7" ht="224.4">
      <c r="A188" s="176">
        <f t="array" ref="A188">INDEX(Datos!$B$3:$AF$629, ROW(A188)-1, MATCH(A$1,Datos!$B$2:$AF$2, 0))</f>
        <v>45744</v>
      </c>
      <c r="B188" s="177">
        <f>Datos!G:G</f>
        <v>45747</v>
      </c>
      <c r="C188" s="165" t="str">
        <f t="array" ref="C188">INDEX(Datos!$B$3:$AF$629, ROW(C188)-1, MATCH(C$1,Datos!$B$2:$AF$2, 0))</f>
        <v>NO ASIGNACIÓN DE CITA</v>
      </c>
      <c r="D188" s="166" t="str">
        <f t="array" ref="D188">INDEX(Datos!$B$3:$AF$629, ROW(D188)-1, MATCH(D$1,Datos!$B$2:$AF$2, 0))</f>
        <v>ANGELA MARIA INDACOCHEA BELTRAN</v>
      </c>
      <c r="E188" s="167" t="str">
        <f t="array" ref="E188">INDEX(Datos!$B$3:$AF$629, ROW(E188)-1, MATCH(E$1,Datos!$B$2:$AF$2, 0))</f>
        <v>CERRADA</v>
      </c>
      <c r="F188" s="166" t="e">
        <f t="array" ref="F188">INDEX(Datos!$B$3:$AF$629, ROW(F188)-1, MATCH(F$1,Datos!$B$2:$AF$2, 0))</f>
        <v>#N/A</v>
      </c>
      <c r="G188" s="168" t="str">
        <f t="array" ref="G188">INDEX(Datos!$B$3:$AF$629, ROW(G188)-1, MATCH(G$1,Datos!$B$2:$AF$2, 0))</f>
        <v>Estimada Sra. Bedon Guissela,
 Reciba un cordial saludo de parte de VIVA 1A Centro Médico. En atención a lo indicado en el comunicado, nos permitimos dar respuesta al seguimiento del caso y confirmar la toma de análisis de la Sra. Ángela María Indacochea Beltrán (DNI: 46094728), con dirección en Urb. La Arboleda D18, Vallecito, Arequipa.
 La Clínica San Juan de Dios de Arequipa ya ha tenido contacto con la paciente, quien se realizó los análisis el día de hoy, 01 de abril de 2025, en el horario de 7:00 a.m. a 9:00 a.m..
 Lamentamos la demora en la respuesta a sus correos electrónicos, los cuales son de gran importancia para la mejora continua de nuestros procesos y la calidad en la prestación de nuestros servicios.
 Agradecemos su comprensión y le pedimos disculpas por cualquier inconveniente que esto haya podido ocasionar.
 Cordialmente,</v>
      </c>
    </row>
    <row r="189" spans="1:7" ht="316.8">
      <c r="A189" s="170">
        <f t="array" ref="A189">INDEX(Datos!$B$3:$AF$629, ROW(A189)-1, MATCH(A$1,Datos!$B$2:$AF$2, 0))</f>
        <v>45747</v>
      </c>
      <c r="B189" s="178">
        <f>Datos!G:G</f>
        <v>45744</v>
      </c>
      <c r="C189" s="172" t="str">
        <f t="array" ref="C189">INDEX(Datos!$B$3:$AF$629, ROW(C189)-1, MATCH(C$1,Datos!$B$2:$AF$2, 0))</f>
        <v>NO ASIGNACIÓN DE CITA</v>
      </c>
      <c r="D189" s="173" t="str">
        <f t="array" ref="D189">INDEX(Datos!$B$3:$AF$629, ROW(D189)-1, MATCH(D$1,Datos!$B$2:$AF$2, 0))</f>
        <v>PEDRO RUPERTO GUERRERO GONZALES</v>
      </c>
      <c r="E189" s="174" t="str">
        <f t="array" ref="E189">INDEX(Datos!$B$3:$AF$629, ROW(E189)-1, MATCH(E$1,Datos!$B$2:$AF$2, 0))</f>
        <v>CERRADA</v>
      </c>
      <c r="F189" s="173" t="e">
        <f t="array" ref="F189">INDEX(Datos!$B$3:$AF$629, ROW(F189)-1, MATCH(F$1,Datos!$B$2:$AF$2, 0))</f>
        <v>#N/A</v>
      </c>
      <c r="G189" s="175" t="str">
        <f t="array" ref="G189">INDEX(Datos!$B$3:$AF$629, ROW(G189)-1, MATCH(G$1,Datos!$B$2:$AF$2, 0))</f>
        <v>saludos 
 anexo programación de los laboratorios del afiliado 
 se hara seguimiento al paciente para la realización de los examenes 
 cordialmente</v>
      </c>
    </row>
    <row r="190" spans="1:7" ht="132">
      <c r="A190" s="176">
        <f t="array" ref="A190">INDEX(Datos!$B$3:$AF$629, ROW(A190)-1, MATCH(A$1,Datos!$B$2:$AF$2, 0))</f>
        <v>45747</v>
      </c>
      <c r="B190" s="177">
        <f>Datos!G:G</f>
        <v>45747</v>
      </c>
      <c r="C190" s="165" t="str">
        <f t="array" ref="C190">INDEX(Datos!$B$3:$AF$629, ROW(C190)-1, MATCH(C$1,Datos!$B$2:$AF$2, 0))</f>
        <v>INGRESO A PROGRAMA</v>
      </c>
      <c r="D190" s="166" t="str">
        <f t="array" ref="D190">INDEX(Datos!$B$3:$AF$629, ROW(D190)-1, MATCH(D$1,Datos!$B$2:$AF$2, 0))</f>
        <v>GARCIA QUIÑONEZ CARLOS ENRIQUE</v>
      </c>
      <c r="E190" s="167" t="str">
        <f t="array" ref="E190">INDEX(Datos!$B$3:$AF$629, ROW(E190)-1, MATCH(E$1,Datos!$B$2:$AF$2, 0))</f>
        <v>CERRADA</v>
      </c>
      <c r="F190" s="166" t="e">
        <f t="array" ref="F190">INDEX(Datos!$B$3:$AF$629, ROW(F190)-1, MATCH(F$1,Datos!$B$2:$AF$2, 0))</f>
        <v>#N/A</v>
      </c>
      <c r="G190" s="168" t="str">
        <f t="array" ref="G190">INDEX(Datos!$B$3:$AF$629, ROW(G190)-1, MATCH(G$1,Datos!$B$2:$AF$2, 0))</f>
        <v>Actualización del caso:
 Carlos Enrique García Quiñónez (DNI: 08025970) fue atendido el día 12/04 por el Dr. Hilton D. Jango Cruz, en el servicio de Cardiología - Teleconsulta.
 Betty Susana Dulanto Veliz (DNI: 16007378) tiene cita agendada para hoy a las 4:00 p.m. con el Dr. Gerson Jacob Siura Trevejo, en el servicio de Endocrinología - Teleconsulta.
 Eduardo Rómulo Izquierdo Adrianzen (DNI: 02674244): Aún no hemos logrado establecer contacto. Se dejó un mensaje vía WhatsApp, sin recibir respuesta hasta el momento. Solicitamos un número de contacto alternativo y estaremos atentos a su confirmación.
 Quedamos atentos a cualquier consulta adicional.
 Saludos cordiales,</v>
      </c>
    </row>
    <row r="191" spans="1:7" ht="264">
      <c r="A191" s="170">
        <f t="array" ref="A191">INDEX(Datos!$B$3:$AF$629, ROW(A191)-1, MATCH(A$1,Datos!$B$2:$AF$2, 0))</f>
        <v>45747</v>
      </c>
      <c r="B191" s="178">
        <f>Datos!G:G</f>
        <v>45747</v>
      </c>
      <c r="C191" s="172" t="str">
        <f t="array" ref="C191">INDEX(Datos!$B$3:$AF$629, ROW(C191)-1, MATCH(C$1,Datos!$B$2:$AF$2, 0))</f>
        <v>INGRESO A PROGRAMA</v>
      </c>
      <c r="D191" s="173" t="str">
        <f t="array" ref="D191">INDEX(Datos!$B$3:$AF$629, ROW(D191)-1, MATCH(D$1,Datos!$B$2:$AF$2, 0))</f>
        <v>HERNANDEZ ORTIZ LUISA SILVANA</v>
      </c>
      <c r="E191" s="174" t="str">
        <f t="array" ref="E191">INDEX(Datos!$B$3:$AF$629, ROW(E191)-1, MATCH(E$1,Datos!$B$2:$AF$2, 0))</f>
        <v>CERRADA</v>
      </c>
      <c r="F191" s="173" t="e">
        <f t="array" ref="F191">INDEX(Datos!$B$3:$AF$629, ROW(F191)-1, MATCH(F$1,Datos!$B$2:$AF$2, 0))</f>
        <v>#N/A</v>
      </c>
      <c r="G191" s="175" t="str">
        <f t="array" ref="G191">INDEX(Datos!$B$3:$AF$629, ROW(G191)-1, MATCH(G$1,Datos!$B$2:$AF$2, 0))</f>
        <v>Buenos días, estimados,
 Reciban un cordial saludo de parte de VIVA 1A Centro Médico. En respuesta a su solicitud de ingreso al programa , le informamos que fueron contactados y agendados:
 Pacientes contactados y agendados.
 LUISA SILVANA HERNANDEZ ORTIZ LUISA SILVANA HERNÁNDEZ ORTÍZ (DNI: 29738772)
 Fecha: 06/04/2025
 Hora: 15:00</v>
      </c>
    </row>
    <row r="192" spans="1:7" ht="158.4">
      <c r="A192" s="176">
        <f t="array" ref="A192">INDEX(Datos!$B$3:$AF$629, ROW(A192)-1, MATCH(A$1,Datos!$B$2:$AF$2, 0))</f>
        <v>45747</v>
      </c>
      <c r="B192" s="177">
        <f>Datos!G:G</f>
        <v>45747</v>
      </c>
      <c r="C192" s="165" t="str">
        <f t="array" ref="C192">INDEX(Datos!$B$3:$AF$629, ROW(C192)-1, MATCH(C$1,Datos!$B$2:$AF$2, 0))</f>
        <v>INGRESO A PROGRAMA</v>
      </c>
      <c r="D192" s="166" t="str">
        <f t="array" ref="D192">INDEX(Datos!$B$3:$AF$629, ROW(D192)-1, MATCH(D$1,Datos!$B$2:$AF$2, 0))</f>
        <v>GUEVARA DELGADO LETICIA</v>
      </c>
      <c r="E192" s="167" t="str">
        <f t="array" ref="E192">INDEX(Datos!$B$3:$AF$629, ROW(E192)-1, MATCH(E$1,Datos!$B$2:$AF$2, 0))</f>
        <v>CERRADA</v>
      </c>
      <c r="F192" s="166" t="e">
        <f t="array" ref="F192">INDEX(Datos!$B$3:$AF$629, ROW(F192)-1, MATCH(F$1,Datos!$B$2:$AF$2, 0))</f>
        <v>#N/A</v>
      </c>
      <c r="G192" s="168" t="str">
        <f t="array" ref="G192">INDEX(Datos!$B$3:$AF$629, ROW(G192)-1, MATCH(G$1,Datos!$B$2:$AF$2, 0))</f>
        <v>Buenos días, estimados,
 Reciban un cordial saludo de parte de VIVA 1A Centro Médico. En respuesta a su solicitud de ingreso al programa , le informamos que fueron contactados y agendados:
 Pacientes contactados y agendados.
 LETICIA GUEVARA DELGADO (DNI: 42161130)
 Fecha de Atención: 28/03/2025
 Hora: 10:00 (Atención realizada)</v>
      </c>
    </row>
    <row r="193" spans="1:7" ht="145.19999999999999">
      <c r="A193" s="170">
        <f t="array" ref="A193">INDEX(Datos!$B$3:$AF$629, ROW(A193)-1, MATCH(A$1,Datos!$B$2:$AF$2, 0))</f>
        <v>45747</v>
      </c>
      <c r="B193" s="178">
        <f>Datos!G:G</f>
        <v>45747</v>
      </c>
      <c r="C193" s="172" t="str">
        <f t="array" ref="C193">INDEX(Datos!$B$3:$AF$629, ROW(C193)-1, MATCH(C$1,Datos!$B$2:$AF$2, 0))</f>
        <v>INGRESO A PROGRAMA</v>
      </c>
      <c r="D193" s="173" t="str">
        <f t="array" ref="D193">INDEX(Datos!$B$3:$AF$629, ROW(D193)-1, MATCH(D$1,Datos!$B$2:$AF$2, 0))</f>
        <v>IZQUIERDO ADRIANZEN, EDUARDO ROMULO</v>
      </c>
      <c r="E193" s="174" t="str">
        <f t="array" ref="E193">INDEX(Datos!$B$3:$AF$629, ROW(E193)-1, MATCH(E$1,Datos!$B$2:$AF$2, 0))</f>
        <v>CERRADA</v>
      </c>
      <c r="F193" s="173" t="e">
        <f t="array" ref="F193">INDEX(Datos!$B$3:$AF$629, ROW(F193)-1, MATCH(F$1,Datos!$B$2:$AF$2, 0))</f>
        <v>#N/A</v>
      </c>
      <c r="G193" s="175" t="str">
        <f t="array" ref="G193">INDEX(Datos!$B$3:$AF$629, ROW(G193)-1, MATCH(G$1,Datos!$B$2:$AF$2, 0))</f>
        <v>Actualización del caso:
 Carlos Enrique García Quiñónez (DNI: 08025970) fue atendido el día 12/04 por el Dr. Hilton D. Jango Cruz, en el servicio de Cardiología - Teleconsulta.
 Betty Susana Dulanto Veliz (DNI: 16007378) tiene cita agendada para hoy a las 4:00 p.m. con el Dr. Gerson Jacob Siura Trevejo, en el servicio de Endocrinología - Teleconsulta.
 Eduardo Rómulo Izquierdo Adrianzen (DNI: 02674244): Aún no hemos logrado establecer contacto. Se dejó un mensaje vía WhatsApp, sin recibir respuesta hasta el momento. Solicitamos un número de contacto alternativo y estaremos atentos a su confirmación.
 Quedamos atentos a cualquier consulta adicional.
 Saludos cordiales,</v>
      </c>
    </row>
    <row r="194" spans="1:7" ht="264">
      <c r="A194" s="176">
        <f t="array" ref="A194">INDEX(Datos!$B$3:$AF$629, ROW(A194)-1, MATCH(A$1,Datos!$B$2:$AF$2, 0))</f>
        <v>45747</v>
      </c>
      <c r="B194" s="177">
        <f>Datos!G:G</f>
        <v>45747</v>
      </c>
      <c r="C194" s="165" t="str">
        <f t="array" ref="C194">INDEX(Datos!$B$3:$AF$629, ROW(C194)-1, MATCH(C$1,Datos!$B$2:$AF$2, 0))</f>
        <v>INGRESO A PROGRAMA</v>
      </c>
      <c r="D194" s="166" t="str">
        <f t="array" ref="D194">INDEX(Datos!$B$3:$AF$629, ROW(D194)-1, MATCH(D$1,Datos!$B$2:$AF$2, 0))</f>
        <v>SANCHEZ ESTELA HECTOR ALFREDO</v>
      </c>
      <c r="E194" s="167" t="str">
        <f t="array" ref="E194">INDEX(Datos!$B$3:$AF$629, ROW(E194)-1, MATCH(E$1,Datos!$B$2:$AF$2, 0))</f>
        <v>CERRADA</v>
      </c>
      <c r="F194" s="166" t="e">
        <f t="array" ref="F194">INDEX(Datos!$B$3:$AF$629, ROW(F194)-1, MATCH(F$1,Datos!$B$2:$AF$2, 0))</f>
        <v>#N/A</v>
      </c>
      <c r="G194" s="168" t="str">
        <f t="array" ref="G194">INDEX(Datos!$B$3:$AF$629, ROW(G194)-1, MATCH(G$1,Datos!$B$2:$AF$2, 0))</f>
        <v>Buenos días, estimados,
 Reciban un cordial saludo de parte de VIVA 1A Centro Médico. En respuesta a su solicitud de ingreso al programa , le informamos que fueron contactados y agendados:
 Pacientes contactados y agendados.
 HÉCTOR ALFREDO SÁNCHEZ ESTELA (DNI: 16724511)
 Fecha: 11/04/2025
 Hora: 16:00</v>
      </c>
    </row>
    <row r="195" spans="1:7" ht="145.19999999999999">
      <c r="A195" s="170">
        <f t="array" ref="A195">INDEX(Datos!$B$3:$AF$629, ROW(A195)-1, MATCH(A$1,Datos!$B$2:$AF$2, 0))</f>
        <v>45747</v>
      </c>
      <c r="B195" s="178">
        <f>Datos!G:G</f>
        <v>45747</v>
      </c>
      <c r="C195" s="172" t="str">
        <f t="array" ref="C195">INDEX(Datos!$B$3:$AF$629, ROW(C195)-1, MATCH(C$1,Datos!$B$2:$AF$2, 0))</f>
        <v>INGRESO A PROGRAMA</v>
      </c>
      <c r="D195" s="173" t="str">
        <f t="array" ref="D195">INDEX(Datos!$B$3:$AF$629, ROW(D195)-1, MATCH(D$1,Datos!$B$2:$AF$2, 0))</f>
        <v>VILLENA FARFAN PEDRO FERDINAD</v>
      </c>
      <c r="E195" s="174" t="str">
        <f t="array" ref="E195">INDEX(Datos!$B$3:$AF$629, ROW(E195)-1, MATCH(E$1,Datos!$B$2:$AF$2, 0))</f>
        <v>CERRADA</v>
      </c>
      <c r="F195" s="173" t="e">
        <f t="array" ref="F195">INDEX(Datos!$B$3:$AF$629, ROW(F195)-1, MATCH(F$1,Datos!$B$2:$AF$2, 0))</f>
        <v>#N/A</v>
      </c>
      <c r="G195" s="175" t="str">
        <f t="array" ref="G195">INDEX(Datos!$B$3:$AF$629, ROW(G195)-1, MATCH(G$1,Datos!$B$2:$AF$2, 0))</f>
        <v>Buenos días, estimados,
 Reciban un cordial saludo de parte de VIVA 1A Centro Médico. En respuesta a su solicitud de ingreso al programa , le informamos que fueron contactados y agendados:
 Pacientes contactados y agendados.
 PEDRO FERNINAND VILLENA FARFÁN (DNI: 29278513)
 Fecha: 04/04/2025
 Hora: 16:00</v>
      </c>
    </row>
    <row r="196" spans="1:7" ht="145.19999999999999">
      <c r="A196" s="176">
        <f t="array" ref="A196">INDEX(Datos!$B$3:$AF$629, ROW(A196)-1, MATCH(A$1,Datos!$B$2:$AF$2, 0))</f>
        <v>45747</v>
      </c>
      <c r="B196" s="177">
        <f>Datos!G:G</f>
        <v>45747</v>
      </c>
      <c r="C196" s="165" t="str">
        <f t="array" ref="C196">INDEX(Datos!$B$3:$AF$629, ROW(C196)-1, MATCH(C$1,Datos!$B$2:$AF$2, 0))</f>
        <v>NO ASIGNACIÓN DE CITA</v>
      </c>
      <c r="D196" s="166" t="str">
        <f t="array" ref="D196">INDEX(Datos!$B$3:$AF$629, ROW(D196)-1, MATCH(D$1,Datos!$B$2:$AF$2, 0))</f>
        <v>Cecilia mercedes carrera de Gutiérrez</v>
      </c>
      <c r="E196" s="167" t="str">
        <f t="array" ref="E196">INDEX(Datos!$B$3:$AF$629, ROW(E196)-1, MATCH(E$1,Datos!$B$2:$AF$2, 0))</f>
        <v>CERRADA</v>
      </c>
      <c r="F196" s="166" t="e">
        <f t="array" ref="F196">INDEX(Datos!$B$3:$AF$629, ROW(F196)-1, MATCH(F$1,Datos!$B$2:$AF$2, 0))</f>
        <v>#N/A</v>
      </c>
      <c r="G196" s="168" t="str">
        <f t="array" ref="G196">INDEX(Datos!$B$3:$AF$629, ROW(G196)-1, MATCH(G$1,Datos!$B$2:$AF$2, 0))</f>
        <v>Buenas tardes, estimados:
 Me permito informar lo siguiente con respecto a la paciente Cecilia Mercedes Carrera de Gutiérrez (DNI 19182849):
 La paciente fue atendida el día 14/03/2025 por el Dr. Hilton D. Jango Cruz, quien indicó la realización de los siguientes exámenes: ecocardiograma y electrocardiograma Holter de 24 horas. Dichos estudios se realizaron el 03/04/2025.
 Posteriormente, la paciente tuvo consulta con la Dra. Mónica Marlene Proaño Montalvo, del servicio de Cardiología - Teleconsulta, el día 08/04/2025 en la cual presentó los resultados de los exámenes mencionados.
 Estamos atentos a cualquier otra consulta adicional 
  Saludos Cordiales,
 cordialmente,</v>
      </c>
    </row>
    <row r="197" spans="1:7" ht="277.2">
      <c r="A197" s="170">
        <f t="array" ref="A197">INDEX(Datos!$B$3:$AF$629, ROW(A197)-1, MATCH(A$1,Datos!$B$2:$AF$2, 0))</f>
        <v>45747</v>
      </c>
      <c r="B197" s="178">
        <f>Datos!G:G</f>
        <v>45747</v>
      </c>
      <c r="C197" s="172" t="str">
        <f t="array" ref="C197">INDEX(Datos!$B$3:$AF$629, ROW(C197)-1, MATCH(C$1,Datos!$B$2:$AF$2, 0))</f>
        <v>INSATISFACCIÓN CON EL AREA ASISTENCIAL POR PERTINENCIA</v>
      </c>
      <c r="D197" s="173" t="str">
        <f t="array" ref="D197">INDEX(Datos!$B$3:$AF$629, ROW(D197)-1, MATCH(D$1,Datos!$B$2:$AF$2, 0))</f>
        <v>ROXANA ESPERANZA TAVERA D ANGELO</v>
      </c>
      <c r="E197" s="174" t="str">
        <f t="array" ref="E197">INDEX(Datos!$B$3:$AF$629, ROW(E197)-1, MATCH(E$1,Datos!$B$2:$AF$2, 0))</f>
        <v>CERRADA</v>
      </c>
      <c r="F197" s="173" t="e">
        <f t="array" ref="F197">INDEX(Datos!$B$3:$AF$629, ROW(F197)-1, MATCH(F$1,Datos!$B$2:$AF$2, 0))</f>
        <v>#N/A</v>
      </c>
      <c r="G197" s="175" t="str">
        <f t="array" ref="G197">INDEX(Datos!$B$3:$AF$629, ROW(G197)-1, MATCH(G$1,Datos!$B$2:$AF$2, 0))</f>
        <v>Buenas tardes, estimados:
 Reciban un cordial saludo por parte de VIVA 1A Centro Médico.
 En relación con el paciente Toxana Tavera Dángelo (DNI: 25677282), informamos que se ha realizado la gestión el día de hoy correspondiente con el servicio de laboratorio ( DayerLab) para la toma de dichos análisis. 
 Quedamos a su disposición para cualquier consulta adicional.
 Atentamente,</v>
      </c>
    </row>
    <row r="198" spans="1:7" ht="158.4">
      <c r="A198" s="176">
        <f t="array" ref="A198">INDEX(Datos!$B$3:$AF$629, ROW(A198)-1, MATCH(A$1,Datos!$B$2:$AF$2, 0))</f>
        <v>45747</v>
      </c>
      <c r="B198" s="177">
        <f>Datos!G:G</f>
        <v>45747</v>
      </c>
      <c r="C198" s="165" t="str">
        <f t="array" ref="C198">INDEX(Datos!$B$3:$AF$629, ROW(C198)-1, MATCH(C$1,Datos!$B$2:$AF$2, 0))</f>
        <v>DEMORA EN LA ENTREGA DE MEDICAMENTOS</v>
      </c>
      <c r="D198" s="166" t="str">
        <f t="array" ref="D198">INDEX(Datos!$B$3:$AF$629, ROW(D198)-1, MATCH(D$1,Datos!$B$2:$AF$2, 0))</f>
        <v>STEPHANO LUCIANO MORALES ASCUE</v>
      </c>
      <c r="E198" s="167" t="str">
        <f t="array" ref="E198">INDEX(Datos!$B$3:$AF$629, ROW(E198)-1, MATCH(E$1,Datos!$B$2:$AF$2, 0))</f>
        <v>CERRADA</v>
      </c>
      <c r="F198" s="166" t="e">
        <f t="array" ref="F198">INDEX(Datos!$B$3:$AF$629, ROW(F198)-1, MATCH(F$1,Datos!$B$2:$AF$2, 0))</f>
        <v>#N/A</v>
      </c>
      <c r="G198" s="168" t="str">
        <f t="array" ref="G198">INDEX(Datos!$B$3:$AF$629, ROW(G198)-1, MATCH(G$1,Datos!$B$2:$AF$2, 0))</f>
        <v>Informe de Resultado del Reclamo
 1. Canal de Ingreso del Reclamo:
 Reclamo ingresado el 31 de marzo de 2025, a través del Libro de Reclamaciones
 Virtual (LRV) de RIMAC EPS, mediante la Hoja de Reclamación N°25- EPS002494;
 el cual nos fue trasladado el 31 de marzo del 2025 y registramos como Reclamo
 N° LVR-25-000012.
 2. Identificación del usuario afectado y de quien presenta el reclamo:
 El reclamo fue presentado por Giovanna Ascue Cajamarca con DNI N° 10424161 en
 representación del paciente Stephano Luciano Morales Ascue con DNI N°90471462.
 3. Descripción y causa del reclamo:
 “Se comunica clienta indicando que solicito una cita el día 21-03 solicito cita virtual
 (pediatría) para su hijo con nombre Stefano Luciano Morales Ascues, la cita estuvo
 programada para las 3pm, pese a varias llamadas para solicitar el link le hicieron una
 programación para las 5:40 pm, en la cual el medico brindo una receta lo cual llego al
 día siguiente (1pm). El envió de la medicina fue a persistentes reclamos ya que no
 llegaba la medicina ya que era para su menor hijo y era menor de edad, el día de ayer
 27-03 recibió una llamada telefónica del proveedor Viva que quería coordinar la entrega
 de medicamentos cuyo hecho sorprendió a clienta ya que han pasado 7 días de la
 atención y recién se ponen en contacto para la entrega, solicita una respuesta formal
 de que manera trabaja Rimac con proveedor Viva por el tardío de la entrega de
 medicamentos. Adicional a ello comenta que los proveedores no están llevando el
 control de manera correcta, ya que en una anterior atención le dieron el medicamento
 y quisieron gestionar una doble entrega. Para finalizar clienta desea saber si este tipo
 de atenciones duplicadas afecta a su póliza con aumento en los planes de pago o
 coberturas.
 4. Análisis de los hechos que sustentan el reclamo:
 Habiendo solicitado el descargo respectivo a las áreas involucradas en su atención,
 como parte de las diligencias para atender su reclamo, cordialmente, le informamos lo
 siguiente:
 Luego de hacer las diligencias respectivas en relación con su atención, lamentamos
 profundamente lo acontecido y nuestro compromiso con ustedes es que de ninguna
 manera se vea afectada su salud. Lamentablemente por causas ajenas a nosotros,
 nuestro sistema clínico sufrió una caída del sistema, del cual los ingenieros actuaron
 de manera inmediata para brindarle solución al inconveniente. Se restablece el sistema
 logrando recuperar la operatividad del sistema clínico e inmediatamente se realizan las
 atenciones de los pacientes culminando con normalidad las atenciones.
 Avenida Faustino Sánchez
 Carrión 230.
 viva1a.com.pe (01)6183000
 Referente a la entrega de medicamentos, se confirmó que hubo una demora en la
 dispensación debido a la logística de nuestro proveedor , generando en algunos casos
 demoras y duplicidad en la entrega de dichos medicamentos . VIVA 1A está reforzando
 el proceso de dispensación con nuestro proveedor, Así mismo mencionarle que la doble
 dispensación no impacta ni modifica su póliza, ni genera costos adicionales o aumento
 en las primas.
 5. Conclusiones
 En consecuencia, de acuerdo con los fundamentos expuestos, nuestra institución
 declara fundado su reclamo.
 Viva 1A agradece su reclamo pues nos permite tener el debido conocimiento de las
 eventualidades y deficiencias que puedan producirse durante la atención, tomar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Cronograma de mantenimiento preventivo del sistema clínica
 b) Contratación de un proveedor de medicamentos alterno.
 c) Reforzar el monitoreo continuo al sistema logístico de nuestros proveedores.
 Quedamos atentos ante cualquier solicitud, prestos a servirle siempre.
 “EN VIVA 1A CUIDAMOS LA SALUD DE TU FAMILIA COMO SI FUERA LA NUESTRA”</v>
      </c>
    </row>
    <row r="199" spans="1:7" ht="409.6">
      <c r="A199" s="170">
        <f t="array" ref="A199">INDEX(Datos!$B$3:$AF$629, ROW(A199)-1, MATCH(A$1,Datos!$B$2:$AF$2, 0))</f>
        <v>45747</v>
      </c>
      <c r="B199" s="178">
        <f>Datos!G:G</f>
        <v>45747</v>
      </c>
      <c r="C199" s="172" t="str">
        <f t="array" ref="C199">INDEX(Datos!$B$3:$AF$629, ROW(C199)-1, MATCH(C$1,Datos!$B$2:$AF$2, 0))</f>
        <v>INGRESO A PROGRAMA</v>
      </c>
      <c r="D199" s="173" t="str">
        <f t="array" ref="D199">INDEX(Datos!$B$3:$AF$629, ROW(D199)-1, MATCH(D$1,Datos!$B$2:$AF$2, 0))</f>
        <v>CINTHIA PAMELA VEGA SANCHEZ</v>
      </c>
      <c r="E199" s="174" t="str">
        <f t="array" ref="E199">INDEX(Datos!$B$3:$AF$629, ROW(E199)-1, MATCH(E$1,Datos!$B$2:$AF$2, 0))</f>
        <v>CERRADA</v>
      </c>
      <c r="F199" s="173" t="e">
        <f t="array" ref="F199">INDEX(Datos!$B$3:$AF$629, ROW(F199)-1, MATCH(F$1,Datos!$B$2:$AF$2, 0))</f>
        <v>#N/A</v>
      </c>
      <c r="G199" s="175" t="str">
        <f t="array" ref="G199">INDEX(Datos!$B$3:$AF$629, ROW(G199)-1, MATCH(G$1,Datos!$B$2:$AF$2, 0))</f>
        <v>Saludos.
 Estimada Gisella
 Se realizo revisión del caso basados en la historia clínica y previos escenarios de atención con varios proveedores domiciliarios. 
 Dx. Dolor crónico recurrente
 antecedente de resección quirúrgica por antecedente descrito 
 antecedente de patología Psiquiátrica
 Polifarmacia (Opioides)
 Problemas para la atención domiciliaria
 alto requerimiento de asistencias para manejo de dolor 
 hetero agresividad con personal de salud descrito en la historia clínica 
 no adherencia farmacológica 
 sobre uso de medicamentos para control de dolor 
 no adherencia a conceptos técnicos por parte de los especialistas que dificultan la continuidad en el plan de control de los síntomas y manejo de las patologías de base.
 Ante las consideraciones anteriores.
 Recomendamos que la paciente se mantenga en un plan de atención ambulatoria para manejo por especialidades como Psiquiatría, terapia física ambulatoria según la historia clínica no se reporta limitación para la movilidad o desplazamiento.
 Cordialmente 
 Jhon Fredy Garzon 
 Med Interna GG</v>
      </c>
    </row>
    <row r="200" spans="1:7" ht="409.6">
      <c r="A200" s="176">
        <f t="array" ref="A200">INDEX(Datos!$B$3:$AF$629, ROW(A200)-1, MATCH(A$1,Datos!$B$2:$AF$2, 0))</f>
        <v>45748</v>
      </c>
      <c r="B200" s="177">
        <f>Datos!G:G</f>
        <v>45747</v>
      </c>
      <c r="C200" s="165" t="str">
        <f t="array" ref="C200">INDEX(Datos!$B$3:$AF$629, ROW(C200)-1, MATCH(C$1,Datos!$B$2:$AF$2, 0))</f>
        <v>SOLICITUD DE CITA</v>
      </c>
      <c r="D200" s="166" t="str">
        <f t="array" ref="D200">INDEX(Datos!$B$3:$AF$629, ROW(D200)-1, MATCH(D$1,Datos!$B$2:$AF$2, 0))</f>
        <v>Cecilia mercedes carrera de Gutiérrez</v>
      </c>
      <c r="E200" s="167" t="str">
        <f t="array" ref="E200">INDEX(Datos!$B$3:$AF$629, ROW(E200)-1, MATCH(E$1,Datos!$B$2:$AF$2, 0))</f>
        <v>CERRADA</v>
      </c>
      <c r="F200" s="166" t="e">
        <f t="array" ref="F200">INDEX(Datos!$B$3:$AF$629, ROW(F200)-1, MATCH(F$1,Datos!$B$2:$AF$2, 0))</f>
        <v>#N/A</v>
      </c>
      <c r="G200" s="168" t="str">
        <f t="array" ref="G200">INDEX(Datos!$B$3:$AF$629, ROW(G200)-1, MATCH(G$1,Datos!$B$2:$AF$2, 0))</f>
        <v>Saludos
 Estimada Susana.
 La cita ya fue asignada Para Clínica Vesalio. El Dr Jose Calderon Director Medico confirma la cita.
 Cita es el viernes a las 10:00am en el consultorio 207 Dr. Cabrera
 se realizará Ecocardiograma y Holter de 24 horas 
 La paciente ya fue informada de la fecha del examen 
 Estaré haciéndole seguimiento permanente ante cualquier solicitud 
 cordialmente</v>
      </c>
    </row>
    <row r="201" spans="1:7" ht="250.8">
      <c r="A201" s="170">
        <f t="array" ref="A201">INDEX(Datos!$B$3:$AF$629, ROW(A201)-1, MATCH(A$1,Datos!$B$2:$AF$2, 0))</f>
        <v>45748</v>
      </c>
      <c r="B201" s="178">
        <f>Datos!G:G</f>
        <v>45748</v>
      </c>
      <c r="C201" s="172" t="str">
        <f t="array" ref="C201">INDEX(Datos!$B$3:$AF$629, ROW(C201)-1, MATCH(C$1,Datos!$B$2:$AF$2, 0))</f>
        <v>SOLICITUD DE CITA</v>
      </c>
      <c r="D201" s="173" t="str">
        <f t="array" ref="D201">INDEX(Datos!$B$3:$AF$629, ROW(D201)-1, MATCH(D$1,Datos!$B$2:$AF$2, 0))</f>
        <v>OLGA TATIANA CUADROS BASIS</v>
      </c>
      <c r="E201" s="174" t="str">
        <f t="array" ref="E201">INDEX(Datos!$B$3:$AF$629, ROW(E201)-1, MATCH(E$1,Datos!$B$2:$AF$2, 0))</f>
        <v>CERRADA</v>
      </c>
      <c r="F201" s="173" t="e">
        <f t="array" ref="F201">INDEX(Datos!$B$3:$AF$629, ROW(F201)-1, MATCH(F$1,Datos!$B$2:$AF$2, 0))</f>
        <v>#N/A</v>
      </c>
      <c r="G201" s="175" t="str">
        <f t="array" ref="G201">INDEX(Datos!$B$3:$AF$629, ROW(G201)-1, MATCH(G$1,Datos!$B$2:$AF$2, 0))</f>
        <v>Saludos 
 En relación al caso 
 La revisión del caso fue la siguiente:
 Paciente de 45 años con Dx: LES, Artritis, vasculitis reumatoide y Sx túnel carpiano. Fue valorada el 25 marzo por tele consulta por Médico Tratante Dr. Antonio Moncada quien formula medicamentos del mes y ordena interconsulta con psiquiatra. 
 Para él envió de medicamentos inicialmente la paciente reporto la presentación de tabletas de tapentadol por 50 mg por lo cual se generó la receta, el 25 de marzo la paciente refirió que el Tapentadol que tomaba era de 100 mg , con esto se procedió a verificar el ordenamiento (día 26 de marzo) con el Dr. Moncada quien se comunicó con la paciente y le ratifico el ordenamiento con tapentadol x 100mg, y posterior confirmación de la entrega de medicamentos completos a la paciente el día 27 de marzo.
 El día de hoy, nos comunicamos con la señora Olga, quien refiere que la dificultad que presenta es para la atención por la especialidad de Rehabilitación la cual esta agendada para el viernes presencial en el domicilio, posterior a la valoración se definirá plan de manejo y programación de las atenciones y valoración por psiquiatría.
 cordialmente</v>
      </c>
    </row>
    <row r="202" spans="1:7" ht="409.6">
      <c r="A202" s="176">
        <f t="array" ref="A202">INDEX(Datos!$B$3:$AF$629, ROW(A202)-1, MATCH(A$1,Datos!$B$2:$AF$2, 0))</f>
        <v>45748</v>
      </c>
      <c r="B202" s="177">
        <f>Datos!G:G</f>
        <v>45748</v>
      </c>
      <c r="C202" s="165" t="str">
        <f t="array" ref="C202">INDEX(Datos!$B$3:$AF$629, ROW(C202)-1, MATCH(C$1,Datos!$B$2:$AF$2, 0))</f>
        <v>NO ASIGNACIÓN DE CITA</v>
      </c>
      <c r="D202" s="166" t="str">
        <f t="array" ref="D202">INDEX(Datos!$B$3:$AF$629, ROW(D202)-1, MATCH(D$1,Datos!$B$2:$AF$2, 0))</f>
        <v>GUILIANA GINOCCHIO BERNAL</v>
      </c>
      <c r="E202" s="167" t="str">
        <f t="array" ref="E202">INDEX(Datos!$B$3:$AF$629, ROW(E202)-1, MATCH(E$1,Datos!$B$2:$AF$2, 0))</f>
        <v>CERRADA</v>
      </c>
      <c r="F202" s="166" t="e">
        <f t="array" ref="F202">INDEX(Datos!$B$3:$AF$629, ROW(F202)-1, MATCH(F$1,Datos!$B$2:$AF$2, 0))</f>
        <v>#N/A</v>
      </c>
      <c r="G202" s="168" t="str">
        <f t="array" ref="G202">INDEX(Datos!$B$3:$AF$629, ROW(G202)-1, MATCH(G$1,Datos!$B$2:$AF$2, 0))</f>
        <v>Estimada Sra. Bedon Guissela,
 Reciba un cordial saludo de parte de VIVA 1A Centro Médico. En relación con el reclamo realizado por la Sra. Guiliana Ginocchio Bernal (DNI: 73383026) dirección PLAZA MARQUITA 331 DTPO 502 –San Borja sobre la toma de análisis de laboratorio, le informamos que se ha coordinado la realización de los mismos para el día de mañana, 02 de abril de 2025, a través del número de WhatsApp 925107865.
 Lamentamos la demora y nos comprometemos a mejorar nuestros servicios y tiempo de respuesta.
 Cordialmente,</v>
      </c>
    </row>
    <row r="203" spans="1:7" ht="211.2">
      <c r="A203" s="170">
        <f t="array" ref="A203">INDEX(Datos!$B$3:$AF$629, ROW(A203)-1, MATCH(A$1,Datos!$B$2:$AF$2, 0))</f>
        <v>45748</v>
      </c>
      <c r="B203" s="178">
        <f>Datos!G:G</f>
        <v>45748</v>
      </c>
      <c r="C203" s="172" t="str">
        <f t="array" ref="C203">INDEX(Datos!$B$3:$AF$629, ROW(C203)-1, MATCH(C$1,Datos!$B$2:$AF$2, 0))</f>
        <v>NO ASIGNACIÓN DE CITA</v>
      </c>
      <c r="D203" s="173" t="str">
        <f t="array" ref="D203">INDEX(Datos!$B$3:$AF$629, ROW(D203)-1, MATCH(D$1,Datos!$B$2:$AF$2, 0))</f>
        <v>JULIA DAMIANA MORENO TOSCANO</v>
      </c>
      <c r="E203" s="174" t="str">
        <f t="array" ref="E203">INDEX(Datos!$B$3:$AF$629, ROW(E203)-1, MATCH(E$1,Datos!$B$2:$AF$2, 0))</f>
        <v>CERRADA</v>
      </c>
      <c r="F203" s="173" t="e">
        <f t="array" ref="F203">INDEX(Datos!$B$3:$AF$629, ROW(F203)-1, MATCH(F$1,Datos!$B$2:$AF$2, 0))</f>
        <v>#N/A</v>
      </c>
      <c r="G203" s="175" t="str">
        <f t="array" ref="G203">INDEX(Datos!$B$3:$AF$629, ROW(G203)-1, MATCH(G$1,Datos!$B$2:$AF$2, 0))</f>
        <v>Estimados 
 Reciban un cordial saludo de parte de VIVA 1A Centro Médico. En relación con lo descrito en el correo, informamos que la paciente Julia Damiana Moreno Toscano fue contactada a través de WhatsApp para el agendamiento de la toma de muestra, según el protocolo del área de laboratorio, el día 1 de abril. Las muestras fueron tomadas el día 2 de abril del 2025, Los resultados serán leídos, explicados e indicados durante su próxima consulta para el 20 de abril 2025.
 Lamentamos sinceramente los inconvenientes ocasionados. Valoramos sus comentarios y estamos comprometidos con la mejora continua de nuestros servicios, incluyendo la optimización de nuestros tiempos de respuesta.
 Saludos cordiales,
 Katherine Ochoa
 Centro de experiencia</v>
      </c>
    </row>
    <row r="204" spans="1:7" ht="316.8">
      <c r="A204" s="176">
        <f t="array" ref="A204">INDEX(Datos!$B$3:$AF$629, ROW(A204)-1, MATCH(A$1,Datos!$B$2:$AF$2, 0))</f>
        <v>45740</v>
      </c>
      <c r="B204" s="177">
        <f>Datos!G:G</f>
        <v>45748</v>
      </c>
      <c r="C204" s="165" t="str">
        <f t="array" ref="C204">INDEX(Datos!$B$3:$AF$629, ROW(C204)-1, MATCH(C$1,Datos!$B$2:$AF$2, 0))</f>
        <v>DEMORA EN LA ENTREGA DE MEDICAMENTOS</v>
      </c>
      <c r="D204" s="166" t="str">
        <f t="array" ref="D204">INDEX(Datos!$B$3:$AF$629, ROW(D204)-1, MATCH(D$1,Datos!$B$2:$AF$2, 0))</f>
        <v>HUGO ELVIS FAVIO CASTILLO TACILLA</v>
      </c>
      <c r="E204" s="167" t="str">
        <f t="array" ref="E204">INDEX(Datos!$B$3:$AF$629, ROW(E204)-1, MATCH(E$1,Datos!$B$2:$AF$2, 0))</f>
        <v>CERRADA</v>
      </c>
      <c r="F204" s="166" t="e">
        <f t="array" ref="F204">INDEX(Datos!$B$3:$AF$629, ROW(F204)-1, MATCH(F$1,Datos!$B$2:$AF$2, 0))</f>
        <v>#N/A</v>
      </c>
      <c r="G204" s="168" t="str">
        <f t="array" ref="G204">INDEX(Datos!$B$3:$AF$629, ROW(G204)-1, MATCH(G$1,Datos!$B$2:$AF$2, 0))</f>
        <v>Medicamentos entregado 25/3/25</v>
      </c>
    </row>
    <row r="205" spans="1:7" ht="26.4">
      <c r="A205" s="170">
        <f t="array" ref="A205">INDEX(Datos!$B$3:$AF$629, ROW(A205)-1, MATCH(A$1,Datos!$B$2:$AF$2, 0))</f>
        <v>45738</v>
      </c>
      <c r="B205" s="178">
        <f>Datos!G:G</f>
        <v>45740</v>
      </c>
      <c r="C205" s="172" t="str">
        <f t="array" ref="C205">INDEX(Datos!$B$3:$AF$629, ROW(C205)-1, MATCH(C$1,Datos!$B$2:$AF$2, 0))</f>
        <v>DEMORA EN LA ENTREGA DE MEDICAMENTOS</v>
      </c>
      <c r="D205" s="173" t="str">
        <f t="array" ref="D205">INDEX(Datos!$B$3:$AF$629, ROW(D205)-1, MATCH(D$1,Datos!$B$2:$AF$2, 0))</f>
        <v>JANET DEL PILAR COVEÑAS LOPEZ</v>
      </c>
      <c r="E205" s="174" t="str">
        <f t="array" ref="E205">INDEX(Datos!$B$3:$AF$629, ROW(E205)-1, MATCH(E$1,Datos!$B$2:$AF$2, 0))</f>
        <v>CERRADA</v>
      </c>
      <c r="F205" s="173" t="e">
        <f t="array" ref="F205">INDEX(Datos!$B$3:$AF$629, ROW(F205)-1, MATCH(F$1,Datos!$B$2:$AF$2, 0))</f>
        <v>#N/A</v>
      </c>
      <c r="G205" s="175" t="str">
        <f t="array" ref="G205">INDEX(Datos!$B$3:$AF$629, ROW(G205)-1, MATCH(G$1,Datos!$B$2:$AF$2, 0))</f>
        <v>Informe de Resultado del Reclamo
 1. Canal de Ingreso del Reclamo:
 Reclamo ingresado el 22 de marzo de 2025, a través del Libro de Reclamaciones
 Virtual (LRV) de RIMAC EPS, mediante la Hoja de Reclamación N°25- EPS002409; el
 cual nos fue trasladado el 03 de abril del 2025 y registramos como Reclamo
 N° LRV-25-000002.
 2. Identificación del usuario afectado y de quien presenta el reclamo:
 El reclamo fue presentado por Janet Del Pilar Coveñas Lopez con DNI N° 48523992.
 3. Descripción y causa del reclamo:
 “Ayer me atendí y hasta ahora no me entregan mis medicamentos, solo me llaman y no
 acuerdan mandarme mis medicamentos.”
 4. Análisis de los hechos que sustentan el reclamo:
 Habiendo solicitado el descargo respectivo a las áreas involucradas en su atención,
 como parte de las diligencias para atender su reclamo, cordialmente, le informamos lo
 siguiente:
 Sentimos los inconvenientes ocasionados y manifestamos que la salud de nuestros
 pacientes es nuestra prioridad. Lamentablemente, por fallas del sistema logístico de
 nuestro proveedor que escaparon de nuestras manos, verificamos que no se realizó la
 entrega de sus medicamentos programada para el día 22 de marzo de 2025. En este
 punto, le extendemos nuestras más sinceras disculpas.
 Sin perjuicio de ello, hemos verificado también que, tan pronto tuvimos conocimiento de
 la no entrega de sus medicamentos, procedimos a reprogramar el envío el día 25 de
 marzo del 2025. No obstante, la paciente manifestó que no desea recibir dicha entrega,
 razón por la cual no se concretó la entrega programada.
 5. Conclusiones
 En consecuencia, de acuerdo con los fundamentos expuestos, nuestra institución
 declara parcialmente fundado su reclamo.
 Viva 1A agradece su reclamo pues nos permite tener el debido conocimiento de las
 eventualidades y deficiencias que puedan producirse durante la atención, tomar
 Avenida Faustino Sánchez
 Carrión 230.
 viva1a.com.pe (01)6183000
 medidas correctivas evitando a futuro alguna otra disconformidad que refleja
 insatisfacción en situaciones similares.
 Lamentamos que la percepción de la atención brindada no haya sido de su satisfacción,
 no obstante, le reiteramos nuestro compromiso de seguir trabajando en pro de la mejora
 de los procesos establecidos en nuestra institución; asimismo le informamos que, ante
 cualquier consulta o duda futura, puede contactarse con nuestro personal de Plataforma
 de Atención al Usuario en Salud (PAUS) por los siguientes 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Quedamos atentos ante cualquier solicitud, prestos a servirle siempre.
 “EN VIVA 1A CUIDAMOS LA SALUD DE TU FAMILIA COMO SI FUERA LA NUESTRA</v>
      </c>
    </row>
    <row r="206" spans="1:7" ht="409.6">
      <c r="A206" s="176">
        <f t="array" ref="A206">INDEX(Datos!$B$3:$AF$629, ROW(A206)-1, MATCH(A$1,Datos!$B$2:$AF$2, 0))</f>
        <v>45749</v>
      </c>
      <c r="B206" s="177">
        <f>Datos!G:G</f>
        <v>45738</v>
      </c>
      <c r="C206" s="165" t="str">
        <f t="array" ref="C206">INDEX(Datos!$B$3:$AF$629, ROW(C206)-1, MATCH(C$1,Datos!$B$2:$AF$2, 0))</f>
        <v>NO ENVIO DE ENLACE DE CONEXIÓN</v>
      </c>
      <c r="D206" s="166" t="str">
        <f t="array" ref="D206">INDEX(Datos!$B$3:$AF$629, ROW(D206)-1, MATCH(D$1,Datos!$B$2:$AF$2, 0))</f>
        <v>ALDO REINOSO RIVALDO</v>
      </c>
      <c r="E206" s="167" t="str">
        <f t="array" ref="E206">INDEX(Datos!$B$3:$AF$629, ROW(E206)-1, MATCH(E$1,Datos!$B$2:$AF$2, 0))</f>
        <v>CERRADA</v>
      </c>
      <c r="F206" s="166" t="e">
        <f t="array" ref="F206">INDEX(Datos!$B$3:$AF$629, ROW(F206)-1, MATCH(F$1,Datos!$B$2:$AF$2, 0))</f>
        <v>#N/A</v>
      </c>
      <c r="G206" s="168" t="str">
        <f t="array" ref="G206">INDEX(Datos!$B$3:$AF$629, ROW(G206)-1, MATCH(G$1,Datos!$B$2:$AF$2, 0))</f>
        <v>Estimados,
 Con respecto a la consulta mencionada líneas abajo, se informa que el paciente Aldo Reynoso Rivas (DNI 23993607) se encuentra en el programa de hipotiroidismo. 
 Con respecto a su teleconsulta, nuestra área de call center envía el recordatorio el mismo día de su agendamiento, y la atención se realiza vía telefónica, no requiere Link. Cabe mencionar, que el paciente recibió la atención el día 01/04/2025 a las 18:16 horas por parte del Dr. Gerson Jacob Siura Trevejo, especialista en Endocrinología-teleconsulta.
 El médico prescribió la receta médica, la cual fue derivada a nuestro proveedor Cuidafarma. El proveedor menciona que el recojo de los medicamentos fue coordinado con el paciente en la farmacia Inkafarma. Están a la espera de que el paciente pase por ellos.
 Como parte del plan de mejora, se revisará con el área correspondiente los mensajes de recordatorio de las citas, a fin de brindar una información más clara y concisa. Esta acción contribuirá a mejorar la experiencia del paciente, reduciendo posibles confusiones o malentendidos, y garantizando una comunicación más eficiente y efectiva.</v>
      </c>
    </row>
    <row r="207" spans="1:7" ht="409.6">
      <c r="A207" s="170">
        <f t="array" ref="A207">INDEX(Datos!$B$3:$AF$629, ROW(A207)-1, MATCH(A$1,Datos!$B$2:$AF$2, 0))</f>
        <v>45749</v>
      </c>
      <c r="B207" s="178">
        <f>Datos!G:G</f>
        <v>45749</v>
      </c>
      <c r="C207" s="172" t="str">
        <f t="array" ref="C207">INDEX(Datos!$B$3:$AF$629, ROW(C207)-1, MATCH(C$1,Datos!$B$2:$AF$2, 0))</f>
        <v>DEMORA EN LA ENTREGA DE MEDICAMENTOS</v>
      </c>
      <c r="D207" s="173" t="str">
        <f t="array" ref="D207">INDEX(Datos!$B$3:$AF$629, ROW(D207)-1, MATCH(D$1,Datos!$B$2:$AF$2, 0))</f>
        <v>MARCELO ALONSO LOREDO RAMIREZ</v>
      </c>
      <c r="E207" s="174" t="str">
        <f t="array" ref="E207">INDEX(Datos!$B$3:$AF$629, ROW(E207)-1, MATCH(E$1,Datos!$B$2:$AF$2, 0))</f>
        <v>CERRADA</v>
      </c>
      <c r="F207" s="173" t="e">
        <f t="array" ref="F207">INDEX(Datos!$B$3:$AF$629, ROW(F207)-1, MATCH(F$1,Datos!$B$2:$AF$2, 0))</f>
        <v>#N/A</v>
      </c>
      <c r="G207" s="175" t="str">
        <f t="array" ref="G207">INDEX(Datos!$B$3:$AF$629, ROW(G207)-1, MATCH(G$1,Datos!$B$2:$AF$2, 0))</f>
        <v>Buenas tardes estimado, 
 Reciba un cordial saludo de parte del Centro Médico VIVA 1A.
 Con relación a la información detallada líneas abajo, le informamos que el paciente Marcelo Loredo Ramírez fue atendido el 29 de marzo de 2025 a las 7:50 am mediante el Centro Médico Virtual , en la especialidad de Pediatría - Teleconsulta , y el 03 de abril de 2025 a las 5:30 pm por la especialidad de Endocrinología - Teleconsulta .
 En ambas atenciones se recetaron medicamentos, los cuales fueron derivados a CUIDA para su respectiva dispensación. El proveedor nos indica que el paciente no respondió las llamadas realizadas, por lo que se le envió un mensaje vía WhatsApp. Finalmente, os medicamentos fueron entregados el 07 de abril de 2025 .
 Se adjuntan las recetas médicas correspondientes. 
 Quedamos atentos ante cualquier consulta adicional.</v>
      </c>
    </row>
    <row r="208" spans="1:7" ht="343.2">
      <c r="A208" s="176">
        <f t="array" ref="A208">INDEX(Datos!$B$3:$AF$629, ROW(A208)-1, MATCH(A$1,Datos!$B$2:$AF$2, 0))</f>
        <v>45742</v>
      </c>
      <c r="B208" s="177">
        <f>Datos!G:G</f>
        <v>45749</v>
      </c>
      <c r="C208" s="165" t="str">
        <f t="array" ref="C208">INDEX(Datos!$B$3:$AF$629, ROW(C208)-1, MATCH(C$1,Datos!$B$2:$AF$2, 0))</f>
        <v>DEMORA EN LA ATENCION ASISTENCIAL</v>
      </c>
      <c r="D208" s="166" t="str">
        <f t="array" ref="D208">INDEX(Datos!$B$3:$AF$629, ROW(D208)-1, MATCH(D$1,Datos!$B$2:$AF$2, 0))</f>
        <v>Stefany Sara Tejeda Cuzcano</v>
      </c>
      <c r="E208" s="167" t="str">
        <f t="array" ref="E208">INDEX(Datos!$B$3:$AF$629, ROW(E208)-1, MATCH(E$1,Datos!$B$2:$AF$2, 0))</f>
        <v>CERRADA</v>
      </c>
      <c r="F208" s="166" t="e">
        <f t="array" ref="F208">INDEX(Datos!$B$3:$AF$629, ROW(F208)-1, MATCH(F$1,Datos!$B$2:$AF$2, 0))</f>
        <v>#N/A</v>
      </c>
      <c r="G208" s="168" t="str">
        <f t="array" ref="G208">INDEX(Datos!$B$3:$AF$629, ROW(G208)-1, MATCH(G$1,Datos!$B$2:$AF$2, 0))</f>
        <v>Informe de Resultado del Reclamo
 1. Canal de Ingreso del Reclamo:
 Reclamo ingresado el 26 de marzo de 2025, a través del Libro de ReclamacionesVirtual (LRV) de RIMAC EPS, mediante la Hoja de Reclamación N°25-SBS014109;
 el cual nos fue trasladado el 02 de abril del 2025 y registramos como ReclamoN° LVR-5-000009
 2. Identificación del usuario afectado y de quien presenta el reclamo:
 El reclamo fue presentado por Stefany Sara Tejeda Cuzcano DNI N° 43592303enrepresentación de ALMUDENA SARA MASCCO TEJEDA DNI N° 90940497
 3. Descripción y causa del reclamo:
 “El día de ayer recibí una atención de forma virtual para mi menor hija por la clínicaVIVA A1, lo cual doc. no tenia buena conexión a internet, me indico que no contabacon el medicamento ( RINOMAX Y EL OTRO MEDICAMENTO ES PARA LARINITIS) , doc. ingreso tarde a la consulta y apresuraba la atención porque tenia otro pacientepor atender, a la vez llamo a Rimac y asesora le indica que menor no contaba bajosupóliza por atención virtual, luego se rectifico indicándole " que sugiere" que no seapor
 atención virtual. La primera cita era a las 4 pm, le reprogramaron para las 6pmsinprevio aviso, mi molestia es que si doctora no escuchaba bien, que medicamentos meestará mandando, que hasta ahora no me llega. .” 4. Análisis de los hechos que sustentan el reclamo:
 Habiendo solicitado el descargo respectivo a las áreas involucradas en su atención, como parte de las diligencias realizadas para atender su reclamo, le informamoslosiguiente:
 La atención médica fue brindada inicialmente por videollamada; sin embargo, debidoafallas de conexión, se presentó un retraso en el inicio. Ante esta situación, se continuóla atención a través de la plataforma Zoyper5 , donde se logró concluir
 satisfactoriamente la consulta con la paciente, sin nuevas interferencias. En relación con los medicamentos prescritos según diagnóstico se evidencialaprescripción de los siguientes medicamentos:LORATADINA5MGJARABE,PREDNISONA 5MG/5ML JARABE,RHINO BB X 15ML, se confirma queel
 despacho se efectuó el día 26 de marzo de 2025, a las 11:40 a.m. Con respectoalosmedicamentos solicitados por la madre de la menor ( Avamys) esto no estáenrelación con el diagnóstico validado en la consulta médica.
 Avenida Faustino Sánchez
 Carrión 230. viva1a.com.pe (01)618300Lamentamos los inconvenientes que esta situación pudo haberle causadoyreiteramos que la salud de nuestros pacientes es nuestra principal prioridad. 5. Conclusiones
 En consecuencia, de acuerdo con los fundamentos expuestos, nuestra institucióndeclara parcialmente fundado su reclamo. Viva 1A agradece su reclamo pues nos permite tener el debido conocimiento delaseventualidades y deficiencias que puedan producirse durante la atención, tomar
 medidas correctivas evitando a futuro alguna otra disconformidad que reflejainsatisfacción en situaciones similares. Lamentamos que la percepción de la atención brindada no haya sido desusatisfacción, no obstante, le reiteramos nuestro compromiso de seguir trabajandoenpro de la mejora de los procesos establecidos en nuestra institución; asimismoleinformamos que, ante cualquier consulta o duda futura, puede contactarse con nuestropersonal de Plataforma de Atención al Usuario en Salud (PAUS) por los siguientescanales: quejasyreclamos@viva1a.com.pe
 6. Medidas a adoptar o adoptadas:
 Finalmente, es oportuno informarle que hemos adoptado las siguientes medidas:
 a) Feedback a nuestro proveedor responsable de la entrega de sus medicamentos. b) Reforzar el monitoreo continuo al sistema logístico de nuestros proveedores. c) Mejorar la estabilidad y respaldo de las plataformas de videollamada. Quedamos atentos ante cualquier solicitud, prestos a servirle siempre. “EN VIVA 1A CUIDAMOS LA SALUD DE TU FAMILIA COMO SI FUERA LA NUESTRA”</v>
      </c>
    </row>
    <row r="209" spans="1:7" ht="409.6">
      <c r="A209" s="170">
        <f t="array" ref="A209">INDEX(Datos!$B$3:$AF$629, ROW(A209)-1, MATCH(A$1,Datos!$B$2:$AF$2, 0))</f>
        <v>45750</v>
      </c>
      <c r="B209" s="178">
        <f>Datos!G:G</f>
        <v>45742</v>
      </c>
      <c r="C209" s="172" t="str">
        <f t="array" ref="C209">INDEX(Datos!$B$3:$AF$629, ROW(C209)-1, MATCH(C$1,Datos!$B$2:$AF$2, 0))</f>
        <v>PROBLEMAS DE COMUNICACIÓN</v>
      </c>
      <c r="D209" s="173" t="str">
        <f t="array" ref="D209">INDEX(Datos!$B$3:$AF$629, ROW(D209)-1, MATCH(D$1,Datos!$B$2:$AF$2, 0))</f>
        <v>Franco Pizarro Yepes</v>
      </c>
      <c r="E209" s="174" t="str">
        <f t="array" ref="E209">INDEX(Datos!$B$3:$AF$629, ROW(E209)-1, MATCH(E$1,Datos!$B$2:$AF$2, 0))</f>
        <v>CERRADA</v>
      </c>
      <c r="F209" s="173" t="e">
        <f t="array" ref="F209">INDEX(Datos!$B$3:$AF$629, ROW(F209)-1, MATCH(F$1,Datos!$B$2:$AF$2, 0))</f>
        <v>#N/A</v>
      </c>
      <c r="G209" s="175" t="str">
        <f t="array" ref="G209">INDEX(Datos!$B$3:$AF$629, ROW(G209)-1, MATCH(G$1,Datos!$B$2:$AF$2, 0))</f>
        <v>Buenos días, estimados:
 En relación con el paciente Franco Pizarro Yepes (DNI: 78015940), informamos que su última atención fue realizada el 03 de abril de 2025 a las 17:00 horas con el Dr. Gerson Jacob Siura Trevejo en el Servicio de Endocrinología - Teleconsulta, donde el médico prescribió un examen de laboratorio y medicamentos.
 Los medicamentos fueron entregados por Cuidafarma el 05 de abril. En cuanto a los exámenes de laboratorio, el personal encargado ya se encuentra en coordinación según la disponibilidad del paciente.
 Quedamos a su disposición para cualquier consulta adicional.
 Atentamente, Buenas tardes, estimada:
 Reciba un cordial saludo de parte del Centro Médico Viva 1A.
 En relación con el paciente Franco Pizarro Yepes (DNI: 78015940), le informamos lo siguiente:
 Su última atención fue realizada el 03 de abril de 2025 a las 17:00 horas con el Dr. Gerson Jacob Siura Trevejo, en el servicio de Endocrinología - Teleconsulta, donde se le prescribieron exámenes de laboratorio y tratamiento médico.
 Los medicamentos fueron entregados por Cuidafarma el 05 de abril.
 Los exámenes de laboratorio fueron realizados el 12 de abril de 2025, según la disponibilidad del paciente.
 El día de hoy se intentó contactar al paciente para programar su próxima atención correspondiente al mes de mayo. Sin embargo, el número celular registrado no cuenta con cobertura, por lo que se procedió a dejar un mensaje a través de WhatsApp.
 Recordamos que el proceso de agendamiento se realiza vía telefónica, con el objetivo de confirmar la disponibilidad del paciente. En caso de no lograr contacto directo, se utiliza el canal de WhatsApp como vía alterna de notificación.
 Adjuntamos el flayer con los números de contacto disponibles para una mejor coordinación.
 Quedamos atentos a cualquier requerimiento adicional.
 Saludos cordiales,</v>
      </c>
    </row>
    <row r="210" spans="1:7" ht="409.6">
      <c r="A210" s="176">
        <f t="array" ref="A210">INDEX(Datos!$B$3:$AF$629, ROW(A210)-1, MATCH(A$1,Datos!$B$2:$AF$2, 0))</f>
        <v>45750</v>
      </c>
      <c r="B210" s="177">
        <f>Datos!G:G</f>
        <v>45750</v>
      </c>
      <c r="C210" s="165" t="str">
        <f t="array" ref="C210">INDEX(Datos!$B$3:$AF$629, ROW(C210)-1, MATCH(C$1,Datos!$B$2:$AF$2, 0))</f>
        <v>NO ASIGNACIÓN DE CITA</v>
      </c>
      <c r="D210" s="166" t="str">
        <f t="array" ref="D210">INDEX(Datos!$B$3:$AF$629, ROW(D210)-1, MATCH(D$1,Datos!$B$2:$AF$2, 0))</f>
        <v>Claudia Lucia Quiroz Pacheco</v>
      </c>
      <c r="E210" s="167" t="str">
        <f t="array" ref="E210">INDEX(Datos!$B$3:$AF$629, ROW(E210)-1, MATCH(E$1,Datos!$B$2:$AF$2, 0))</f>
        <v>CERRADA</v>
      </c>
      <c r="F210" s="166" t="e">
        <f t="array" ref="F210">INDEX(Datos!$B$3:$AF$629, ROW(F210)-1, MATCH(F$1,Datos!$B$2:$AF$2, 0))</f>
        <v>#N/A</v>
      </c>
      <c r="G210" s="168" t="str">
        <f t="array" ref="G210">INDEX(Datos!$B$3:$AF$629, ROW(G210)-1, MATCH(G$1,Datos!$B$2:$AF$2, 0))</f>
        <v>Paciente no esta recibiendo atenciones en VIVA 1A .</v>
      </c>
    </row>
    <row r="211" spans="1:7" ht="26.4">
      <c r="A211" s="170">
        <f t="array" ref="A211">INDEX(Datos!$B$3:$AF$629, ROW(A211)-1, MATCH(A$1,Datos!$B$2:$AF$2, 0))</f>
        <v>45750</v>
      </c>
      <c r="B211" s="178">
        <f>Datos!G:G</f>
        <v>45750</v>
      </c>
      <c r="C211" s="172" t="str">
        <f t="array" ref="C211">INDEX(Datos!$B$3:$AF$629, ROW(C211)-1, MATCH(C$1,Datos!$B$2:$AF$2, 0))</f>
        <v>NO ASIGNACIÓN DE CITA</v>
      </c>
      <c r="D211" s="173" t="str">
        <f t="array" ref="D211">INDEX(Datos!$B$3:$AF$629, ROW(D211)-1, MATCH(D$1,Datos!$B$2:$AF$2, 0))</f>
        <v>Martha Rosario Bustios Bolaños</v>
      </c>
      <c r="E211" s="174" t="str">
        <f t="array" ref="E211">INDEX(Datos!$B$3:$AF$629, ROW(E211)-1, MATCH(E$1,Datos!$B$2:$AF$2, 0))</f>
        <v>CERRADA</v>
      </c>
      <c r="F211" s="173" t="e">
        <f t="array" ref="F211">INDEX(Datos!$B$3:$AF$629, ROW(F211)-1, MATCH(F$1,Datos!$B$2:$AF$2, 0))</f>
        <v>#N/A</v>
      </c>
      <c r="G211" s="175" t="str">
        <f t="array" ref="G211">INDEX(Datos!$B$3:$AF$629, ROW(G211)-1, MATCH(G$1,Datos!$B$2:$AF$2, 0))</f>
        <v>Paciente paso consulta el 08 de enero y efectivamente se contactaron el 20 del mes, hubo una demora en contactar al paciente. Por la cual somos consciente del hecho y estamos trabajando en el seguimiento oportuno. Informacion adicional paciente viene cumpliendo sus atenciones como corresponde cada mes. Se ha Incorporado de un recurso humano adicional en el equipo de laboratorio, lo que permitirá agilizar la atención y respuesta a los requerimientos de los pacientes . Reforzamiento en el seguimiento de los ordenamientos.</v>
      </c>
    </row>
    <row r="212" spans="1:7" ht="184.8">
      <c r="A212" s="176">
        <f t="array" ref="A212">INDEX(Datos!$B$3:$AF$629, ROW(A212)-1, MATCH(A$1,Datos!$B$2:$AF$2, 0))</f>
        <v>45750</v>
      </c>
      <c r="B212" s="177">
        <f>Datos!G:G</f>
        <v>45750</v>
      </c>
      <c r="C212" s="165" t="str">
        <f t="array" ref="C212">INDEX(Datos!$B$3:$AF$629, ROW(C212)-1, MATCH(C$1,Datos!$B$2:$AF$2, 0))</f>
        <v>DEMORA EN ENVIO DE ORDENES</v>
      </c>
      <c r="D212" s="166" t="str">
        <f t="array" ref="D212">INDEX(Datos!$B$3:$AF$629, ROW(D212)-1, MATCH(D$1,Datos!$B$2:$AF$2, 0))</f>
        <v>MICAELA JANY PEVE VICENTE</v>
      </c>
      <c r="E212" s="167" t="str">
        <f t="array" ref="E212">INDEX(Datos!$B$3:$AF$629, ROW(E212)-1, MATCH(E$1,Datos!$B$2:$AF$2, 0))</f>
        <v>CERRADA</v>
      </c>
      <c r="F212" s="166" t="e">
        <f t="array" ref="F212">INDEX(Datos!$B$3:$AF$629, ROW(F212)-1, MATCH(F$1,Datos!$B$2:$AF$2, 0))</f>
        <v>#N/A</v>
      </c>
      <c r="G212" s="168" t="str">
        <f t="array" ref="G212">INDEX(Datos!$B$3:$AF$629, ROW(G212)-1, MATCH(G$1,Datos!$B$2:$AF$2, 0))</f>
        <v>Buenas tardes, estimados:
 Por medio del presente, les informamos que ya se ha establecido comunicación con la Sra. Norma Vicente, madre de la paciente MICAELA JANY PEVE VICENTE. En dicha interacción se procedió al envío de su receta médica a través del número de WhatsApp 994673521previamente registrado.
 Asimismo, se realizó el agendamiento de su cita mensual para el día 11 de abril de 2025 a las 9:30 a.m., con el Dr. Moncada, correspondiente al servicio de Médica Familiar - Teleconsulta.
 La clienta manifestó su satisfacción con la atención recibida.
 Quedamos atentos a cualquier consulta adicional que puedan tener.
 Saludos cordiales,</v>
      </c>
    </row>
    <row r="213" spans="1:7" ht="250.8">
      <c r="A213" s="170">
        <f t="array" ref="A213">INDEX(Datos!$B$3:$AF$629, ROW(A213)-1, MATCH(A$1,Datos!$B$2:$AF$2, 0))</f>
        <v>45712</v>
      </c>
      <c r="B213" s="178">
        <f>Datos!G:G</f>
        <v>45750</v>
      </c>
      <c r="C213" s="172" t="str">
        <f t="array" ref="C213">INDEX(Datos!$B$3:$AF$629, ROW(C213)-1, MATCH(C$1,Datos!$B$2:$AF$2, 0))</f>
        <v>INGRESO A PROGRAMA</v>
      </c>
      <c r="D213" s="173" t="str">
        <f t="array" ref="D213">INDEX(Datos!$B$3:$AF$629, ROW(D213)-1, MATCH(D$1,Datos!$B$2:$AF$2, 0))</f>
        <v>ABANTO CABANILLAS, DAVID ABELARDO</v>
      </c>
      <c r="E213" s="174" t="str">
        <f t="array" ref="E213">INDEX(Datos!$B$3:$AF$629, ROW(E213)-1, MATCH(E$1,Datos!$B$2:$AF$2, 0))</f>
        <v>CERRADA</v>
      </c>
      <c r="F213" s="173" t="e">
        <f t="array" ref="F213">INDEX(Datos!$B$3:$AF$629, ROW(F213)-1, MATCH(F$1,Datos!$B$2:$AF$2, 0))</f>
        <v>#N/A</v>
      </c>
      <c r="G213" s="175" t="str">
        <f t="array" ref="G213">INDEX(Datos!$B$3:$AF$629, ROW(G213)-1, MATCH(G$1,Datos!$B$2:$AF$2, 0))</f>
        <v>ATENDIDO 11/04/2025 Antonio David Moncada Catalan</v>
      </c>
    </row>
    <row r="214" spans="1:7" ht="26.4">
      <c r="A214" s="176">
        <f t="array" ref="A214">INDEX(Datos!$B$3:$AF$629, ROW(A214)-1, MATCH(A$1,Datos!$B$2:$AF$2, 0))</f>
        <v>45712</v>
      </c>
      <c r="B214" s="177">
        <f>Datos!G:G</f>
        <v>45712</v>
      </c>
      <c r="C214" s="165" t="str">
        <f t="array" ref="C214">INDEX(Datos!$B$3:$AF$629, ROW(C214)-1, MATCH(C$1,Datos!$B$2:$AF$2, 0))</f>
        <v>INGRESO A PROGRAMA</v>
      </c>
      <c r="D214" s="166" t="str">
        <f t="array" ref="D214">INDEX(Datos!$B$3:$AF$629, ROW(D214)-1, MATCH(D$1,Datos!$B$2:$AF$2, 0))</f>
        <v>ALARCÓN CHUFANDAMA, RAÚL RODRIGO</v>
      </c>
      <c r="E214" s="167" t="str">
        <f t="array" ref="E214">INDEX(Datos!$B$3:$AF$629, ROW(E214)-1, MATCH(E$1,Datos!$B$2:$AF$2, 0))</f>
        <v>CERRADA</v>
      </c>
      <c r="F214" s="166" t="e">
        <f t="array" ref="F214">INDEX(Datos!$B$3:$AF$629, ROW(F214)-1, MATCH(F$1,Datos!$B$2:$AF$2, 0))</f>
        <v>#N/A</v>
      </c>
      <c r="G214" s="168" t="str">
        <f t="array" ref="G214">INDEX(Datos!$B$3:$AF$629, ROW(G214)-1, MATCH(G$1,Datos!$B$2:$AF$2, 0))</f>
        <v>NO DESEA ENTRAR PROGRAMA</v>
      </c>
    </row>
    <row r="215" spans="1:7" ht="13.2">
      <c r="A215" s="170">
        <f t="array" ref="A215">INDEX(Datos!$B$3:$AF$629, ROW(A215)-1, MATCH(A$1,Datos!$B$2:$AF$2, 0))</f>
        <v>45712</v>
      </c>
      <c r="B215" s="178">
        <f>Datos!G:G</f>
        <v>45712</v>
      </c>
      <c r="C215" s="172" t="str">
        <f t="array" ref="C215">INDEX(Datos!$B$3:$AF$629, ROW(C215)-1, MATCH(C$1,Datos!$B$2:$AF$2, 0))</f>
        <v>INGRESO A PROGRAMA</v>
      </c>
      <c r="D215" s="173" t="str">
        <f t="array" ref="D215">INDEX(Datos!$B$3:$AF$629, ROW(D215)-1, MATCH(D$1,Datos!$B$2:$AF$2, 0))</f>
        <v>AMORETTI SOTELO, ROSA ADRIANA</v>
      </c>
      <c r="E215" s="174" t="str">
        <f t="array" ref="E215">INDEX(Datos!$B$3:$AF$629, ROW(E215)-1, MATCH(E$1,Datos!$B$2:$AF$2, 0))</f>
        <v>CERRADA</v>
      </c>
      <c r="F215" s="173" t="e">
        <f t="array" ref="F215">INDEX(Datos!$B$3:$AF$629, ROW(F215)-1, MATCH(F$1,Datos!$B$2:$AF$2, 0))</f>
        <v>#N/A</v>
      </c>
      <c r="G215" s="175" t="str">
        <f t="array" ref="G215">INDEX(Datos!$B$3:$AF$629, ROW(G215)-1, MATCH(G$1,Datos!$B$2:$AF$2, 0))</f>
        <v>NO DESEA ENTRAR PROGRAMA</v>
      </c>
    </row>
    <row r="216" spans="1:7" ht="13.2">
      <c r="A216" s="176">
        <f t="array" ref="A216">INDEX(Datos!$B$3:$AF$629, ROW(A216)-1, MATCH(A$1,Datos!$B$2:$AF$2, 0))</f>
        <v>45712</v>
      </c>
      <c r="B216" s="177">
        <f>Datos!G:G</f>
        <v>45712</v>
      </c>
      <c r="C216" s="165" t="str">
        <f t="array" ref="C216">INDEX(Datos!$B$3:$AF$629, ROW(C216)-1, MATCH(C$1,Datos!$B$2:$AF$2, 0))</f>
        <v>INGRESO A PROGRAMA</v>
      </c>
      <c r="D216" s="166" t="str">
        <f t="array" ref="D216">INDEX(Datos!$B$3:$AF$629, ROW(D216)-1, MATCH(D$1,Datos!$B$2:$AF$2, 0))</f>
        <v>ARCE ALARCON, GUILLERMO JUAN PABLO</v>
      </c>
      <c r="E216" s="167" t="str">
        <f t="array" ref="E216">INDEX(Datos!$B$3:$AF$629, ROW(E216)-1, MATCH(E$1,Datos!$B$2:$AF$2, 0))</f>
        <v>CERRADA</v>
      </c>
      <c r="F216" s="166" t="e">
        <f t="array" ref="F216">INDEX(Datos!$B$3:$AF$629, ROW(F216)-1, MATCH(F$1,Datos!$B$2:$AF$2, 0))</f>
        <v>#N/A</v>
      </c>
      <c r="G216" s="168" t="str">
        <f t="array" ref="G216">INDEX(Datos!$B$3:$AF$629, ROW(G216)-1, MATCH(G$1,Datos!$B$2:$AF$2, 0))</f>
        <v>NO CONTESTA, SE DEJA WHATSAPP</v>
      </c>
    </row>
    <row r="217" spans="1:7" ht="13.2">
      <c r="A217" s="170">
        <f t="array" ref="A217">INDEX(Datos!$B$3:$AF$629, ROW(A217)-1, MATCH(A$1,Datos!$B$2:$AF$2, 0))</f>
        <v>45712</v>
      </c>
      <c r="B217" s="178">
        <f>Datos!G:G</f>
        <v>45712</v>
      </c>
      <c r="C217" s="172" t="str">
        <f t="array" ref="C217">INDEX(Datos!$B$3:$AF$629, ROW(C217)-1, MATCH(C$1,Datos!$B$2:$AF$2, 0))</f>
        <v>INGRESO A PROGRAMA</v>
      </c>
      <c r="D217" s="173" t="str">
        <f t="array" ref="D217">INDEX(Datos!$B$3:$AF$629, ROW(D217)-1, MATCH(D$1,Datos!$B$2:$AF$2, 0))</f>
        <v>ARCE MENDOZA, GLADYS CAROLINA</v>
      </c>
      <c r="E217" s="174" t="str">
        <f t="array" ref="E217">INDEX(Datos!$B$3:$AF$629, ROW(E217)-1, MATCH(E$1,Datos!$B$2:$AF$2, 0))</f>
        <v>CERRADA</v>
      </c>
      <c r="F217" s="173" t="e">
        <f t="array" ref="F217">INDEX(Datos!$B$3:$AF$629, ROW(F217)-1, MATCH(F$1,Datos!$B$2:$AF$2, 0))</f>
        <v>#N/A</v>
      </c>
      <c r="G217" s="175" t="str">
        <f t="array" ref="G217">INDEX(Datos!$B$3:$AF$629, ROW(G217)-1, MATCH(G$1,Datos!$B$2:$AF$2, 0))</f>
        <v>NO CONTESTA, SE DEJA WHATSAPP</v>
      </c>
    </row>
    <row r="218" spans="1:7" ht="13.2">
      <c r="A218" s="176">
        <f t="array" ref="A218">INDEX(Datos!$B$3:$AF$629, ROW(A218)-1, MATCH(A$1,Datos!$B$2:$AF$2, 0))</f>
        <v>45712</v>
      </c>
      <c r="B218" s="177">
        <f>Datos!G:G</f>
        <v>45712</v>
      </c>
      <c r="C218" s="165" t="str">
        <f t="array" ref="C218">INDEX(Datos!$B$3:$AF$629, ROW(C218)-1, MATCH(C$1,Datos!$B$2:$AF$2, 0))</f>
        <v>INGRESO A PROGRAMA</v>
      </c>
      <c r="D218" s="166" t="str">
        <f t="array" ref="D218">INDEX(Datos!$B$3:$AF$629, ROW(D218)-1, MATCH(D$1,Datos!$B$2:$AF$2, 0))</f>
        <v>ATUSPARIA CIERTO, MARÍA FE</v>
      </c>
      <c r="E218" s="167" t="str">
        <f t="array" ref="E218">INDEX(Datos!$B$3:$AF$629, ROW(E218)-1, MATCH(E$1,Datos!$B$2:$AF$2, 0))</f>
        <v>CERRADA</v>
      </c>
      <c r="F218" s="166" t="e">
        <f t="array" ref="F218">INDEX(Datos!$B$3:$AF$629, ROW(F218)-1, MATCH(F$1,Datos!$B$2:$AF$2, 0))</f>
        <v>#N/A</v>
      </c>
      <c r="G218" s="168" t="str">
        <f t="array" ref="G218">INDEX(Datos!$B$3:$AF$629, ROW(G218)-1, MATCH(G$1,Datos!$B$2:$AF$2, 0))</f>
        <v>ATENDIDO 6/04/2025Antonio David Moncada Catalan MEDICA FAMILIAR - TELECONSULTA</v>
      </c>
    </row>
    <row r="219" spans="1:7" ht="39.6">
      <c r="A219" s="170">
        <f t="array" ref="A219">INDEX(Datos!$B$3:$AF$629, ROW(A219)-1, MATCH(A$1,Datos!$B$2:$AF$2, 0))</f>
        <v>45712</v>
      </c>
      <c r="B219" s="178">
        <f>Datos!G:G</f>
        <v>45712</v>
      </c>
      <c r="C219" s="172" t="str">
        <f t="array" ref="C219">INDEX(Datos!$B$3:$AF$629, ROW(C219)-1, MATCH(C$1,Datos!$B$2:$AF$2, 0))</f>
        <v>INGRESO A PROGRAMA</v>
      </c>
      <c r="D219" s="173" t="str">
        <f t="array" ref="D219">INDEX(Datos!$B$3:$AF$629, ROW(D219)-1, MATCH(D$1,Datos!$B$2:$AF$2, 0))</f>
        <v>BAZALAR URBINA, LUIS</v>
      </c>
      <c r="E219" s="174" t="str">
        <f t="array" ref="E219">INDEX(Datos!$B$3:$AF$629, ROW(E219)-1, MATCH(E$1,Datos!$B$2:$AF$2, 0))</f>
        <v>CERRADA</v>
      </c>
      <c r="F219" s="173" t="e">
        <f t="array" ref="F219">INDEX(Datos!$B$3:$AF$629, ROW(F219)-1, MATCH(F$1,Datos!$B$2:$AF$2, 0))</f>
        <v>#N/A</v>
      </c>
      <c r="G219" s="175" t="str">
        <f t="array" ref="G219">INDEX(Datos!$B$3:$AF$629, ROW(G219)-1, MATCH(G$1,Datos!$B$2:$AF$2, 0))</f>
        <v>ATENDIDO 5/04/2025 Antonio David Moncada Catalan MEDICA FAMILIAR - TELECONSULTA</v>
      </c>
    </row>
    <row r="220" spans="1:7" ht="39.6">
      <c r="A220" s="176">
        <f t="array" ref="A220">INDEX(Datos!$B$3:$AF$629, ROW(A220)-1, MATCH(A$1,Datos!$B$2:$AF$2, 0))</f>
        <v>45712</v>
      </c>
      <c r="B220" s="177">
        <f>Datos!G:G</f>
        <v>45712</v>
      </c>
      <c r="C220" s="165" t="str">
        <f t="array" ref="C220">INDEX(Datos!$B$3:$AF$629, ROW(C220)-1, MATCH(C$1,Datos!$B$2:$AF$2, 0))</f>
        <v>INGRESO A PROGRAMA</v>
      </c>
      <c r="D220" s="166" t="str">
        <f t="array" ref="D220">INDEX(Datos!$B$3:$AF$629, ROW(D220)-1, MATCH(D$1,Datos!$B$2:$AF$2, 0))</f>
        <v>BELTRAN LAVADO, JANETTE YSABEL</v>
      </c>
      <c r="E220" s="167" t="str">
        <f t="array" ref="E220">INDEX(Datos!$B$3:$AF$629, ROW(E220)-1, MATCH(E$1,Datos!$B$2:$AF$2, 0))</f>
        <v>CERRADA</v>
      </c>
      <c r="F220" s="166" t="e">
        <f t="array" ref="F220">INDEX(Datos!$B$3:$AF$629, ROW(F220)-1, MATCH(F$1,Datos!$B$2:$AF$2, 0))</f>
        <v>#N/A</v>
      </c>
      <c r="G220" s="168" t="str">
        <f t="array" ref="G220">INDEX(Datos!$B$3:$AF$629, ROW(G220)-1, MATCH(G$1,Datos!$B$2:$AF$2, 0))</f>
        <v>ATENDIDO 15/04/2025 Janet Giovanna Quispe Vargas REUMATOLOGÍA - TELECONSULTA</v>
      </c>
    </row>
    <row r="221" spans="1:7" ht="39.6">
      <c r="A221" s="170">
        <f t="array" ref="A221">INDEX(Datos!$B$3:$AF$629, ROW(A221)-1, MATCH(A$1,Datos!$B$2:$AF$2, 0))</f>
        <v>45712</v>
      </c>
      <c r="B221" s="178">
        <f>Datos!G:G</f>
        <v>45712</v>
      </c>
      <c r="C221" s="172" t="str">
        <f t="array" ref="C221">INDEX(Datos!$B$3:$AF$629, ROW(C221)-1, MATCH(C$1,Datos!$B$2:$AF$2, 0))</f>
        <v>INGRESO A PROGRAMA</v>
      </c>
      <c r="D221" s="173" t="str">
        <f t="array" ref="D221">INDEX(Datos!$B$3:$AF$629, ROW(D221)-1, MATCH(D$1,Datos!$B$2:$AF$2, 0))</f>
        <v>CARRAN SÁNCHEZ, CÉSAR ROGELIO</v>
      </c>
      <c r="E221" s="174" t="str">
        <f t="array" ref="E221">INDEX(Datos!$B$3:$AF$629, ROW(E221)-1, MATCH(E$1,Datos!$B$2:$AF$2, 0))</f>
        <v>CERRADA</v>
      </c>
      <c r="F221" s="173" t="e">
        <f t="array" ref="F221">INDEX(Datos!$B$3:$AF$629, ROW(F221)-1, MATCH(F$1,Datos!$B$2:$AF$2, 0))</f>
        <v>#N/A</v>
      </c>
      <c r="G221" s="175" t="str">
        <f t="array" ref="G221">INDEX(Datos!$B$3:$AF$629, ROW(G221)-1, MATCH(G$1,Datos!$B$2:$AF$2, 0))</f>
        <v>ATENDIDO 8/04/2025 Antonio David Moncada Catalan MEDICA FAMILIAR - TELECONSULTA</v>
      </c>
    </row>
    <row r="222" spans="1:7" ht="39.6">
      <c r="A222" s="176">
        <f t="array" ref="A222">INDEX(Datos!$B$3:$AF$629, ROW(A222)-1, MATCH(A$1,Datos!$B$2:$AF$2, 0))</f>
        <v>45712</v>
      </c>
      <c r="B222" s="177">
        <f>Datos!G:G</f>
        <v>45712</v>
      </c>
      <c r="C222" s="165" t="str">
        <f t="array" ref="C222">INDEX(Datos!$B$3:$AF$629, ROW(C222)-1, MATCH(C$1,Datos!$B$2:$AF$2, 0))</f>
        <v>INGRESO A PROGRAMA</v>
      </c>
      <c r="D222" s="166" t="str">
        <f t="array" ref="D222">INDEX(Datos!$B$3:$AF$629, ROW(D222)-1, MATCH(D$1,Datos!$B$2:$AF$2, 0))</f>
        <v>CARRAN SANCHEZ, CHRISTIAN ROGELIO</v>
      </c>
      <c r="E222" s="167" t="str">
        <f t="array" ref="E222">INDEX(Datos!$B$3:$AF$629, ROW(E222)-1, MATCH(E$1,Datos!$B$2:$AF$2, 0))</f>
        <v>CERRADA</v>
      </c>
      <c r="F222" s="166" t="e">
        <f t="array" ref="F222">INDEX(Datos!$B$3:$AF$629, ROW(F222)-1, MATCH(F$1,Datos!$B$2:$AF$2, 0))</f>
        <v>#N/A</v>
      </c>
      <c r="G222" s="168" t="str">
        <f t="array" ref="G222">INDEX(Datos!$B$3:$AF$629, ROW(G222)-1, MATCH(G$1,Datos!$B$2:$AF$2, 0))</f>
        <v>NO ASISTIO A CITA 5/04/2025 Antonio David Moncada Catalan MEDICA FAMILIAR - TELECONSULTA</v>
      </c>
    </row>
    <row r="223" spans="1:7" ht="39.6">
      <c r="A223" s="170">
        <f t="array" ref="A223">INDEX(Datos!$B$3:$AF$629, ROW(A223)-1, MATCH(A$1,Datos!$B$2:$AF$2, 0))</f>
        <v>45712</v>
      </c>
      <c r="B223" s="178">
        <f>Datos!G:G</f>
        <v>45712</v>
      </c>
      <c r="C223" s="172" t="str">
        <f t="array" ref="C223">INDEX(Datos!$B$3:$AF$629, ROW(C223)-1, MATCH(C$1,Datos!$B$2:$AF$2, 0))</f>
        <v>INGRESO A PROGRAMA</v>
      </c>
      <c r="D223" s="173" t="str">
        <f t="array" ref="D223">INDEX(Datos!$B$3:$AF$629, ROW(D223)-1, MATCH(D$1,Datos!$B$2:$AF$2, 0))</f>
        <v>CARRANZA AGUIRRE, FIORELLA</v>
      </c>
      <c r="E223" s="174" t="str">
        <f t="array" ref="E223">INDEX(Datos!$B$3:$AF$629, ROW(E223)-1, MATCH(E$1,Datos!$B$2:$AF$2, 0))</f>
        <v>CERRADA</v>
      </c>
      <c r="F223" s="173" t="e">
        <f t="array" ref="F223">INDEX(Datos!$B$3:$AF$629, ROW(F223)-1, MATCH(F$1,Datos!$B$2:$AF$2, 0))</f>
        <v>#N/A</v>
      </c>
      <c r="G223" s="175" t="str">
        <f t="array" ref="G223">INDEX(Datos!$B$3:$AF$629, ROW(G223)-1, MATCH(G$1,Datos!$B$2:$AF$2, 0))</f>
        <v>ATENDIDO 11/04/2025 Antonio David Moncada Catalan MEDICA FAMILIAR - TELECONSULTA</v>
      </c>
    </row>
    <row r="224" spans="1:7" ht="39.6">
      <c r="A224" s="176">
        <f t="array" ref="A224">INDEX(Datos!$B$3:$AF$629, ROW(A224)-1, MATCH(A$1,Datos!$B$2:$AF$2, 0))</f>
        <v>45712</v>
      </c>
      <c r="B224" s="177">
        <f>Datos!G:G</f>
        <v>45712</v>
      </c>
      <c r="C224" s="165" t="str">
        <f t="array" ref="C224">INDEX(Datos!$B$3:$AF$629, ROW(C224)-1, MATCH(C$1,Datos!$B$2:$AF$2, 0))</f>
        <v>INGRESO A PROGRAMA</v>
      </c>
      <c r="D224" s="166" t="str">
        <f t="array" ref="D224">INDEX(Datos!$B$3:$AF$629, ROW(D224)-1, MATCH(D$1,Datos!$B$2:$AF$2, 0))</f>
        <v>CASTAÑEDA NEGRON, KARLA PATRICIA LILIANA</v>
      </c>
      <c r="E224" s="167" t="str">
        <f t="array" ref="E224">INDEX(Datos!$B$3:$AF$629, ROW(E224)-1, MATCH(E$1,Datos!$B$2:$AF$2, 0))</f>
        <v>CERRADA</v>
      </c>
      <c r="F224" s="166" t="e">
        <f t="array" ref="F224">INDEX(Datos!$B$3:$AF$629, ROW(F224)-1, MATCH(F$1,Datos!$B$2:$AF$2, 0))</f>
        <v>#N/A</v>
      </c>
      <c r="G224" s="168" t="str">
        <f t="array" ref="G224">INDEX(Datos!$B$3:$AF$629, ROW(G224)-1, MATCH(G$1,Datos!$B$2:$AF$2, 0))</f>
        <v>NO ASISTIO A CITA 9/04/2025 Nilda Noriko Kawamura MurilloENDOCRINOLOGÍA - TELECONSULTA</v>
      </c>
    </row>
    <row r="225" spans="1:7" ht="52.8">
      <c r="A225" s="170">
        <f t="array" ref="A225">INDEX(Datos!$B$3:$AF$629, ROW(A225)-1, MATCH(A$1,Datos!$B$2:$AF$2, 0))</f>
        <v>45712</v>
      </c>
      <c r="B225" s="178">
        <f>Datos!G:G</f>
        <v>45712</v>
      </c>
      <c r="C225" s="172" t="str">
        <f t="array" ref="C225">INDEX(Datos!$B$3:$AF$629, ROW(C225)-1, MATCH(C$1,Datos!$B$2:$AF$2, 0))</f>
        <v>INGRESO A PROGRAMA</v>
      </c>
      <c r="D225" s="173" t="str">
        <f t="array" ref="D225">INDEX(Datos!$B$3:$AF$629, ROW(D225)-1, MATCH(D$1,Datos!$B$2:$AF$2, 0))</f>
        <v>CASTILLO SALINAS, MARIA</v>
      </c>
      <c r="E225" s="174" t="str">
        <f t="array" ref="E225">INDEX(Datos!$B$3:$AF$629, ROW(E225)-1, MATCH(E$1,Datos!$B$2:$AF$2, 0))</f>
        <v>CERRADA</v>
      </c>
      <c r="F225" s="173" t="e">
        <f t="array" ref="F225">INDEX(Datos!$B$3:$AF$629, ROW(F225)-1, MATCH(F$1,Datos!$B$2:$AF$2, 0))</f>
        <v>#N/A</v>
      </c>
      <c r="G225" s="175" t="str">
        <f t="array" ref="G225">INDEX(Datos!$B$3:$AF$629, ROW(G225)-1, MATCH(G$1,Datos!$B$2:$AF$2, 0))</f>
        <v>ATENDIDO 11/04/2025 Hilton D Jango Cruz CARDIOLOGÍA - TELECONSULTA</v>
      </c>
    </row>
    <row r="226" spans="1:7" ht="26.4">
      <c r="A226" s="176">
        <f t="array" ref="A226">INDEX(Datos!$B$3:$AF$629, ROW(A226)-1, MATCH(A$1,Datos!$B$2:$AF$2, 0))</f>
        <v>45712</v>
      </c>
      <c r="B226" s="177">
        <f>Datos!G:G</f>
        <v>45712</v>
      </c>
      <c r="C226" s="165" t="str">
        <f t="array" ref="C226">INDEX(Datos!$B$3:$AF$629, ROW(C226)-1, MATCH(C$1,Datos!$B$2:$AF$2, 0))</f>
        <v>INGRESO A PROGRAMA</v>
      </c>
      <c r="D226" s="166" t="str">
        <f t="array" ref="D226">INDEX(Datos!$B$3:$AF$629, ROW(D226)-1, MATCH(D$1,Datos!$B$2:$AF$2, 0))</f>
        <v>CATERIANO VELA, JOSE FERNANDO</v>
      </c>
      <c r="E226" s="167" t="str">
        <f t="array" ref="E226">INDEX(Datos!$B$3:$AF$629, ROW(E226)-1, MATCH(E$1,Datos!$B$2:$AF$2, 0))</f>
        <v>CERRADA</v>
      </c>
      <c r="F226" s="166" t="e">
        <f t="array" ref="F226">INDEX(Datos!$B$3:$AF$629, ROW(F226)-1, MATCH(F$1,Datos!$B$2:$AF$2, 0))</f>
        <v>#N/A</v>
      </c>
      <c r="G226" s="168" t="str">
        <f t="array" ref="G226">INDEX(Datos!$B$3:$AF$629, ROW(G226)-1, MATCH(G$1,Datos!$B$2:$AF$2, 0))</f>
        <v>NO CONTESTA, SE DEJA WHATSAPP</v>
      </c>
    </row>
    <row r="227" spans="1:7" ht="13.2">
      <c r="A227" s="170">
        <f t="array" ref="A227">INDEX(Datos!$B$3:$AF$629, ROW(A227)-1, MATCH(A$1,Datos!$B$2:$AF$2, 0))</f>
        <v>45712</v>
      </c>
      <c r="B227" s="178">
        <f>Datos!G:G</f>
        <v>45712</v>
      </c>
      <c r="C227" s="172" t="str">
        <f t="array" ref="C227">INDEX(Datos!$B$3:$AF$629, ROW(C227)-1, MATCH(C$1,Datos!$B$2:$AF$2, 0))</f>
        <v>INGRESO A PROGRAMA</v>
      </c>
      <c r="D227" s="173" t="str">
        <f t="array" ref="D227">INDEX(Datos!$B$3:$AF$629, ROW(D227)-1, MATCH(D$1,Datos!$B$2:$AF$2, 0))</f>
        <v>MARIANA CERPA ESPINOSA</v>
      </c>
      <c r="E227" s="174" t="str">
        <f t="array" ref="E227">INDEX(Datos!$B$3:$AF$629, ROW(E227)-1, MATCH(E$1,Datos!$B$2:$AF$2, 0))</f>
        <v>CERRADA</v>
      </c>
      <c r="F227" s="173" t="e">
        <f t="array" ref="F227">INDEX(Datos!$B$3:$AF$629, ROW(F227)-1, MATCH(F$1,Datos!$B$2:$AF$2, 0))</f>
        <v>#N/A</v>
      </c>
      <c r="G227" s="175" t="str">
        <f t="array" ref="G227">INDEX(Datos!$B$3:$AF$629, ROW(G227)-1, MATCH(G$1,Datos!$B$2:$AF$2, 0))</f>
        <v>NO CONTESTA, SE DEJA WHATSAPP</v>
      </c>
    </row>
    <row r="228" spans="1:7" ht="13.2">
      <c r="A228" s="176">
        <f t="array" ref="A228">INDEX(Datos!$B$3:$AF$629, ROW(A228)-1, MATCH(A$1,Datos!$B$2:$AF$2, 0))</f>
        <v>45712</v>
      </c>
      <c r="B228" s="177">
        <f>Datos!G:G</f>
        <v>45712</v>
      </c>
      <c r="C228" s="165" t="str">
        <f t="array" ref="C228">INDEX(Datos!$B$3:$AF$629, ROW(C228)-1, MATCH(C$1,Datos!$B$2:$AF$2, 0))</f>
        <v>INGRESO A PROGRAMA</v>
      </c>
      <c r="D228" s="166" t="str">
        <f t="array" ref="D228">INDEX(Datos!$B$3:$AF$629, ROW(D228)-1, MATCH(D$1,Datos!$B$2:$AF$2, 0))</f>
        <v>MARIA TERESA CHAVEZ MAYO</v>
      </c>
      <c r="E228" s="167" t="str">
        <f t="array" ref="E228">INDEX(Datos!$B$3:$AF$629, ROW(E228)-1, MATCH(E$1,Datos!$B$2:$AF$2, 0))</f>
        <v>CERRADA</v>
      </c>
      <c r="F228" s="166" t="e">
        <f t="array" ref="F228">INDEX(Datos!$B$3:$AF$629, ROW(F228)-1, MATCH(F$1,Datos!$B$2:$AF$2, 0))</f>
        <v>#N/A</v>
      </c>
      <c r="G228" s="168" t="str">
        <f t="array" ref="G228">INDEX(Datos!$B$3:$AF$629, ROW(G228)-1, MATCH(G$1,Datos!$B$2:$AF$2, 0))</f>
        <v>NO CONTESTA, SE DEJA WHATSAPP</v>
      </c>
    </row>
    <row r="229" spans="1:7" ht="13.2">
      <c r="A229" s="170">
        <f t="array" ref="A229">INDEX(Datos!$B$3:$AF$629, ROW(A229)-1, MATCH(A$1,Datos!$B$2:$AF$2, 0))</f>
        <v>45712</v>
      </c>
      <c r="B229" s="178">
        <f>Datos!G:G</f>
        <v>45712</v>
      </c>
      <c r="C229" s="172" t="str">
        <f t="array" ref="C229">INDEX(Datos!$B$3:$AF$629, ROW(C229)-1, MATCH(C$1,Datos!$B$2:$AF$2, 0))</f>
        <v>INGRESO A PROGRAMA</v>
      </c>
      <c r="D229" s="173" t="str">
        <f t="array" ref="D229">INDEX(Datos!$B$3:$AF$629, ROW(D229)-1, MATCH(D$1,Datos!$B$2:$AF$2, 0))</f>
        <v>STEVEN ALEXANDER COCHACHEZ RODRIGUEZ</v>
      </c>
      <c r="E229" s="174" t="str">
        <f t="array" ref="E229">INDEX(Datos!$B$3:$AF$629, ROW(E229)-1, MATCH(E$1,Datos!$B$2:$AF$2, 0))</f>
        <v>CERRADA</v>
      </c>
      <c r="F229" s="173" t="e">
        <f t="array" ref="F229">INDEX(Datos!$B$3:$AF$629, ROW(F229)-1, MATCH(F$1,Datos!$B$2:$AF$2, 0))</f>
        <v>#N/A</v>
      </c>
      <c r="G229" s="175" t="str">
        <f t="array" ref="G229">INDEX(Datos!$B$3:$AF$629, ROW(G229)-1, MATCH(G$1,Datos!$B$2:$AF$2, 0))</f>
        <v>NO CONTESTA, SE DEJA WHATSAPP</v>
      </c>
    </row>
    <row r="230" spans="1:7" ht="13.2">
      <c r="A230" s="176">
        <f t="array" ref="A230">INDEX(Datos!$B$3:$AF$629, ROW(A230)-1, MATCH(A$1,Datos!$B$2:$AF$2, 0))</f>
        <v>45712</v>
      </c>
      <c r="B230" s="177">
        <f>Datos!G:G</f>
        <v>45712</v>
      </c>
      <c r="C230" s="165" t="str">
        <f t="array" ref="C230">INDEX(Datos!$B$3:$AF$629, ROW(C230)-1, MATCH(C$1,Datos!$B$2:$AF$2, 0))</f>
        <v>INGRESO A PROGRAMA</v>
      </c>
      <c r="D230" s="166" t="str">
        <f t="array" ref="D230">INDEX(Datos!$B$3:$AF$629, ROW(D230)-1, MATCH(D$1,Datos!$B$2:$AF$2, 0))</f>
        <v>RICARDO COLONIA ESPINOZA</v>
      </c>
      <c r="E230" s="167" t="str">
        <f t="array" ref="E230">INDEX(Datos!$B$3:$AF$629, ROW(E230)-1, MATCH(E$1,Datos!$B$2:$AF$2, 0))</f>
        <v>CERRADA</v>
      </c>
      <c r="F230" s="166" t="e">
        <f t="array" ref="F230">INDEX(Datos!$B$3:$AF$629, ROW(F230)-1, MATCH(F$1,Datos!$B$2:$AF$2, 0))</f>
        <v>#N/A</v>
      </c>
      <c r="G230" s="168" t="str">
        <f t="array" ref="G230">INDEX(Datos!$B$3:$AF$629, ROW(G230)-1, MATCH(G$1,Datos!$B$2:$AF$2, 0))</f>
        <v>NO DESEA ENTRAR PROGRAMA</v>
      </c>
    </row>
    <row r="231" spans="1:7" ht="13.2">
      <c r="A231" s="170">
        <f t="array" ref="A231">INDEX(Datos!$B$3:$AF$629, ROW(A231)-1, MATCH(A$1,Datos!$B$2:$AF$2, 0))</f>
        <v>45712</v>
      </c>
      <c r="B231" s="178">
        <f>Datos!G:G</f>
        <v>45712</v>
      </c>
      <c r="C231" s="172" t="str">
        <f t="array" ref="C231">INDEX(Datos!$B$3:$AF$629, ROW(C231)-1, MATCH(C$1,Datos!$B$2:$AF$2, 0))</f>
        <v>INGRESO A PROGRAMA</v>
      </c>
      <c r="D231" s="173" t="str">
        <f t="array" ref="D231">INDEX(Datos!$B$3:$AF$629, ROW(D231)-1, MATCH(D$1,Datos!$B$2:$AF$2, 0))</f>
        <v>JOSE CORDANO COPELLO</v>
      </c>
      <c r="E231" s="174" t="str">
        <f t="array" ref="E231">INDEX(Datos!$B$3:$AF$629, ROW(E231)-1, MATCH(E$1,Datos!$B$2:$AF$2, 0))</f>
        <v>CERRADA</v>
      </c>
      <c r="F231" s="173" t="e">
        <f t="array" ref="F231">INDEX(Datos!$B$3:$AF$629, ROW(F231)-1, MATCH(F$1,Datos!$B$2:$AF$2, 0))</f>
        <v>#N/A</v>
      </c>
      <c r="G231" s="175" t="str">
        <f t="array" ref="G231">INDEX(Datos!$B$3:$AF$629, ROW(G231)-1, MATCH(G$1,Datos!$B$2:$AF$2, 0))</f>
        <v>NO CONTESTA, SE DEJA WHATSAPP</v>
      </c>
    </row>
    <row r="232" spans="1:7" ht="13.2">
      <c r="A232" s="176">
        <f t="array" ref="A232">INDEX(Datos!$B$3:$AF$629, ROW(A232)-1, MATCH(A$1,Datos!$B$2:$AF$2, 0))</f>
        <v>45712</v>
      </c>
      <c r="B232" s="177">
        <f>Datos!G:G</f>
        <v>45712</v>
      </c>
      <c r="C232" s="165" t="str">
        <f t="array" ref="C232">INDEX(Datos!$B$3:$AF$629, ROW(C232)-1, MATCH(C$1,Datos!$B$2:$AF$2, 0))</f>
        <v>INGRESO A PROGRAMA</v>
      </c>
      <c r="D232" s="166" t="str">
        <f t="array" ref="D232">INDEX(Datos!$B$3:$AF$629, ROW(D232)-1, MATCH(D$1,Datos!$B$2:$AF$2, 0))</f>
        <v>CUBAS BRANDES, ILSE</v>
      </c>
      <c r="E232" s="167" t="str">
        <f t="array" ref="E232">INDEX(Datos!$B$3:$AF$629, ROW(E232)-1, MATCH(E$1,Datos!$B$2:$AF$2, 0))</f>
        <v>CERRADA</v>
      </c>
      <c r="F232" s="166" t="e">
        <f t="array" ref="F232">INDEX(Datos!$B$3:$AF$629, ROW(F232)-1, MATCH(F$1,Datos!$B$2:$AF$2, 0))</f>
        <v>#N/A</v>
      </c>
      <c r="G232" s="168" t="str">
        <f t="array" ref="G232">INDEX(Datos!$B$3:$AF$629, ROW(G232)-1, MATCH(G$1,Datos!$B$2:$AF$2, 0))</f>
        <v>ATENDIDO 8/04/2025Antonio David Moncada Catalan MEDICA FAMILIAR - TELECONSULTA</v>
      </c>
    </row>
    <row r="233" spans="1:7" ht="39.6">
      <c r="A233" s="170">
        <f t="array" ref="A233">INDEX(Datos!$B$3:$AF$629, ROW(A233)-1, MATCH(A$1,Datos!$B$2:$AF$2, 0))</f>
        <v>45712</v>
      </c>
      <c r="B233" s="178">
        <f>Datos!G:G</f>
        <v>45712</v>
      </c>
      <c r="C233" s="172" t="str">
        <f t="array" ref="C233">INDEX(Datos!$B$3:$AF$629, ROW(C233)-1, MATCH(C$1,Datos!$B$2:$AF$2, 0))</f>
        <v>INGRESO A PROGRAMA</v>
      </c>
      <c r="D233" s="173" t="str">
        <f t="array" ref="D233">INDEX(Datos!$B$3:$AF$629, ROW(D233)-1, MATCH(D$1,Datos!$B$2:$AF$2, 0))</f>
        <v>ROBERT REY DIAZ BAUTISTA</v>
      </c>
      <c r="E233" s="174" t="str">
        <f t="array" ref="E233">INDEX(Datos!$B$3:$AF$629, ROW(E233)-1, MATCH(E$1,Datos!$B$2:$AF$2, 0))</f>
        <v>CERRADA</v>
      </c>
      <c r="F233" s="173" t="e">
        <f t="array" ref="F233">INDEX(Datos!$B$3:$AF$629, ROW(F233)-1, MATCH(F$1,Datos!$B$2:$AF$2, 0))</f>
        <v>#N/A</v>
      </c>
      <c r="G233" s="175" t="str">
        <f t="array" ref="G233">INDEX(Datos!$B$3:$AF$629, ROW(G233)-1, MATCH(G$1,Datos!$B$2:$AF$2, 0))</f>
        <v>NO CONTESTA, SE DEJA WHATSAPP</v>
      </c>
    </row>
    <row r="234" spans="1:7" ht="13.2">
      <c r="A234" s="176">
        <f t="array" ref="A234">INDEX(Datos!$B$3:$AF$629, ROW(A234)-1, MATCH(A$1,Datos!$B$2:$AF$2, 0))</f>
        <v>45712</v>
      </c>
      <c r="B234" s="177">
        <f>Datos!G:G</f>
        <v>45712</v>
      </c>
      <c r="C234" s="165" t="str">
        <f t="array" ref="C234">INDEX(Datos!$B$3:$AF$629, ROW(C234)-1, MATCH(C$1,Datos!$B$2:$AF$2, 0))</f>
        <v>INGRESO A PROGRAMA</v>
      </c>
      <c r="D234" s="166" t="str">
        <f t="array" ref="D234">INDEX(Datos!$B$3:$AF$629, ROW(D234)-1, MATCH(D$1,Datos!$B$2:$AF$2, 0))</f>
        <v>ANDRES DIAZ BAZAN</v>
      </c>
      <c r="E234" s="167" t="str">
        <f t="array" ref="E234">INDEX(Datos!$B$3:$AF$629, ROW(E234)-1, MATCH(E$1,Datos!$B$2:$AF$2, 0))</f>
        <v>CERRADA</v>
      </c>
      <c r="F234" s="166" t="e">
        <f t="array" ref="F234">INDEX(Datos!$B$3:$AF$629, ROW(F234)-1, MATCH(F$1,Datos!$B$2:$AF$2, 0))</f>
        <v>#N/A</v>
      </c>
      <c r="G234" s="168" t="str">
        <f t="array" ref="G234">INDEX(Datos!$B$3:$AF$629, ROW(G234)-1, MATCH(G$1,Datos!$B$2:$AF$2, 0))</f>
        <v>NO CONTESTA, SE DEJA WHATSAPP</v>
      </c>
    </row>
    <row r="235" spans="1:7" ht="13.2">
      <c r="A235" s="170">
        <f t="array" ref="A235">INDEX(Datos!$B$3:$AF$629, ROW(A235)-1, MATCH(A$1,Datos!$B$2:$AF$2, 0))</f>
        <v>45712</v>
      </c>
      <c r="B235" s="178">
        <f>Datos!G:G</f>
        <v>45712</v>
      </c>
      <c r="C235" s="172" t="str">
        <f t="array" ref="C235">INDEX(Datos!$B$3:$AF$629, ROW(C235)-1, MATCH(C$1,Datos!$B$2:$AF$2, 0))</f>
        <v>INGRESO A PROGRAMA</v>
      </c>
      <c r="D235" s="173" t="str">
        <f t="array" ref="D235">INDEX(Datos!$B$3:$AF$629, ROW(D235)-1, MATCH(D$1,Datos!$B$2:$AF$2, 0))</f>
        <v>JOSE FERNANDO ELESCANO SALAS</v>
      </c>
      <c r="E235" s="174" t="str">
        <f t="array" ref="E235">INDEX(Datos!$B$3:$AF$629, ROW(E235)-1, MATCH(E$1,Datos!$B$2:$AF$2, 0))</f>
        <v>CERRADA</v>
      </c>
      <c r="F235" s="173" t="e">
        <f t="array" ref="F235">INDEX(Datos!$B$3:$AF$629, ROW(F235)-1, MATCH(F$1,Datos!$B$2:$AF$2, 0))</f>
        <v>#N/A</v>
      </c>
      <c r="G235" s="175" t="str">
        <f t="array" ref="G235">INDEX(Datos!$B$3:$AF$629, ROW(G235)-1, MATCH(G$1,Datos!$B$2:$AF$2, 0))</f>
        <v>NO CONTESTA, SE DEJA WHATSAPP</v>
      </c>
    </row>
    <row r="236" spans="1:7" ht="13.2">
      <c r="A236" s="176">
        <f t="array" ref="A236">INDEX(Datos!$B$3:$AF$629, ROW(A236)-1, MATCH(A$1,Datos!$B$2:$AF$2, 0))</f>
        <v>45712</v>
      </c>
      <c r="B236" s="177">
        <f>Datos!G:G</f>
        <v>45712</v>
      </c>
      <c r="C236" s="165" t="str">
        <f t="array" ref="C236">INDEX(Datos!$B$3:$AF$629, ROW(C236)-1, MATCH(C$1,Datos!$B$2:$AF$2, 0))</f>
        <v>INGRESO A PROGRAMA</v>
      </c>
      <c r="D236" s="166" t="str">
        <f t="array" ref="D236">INDEX(Datos!$B$3:$AF$629, ROW(D236)-1, MATCH(D$1,Datos!$B$2:$AF$2, 0))</f>
        <v>ESTRELLA CELESTE ERAZO SALAS</v>
      </c>
      <c r="E236" s="167" t="str">
        <f t="array" ref="E236">INDEX(Datos!$B$3:$AF$629, ROW(E236)-1, MATCH(E$1,Datos!$B$2:$AF$2, 0))</f>
        <v>CERRADA</v>
      </c>
      <c r="F236" s="166" t="e">
        <f t="array" ref="F236">INDEX(Datos!$B$3:$AF$629, ROW(F236)-1, MATCH(F$1,Datos!$B$2:$AF$2, 0))</f>
        <v>#N/A</v>
      </c>
      <c r="G236" s="168" t="str">
        <f t="array" ref="G236">INDEX(Datos!$B$3:$AF$629, ROW(G236)-1, MATCH(G$1,Datos!$B$2:$AF$2, 0))</f>
        <v>NO CONTESTA, SE DEJA WHATSAPP</v>
      </c>
    </row>
    <row r="237" spans="1:7" ht="13.2">
      <c r="A237" s="170">
        <f t="array" ref="A237">INDEX(Datos!$B$3:$AF$629, ROW(A237)-1, MATCH(A$1,Datos!$B$2:$AF$2, 0))</f>
        <v>45712</v>
      </c>
      <c r="B237" s="178">
        <f>Datos!G:G</f>
        <v>45712</v>
      </c>
      <c r="C237" s="172" t="str">
        <f t="array" ref="C237">INDEX(Datos!$B$3:$AF$629, ROW(C237)-1, MATCH(C$1,Datos!$B$2:$AF$2, 0))</f>
        <v>INGRESO A PROGRAMA</v>
      </c>
      <c r="D237" s="173" t="str">
        <f t="array" ref="D237">INDEX(Datos!$B$3:$AF$629, ROW(D237)-1, MATCH(D$1,Datos!$B$2:$AF$2, 0))</f>
        <v>BERITH CAROL ESPINOZA DIAZ,</v>
      </c>
      <c r="E237" s="174" t="str">
        <f t="array" ref="E237">INDEX(Datos!$B$3:$AF$629, ROW(E237)-1, MATCH(E$1,Datos!$B$2:$AF$2, 0))</f>
        <v>CERRADA</v>
      </c>
      <c r="F237" s="173" t="e">
        <f t="array" ref="F237">INDEX(Datos!$B$3:$AF$629, ROW(F237)-1, MATCH(F$1,Datos!$B$2:$AF$2, 0))</f>
        <v>#N/A</v>
      </c>
      <c r="G237" s="175" t="str">
        <f t="array" ref="G237">INDEX(Datos!$B$3:$AF$629, ROW(G237)-1, MATCH(G$1,Datos!$B$2:$AF$2, 0))</f>
        <v>NUMERO INVALIDO</v>
      </c>
    </row>
    <row r="238" spans="1:7" ht="13.2">
      <c r="A238" s="176">
        <f t="array" ref="A238">INDEX(Datos!$B$3:$AF$629, ROW(A238)-1, MATCH(A$1,Datos!$B$2:$AF$2, 0))</f>
        <v>45712</v>
      </c>
      <c r="B238" s="177">
        <f>Datos!G:G</f>
        <v>45712</v>
      </c>
      <c r="C238" s="165" t="str">
        <f t="array" ref="C238">INDEX(Datos!$B$3:$AF$629, ROW(C238)-1, MATCH(C$1,Datos!$B$2:$AF$2, 0))</f>
        <v>INGRESO A PROGRAMA</v>
      </c>
      <c r="D238" s="166" t="str">
        <f t="array" ref="D238">INDEX(Datos!$B$3:$AF$629, ROW(D238)-1, MATCH(D$1,Datos!$B$2:$AF$2, 0))</f>
        <v>ROSARIO DEL CARMEN FLORIANO GONZALES</v>
      </c>
      <c r="E238" s="167" t="str">
        <f t="array" ref="E238">INDEX(Datos!$B$3:$AF$629, ROW(E238)-1, MATCH(E$1,Datos!$B$2:$AF$2, 0))</f>
        <v>CERRADA</v>
      </c>
      <c r="F238" s="166" t="e">
        <f t="array" ref="F238">INDEX(Datos!$B$3:$AF$629, ROW(F238)-1, MATCH(F$1,Datos!$B$2:$AF$2, 0))</f>
        <v>#N/A</v>
      </c>
      <c r="G238" s="168" t="str">
        <f t="array" ref="G238">INDEX(Datos!$B$3:$AF$629, ROW(G238)-1, MATCH(G$1,Datos!$B$2:$AF$2, 0))</f>
        <v>NO CONTESTA, SE DEJA WHATSAPP</v>
      </c>
    </row>
    <row r="239" spans="1:7" ht="13.2">
      <c r="A239" s="170">
        <f t="array" ref="A239">INDEX(Datos!$B$3:$AF$629, ROW(A239)-1, MATCH(A$1,Datos!$B$2:$AF$2, 0))</f>
        <v>45712</v>
      </c>
      <c r="B239" s="178">
        <f>Datos!G:G</f>
        <v>45712</v>
      </c>
      <c r="C239" s="172" t="str">
        <f t="array" ref="C239">INDEX(Datos!$B$3:$AF$629, ROW(C239)-1, MATCH(C$1,Datos!$B$2:$AF$2, 0))</f>
        <v>INGRESO A PROGRAMA</v>
      </c>
      <c r="D239" s="173" t="str">
        <f t="array" ref="D239">INDEX(Datos!$B$3:$AF$629, ROW(D239)-1, MATCH(D$1,Datos!$B$2:$AF$2, 0))</f>
        <v>EMANUEL FERNANDO GARCIA GRANDJEAN</v>
      </c>
      <c r="E239" s="174" t="str">
        <f t="array" ref="E239">INDEX(Datos!$B$3:$AF$629, ROW(E239)-1, MATCH(E$1,Datos!$B$2:$AF$2, 0))</f>
        <v>CERRADA</v>
      </c>
      <c r="F239" s="173" t="e">
        <f t="array" ref="F239">INDEX(Datos!$B$3:$AF$629, ROW(F239)-1, MATCH(F$1,Datos!$B$2:$AF$2, 0))</f>
        <v>#N/A</v>
      </c>
      <c r="G239" s="175" t="str">
        <f t="array" ref="G239">INDEX(Datos!$B$3:$AF$629, ROW(G239)-1, MATCH(G$1,Datos!$B$2:$AF$2, 0))</f>
        <v>NO ASISTIO A CITA 10/04/2025 Monica Marlene Proano Montalvo CARDIOLOGÍA - TELECONSULTA</v>
      </c>
    </row>
    <row r="240" spans="1:7" ht="39.6">
      <c r="A240" s="176">
        <f t="array" ref="A240">INDEX(Datos!$B$3:$AF$629, ROW(A240)-1, MATCH(A$1,Datos!$B$2:$AF$2, 0))</f>
        <v>45712</v>
      </c>
      <c r="B240" s="177">
        <f>Datos!G:G</f>
        <v>45712</v>
      </c>
      <c r="C240" s="165" t="str">
        <f t="array" ref="C240">INDEX(Datos!$B$3:$AF$629, ROW(C240)-1, MATCH(C$1,Datos!$B$2:$AF$2, 0))</f>
        <v>INGRESO A PROGRAMA</v>
      </c>
      <c r="D240" s="166" t="str">
        <f t="array" ref="D240">INDEX(Datos!$B$3:$AF$629, ROW(D240)-1, MATCH(D$1,Datos!$B$2:$AF$2, 0))</f>
        <v>MARTIN GONZALEZ COSSIO</v>
      </c>
      <c r="E240" s="167" t="str">
        <f t="array" ref="E240">INDEX(Datos!$B$3:$AF$629, ROW(E240)-1, MATCH(E$1,Datos!$B$2:$AF$2, 0))</f>
        <v>CERRADA</v>
      </c>
      <c r="F240" s="166" t="e">
        <f t="array" ref="F240">INDEX(Datos!$B$3:$AF$629, ROW(F240)-1, MATCH(F$1,Datos!$B$2:$AF$2, 0))</f>
        <v>#N/A</v>
      </c>
      <c r="G240" s="168" t="str">
        <f t="array" ref="G240">INDEX(Datos!$B$3:$AF$629, ROW(G240)-1, MATCH(G$1,Datos!$B$2:$AF$2, 0))</f>
        <v>NO CONTESTA, SE DEJA WHATSAPP</v>
      </c>
    </row>
    <row r="241" spans="1:7" ht="13.2">
      <c r="A241" s="170">
        <f t="array" ref="A241">INDEX(Datos!$B$3:$AF$629, ROW(A241)-1, MATCH(A$1,Datos!$B$2:$AF$2, 0))</f>
        <v>45712</v>
      </c>
      <c r="B241" s="178">
        <f>Datos!G:G</f>
        <v>45712</v>
      </c>
      <c r="C241" s="172" t="str">
        <f t="array" ref="C241">INDEX(Datos!$B$3:$AF$629, ROW(C241)-1, MATCH(C$1,Datos!$B$2:$AF$2, 0))</f>
        <v>INGRESO A PROGRAMA</v>
      </c>
      <c r="D241" s="173" t="str">
        <f t="array" ref="D241">INDEX(Datos!$B$3:$AF$629, ROW(D241)-1, MATCH(D$1,Datos!$B$2:$AF$2, 0))</f>
        <v>HUMBERTO TEODORO LEON ALVAN</v>
      </c>
      <c r="E241" s="174" t="str">
        <f t="array" ref="E241">INDEX(Datos!$B$3:$AF$629, ROW(E241)-1, MATCH(E$1,Datos!$B$2:$AF$2, 0))</f>
        <v>CERRADA</v>
      </c>
      <c r="F241" s="173" t="e">
        <f t="array" ref="F241">INDEX(Datos!$B$3:$AF$629, ROW(F241)-1, MATCH(F$1,Datos!$B$2:$AF$2, 0))</f>
        <v>#N/A</v>
      </c>
      <c r="G241" s="175" t="str">
        <f t="array" ref="G241">INDEX(Datos!$B$3:$AF$629, ROW(G241)-1, MATCH(G$1,Datos!$B$2:$AF$2, 0))</f>
        <v>NO ASISTIO A CITA 7/04/2025 Antonio David Moncada Catalan MEDICA FAMILIAR - TELECONSULTA</v>
      </c>
    </row>
    <row r="242" spans="1:7" ht="39.6">
      <c r="A242" s="176">
        <f t="array" ref="A242">INDEX(Datos!$B$3:$AF$629, ROW(A242)-1, MATCH(A$1,Datos!$B$2:$AF$2, 0))</f>
        <v>45712</v>
      </c>
      <c r="B242" s="177">
        <f>Datos!G:G</f>
        <v>45712</v>
      </c>
      <c r="C242" s="165" t="str">
        <f t="array" ref="C242">INDEX(Datos!$B$3:$AF$629, ROW(C242)-1, MATCH(C$1,Datos!$B$2:$AF$2, 0))</f>
        <v>INGRESO A PROGRAMA</v>
      </c>
      <c r="D242" s="166" t="str">
        <f t="array" ref="D242">INDEX(Datos!$B$3:$AF$629, ROW(D242)-1, MATCH(D$1,Datos!$B$2:$AF$2, 0))</f>
        <v>CARMEN ELIZABETH LARIOS GRIMALDI</v>
      </c>
      <c r="E242" s="167" t="str">
        <f t="array" ref="E242">INDEX(Datos!$B$3:$AF$629, ROW(E242)-1, MATCH(E$1,Datos!$B$2:$AF$2, 0))</f>
        <v>CERRADA</v>
      </c>
      <c r="F242" s="166" t="e">
        <f t="array" ref="F242">INDEX(Datos!$B$3:$AF$629, ROW(F242)-1, MATCH(F$1,Datos!$B$2:$AF$2, 0))</f>
        <v>#N/A</v>
      </c>
      <c r="G242" s="168" t="str">
        <f t="array" ref="G242">INDEX(Datos!$B$3:$AF$629, ROW(G242)-1, MATCH(G$1,Datos!$B$2:$AF$2, 0))</f>
        <v>ATENDIDO 5/04/2025 Antonio David Moncada Catalan MEDICA FAMILIAR - TELECONSULTA</v>
      </c>
    </row>
    <row r="243" spans="1:7" ht="39.6">
      <c r="A243" s="170">
        <f t="array" ref="A243">INDEX(Datos!$B$3:$AF$629, ROW(A243)-1, MATCH(A$1,Datos!$B$2:$AF$2, 0))</f>
        <v>45712</v>
      </c>
      <c r="B243" s="178">
        <f>Datos!G:G</f>
        <v>45712</v>
      </c>
      <c r="C243" s="172" t="str">
        <f t="array" ref="C243">INDEX(Datos!$B$3:$AF$629, ROW(C243)-1, MATCH(C$1,Datos!$B$2:$AF$2, 0))</f>
        <v>INGRESO A PROGRAMA</v>
      </c>
      <c r="D243" s="173" t="str">
        <f t="array" ref="D243">INDEX(Datos!$B$3:$AF$629, ROW(D243)-1, MATCH(D$1,Datos!$B$2:$AF$2, 0))</f>
        <v>ALLISON EDITH LOC QUISPE</v>
      </c>
      <c r="E243" s="174" t="str">
        <f t="array" ref="E243">INDEX(Datos!$B$3:$AF$629, ROW(E243)-1, MATCH(E$1,Datos!$B$2:$AF$2, 0))</f>
        <v>CERRADA</v>
      </c>
      <c r="F243" s="173" t="e">
        <f t="array" ref="F243">INDEX(Datos!$B$3:$AF$629, ROW(F243)-1, MATCH(F$1,Datos!$B$2:$AF$2, 0))</f>
        <v>#N/A</v>
      </c>
      <c r="G243" s="175" t="str">
        <f t="array" ref="G243">INDEX(Datos!$B$3:$AF$629, ROW(G243)-1, MATCH(G$1,Datos!$B$2:$AF$2, 0))</f>
        <v>ATENDIDO 12/04/2025 Antonio David Moncada Catalan MEDICA FAMILIAR - TELECONSULTA</v>
      </c>
    </row>
    <row r="244" spans="1:7" ht="39.6">
      <c r="A244" s="176">
        <f t="array" ref="A244">INDEX(Datos!$B$3:$AF$629, ROW(A244)-1, MATCH(A$1,Datos!$B$2:$AF$2, 0))</f>
        <v>45712</v>
      </c>
      <c r="B244" s="177">
        <f>Datos!G:G</f>
        <v>45712</v>
      </c>
      <c r="C244" s="165" t="str">
        <f t="array" ref="C244">INDEX(Datos!$B$3:$AF$629, ROW(C244)-1, MATCH(C$1,Datos!$B$2:$AF$2, 0))</f>
        <v>INGRESO A PROGRAMA</v>
      </c>
      <c r="D244" s="166" t="str">
        <f t="array" ref="D244">INDEX(Datos!$B$3:$AF$629, ROW(D244)-1, MATCH(D$1,Datos!$B$2:$AF$2, 0))</f>
        <v>LOPEZ CHAVEZ, OSCAR EDUARDO</v>
      </c>
      <c r="E244" s="167" t="str">
        <f t="array" ref="E244">INDEX(Datos!$B$3:$AF$629, ROW(E244)-1, MATCH(E$1,Datos!$B$2:$AF$2, 0))</f>
        <v>CERRADA</v>
      </c>
      <c r="F244" s="166" t="e">
        <f t="array" ref="F244">INDEX(Datos!$B$3:$AF$629, ROW(F244)-1, MATCH(F$1,Datos!$B$2:$AF$2, 0))</f>
        <v>#N/A</v>
      </c>
      <c r="G244" s="168" t="str">
        <f t="array" ref="G244">INDEX(Datos!$B$3:$AF$629, ROW(G244)-1, MATCH(G$1,Datos!$B$2:$AF$2, 0))</f>
        <v>ATENDIDO 9/04/2025 Antonio David Moncada Catalan MEDICA FAMILIAR - TELECONSULTA</v>
      </c>
    </row>
    <row r="245" spans="1:7" ht="39.6">
      <c r="A245" s="170">
        <f t="array" ref="A245">INDEX(Datos!$B$3:$AF$629, ROW(A245)-1, MATCH(A$1,Datos!$B$2:$AF$2, 0))</f>
        <v>45712</v>
      </c>
      <c r="B245" s="178">
        <f>Datos!G:G</f>
        <v>45712</v>
      </c>
      <c r="C245" s="172" t="str">
        <f t="array" ref="C245">INDEX(Datos!$B$3:$AF$629, ROW(C245)-1, MATCH(C$1,Datos!$B$2:$AF$2, 0))</f>
        <v>INGRESO A PROGRAMA</v>
      </c>
      <c r="D245" s="173" t="str">
        <f t="array" ref="D245">INDEX(Datos!$B$3:$AF$629, ROW(D245)-1, MATCH(D$1,Datos!$B$2:$AF$2, 0))</f>
        <v>MARCILLA FELIX, LUIS</v>
      </c>
      <c r="E245" s="174" t="str">
        <f t="array" ref="E245">INDEX(Datos!$B$3:$AF$629, ROW(E245)-1, MATCH(E$1,Datos!$B$2:$AF$2, 0))</f>
        <v>CERRADA</v>
      </c>
      <c r="F245" s="173" t="e">
        <f t="array" ref="F245">INDEX(Datos!$B$3:$AF$629, ROW(F245)-1, MATCH(F$1,Datos!$B$2:$AF$2, 0))</f>
        <v>#N/A</v>
      </c>
      <c r="G245" s="175" t="str">
        <f t="array" ref="G245">INDEX(Datos!$B$3:$AF$629, ROW(G245)-1, MATCH(G$1,Datos!$B$2:$AF$2, 0))</f>
        <v>NO DESEA ENTRAR PROGRAMA</v>
      </c>
    </row>
    <row r="246" spans="1:7" ht="13.2">
      <c r="A246" s="176">
        <f t="array" ref="A246">INDEX(Datos!$B$3:$AF$629, ROW(A246)-1, MATCH(A$1,Datos!$B$2:$AF$2, 0))</f>
        <v>45712</v>
      </c>
      <c r="B246" s="177">
        <f>Datos!G:G</f>
        <v>45712</v>
      </c>
      <c r="C246" s="165" t="str">
        <f t="array" ref="C246">INDEX(Datos!$B$3:$AF$629, ROW(C246)-1, MATCH(C$1,Datos!$B$2:$AF$2, 0))</f>
        <v>INGRESO A PROGRAMA</v>
      </c>
      <c r="D246" s="166" t="str">
        <f t="array" ref="D246">INDEX(Datos!$B$3:$AF$629, ROW(D246)-1, MATCH(D$1,Datos!$B$2:$AF$2, 0))</f>
        <v>MATTA DE LA CRUZ, PATRICIA</v>
      </c>
      <c r="E246" s="167" t="str">
        <f t="array" ref="E246">INDEX(Datos!$B$3:$AF$629, ROW(E246)-1, MATCH(E$1,Datos!$B$2:$AF$2, 0))</f>
        <v>CERRADA</v>
      </c>
      <c r="F246" s="166" t="e">
        <f t="array" ref="F246">INDEX(Datos!$B$3:$AF$629, ROW(F246)-1, MATCH(F$1,Datos!$B$2:$AF$2, 0))</f>
        <v>#N/A</v>
      </c>
      <c r="G246" s="168" t="str">
        <f t="array" ref="G246">INDEX(Datos!$B$3:$AF$629, ROW(G246)-1, MATCH(G$1,Datos!$B$2:$AF$2, 0))</f>
        <v>ATENDIDO 6/04/2025 Antonio David Moncada Catalan MEDICA FAMILIAR - TELECONSULTA</v>
      </c>
    </row>
    <row r="247" spans="1:7" ht="39.6">
      <c r="A247" s="170">
        <f t="array" ref="A247">INDEX(Datos!$B$3:$AF$629, ROW(A247)-1, MATCH(A$1,Datos!$B$2:$AF$2, 0))</f>
        <v>45712</v>
      </c>
      <c r="B247" s="178">
        <f>Datos!G:G</f>
        <v>45712</v>
      </c>
      <c r="C247" s="172" t="str">
        <f t="array" ref="C247">INDEX(Datos!$B$3:$AF$629, ROW(C247)-1, MATCH(C$1,Datos!$B$2:$AF$2, 0))</f>
        <v>INGRESO A PROGRAMA</v>
      </c>
      <c r="D247" s="173" t="str">
        <f t="array" ref="D247">INDEX(Datos!$B$3:$AF$629, ROW(D247)-1, MATCH(D$1,Datos!$B$2:$AF$2, 0))</f>
        <v>MELENDEZ SALAS, ALVARO ENRIQUE</v>
      </c>
      <c r="E247" s="174" t="str">
        <f t="array" ref="E247">INDEX(Datos!$B$3:$AF$629, ROW(E247)-1, MATCH(E$1,Datos!$B$2:$AF$2, 0))</f>
        <v>CERRADA</v>
      </c>
      <c r="F247" s="173" t="e">
        <f t="array" ref="F247">INDEX(Datos!$B$3:$AF$629, ROW(F247)-1, MATCH(F$1,Datos!$B$2:$AF$2, 0))</f>
        <v>#N/A</v>
      </c>
      <c r="G247" s="175" t="str">
        <f t="array" ref="G247">INDEX(Datos!$B$3:$AF$629, ROW(G247)-1, MATCH(G$1,Datos!$B$2:$AF$2, 0))</f>
        <v>NO CONTESTA, SE DEJA WHATSAPP</v>
      </c>
    </row>
    <row r="248" spans="1:7" ht="13.2">
      <c r="A248" s="176">
        <f t="array" ref="A248">INDEX(Datos!$B$3:$AF$629, ROW(A248)-1, MATCH(A$1,Datos!$B$2:$AF$2, 0))</f>
        <v>45712</v>
      </c>
      <c r="B248" s="177">
        <f>Datos!G:G</f>
        <v>45712</v>
      </c>
      <c r="C248" s="165" t="str">
        <f t="array" ref="C248">INDEX(Datos!$B$3:$AF$629, ROW(C248)-1, MATCH(C$1,Datos!$B$2:$AF$2, 0))</f>
        <v>INGRESO A PROGRAMA</v>
      </c>
      <c r="D248" s="166" t="str">
        <f t="array" ref="D248">INDEX(Datos!$B$3:$AF$629, ROW(D248)-1, MATCH(D$1,Datos!$B$2:$AF$2, 0))</f>
        <v>MAMANI PAJE, MONICA DAISY</v>
      </c>
      <c r="E248" s="167" t="str">
        <f t="array" ref="E248">INDEX(Datos!$B$3:$AF$629, ROW(E248)-1, MATCH(E$1,Datos!$B$2:$AF$2, 0))</f>
        <v>CERRADA</v>
      </c>
      <c r="F248" s="166" t="e">
        <f t="array" ref="F248">INDEX(Datos!$B$3:$AF$629, ROW(F248)-1, MATCH(F$1,Datos!$B$2:$AF$2, 0))</f>
        <v>#N/A</v>
      </c>
      <c r="G248" s="168" t="str">
        <f t="array" ref="G248">INDEX(Datos!$B$3:$AF$629, ROW(G248)-1, MATCH(G$1,Datos!$B$2:$AF$2, 0))</f>
        <v>NO CONTESTA, SE DEJA WHATSAPP</v>
      </c>
    </row>
    <row r="249" spans="1:7" ht="13.2">
      <c r="A249" s="170">
        <f t="array" ref="A249">INDEX(Datos!$B$3:$AF$629, ROW(A249)-1, MATCH(A$1,Datos!$B$2:$AF$2, 0))</f>
        <v>45712</v>
      </c>
      <c r="B249" s="178">
        <f>Datos!G:G</f>
        <v>45712</v>
      </c>
      <c r="C249" s="172" t="str">
        <f t="array" ref="C249">INDEX(Datos!$B$3:$AF$629, ROW(C249)-1, MATCH(C$1,Datos!$B$2:$AF$2, 0))</f>
        <v>INGRESO A PROGRAMA</v>
      </c>
      <c r="D249" s="173" t="str">
        <f t="array" ref="D249">INDEX(Datos!$B$3:$AF$629, ROW(D249)-1, MATCH(D$1,Datos!$B$2:$AF$2, 0))</f>
        <v>MENDOZA PRADA, LUIS MIGUEL</v>
      </c>
      <c r="E249" s="174" t="str">
        <f t="array" ref="E249">INDEX(Datos!$B$3:$AF$629, ROW(E249)-1, MATCH(E$1,Datos!$B$2:$AF$2, 0))</f>
        <v>CERRADA</v>
      </c>
      <c r="F249" s="173" t="e">
        <f t="array" ref="F249">INDEX(Datos!$B$3:$AF$629, ROW(F249)-1, MATCH(F$1,Datos!$B$2:$AF$2, 0))</f>
        <v>#N/A</v>
      </c>
      <c r="G249" s="175" t="str">
        <f t="array" ref="G249">INDEX(Datos!$B$3:$AF$629, ROW(G249)-1, MATCH(G$1,Datos!$B$2:$AF$2, 0))</f>
        <v>ATENDIDO 9/04/2025 Antonio David Moncada Catalan MEDICA FAMILIAR - TELECONSULTA</v>
      </c>
    </row>
    <row r="250" spans="1:7" ht="39.6">
      <c r="A250" s="176">
        <f t="array" ref="A250">INDEX(Datos!$B$3:$AF$629, ROW(A250)-1, MATCH(A$1,Datos!$B$2:$AF$2, 0))</f>
        <v>45712</v>
      </c>
      <c r="B250" s="177">
        <f>Datos!G:G</f>
        <v>45712</v>
      </c>
      <c r="C250" s="165" t="str">
        <f t="array" ref="C250">INDEX(Datos!$B$3:$AF$629, ROW(C250)-1, MATCH(C$1,Datos!$B$2:$AF$2, 0))</f>
        <v>INGRESO A PROGRAMA</v>
      </c>
      <c r="D250" s="166" t="str">
        <f t="array" ref="D250">INDEX(Datos!$B$3:$AF$629, ROW(D250)-1, MATCH(D$1,Datos!$B$2:$AF$2, 0))</f>
        <v>MONTES BARRERA, FIORELLA NICOLLE</v>
      </c>
      <c r="E250" s="167" t="str">
        <f t="array" ref="E250">INDEX(Datos!$B$3:$AF$629, ROW(E250)-1, MATCH(E$1,Datos!$B$2:$AF$2, 0))</f>
        <v>CERRADA</v>
      </c>
      <c r="F250" s="166" t="e">
        <f t="array" ref="F250">INDEX(Datos!$B$3:$AF$629, ROW(F250)-1, MATCH(F$1,Datos!$B$2:$AF$2, 0))</f>
        <v>#N/A</v>
      </c>
      <c r="G250" s="168" t="str">
        <f t="array" ref="G250">INDEX(Datos!$B$3:$AF$629, ROW(G250)-1, MATCH(G$1,Datos!$B$2:$AF$2, 0))</f>
        <v>NO CONTESTA, SE DEJA WHATSAPP</v>
      </c>
    </row>
    <row r="251" spans="1:7" ht="13.2">
      <c r="A251" s="170">
        <f t="array" ref="A251">INDEX(Datos!$B$3:$AF$629, ROW(A251)-1, MATCH(A$1,Datos!$B$2:$AF$2, 0))</f>
        <v>45712</v>
      </c>
      <c r="B251" s="178">
        <f>Datos!G:G</f>
        <v>45712</v>
      </c>
      <c r="C251" s="172" t="str">
        <f t="array" ref="C251">INDEX(Datos!$B$3:$AF$629, ROW(C251)-1, MATCH(C$1,Datos!$B$2:$AF$2, 0))</f>
        <v>INGRESO A PROGRAMA</v>
      </c>
      <c r="D251" s="173" t="str">
        <f t="array" ref="D251">INDEX(Datos!$B$3:$AF$629, ROW(D251)-1, MATCH(D$1,Datos!$B$2:$AF$2, 0))</f>
        <v>MONTOYA TEJADA, ADRIAN</v>
      </c>
      <c r="E251" s="174" t="str">
        <f t="array" ref="E251">INDEX(Datos!$B$3:$AF$629, ROW(E251)-1, MATCH(E$1,Datos!$B$2:$AF$2, 0))</f>
        <v>CERRADA</v>
      </c>
      <c r="F251" s="173" t="e">
        <f t="array" ref="F251">INDEX(Datos!$B$3:$AF$629, ROW(F251)-1, MATCH(F$1,Datos!$B$2:$AF$2, 0))</f>
        <v>#N/A</v>
      </c>
      <c r="G251" s="175" t="str">
        <f t="array" ref="G251">INDEX(Datos!$B$3:$AF$629, ROW(G251)-1, MATCH(G$1,Datos!$B$2:$AF$2, 0))</f>
        <v>NO CONTESTA, SE DEJA WHATSAPP</v>
      </c>
    </row>
    <row r="252" spans="1:7" ht="13.2">
      <c r="A252" s="176">
        <f t="array" ref="A252">INDEX(Datos!$B$3:$AF$629, ROW(A252)-1, MATCH(A$1,Datos!$B$2:$AF$2, 0))</f>
        <v>45712</v>
      </c>
      <c r="B252" s="177">
        <f>Datos!G:G</f>
        <v>45712</v>
      </c>
      <c r="C252" s="165" t="str">
        <f t="array" ref="C252">INDEX(Datos!$B$3:$AF$629, ROW(C252)-1, MATCH(C$1,Datos!$B$2:$AF$2, 0))</f>
        <v>INGRESO A PROGRAMA</v>
      </c>
      <c r="D252" s="166" t="str">
        <f t="array" ref="D252">INDEX(Datos!$B$3:$AF$629, ROW(D252)-1, MATCH(D$1,Datos!$B$2:$AF$2, 0))</f>
        <v>MORALES MENDOZA, ISIS</v>
      </c>
      <c r="E252" s="167" t="str">
        <f t="array" ref="E252">INDEX(Datos!$B$3:$AF$629, ROW(E252)-1, MATCH(E$1,Datos!$B$2:$AF$2, 0))</f>
        <v>CERRADA</v>
      </c>
      <c r="F252" s="166" t="e">
        <f t="array" ref="F252">INDEX(Datos!$B$3:$AF$629, ROW(F252)-1, MATCH(F$1,Datos!$B$2:$AF$2, 0))</f>
        <v>#N/A</v>
      </c>
      <c r="G252" s="168" t="str">
        <f t="array" ref="G252">INDEX(Datos!$B$3:$AF$629, ROW(G252)-1, MATCH(G$1,Datos!$B$2:$AF$2, 0))</f>
        <v>ATENDIDO 9/04/2025 Antonio David Moncada Catalan MEDICA FAMILIAR - TELECONSULTA</v>
      </c>
    </row>
    <row r="253" spans="1:7" ht="39.6">
      <c r="A253" s="170">
        <f t="array" ref="A253">INDEX(Datos!$B$3:$AF$629, ROW(A253)-1, MATCH(A$1,Datos!$B$2:$AF$2, 0))</f>
        <v>45712</v>
      </c>
      <c r="B253" s="178">
        <f>Datos!G:G</f>
        <v>45712</v>
      </c>
      <c r="C253" s="172" t="str">
        <f t="array" ref="C253">INDEX(Datos!$B$3:$AF$629, ROW(C253)-1, MATCH(C$1,Datos!$B$2:$AF$2, 0))</f>
        <v>INGRESO A PROGRAMA</v>
      </c>
      <c r="D253" s="173" t="str">
        <f t="array" ref="D253">INDEX(Datos!$B$3:$AF$629, ROW(D253)-1, MATCH(D$1,Datos!$B$2:$AF$2, 0))</f>
        <v>MORI YONG, MILAGRITOS PATRICIA</v>
      </c>
      <c r="E253" s="174" t="str">
        <f t="array" ref="E253">INDEX(Datos!$B$3:$AF$629, ROW(E253)-1, MATCH(E$1,Datos!$B$2:$AF$2, 0))</f>
        <v>CERRADA</v>
      </c>
      <c r="F253" s="173" t="e">
        <f t="array" ref="F253">INDEX(Datos!$B$3:$AF$629, ROW(F253)-1, MATCH(F$1,Datos!$B$2:$AF$2, 0))</f>
        <v>#N/A</v>
      </c>
      <c r="G253" s="175" t="str">
        <f t="array" ref="G253">INDEX(Datos!$B$3:$AF$629, ROW(G253)-1, MATCH(G$1,Datos!$B$2:$AF$2, 0))</f>
        <v>NO CONTESTA, SE DEJA WHATSAPP</v>
      </c>
    </row>
    <row r="254" spans="1:7" ht="13.2">
      <c r="A254" s="176">
        <f t="array" ref="A254">INDEX(Datos!$B$3:$AF$629, ROW(A254)-1, MATCH(A$1,Datos!$B$2:$AF$2, 0))</f>
        <v>45712</v>
      </c>
      <c r="B254" s="177">
        <f>Datos!G:G</f>
        <v>45712</v>
      </c>
      <c r="C254" s="165" t="str">
        <f t="array" ref="C254">INDEX(Datos!$B$3:$AF$629, ROW(C254)-1, MATCH(C$1,Datos!$B$2:$AF$2, 0))</f>
        <v>INGRESO A PROGRAMA</v>
      </c>
      <c r="D254" s="166" t="str">
        <f t="array" ref="D254">INDEX(Datos!$B$3:$AF$629, ROW(D254)-1, MATCH(D$1,Datos!$B$2:$AF$2, 0))</f>
        <v>NEYRA MERINO, CARLOS JOHAN</v>
      </c>
      <c r="E254" s="167" t="str">
        <f t="array" ref="E254">INDEX(Datos!$B$3:$AF$629, ROW(E254)-1, MATCH(E$1,Datos!$B$2:$AF$2, 0))</f>
        <v>CERRADA</v>
      </c>
      <c r="F254" s="166" t="e">
        <f t="array" ref="F254">INDEX(Datos!$B$3:$AF$629, ROW(F254)-1, MATCH(F$1,Datos!$B$2:$AF$2, 0))</f>
        <v>#N/A</v>
      </c>
      <c r="G254" s="168" t="str">
        <f t="array" ref="G254">INDEX(Datos!$B$3:$AF$629, ROW(G254)-1, MATCH(G$1,Datos!$B$2:$AF$2, 0))</f>
        <v>ATENDIDO 8/04/2025 Jorge Velasco Benites NUTRICIÓN - TELECONSULTA</v>
      </c>
    </row>
    <row r="255" spans="1:7" ht="26.4">
      <c r="A255" s="170">
        <f t="array" ref="A255">INDEX(Datos!$B$3:$AF$629, ROW(A255)-1, MATCH(A$1,Datos!$B$2:$AF$2, 0))</f>
        <v>45712</v>
      </c>
      <c r="B255" s="178">
        <f>Datos!G:G</f>
        <v>45712</v>
      </c>
      <c r="C255" s="172" t="str">
        <f t="array" ref="C255">INDEX(Datos!$B$3:$AF$629, ROW(C255)-1, MATCH(C$1,Datos!$B$2:$AF$2, 0))</f>
        <v>INGRESO A PROGRAMA</v>
      </c>
      <c r="D255" s="173" t="str">
        <f t="array" ref="D255">INDEX(Datos!$B$3:$AF$629, ROW(D255)-1, MATCH(D$1,Datos!$B$2:$AF$2, 0))</f>
        <v>PACHECO HUARHUA, ANNEL YASMIN</v>
      </c>
      <c r="E255" s="174" t="str">
        <f t="array" ref="E255">INDEX(Datos!$B$3:$AF$629, ROW(E255)-1, MATCH(E$1,Datos!$B$2:$AF$2, 0))</f>
        <v>CERRADA</v>
      </c>
      <c r="F255" s="173" t="e">
        <f t="array" ref="F255">INDEX(Datos!$B$3:$AF$629, ROW(F255)-1, MATCH(F$1,Datos!$B$2:$AF$2, 0))</f>
        <v>#N/A</v>
      </c>
      <c r="G255" s="175" t="str">
        <f t="array" ref="G255">INDEX(Datos!$B$3:$AF$629, ROW(G255)-1, MATCH(G$1,Datos!$B$2:$AF$2, 0))</f>
        <v>NO CONTESTA, SE DEJA WHATSAPP</v>
      </c>
    </row>
    <row r="256" spans="1:7" ht="13.2">
      <c r="A256" s="176">
        <f t="array" ref="A256">INDEX(Datos!$B$3:$AF$629, ROW(A256)-1, MATCH(A$1,Datos!$B$2:$AF$2, 0))</f>
        <v>45712</v>
      </c>
      <c r="B256" s="177">
        <f>Datos!G:G</f>
        <v>45712</v>
      </c>
      <c r="C256" s="165" t="str">
        <f t="array" ref="C256">INDEX(Datos!$B$3:$AF$629, ROW(C256)-1, MATCH(C$1,Datos!$B$2:$AF$2, 0))</f>
        <v>INGRESO A PROGRAMA</v>
      </c>
      <c r="D256" s="166" t="str">
        <f t="array" ref="D256">INDEX(Datos!$B$3:$AF$629, ROW(D256)-1, MATCH(D$1,Datos!$B$2:$AF$2, 0))</f>
        <v>NORIEGA HERRERA, JOHANNA</v>
      </c>
      <c r="E256" s="167" t="str">
        <f t="array" ref="E256">INDEX(Datos!$B$3:$AF$629, ROW(E256)-1, MATCH(E$1,Datos!$B$2:$AF$2, 0))</f>
        <v>CERRADA</v>
      </c>
      <c r="F256" s="166" t="e">
        <f t="array" ref="F256">INDEX(Datos!$B$3:$AF$629, ROW(F256)-1, MATCH(F$1,Datos!$B$2:$AF$2, 0))</f>
        <v>#N/A</v>
      </c>
      <c r="G256" s="168" t="str">
        <f t="array" ref="G256">INDEX(Datos!$B$3:$AF$629, ROW(G256)-1, MATCH(G$1,Datos!$B$2:$AF$2, 0))</f>
        <v>NO CONTESTA, SE DEJA WHATSAPP</v>
      </c>
    </row>
    <row r="257" spans="1:7" ht="13.2">
      <c r="A257" s="170">
        <f t="array" ref="A257">INDEX(Datos!$B$3:$AF$629, ROW(A257)-1, MATCH(A$1,Datos!$B$2:$AF$2, 0))</f>
        <v>45712</v>
      </c>
      <c r="B257" s="178">
        <f>Datos!G:G</f>
        <v>45712</v>
      </c>
      <c r="C257" s="172" t="str">
        <f t="array" ref="C257">INDEX(Datos!$B$3:$AF$629, ROW(C257)-1, MATCH(C$1,Datos!$B$2:$AF$2, 0))</f>
        <v>INGRESO A PROGRAMA</v>
      </c>
      <c r="D257" s="173" t="str">
        <f t="array" ref="D257">INDEX(Datos!$B$3:$AF$629, ROW(D257)-1, MATCH(D$1,Datos!$B$2:$AF$2, 0))</f>
        <v>PASTOR IRIARTE, YAMILE</v>
      </c>
      <c r="E257" s="174" t="str">
        <f t="array" ref="E257">INDEX(Datos!$B$3:$AF$629, ROW(E257)-1, MATCH(E$1,Datos!$B$2:$AF$2, 0))</f>
        <v>CERRADA</v>
      </c>
      <c r="F257" s="173" t="e">
        <f t="array" ref="F257">INDEX(Datos!$B$3:$AF$629, ROW(F257)-1, MATCH(F$1,Datos!$B$2:$AF$2, 0))</f>
        <v>#N/A</v>
      </c>
      <c r="G257" s="175" t="str">
        <f t="array" ref="G257">INDEX(Datos!$B$3:$AF$629, ROW(G257)-1, MATCH(G$1,Datos!$B$2:$AF$2, 0))</f>
        <v>ATENDIDO 12/04/2025 Virginia Cuevas Rivero MEDICA FAMILIAR - TELECONSULTA</v>
      </c>
    </row>
    <row r="258" spans="1:7" ht="39.6">
      <c r="A258" s="176">
        <f t="array" ref="A258">INDEX(Datos!$B$3:$AF$629, ROW(A258)-1, MATCH(A$1,Datos!$B$2:$AF$2, 0))</f>
        <v>45712</v>
      </c>
      <c r="B258" s="177">
        <f>Datos!G:G</f>
        <v>45712</v>
      </c>
      <c r="C258" s="165" t="str">
        <f t="array" ref="C258">INDEX(Datos!$B$3:$AF$629, ROW(C258)-1, MATCH(C$1,Datos!$B$2:$AF$2, 0))</f>
        <v>INGRESO A PROGRAMA</v>
      </c>
      <c r="D258" s="166" t="str">
        <f t="array" ref="D258">INDEX(Datos!$B$3:$AF$629, ROW(D258)-1, MATCH(D$1,Datos!$B$2:$AF$2, 0))</f>
        <v>PEREZ GARRIDO, LAURA ANTOINETT</v>
      </c>
      <c r="E258" s="167" t="str">
        <f t="array" ref="E258">INDEX(Datos!$B$3:$AF$629, ROW(E258)-1, MATCH(E$1,Datos!$B$2:$AF$2, 0))</f>
        <v>CERRADA</v>
      </c>
      <c r="F258" s="166" t="e">
        <f t="array" ref="F258">INDEX(Datos!$B$3:$AF$629, ROW(F258)-1, MATCH(F$1,Datos!$B$2:$AF$2, 0))</f>
        <v>#N/A</v>
      </c>
      <c r="G258" s="168" t="str">
        <f t="array" ref="G258">INDEX(Datos!$B$3:$AF$629, ROW(G258)-1, MATCH(G$1,Datos!$B$2:$AF$2, 0))</f>
        <v>NO DESEA ENTRAR PROGRAMA</v>
      </c>
    </row>
    <row r="259" spans="1:7" ht="13.2">
      <c r="A259" s="170">
        <f t="array" ref="A259">INDEX(Datos!$B$3:$AF$629, ROW(A259)-1, MATCH(A$1,Datos!$B$2:$AF$2, 0))</f>
        <v>45712</v>
      </c>
      <c r="B259" s="178">
        <f>Datos!G:G</f>
        <v>45712</v>
      </c>
      <c r="C259" s="172" t="str">
        <f t="array" ref="C259">INDEX(Datos!$B$3:$AF$629, ROW(C259)-1, MATCH(C$1,Datos!$B$2:$AF$2, 0))</f>
        <v>INGRESO A PROGRAMA</v>
      </c>
      <c r="D259" s="173" t="str">
        <f t="array" ref="D259">INDEX(Datos!$B$3:$AF$629, ROW(D259)-1, MATCH(D$1,Datos!$B$2:$AF$2, 0))</f>
        <v>PINZÓN JIMÉNEZ, DIEGO ALEJANDRO</v>
      </c>
      <c r="E259" s="174" t="str">
        <f t="array" ref="E259">INDEX(Datos!$B$3:$AF$629, ROW(E259)-1, MATCH(E$1,Datos!$B$2:$AF$2, 0))</f>
        <v>CERRADA</v>
      </c>
      <c r="F259" s="173" t="e">
        <f t="array" ref="F259">INDEX(Datos!$B$3:$AF$629, ROW(F259)-1, MATCH(F$1,Datos!$B$2:$AF$2, 0))</f>
        <v>#N/A</v>
      </c>
      <c r="G259" s="175" t="str">
        <f t="array" ref="G259">INDEX(Datos!$B$3:$AF$629, ROW(G259)-1, MATCH(G$1,Datos!$B$2:$AF$2, 0))</f>
        <v>ATENDIDO 8/04/2025 Antonio David Moncada Catalan MEDICA FAMILIAR - TELECONSULTA</v>
      </c>
    </row>
    <row r="260" spans="1:7" ht="39.6">
      <c r="A260" s="176">
        <f t="array" ref="A260">INDEX(Datos!$B$3:$AF$629, ROW(A260)-1, MATCH(A$1,Datos!$B$2:$AF$2, 0))</f>
        <v>45712</v>
      </c>
      <c r="B260" s="177">
        <f>Datos!G:G</f>
        <v>45712</v>
      </c>
      <c r="C260" s="165" t="str">
        <f t="array" ref="C260">INDEX(Datos!$B$3:$AF$629, ROW(C260)-1, MATCH(C$1,Datos!$B$2:$AF$2, 0))</f>
        <v>INGRESO A PROGRAMA</v>
      </c>
      <c r="D260" s="166" t="str">
        <f t="array" ref="D260">INDEX(Datos!$B$3:$AF$629, ROW(D260)-1, MATCH(D$1,Datos!$B$2:$AF$2, 0))</f>
        <v>QUEVEDO LECHUGA, LUIS EINOR ANDRE</v>
      </c>
      <c r="E260" s="167" t="str">
        <f t="array" ref="E260">INDEX(Datos!$B$3:$AF$629, ROW(E260)-1, MATCH(E$1,Datos!$B$2:$AF$2, 0))</f>
        <v>CERRADA</v>
      </c>
      <c r="F260" s="166" t="e">
        <f t="array" ref="F260">INDEX(Datos!$B$3:$AF$629, ROW(F260)-1, MATCH(F$1,Datos!$B$2:$AF$2, 0))</f>
        <v>#N/A</v>
      </c>
      <c r="G260" s="168" t="str">
        <f t="array" ref="G260">INDEX(Datos!$B$3:$AF$629, ROW(G260)-1, MATCH(G$1,Datos!$B$2:$AF$2, 0))</f>
        <v>ATENDIDO 19/04/2025 anahi angelica seijas MEDICINA INTERNA - TELECONSULTA</v>
      </c>
    </row>
    <row r="261" spans="1:7" ht="39.6">
      <c r="A261" s="170">
        <f t="array" ref="A261">INDEX(Datos!$B$3:$AF$629, ROW(A261)-1, MATCH(A$1,Datos!$B$2:$AF$2, 0))</f>
        <v>45712</v>
      </c>
      <c r="B261" s="178">
        <f>Datos!G:G</f>
        <v>45712</v>
      </c>
      <c r="C261" s="172" t="str">
        <f t="array" ref="C261">INDEX(Datos!$B$3:$AF$629, ROW(C261)-1, MATCH(C$1,Datos!$B$2:$AF$2, 0))</f>
        <v>INGRESO A PROGRAMA</v>
      </c>
      <c r="D261" s="173" t="str">
        <f t="array" ref="D261">INDEX(Datos!$B$3:$AF$629, ROW(D261)-1, MATCH(D$1,Datos!$B$2:$AF$2, 0))</f>
        <v>PORTELLA LAZO, ALEJANDRO JEFFERSON</v>
      </c>
      <c r="E261" s="174" t="str">
        <f t="array" ref="E261">INDEX(Datos!$B$3:$AF$629, ROW(E261)-1, MATCH(E$1,Datos!$B$2:$AF$2, 0))</f>
        <v>CERRADA</v>
      </c>
      <c r="F261" s="173" t="e">
        <f t="array" ref="F261">INDEX(Datos!$B$3:$AF$629, ROW(F261)-1, MATCH(F$1,Datos!$B$2:$AF$2, 0))</f>
        <v>#N/A</v>
      </c>
      <c r="G261" s="175" t="str">
        <f t="array" ref="G261">INDEX(Datos!$B$3:$AF$629, ROW(G261)-1, MATCH(G$1,Datos!$B$2:$AF$2, 0))</f>
        <v>NO CONTESTA, SE DEJA WHATSAPP</v>
      </c>
    </row>
    <row r="262" spans="1:7" ht="13.2">
      <c r="A262" s="176">
        <f t="array" ref="A262">INDEX(Datos!$B$3:$AF$629, ROW(A262)-1, MATCH(A$1,Datos!$B$2:$AF$2, 0))</f>
        <v>45712</v>
      </c>
      <c r="B262" s="177">
        <f>Datos!G:G</f>
        <v>45712</v>
      </c>
      <c r="C262" s="165" t="str">
        <f t="array" ref="C262">INDEX(Datos!$B$3:$AF$629, ROW(C262)-1, MATCH(C$1,Datos!$B$2:$AF$2, 0))</f>
        <v>INGRESO A PROGRAMA</v>
      </c>
      <c r="D262" s="166" t="str">
        <f t="array" ref="D262">INDEX(Datos!$B$3:$AF$629, ROW(D262)-1, MATCH(D$1,Datos!$B$2:$AF$2, 0))</f>
        <v>RAYMUNDO QUINTANA, RENZO</v>
      </c>
      <c r="E262" s="167" t="str">
        <f t="array" ref="E262">INDEX(Datos!$B$3:$AF$629, ROW(E262)-1, MATCH(E$1,Datos!$B$2:$AF$2, 0))</f>
        <v>CERRADA</v>
      </c>
      <c r="F262" s="166" t="e">
        <f t="array" ref="F262">INDEX(Datos!$B$3:$AF$629, ROW(F262)-1, MATCH(F$1,Datos!$B$2:$AF$2, 0))</f>
        <v>#N/A</v>
      </c>
      <c r="G262" s="168" t="str">
        <f t="array" ref="G262">INDEX(Datos!$B$3:$AF$629, ROW(G262)-1, MATCH(G$1,Datos!$B$2:$AF$2, 0))</f>
        <v>NO CONTESTA, SE DEJA WHATSAPP</v>
      </c>
    </row>
    <row r="263" spans="1:7" ht="13.2">
      <c r="A263" s="170">
        <f t="array" ref="A263">INDEX(Datos!$B$3:$AF$629, ROW(A263)-1, MATCH(A$1,Datos!$B$2:$AF$2, 0))</f>
        <v>45712</v>
      </c>
      <c r="B263" s="178">
        <f>Datos!G:G</f>
        <v>45712</v>
      </c>
      <c r="C263" s="172" t="str">
        <f t="array" ref="C263">INDEX(Datos!$B$3:$AF$629, ROW(C263)-1, MATCH(C$1,Datos!$B$2:$AF$2, 0))</f>
        <v>INGRESO A PROGRAMA</v>
      </c>
      <c r="D263" s="173" t="str">
        <f t="array" ref="D263">INDEX(Datos!$B$3:$AF$629, ROW(D263)-1, MATCH(D$1,Datos!$B$2:$AF$2, 0))</f>
        <v>REYES SHIMOSE, MARTHA ESTEFANIA</v>
      </c>
      <c r="E263" s="174" t="str">
        <f t="array" ref="E263">INDEX(Datos!$B$3:$AF$629, ROW(E263)-1, MATCH(E$1,Datos!$B$2:$AF$2, 0))</f>
        <v>CERRADA</v>
      </c>
      <c r="F263" s="173" t="e">
        <f t="array" ref="F263">INDEX(Datos!$B$3:$AF$629, ROW(F263)-1, MATCH(F$1,Datos!$B$2:$AF$2, 0))</f>
        <v>#N/A</v>
      </c>
      <c r="G263" s="175" t="str">
        <f t="array" ref="G263">INDEX(Datos!$B$3:$AF$629, ROW(G263)-1, MATCH(G$1,Datos!$B$2:$AF$2, 0))</f>
        <v>NO CONTESTA, SE DEJA WHATSAPP</v>
      </c>
    </row>
    <row r="264" spans="1:7" ht="13.2">
      <c r="A264" s="176">
        <f t="array" ref="A264">INDEX(Datos!$B$3:$AF$629, ROW(A264)-1, MATCH(A$1,Datos!$B$2:$AF$2, 0))</f>
        <v>45712</v>
      </c>
      <c r="B264" s="177">
        <f>Datos!G:G</f>
        <v>45712</v>
      </c>
      <c r="C264" s="165" t="str">
        <f t="array" ref="C264">INDEX(Datos!$B$3:$AF$629, ROW(C264)-1, MATCH(C$1,Datos!$B$2:$AF$2, 0))</f>
        <v>INGRESO A PROGRAMA</v>
      </c>
      <c r="D264" s="166" t="str">
        <f t="array" ref="D264">INDEX(Datos!$B$3:$AF$629, ROW(D264)-1, MATCH(D$1,Datos!$B$2:$AF$2, 0))</f>
        <v>SANCHEZ GUTIERREZ, CHRISTIAN TEODORO</v>
      </c>
      <c r="E264" s="167" t="str">
        <f t="array" ref="E264">INDEX(Datos!$B$3:$AF$629, ROW(E264)-1, MATCH(E$1,Datos!$B$2:$AF$2, 0))</f>
        <v>CERRADA</v>
      </c>
      <c r="F264" s="166" t="e">
        <f t="array" ref="F264">INDEX(Datos!$B$3:$AF$629, ROW(F264)-1, MATCH(F$1,Datos!$B$2:$AF$2, 0))</f>
        <v>#N/A</v>
      </c>
      <c r="G264" s="168" t="str">
        <f t="array" ref="G264">INDEX(Datos!$B$3:$AF$629, ROW(G264)-1, MATCH(G$1,Datos!$B$2:$AF$2, 0))</f>
        <v>NO CONTESTA, SE DEJA WHATSAPP</v>
      </c>
    </row>
    <row r="265" spans="1:7" ht="13.2">
      <c r="A265" s="170">
        <f t="array" ref="A265">INDEX(Datos!$B$3:$AF$629, ROW(A265)-1, MATCH(A$1,Datos!$B$2:$AF$2, 0))</f>
        <v>45712</v>
      </c>
      <c r="B265" s="178">
        <f>Datos!G:G</f>
        <v>45712</v>
      </c>
      <c r="C265" s="172" t="str">
        <f t="array" ref="C265">INDEX(Datos!$B$3:$AF$629, ROW(C265)-1, MATCH(C$1,Datos!$B$2:$AF$2, 0))</f>
        <v>INGRESO A PROGRAMA</v>
      </c>
      <c r="D265" s="173" t="str">
        <f t="array" ref="D265">INDEX(Datos!$B$3:$AF$629, ROW(D265)-1, MATCH(D$1,Datos!$B$2:$AF$2, 0))</f>
        <v>SANCHEZ MOTTA, MARTIN</v>
      </c>
      <c r="E265" s="174" t="str">
        <f t="array" ref="E265">INDEX(Datos!$B$3:$AF$629, ROW(E265)-1, MATCH(E$1,Datos!$B$2:$AF$2, 0))</f>
        <v>CERRADA</v>
      </c>
      <c r="F265" s="173" t="e">
        <f t="array" ref="F265">INDEX(Datos!$B$3:$AF$629, ROW(F265)-1, MATCH(F$1,Datos!$B$2:$AF$2, 0))</f>
        <v>#N/A</v>
      </c>
      <c r="G265" s="175" t="str">
        <f t="array" ref="G265">INDEX(Datos!$B$3:$AF$629, ROW(G265)-1, MATCH(G$1,Datos!$B$2:$AF$2, 0))</f>
        <v>NO CONTESTA, SE DEJA WHATSAPP</v>
      </c>
    </row>
    <row r="266" spans="1:7" ht="13.2">
      <c r="A266" s="176">
        <f t="array" ref="A266">INDEX(Datos!$B$3:$AF$629, ROW(A266)-1, MATCH(A$1,Datos!$B$2:$AF$2, 0))</f>
        <v>45712</v>
      </c>
      <c r="B266" s="177">
        <f>Datos!G:G</f>
        <v>45712</v>
      </c>
      <c r="C266" s="165" t="str">
        <f t="array" ref="C266">INDEX(Datos!$B$3:$AF$629, ROW(C266)-1, MATCH(C$1,Datos!$B$2:$AF$2, 0))</f>
        <v>INGRESO A PROGRAMA</v>
      </c>
      <c r="D266" s="166" t="str">
        <f t="array" ref="D266">INDEX(Datos!$B$3:$AF$629, ROW(D266)-1, MATCH(D$1,Datos!$B$2:$AF$2, 0))</f>
        <v>SANTOS ARCE, RAUL ALFREDO</v>
      </c>
      <c r="E266" s="167" t="str">
        <f t="array" ref="E266">INDEX(Datos!$B$3:$AF$629, ROW(E266)-1, MATCH(E$1,Datos!$B$2:$AF$2, 0))</f>
        <v>CERRADA</v>
      </c>
      <c r="F266" s="166" t="e">
        <f t="array" ref="F266">INDEX(Datos!$B$3:$AF$629, ROW(F266)-1, MATCH(F$1,Datos!$B$2:$AF$2, 0))</f>
        <v>#N/A</v>
      </c>
      <c r="G266" s="168" t="str">
        <f t="array" ref="G266">INDEX(Datos!$B$3:$AF$629, ROW(G266)-1, MATCH(G$1,Datos!$B$2:$AF$2, 0))</f>
        <v>NO CONTESTA, SE DEJA WHATSAPP</v>
      </c>
    </row>
    <row r="267" spans="1:7" ht="13.2">
      <c r="A267" s="170">
        <f t="array" ref="A267">INDEX(Datos!$B$3:$AF$629, ROW(A267)-1, MATCH(A$1,Datos!$B$2:$AF$2, 0))</f>
        <v>45712</v>
      </c>
      <c r="B267" s="178">
        <f>Datos!G:G</f>
        <v>45712</v>
      </c>
      <c r="C267" s="172" t="str">
        <f t="array" ref="C267">INDEX(Datos!$B$3:$AF$629, ROW(C267)-1, MATCH(C$1,Datos!$B$2:$AF$2, 0))</f>
        <v>INGRESO A PROGRAMA</v>
      </c>
      <c r="D267" s="173" t="str">
        <f t="array" ref="D267">INDEX(Datos!$B$3:$AF$629, ROW(D267)-1, MATCH(D$1,Datos!$B$2:$AF$2, 0))</f>
        <v>SALCEDO DE GAMARRA, CECILIA GIOVANA RITA</v>
      </c>
      <c r="E267" s="174" t="str">
        <f t="array" ref="E267">INDEX(Datos!$B$3:$AF$629, ROW(E267)-1, MATCH(E$1,Datos!$B$2:$AF$2, 0))</f>
        <v>CERRADA</v>
      </c>
      <c r="F267" s="173" t="e">
        <f t="array" ref="F267">INDEX(Datos!$B$3:$AF$629, ROW(F267)-1, MATCH(F$1,Datos!$B$2:$AF$2, 0))</f>
        <v>#N/A</v>
      </c>
      <c r="G267" s="175" t="str">
        <f t="array" ref="G267">INDEX(Datos!$B$3:$AF$629, ROW(G267)-1, MATCH(G$1,Datos!$B$2:$AF$2, 0))</f>
        <v>ATENDIDO 11/04/2025 Monica Marlene Proano Montalvo CARDIOLOGÍA - TELECONSULTA</v>
      </c>
    </row>
    <row r="268" spans="1:7" ht="39.6">
      <c r="A268" s="176">
        <f t="array" ref="A268">INDEX(Datos!$B$3:$AF$629, ROW(A268)-1, MATCH(A$1,Datos!$B$2:$AF$2, 0))</f>
        <v>45712</v>
      </c>
      <c r="B268" s="177">
        <f>Datos!G:G</f>
        <v>45712</v>
      </c>
      <c r="C268" s="165" t="str">
        <f t="array" ref="C268">INDEX(Datos!$B$3:$AF$629, ROW(C268)-1, MATCH(C$1,Datos!$B$2:$AF$2, 0))</f>
        <v>INGRESO A PROGRAMA</v>
      </c>
      <c r="D268" s="166" t="str">
        <f t="array" ref="D268">INDEX(Datos!$B$3:$AF$629, ROW(D268)-1, MATCH(D$1,Datos!$B$2:$AF$2, 0))</f>
        <v>SILVA SANCHEZ, TANIA EDITH</v>
      </c>
      <c r="E268" s="167" t="str">
        <f t="array" ref="E268">INDEX(Datos!$B$3:$AF$629, ROW(E268)-1, MATCH(E$1,Datos!$B$2:$AF$2, 0))</f>
        <v>CERRADA</v>
      </c>
      <c r="F268" s="166" t="e">
        <f t="array" ref="F268">INDEX(Datos!$B$3:$AF$629, ROW(F268)-1, MATCH(F$1,Datos!$B$2:$AF$2, 0))</f>
        <v>#N/A</v>
      </c>
      <c r="G268" s="168" t="str">
        <f t="array" ref="G268">INDEX(Datos!$B$3:$AF$629, ROW(G268)-1, MATCH(G$1,Datos!$B$2:$AF$2, 0))</f>
        <v>NO CONTESTA, SE DEJA WHATSAPP</v>
      </c>
    </row>
    <row r="269" spans="1:7" ht="13.2">
      <c r="A269" s="170">
        <f t="array" ref="A269">INDEX(Datos!$B$3:$AF$629, ROW(A269)-1, MATCH(A$1,Datos!$B$2:$AF$2, 0))</f>
        <v>45712</v>
      </c>
      <c r="B269" s="178">
        <f>Datos!G:G</f>
        <v>45712</v>
      </c>
      <c r="C269" s="172" t="str">
        <f t="array" ref="C269">INDEX(Datos!$B$3:$AF$629, ROW(C269)-1, MATCH(C$1,Datos!$B$2:$AF$2, 0))</f>
        <v>INGRESO A PROGRAMA</v>
      </c>
      <c r="D269" s="173" t="str">
        <f t="array" ref="D269">INDEX(Datos!$B$3:$AF$629, ROW(D269)-1, MATCH(D$1,Datos!$B$2:$AF$2, 0))</f>
        <v>TAYA ALTAMIRANO, LIZ</v>
      </c>
      <c r="E269" s="174" t="str">
        <f t="array" ref="E269">INDEX(Datos!$B$3:$AF$629, ROW(E269)-1, MATCH(E$1,Datos!$B$2:$AF$2, 0))</f>
        <v>CERRADA</v>
      </c>
      <c r="F269" s="173" t="e">
        <f t="array" ref="F269">INDEX(Datos!$B$3:$AF$629, ROW(F269)-1, MATCH(F$1,Datos!$B$2:$AF$2, 0))</f>
        <v>#N/A</v>
      </c>
      <c r="G269" s="175" t="str">
        <f t="array" ref="G269">INDEX(Datos!$B$3:$AF$629, ROW(G269)-1, MATCH(G$1,Datos!$B$2:$AF$2, 0))</f>
        <v>NO DESEA ENTRAR PROGRAMA</v>
      </c>
    </row>
    <row r="270" spans="1:7" ht="13.2">
      <c r="A270" s="176">
        <f t="array" ref="A270">INDEX(Datos!$B$3:$AF$629, ROW(A270)-1, MATCH(A$1,Datos!$B$2:$AF$2, 0))</f>
        <v>45712</v>
      </c>
      <c r="B270" s="177">
        <f>Datos!G:G</f>
        <v>45712</v>
      </c>
      <c r="C270" s="165" t="str">
        <f t="array" ref="C270">INDEX(Datos!$B$3:$AF$629, ROW(C270)-1, MATCH(C$1,Datos!$B$2:$AF$2, 0))</f>
        <v>INGRESO A PROGRAMA</v>
      </c>
      <c r="D270" s="166" t="str">
        <f t="array" ref="D270">INDEX(Datos!$B$3:$AF$629, ROW(D270)-1, MATCH(D$1,Datos!$B$2:$AF$2, 0))</f>
        <v>TELLO SALAZAR, ADRIAN</v>
      </c>
      <c r="E270" s="167" t="str">
        <f t="array" ref="E270">INDEX(Datos!$B$3:$AF$629, ROW(E270)-1, MATCH(E$1,Datos!$B$2:$AF$2, 0))</f>
        <v>CERRADA</v>
      </c>
      <c r="F270" s="166" t="e">
        <f t="array" ref="F270">INDEX(Datos!$B$3:$AF$629, ROW(F270)-1, MATCH(F$1,Datos!$B$2:$AF$2, 0))</f>
        <v>#N/A</v>
      </c>
      <c r="G270" s="168" t="str">
        <f t="array" ref="G270">INDEX(Datos!$B$3:$AF$629, ROW(G270)-1, MATCH(G$1,Datos!$B$2:$AF$2, 0))</f>
        <v>SITED INACTIVO</v>
      </c>
    </row>
    <row r="271" spans="1:7" ht="13.2">
      <c r="A271" s="170">
        <f t="array" ref="A271">INDEX(Datos!$B$3:$AF$629, ROW(A271)-1, MATCH(A$1,Datos!$B$2:$AF$2, 0))</f>
        <v>45712</v>
      </c>
      <c r="B271" s="178">
        <f>Datos!G:G</f>
        <v>45712</v>
      </c>
      <c r="C271" s="172" t="str">
        <f t="array" ref="C271">INDEX(Datos!$B$3:$AF$629, ROW(C271)-1, MATCH(C$1,Datos!$B$2:$AF$2, 0))</f>
        <v>INGRESO A PROGRAMA</v>
      </c>
      <c r="D271" s="173" t="str">
        <f t="array" ref="D271">INDEX(Datos!$B$3:$AF$629, ROW(D271)-1, MATCH(D$1,Datos!$B$2:$AF$2, 0))</f>
        <v>TORRES ALVAN, CLARA LUISA</v>
      </c>
      <c r="E271" s="174" t="str">
        <f t="array" ref="E271">INDEX(Datos!$B$3:$AF$629, ROW(E271)-1, MATCH(E$1,Datos!$B$2:$AF$2, 0))</f>
        <v>CERRADA</v>
      </c>
      <c r="F271" s="173" t="e">
        <f t="array" ref="F271">INDEX(Datos!$B$3:$AF$629, ROW(F271)-1, MATCH(F$1,Datos!$B$2:$AF$2, 0))</f>
        <v>#N/A</v>
      </c>
      <c r="G271" s="175" t="str">
        <f t="array" ref="G271">INDEX(Datos!$B$3:$AF$629, ROW(G271)-1, MATCH(G$1,Datos!$B$2:$AF$2, 0))</f>
        <v>NO CONTESTA, SE DEJA WHATSAPP</v>
      </c>
    </row>
    <row r="272" spans="1:7" ht="13.2">
      <c r="A272" s="176">
        <f t="array" ref="A272">INDEX(Datos!$B$3:$AF$629, ROW(A272)-1, MATCH(A$1,Datos!$B$2:$AF$2, 0))</f>
        <v>45712</v>
      </c>
      <c r="B272" s="177">
        <f>Datos!G:G</f>
        <v>45712</v>
      </c>
      <c r="C272" s="165" t="str">
        <f t="array" ref="C272">INDEX(Datos!$B$3:$AF$629, ROW(C272)-1, MATCH(C$1,Datos!$B$2:$AF$2, 0))</f>
        <v>INGRESO A PROGRAMA</v>
      </c>
      <c r="D272" s="166" t="str">
        <f t="array" ref="D272">INDEX(Datos!$B$3:$AF$629, ROW(D272)-1, MATCH(D$1,Datos!$B$2:$AF$2, 0))</f>
        <v>TORRES PEÑARRIETA, ANA CECILIA</v>
      </c>
      <c r="E272" s="167" t="str">
        <f t="array" ref="E272">INDEX(Datos!$B$3:$AF$629, ROW(E272)-1, MATCH(E$1,Datos!$B$2:$AF$2, 0))</f>
        <v>CERRADA</v>
      </c>
      <c r="F272" s="166" t="e">
        <f t="array" ref="F272">INDEX(Datos!$B$3:$AF$629, ROW(F272)-1, MATCH(F$1,Datos!$B$2:$AF$2, 0))</f>
        <v>#N/A</v>
      </c>
      <c r="G272" s="168" t="str">
        <f t="array" ref="G272">INDEX(Datos!$B$3:$AF$629, ROW(G272)-1, MATCH(G$1,Datos!$B$2:$AF$2, 0))</f>
        <v>ATENDIDO 11/04/2025 Hilton D Jango Cruz CARDIOLOGÍA - TELECONSULTA</v>
      </c>
    </row>
    <row r="273" spans="1:7" ht="26.4">
      <c r="A273" s="170">
        <f t="array" ref="A273">INDEX(Datos!$B$3:$AF$629, ROW(A273)-1, MATCH(A$1,Datos!$B$2:$AF$2, 0))</f>
        <v>45712</v>
      </c>
      <c r="B273" s="178">
        <f>Datos!G:G</f>
        <v>45712</v>
      </c>
      <c r="C273" s="172" t="str">
        <f t="array" ref="C273">INDEX(Datos!$B$3:$AF$629, ROW(C273)-1, MATCH(C$1,Datos!$B$2:$AF$2, 0))</f>
        <v>INGRESO A PROGRAMA</v>
      </c>
      <c r="D273" s="173" t="str">
        <f t="array" ref="D273">INDEX(Datos!$B$3:$AF$629, ROW(D273)-1, MATCH(D$1,Datos!$B$2:$AF$2, 0))</f>
        <v>VALENCIA VOYSEST, MARCO ANTONIO</v>
      </c>
      <c r="E273" s="174" t="str">
        <f t="array" ref="E273">INDEX(Datos!$B$3:$AF$629, ROW(E273)-1, MATCH(E$1,Datos!$B$2:$AF$2, 0))</f>
        <v>CERRADA</v>
      </c>
      <c r="F273" s="173" t="e">
        <f t="array" ref="F273">INDEX(Datos!$B$3:$AF$629, ROW(F273)-1, MATCH(F$1,Datos!$B$2:$AF$2, 0))</f>
        <v>#N/A</v>
      </c>
      <c r="G273" s="175" t="str">
        <f t="array" ref="G273">INDEX(Datos!$B$3:$AF$629, ROW(G273)-1, MATCH(G$1,Datos!$B$2:$AF$2, 0))</f>
        <v>NO CONTESTA, SE DEJA WHATSAPP</v>
      </c>
    </row>
    <row r="274" spans="1:7" ht="13.2">
      <c r="A274" s="176">
        <f t="array" ref="A274">INDEX(Datos!$B$3:$AF$629, ROW(A274)-1, MATCH(A$1,Datos!$B$2:$AF$2, 0))</f>
        <v>45712</v>
      </c>
      <c r="B274" s="177">
        <f>Datos!G:G</f>
        <v>45712</v>
      </c>
      <c r="C274" s="165" t="str">
        <f t="array" ref="C274">INDEX(Datos!$B$3:$AF$629, ROW(C274)-1, MATCH(C$1,Datos!$B$2:$AF$2, 0))</f>
        <v>INGRESO A PROGRAMA</v>
      </c>
      <c r="D274" s="166" t="str">
        <f t="array" ref="D274">INDEX(Datos!$B$3:$AF$629, ROW(D274)-1, MATCH(D$1,Datos!$B$2:$AF$2, 0))</f>
        <v>VARGAS LUNA, YARELI</v>
      </c>
      <c r="E274" s="167" t="str">
        <f t="array" ref="E274">INDEX(Datos!$B$3:$AF$629, ROW(E274)-1, MATCH(E$1,Datos!$B$2:$AF$2, 0))</f>
        <v>CERRADA</v>
      </c>
      <c r="F274" s="166" t="e">
        <f t="array" ref="F274">INDEX(Datos!$B$3:$AF$629, ROW(F274)-1, MATCH(F$1,Datos!$B$2:$AF$2, 0))</f>
        <v>#N/A</v>
      </c>
      <c r="G274" s="168" t="str">
        <f t="array" ref="G274">INDEX(Datos!$B$3:$AF$629, ROW(G274)-1, MATCH(G$1,Datos!$B$2:$AF$2, 0))</f>
        <v>NO CONTESTA, SE DEJA WHATSAPP</v>
      </c>
    </row>
    <row r="275" spans="1:7" ht="13.2">
      <c r="A275" s="170">
        <f t="array" ref="A275">INDEX(Datos!$B$3:$AF$629, ROW(A275)-1, MATCH(A$1,Datos!$B$2:$AF$2, 0))</f>
        <v>45712</v>
      </c>
      <c r="B275" s="178">
        <f>Datos!G:G</f>
        <v>45712</v>
      </c>
      <c r="C275" s="172" t="str">
        <f t="array" ref="C275">INDEX(Datos!$B$3:$AF$629, ROW(C275)-1, MATCH(C$1,Datos!$B$2:$AF$2, 0))</f>
        <v>INGRESO A PROGRAMA</v>
      </c>
      <c r="D275" s="173" t="str">
        <f t="array" ref="D275">INDEX(Datos!$B$3:$AF$629, ROW(D275)-1, MATCH(D$1,Datos!$B$2:$AF$2, 0))</f>
        <v>VASQUEZ SORIA, EDUARDO</v>
      </c>
      <c r="E275" s="174" t="str">
        <f t="array" ref="E275">INDEX(Datos!$B$3:$AF$629, ROW(E275)-1, MATCH(E$1,Datos!$B$2:$AF$2, 0))</f>
        <v>CERRADA</v>
      </c>
      <c r="F275" s="173" t="e">
        <f t="array" ref="F275">INDEX(Datos!$B$3:$AF$629, ROW(F275)-1, MATCH(F$1,Datos!$B$2:$AF$2, 0))</f>
        <v>#N/A</v>
      </c>
      <c r="G275" s="175" t="str">
        <f t="array" ref="G275">INDEX(Datos!$B$3:$AF$629, ROW(G275)-1, MATCH(G$1,Datos!$B$2:$AF$2, 0))</f>
        <v>NUMERO INVALIDO</v>
      </c>
    </row>
    <row r="276" spans="1:7" ht="13.2">
      <c r="A276" s="176">
        <f t="array" ref="A276">INDEX(Datos!$B$3:$AF$629, ROW(A276)-1, MATCH(A$1,Datos!$B$2:$AF$2, 0))</f>
        <v>45712</v>
      </c>
      <c r="B276" s="177">
        <f>Datos!G:G</f>
        <v>45712</v>
      </c>
      <c r="C276" s="165" t="str">
        <f t="array" ref="C276">INDEX(Datos!$B$3:$AF$629, ROW(C276)-1, MATCH(C$1,Datos!$B$2:$AF$2, 0))</f>
        <v>INGRESO A PROGRAMA</v>
      </c>
      <c r="D276" s="166" t="str">
        <f t="array" ref="D276">INDEX(Datos!$B$3:$AF$629, ROW(D276)-1, MATCH(D$1,Datos!$B$2:$AF$2, 0))</f>
        <v>VELASQUEZ MIRANDA, GRISSEL</v>
      </c>
      <c r="E276" s="167" t="str">
        <f t="array" ref="E276">INDEX(Datos!$B$3:$AF$629, ROW(E276)-1, MATCH(E$1,Datos!$B$2:$AF$2, 0))</f>
        <v>CERRADA</v>
      </c>
      <c r="F276" s="166" t="e">
        <f t="array" ref="F276">INDEX(Datos!$B$3:$AF$629, ROW(F276)-1, MATCH(F$1,Datos!$B$2:$AF$2, 0))</f>
        <v>#N/A</v>
      </c>
      <c r="G276" s="168" t="str">
        <f t="array" ref="G276">INDEX(Datos!$B$3:$AF$629, ROW(G276)-1, MATCH(G$1,Datos!$B$2:$AF$2, 0))</f>
        <v>ATENDIDO 8/04/2025 Antonio David Moncada Catalan MEDICA FAMILIAR - TELECONSULTA</v>
      </c>
    </row>
    <row r="277" spans="1:7" ht="39.6">
      <c r="A277" s="170">
        <f t="array" ref="A277">INDEX(Datos!$B$3:$AF$629, ROW(A277)-1, MATCH(A$1,Datos!$B$2:$AF$2, 0))</f>
        <v>45712</v>
      </c>
      <c r="B277" s="178">
        <f>Datos!G:G</f>
        <v>45712</v>
      </c>
      <c r="C277" s="172" t="str">
        <f t="array" ref="C277">INDEX(Datos!$B$3:$AF$629, ROW(C277)-1, MATCH(C$1,Datos!$B$2:$AF$2, 0))</f>
        <v>INGRESO A PROGRAMA</v>
      </c>
      <c r="D277" s="173" t="str">
        <f t="array" ref="D277">INDEX(Datos!$B$3:$AF$629, ROW(D277)-1, MATCH(D$1,Datos!$B$2:$AF$2, 0))</f>
        <v>VILLALOBOS FARFAN, JORGE LUIS</v>
      </c>
      <c r="E277" s="174" t="str">
        <f t="array" ref="E277">INDEX(Datos!$B$3:$AF$629, ROW(E277)-1, MATCH(E$1,Datos!$B$2:$AF$2, 0))</f>
        <v>CERRADA</v>
      </c>
      <c r="F277" s="173" t="e">
        <f t="array" ref="F277">INDEX(Datos!$B$3:$AF$629, ROW(F277)-1, MATCH(F$1,Datos!$B$2:$AF$2, 0))</f>
        <v>#N/A</v>
      </c>
      <c r="G277" s="175" t="str">
        <f t="array" ref="G277">INDEX(Datos!$B$3:$AF$629, ROW(G277)-1, MATCH(G$1,Datos!$B$2:$AF$2, 0))</f>
        <v>NO CONTESTA, SE DEJA WHATSAPP</v>
      </c>
    </row>
    <row r="278" spans="1:7" ht="13.2">
      <c r="A278" s="176">
        <f t="array" ref="A278">INDEX(Datos!$B$3:$AF$629, ROW(A278)-1, MATCH(A$1,Datos!$B$2:$AF$2, 0))</f>
        <v>45712</v>
      </c>
      <c r="B278" s="177">
        <f>Datos!G:G</f>
        <v>45712</v>
      </c>
      <c r="C278" s="165" t="str">
        <f t="array" ref="C278">INDEX(Datos!$B$3:$AF$629, ROW(C278)-1, MATCH(C$1,Datos!$B$2:$AF$2, 0))</f>
        <v>INGRESO A PROGRAMA</v>
      </c>
      <c r="D278" s="166" t="str">
        <f t="array" ref="D278">INDEX(Datos!$B$3:$AF$629, ROW(D278)-1, MATCH(D$1,Datos!$B$2:$AF$2, 0))</f>
        <v>ZEGARRA REVOREDO, FRANK MICHAEL</v>
      </c>
      <c r="E278" s="167" t="str">
        <f t="array" ref="E278">INDEX(Datos!$B$3:$AF$629, ROW(E278)-1, MATCH(E$1,Datos!$B$2:$AF$2, 0))</f>
        <v>CERRADA</v>
      </c>
      <c r="F278" s="166" t="e">
        <f t="array" ref="F278">INDEX(Datos!$B$3:$AF$629, ROW(F278)-1, MATCH(F$1,Datos!$B$2:$AF$2, 0))</f>
        <v>#N/A</v>
      </c>
      <c r="G278" s="168" t="str">
        <f t="array" ref="G278">INDEX(Datos!$B$3:$AF$629, ROW(G278)-1, MATCH(G$1,Datos!$B$2:$AF$2, 0))</f>
        <v>NO CONTESTA, SE DEJA WHATSAPP</v>
      </c>
    </row>
    <row r="279" spans="1:7" ht="13.2">
      <c r="A279" s="170">
        <f t="array" ref="A279">INDEX(Datos!$B$3:$AF$629, ROW(A279)-1, MATCH(A$1,Datos!$B$2:$AF$2, 0))</f>
        <v>45712</v>
      </c>
      <c r="B279" s="178">
        <f>Datos!G:G</f>
        <v>45712</v>
      </c>
      <c r="C279" s="172" t="str">
        <f t="array" ref="C279">INDEX(Datos!$B$3:$AF$629, ROW(C279)-1, MATCH(C$1,Datos!$B$2:$AF$2, 0))</f>
        <v>INGRESO A PROGRAMA</v>
      </c>
      <c r="D279" s="173" t="str">
        <f t="array" ref="D279">INDEX(Datos!$B$3:$AF$629, ROW(D279)-1, MATCH(D$1,Datos!$B$2:$AF$2, 0))</f>
        <v>VARGAS MERCADO, MAYRA</v>
      </c>
      <c r="E279" s="174" t="str">
        <f t="array" ref="E279">INDEX(Datos!$B$3:$AF$629, ROW(E279)-1, MATCH(E$1,Datos!$B$2:$AF$2, 0))</f>
        <v>CERRADA</v>
      </c>
      <c r="F279" s="173" t="e">
        <f t="array" ref="F279">INDEX(Datos!$B$3:$AF$629, ROW(F279)-1, MATCH(F$1,Datos!$B$2:$AF$2, 0))</f>
        <v>#N/A</v>
      </c>
      <c r="G279" s="175" t="str">
        <f t="array" ref="G279">INDEX(Datos!$B$3:$AF$629, ROW(G279)-1, MATCH(G$1,Datos!$B$2:$AF$2, 0))</f>
        <v>NO ASISTIO A CITA 9/04/2025 Antonio David Moncada Catalan MEDICA FAMILIAR - TELECONSULTA</v>
      </c>
    </row>
    <row r="280" spans="1:7" ht="39.6">
      <c r="A280" s="176">
        <f t="array" ref="A280">INDEX(Datos!$B$3:$AF$629, ROW(A280)-1, MATCH(A$1,Datos!$B$2:$AF$2, 0))</f>
        <v>45712</v>
      </c>
      <c r="B280" s="177">
        <f>Datos!G:G</f>
        <v>45712</v>
      </c>
      <c r="C280" s="165" t="str">
        <f t="array" ref="C280">INDEX(Datos!$B$3:$AF$629, ROW(C280)-1, MATCH(C$1,Datos!$B$2:$AF$2, 0))</f>
        <v>INGRESO A PROGRAMA</v>
      </c>
      <c r="D280" s="166" t="str">
        <f t="array" ref="D280">INDEX(Datos!$B$3:$AF$629, ROW(D280)-1, MATCH(D$1,Datos!$B$2:$AF$2, 0))</f>
        <v>BABICHE BOZA, MARIA CLAUDIA</v>
      </c>
      <c r="E280" s="167" t="str">
        <f t="array" ref="E280">INDEX(Datos!$B$3:$AF$629, ROW(E280)-1, MATCH(E$1,Datos!$B$2:$AF$2, 0))</f>
        <v>CERRADA</v>
      </c>
      <c r="F280" s="166" t="e">
        <f t="array" ref="F280">INDEX(Datos!$B$3:$AF$629, ROW(F280)-1, MATCH(F$1,Datos!$B$2:$AF$2, 0))</f>
        <v>#N/A</v>
      </c>
      <c r="G280" s="168" t="str">
        <f t="array" ref="G280">INDEX(Datos!$B$3:$AF$629, ROW(G280)-1, MATCH(G$1,Datos!$B$2:$AF$2, 0))</f>
        <v>NO CONTESTA, SE DEJA WHATSAPP</v>
      </c>
    </row>
    <row r="281" spans="1:7" ht="13.2">
      <c r="A281" s="170">
        <f t="array" ref="A281">INDEX(Datos!$B$3:$AF$629, ROW(A281)-1, MATCH(A$1,Datos!$B$2:$AF$2, 0))</f>
        <v>45750</v>
      </c>
      <c r="B281" s="178">
        <f>Datos!G:G</f>
        <v>45712</v>
      </c>
      <c r="C281" s="172" t="str">
        <f t="array" ref="C281">INDEX(Datos!$B$3:$AF$629, ROW(C281)-1, MATCH(C$1,Datos!$B$2:$AF$2, 0))</f>
        <v>NO ATENCIÓN DE CITA PROGRAMADA</v>
      </c>
      <c r="D281" s="173" t="str">
        <f t="array" ref="D281">INDEX(Datos!$B$3:$AF$629, ROW(D281)-1, MATCH(D$1,Datos!$B$2:$AF$2, 0))</f>
        <v>TALIA GIANINA MARTÍNEZ DE ARAUZO</v>
      </c>
      <c r="E281" s="174" t="str">
        <f t="array" ref="E281">INDEX(Datos!$B$3:$AF$629, ROW(E281)-1, MATCH(E$1,Datos!$B$2:$AF$2, 0))</f>
        <v>CERRADA</v>
      </c>
      <c r="F281" s="173" t="e">
        <f t="array" ref="F281">INDEX(Datos!$B$3:$AF$629, ROW(F281)-1, MATCH(F$1,Datos!$B$2:$AF$2, 0))</f>
        <v>#N/A</v>
      </c>
      <c r="G281" s="175" t="str">
        <f t="array" ref="G281">INDEX(Datos!$B$3:$AF$629, ROW(G281)-1, MATCH(G$1,Datos!$B$2:$AF$2, 0))</f>
        <v>Buenas tardes, estimada,
 Nos permitimos informarle que el Dr. Siura Travejo ha presentado un imprevisto, lo cual ha ocasionado un retraso en las atenciones programadas.
 Hemos realizado la comunicación correspondiente con la paciente afectada, explicándole la situación y ofreciéndole nuestras disculpas por los inconvenientes ocasionados. La paciente se ha mostrado conforme y permanecerá a la espera de la atención por parte del médico.
 Reiteramos nuestro compromiso con la mejora continua de nuestros servicios y agradecemos su comprensión.</v>
      </c>
    </row>
    <row r="282" spans="1:7" ht="198">
      <c r="A282" s="176">
        <f t="array" ref="A282">INDEX(Datos!$B$3:$AF$629, ROW(A282)-1, MATCH(A$1,Datos!$B$2:$AF$2, 0))</f>
        <v>45740</v>
      </c>
      <c r="B282" s="177">
        <f>Datos!G:G</f>
        <v>45750</v>
      </c>
      <c r="C282" s="165" t="str">
        <f t="array" ref="C282">INDEX(Datos!$B$3:$AF$629, ROW(C282)-1, MATCH(C$1,Datos!$B$2:$AF$2, 0))</f>
        <v>SOLICITUD DE CITA</v>
      </c>
      <c r="D282" s="166" t="str">
        <f t="array" ref="D282">INDEX(Datos!$B$3:$AF$629, ROW(D282)-1, MATCH(D$1,Datos!$B$2:$AF$2, 0))</f>
        <v>José Hernán Latorre Díaz</v>
      </c>
      <c r="E282" s="167" t="str">
        <f t="array" ref="E282">INDEX(Datos!$B$3:$AF$629, ROW(E282)-1, MATCH(E$1,Datos!$B$2:$AF$2, 0))</f>
        <v>CERRADA</v>
      </c>
      <c r="F282" s="166" t="e">
        <f t="array" ref="F282">INDEX(Datos!$B$3:$AF$629, ROW(F282)-1, MATCH(F$1,Datos!$B$2:$AF$2, 0))</f>
        <v>#N/A</v>
      </c>
      <c r="G282" s="168" t="str">
        <f t="array" ref="G282">INDEX(Datos!$B$3:$AF$629, ROW(G282)-1, MATCH(G$1,Datos!$B$2:$AF$2, 0))</f>
        <v>1. JOSE HERNAN LATORRE DIAZ: Paciente tenía una cita programada el 02/04/2025 a las 05:00 pm con la Dra. Laura Betty Vigo Araujo de la especialidad de MEDICINA FISICA Y REHABILITACION - ATENCIÓN DOMICILIARIA. Sin embargo, tras varios intentos de contacto, el paciente no respondió a las llamadas ni al llamado en puerta, por lo que no se pudo proceder con la atención.</v>
      </c>
    </row>
    <row r="283" spans="1:7" ht="145.19999999999999">
      <c r="A283" s="170">
        <f t="array" ref="A283">INDEX(Datos!$B$3:$AF$629, ROW(A283)-1, MATCH(A$1,Datos!$B$2:$AF$2, 0))</f>
        <v>45740</v>
      </c>
      <c r="B283" s="178">
        <f>Datos!G:G</f>
        <v>45740</v>
      </c>
      <c r="C283" s="172" t="str">
        <f t="array" ref="C283">INDEX(Datos!$B$3:$AF$629, ROW(C283)-1, MATCH(C$1,Datos!$B$2:$AF$2, 0))</f>
        <v>SOLICITUD DE CITA</v>
      </c>
      <c r="D283" s="173" t="str">
        <f t="array" ref="D283">INDEX(Datos!$B$3:$AF$629, ROW(D283)-1, MATCH(D$1,Datos!$B$2:$AF$2, 0))</f>
        <v>Octavio Fernández Nogueiras</v>
      </c>
      <c r="E283" s="174" t="str">
        <f t="array" ref="E283">INDEX(Datos!$B$3:$AF$629, ROW(E283)-1, MATCH(E$1,Datos!$B$2:$AF$2, 0))</f>
        <v>CERRADA</v>
      </c>
      <c r="F283" s="173" t="e">
        <f t="array" ref="F283">INDEX(Datos!$B$3:$AF$629, ROW(F283)-1, MATCH(F$1,Datos!$B$2:$AF$2, 0))</f>
        <v>#N/A</v>
      </c>
      <c r="G283" s="175" t="str">
        <f t="array" ref="G283">INDEX(Datos!$B$3:$AF$629, ROW(G283)-1, MATCH(G$1,Datos!$B$2:$AF$2, 0))</f>
        <v>Buenos días, estimados:
 Me permito actualizar el caso del paciente Octavio Fernández Nogueiras (CE 002520695).
 El paciente ya fue contactado y recibió atención médica el día 16 de abril, a las 10:00 a.m., a través del servicio de Medicina Interna – Teleconsulta, siendo atendido por el Dr. Percy Arriaga Rodríguez.
 Con respecto al agendamiento de la especialidad de Medicina Física y Rehabilitación – Atención Domiciliaria, informamos que se realizó el contacto correspondiente para coordinar la visita de la doctora el día de hoy. Sin embargo, el paciente indicó que tiene una cita odontológica programada, por lo que estaremos a la espera de su disponibilidad para reprogramar la atención.
 Quedamos atentos a cualquier consulta adicional.</v>
      </c>
    </row>
    <row r="284" spans="1:7" ht="290.39999999999998">
      <c r="A284" s="176">
        <f t="array" ref="A284">INDEX(Datos!$B$3:$AF$629, ROW(A284)-1, MATCH(A$1,Datos!$B$2:$AF$2, 0))</f>
        <v>45740</v>
      </c>
      <c r="B284" s="177">
        <f>Datos!G:G</f>
        <v>45740</v>
      </c>
      <c r="C284" s="165" t="str">
        <f t="array" ref="C284">INDEX(Datos!$B$3:$AF$629, ROW(C284)-1, MATCH(C$1,Datos!$B$2:$AF$2, 0))</f>
        <v>SOLICITUD DE CITA</v>
      </c>
      <c r="D284" s="166" t="str">
        <f t="array" ref="D284">INDEX(Datos!$B$3:$AF$629, ROW(D284)-1, MATCH(D$1,Datos!$B$2:$AF$2, 0))</f>
        <v>BERTHA TALLEDO EYZAGUIRRE DE ECHEGARAY</v>
      </c>
      <c r="E284" s="167" t="str">
        <f t="array" ref="E284">INDEX(Datos!$B$3:$AF$629, ROW(E284)-1, MATCH(E$1,Datos!$B$2:$AF$2, 0))</f>
        <v>CERRADA</v>
      </c>
      <c r="F284" s="166" t="e">
        <f t="array" ref="F284">INDEX(Datos!$B$3:$AF$629, ROW(F284)-1, MATCH(F$1,Datos!$B$2:$AF$2, 0))</f>
        <v>#N/A</v>
      </c>
      <c r="G284" s="168" t="str">
        <f t="array" ref="G284">INDEX(Datos!$B$3:$AF$629, ROW(G284)-1, MATCH(G$1,Datos!$B$2:$AF$2, 0))</f>
        <v>Buenas tardes, estimados:
 Reciban un cordial saludo por parte de VIVA 1A Centro Médico.
 En relación con las atenciones realizadas a la paciente Bertha Talledo Eyzaguirre de Echegaray (DNI: 08804113), informamos que se ha realizado contacto telefónico con el familiar, el Sr. Luis Echegaray (hijo), quien amablemente nos informó que no existe ningún pendiente relacionado con entrega de medicamentos. Sin embargo, el día 05/04/2025, la paciente recibió atención de la Dra. Laura Betty Vigo Araujo en el Servicio de Medicina Física y Rehabilitación - Atención Domiciliaria, quien indicó la realización de 8 terapias físicas. Este proceso ya se está gestionando y se proporcionará el cronograma de atenciones correspondiente. Asimismo, estaremos pendientes de la programación de la próxima cita para su control mensual.
 Quedamos a su disposición para cualquier consulta adicional.
 Atentamente,</v>
      </c>
    </row>
    <row r="285" spans="1:7" ht="330">
      <c r="A285" s="170">
        <f t="array" ref="A285">INDEX(Datos!$B$3:$AF$629, ROW(A285)-1, MATCH(A$1,Datos!$B$2:$AF$2, 0))</f>
        <v>45740</v>
      </c>
      <c r="B285" s="178">
        <f>Datos!G:G</f>
        <v>45740</v>
      </c>
      <c r="C285" s="172" t="str">
        <f t="array" ref="C285">INDEX(Datos!$B$3:$AF$629, ROW(C285)-1, MATCH(C$1,Datos!$B$2:$AF$2, 0))</f>
        <v>SOLICITUD DE CITA</v>
      </c>
      <c r="D285" s="173" t="str">
        <f t="array" ref="D285">INDEX(Datos!$B$3:$AF$629, ROW(D285)-1, MATCH(D$1,Datos!$B$2:$AF$2, 0))</f>
        <v>YOLANDA MOSCOL AREVALO</v>
      </c>
      <c r="E285" s="174" t="str">
        <f t="array" ref="E285">INDEX(Datos!$B$3:$AF$629, ROW(E285)-1, MATCH(E$1,Datos!$B$2:$AF$2, 0))</f>
        <v>CERRADA</v>
      </c>
      <c r="F285" s="173" t="e">
        <f t="array" ref="F285">INDEX(Datos!$B$3:$AF$629, ROW(F285)-1, MATCH(F$1,Datos!$B$2:$AF$2, 0))</f>
        <v>#N/A</v>
      </c>
      <c r="G285" s="175" t="str">
        <f t="array" ref="G285">INDEX(Datos!$B$3:$AF$629, ROW(G285)-1, MATCH(G$1,Datos!$B$2:$AF$2, 0))</f>
        <v>Paciente fue atendido el 02/04/2025 a las 04:00 pm con la Dra. Laura Betty Vigo Araujo de la especialidad de MEDICINA FISICA Y REHABILITACION - ATENCIÓN DOMICILIARIA. Así mismo mencionamos, que el médico ordenó 08 terapias físicas a domicilio. Nos encontramos gestionando la coordinación de las terapias correspondientes. Saludos
 Paciente: YOLANDA MOSCOL AREVALO
 DNI: 08743921
 En relación a la solicitud, ya fue valorada por la especialidad de rehabilitación en el mes de abril ya se informó a la paciente la programación de las terapias física, el 12 de abril.
 cordialmente 
 Jhon Fredy Garzon 
 GG</v>
      </c>
    </row>
    <row r="286" spans="1:7" ht="303.60000000000002">
      <c r="A286" s="176">
        <f t="array" ref="A286">INDEX(Datos!$B$3:$AF$629, ROW(A286)-1, MATCH(A$1,Datos!$B$2:$AF$2, 0))</f>
        <v>45740</v>
      </c>
      <c r="B286" s="177">
        <f>Datos!G:G</f>
        <v>45740</v>
      </c>
      <c r="C286" s="165" t="str">
        <f t="array" ref="C286">INDEX(Datos!$B$3:$AF$629, ROW(C286)-1, MATCH(C$1,Datos!$B$2:$AF$2, 0))</f>
        <v>SOLICITUD DE CITA</v>
      </c>
      <c r="D286" s="166" t="str">
        <f t="array" ref="D286">INDEX(Datos!$B$3:$AF$629, ROW(D286)-1, MATCH(D$1,Datos!$B$2:$AF$2, 0))</f>
        <v>NILTON HERMAN JIMENEZ ROSALES</v>
      </c>
      <c r="E286" s="167" t="str">
        <f t="array" ref="E286">INDEX(Datos!$B$3:$AF$629, ROW(E286)-1, MATCH(E$1,Datos!$B$2:$AF$2, 0))</f>
        <v>CERRADA</v>
      </c>
      <c r="F286" s="166" t="e">
        <f t="array" ref="F286">INDEX(Datos!$B$3:$AF$629, ROW(F286)-1, MATCH(F$1,Datos!$B$2:$AF$2, 0))</f>
        <v>#N/A</v>
      </c>
      <c r="G286" s="168" t="str">
        <f t="array" ref="G286">INDEX(Datos!$B$3:$AF$629, ROW(G286)-1, MATCH(G$1,Datos!$B$2:$AF$2, 0))</f>
        <v>Paciente fue atendido el 25/03/2025 a las 11:30 pm con la Dra. Laura Betty Vigo Araujo de la especialidad de MEDICINA FISICA Y REHABILITACION - ATENCIÓN DOMICILIARIA. Así mismo mencionamos, que el médico ordenó 16 terapias físicas a domicilio y 12 rehabilitación de terapia ocupacional. Nos encontramos gestionando la coordinación de las terapias correspondientes.</v>
      </c>
    </row>
    <row r="287" spans="1:7" ht="132">
      <c r="A287" s="170">
        <f t="array" ref="A287">INDEX(Datos!$B$3:$AF$629, ROW(A287)-1, MATCH(A$1,Datos!$B$2:$AF$2, 0))</f>
        <v>45740</v>
      </c>
      <c r="B287" s="178">
        <f>Datos!G:G</f>
        <v>45740</v>
      </c>
      <c r="C287" s="172" t="str">
        <f t="array" ref="C287">INDEX(Datos!$B$3:$AF$629, ROW(C287)-1, MATCH(C$1,Datos!$B$2:$AF$2, 0))</f>
        <v>SOLICITUD DE CITA</v>
      </c>
      <c r="D287" s="173" t="str">
        <f t="array" ref="D287">INDEX(Datos!$B$3:$AF$629, ROW(D287)-1, MATCH(D$1,Datos!$B$2:$AF$2, 0))</f>
        <v>Giuseppe Sifuentes</v>
      </c>
      <c r="E287" s="174" t="str">
        <f t="array" ref="E287">INDEX(Datos!$B$3:$AF$629, ROW(E287)-1, MATCH(E$1,Datos!$B$2:$AF$2, 0))</f>
        <v>CERRADA</v>
      </c>
      <c r="F287" s="173" t="e">
        <f t="array" ref="F287">INDEX(Datos!$B$3:$AF$629, ROW(F287)-1, MATCH(F$1,Datos!$B$2:$AF$2, 0))</f>
        <v>#N/A</v>
      </c>
      <c r="G287" s="175" t="str">
        <f t="array" ref="G287">INDEX(Datos!$B$3:$AF$629, ROW(G287)-1, MATCH(G$1,Datos!$B$2:$AF$2, 0))</f>
        <v>Pendiente cita de confirmación con la Dra. Laura Betty Vigo Araujo de la especialidad de MEDICINA FISICA Y REHABILITACION - ATENCIÓN DOMICILIARIA.</v>
      </c>
    </row>
    <row r="288" spans="1:7" ht="66">
      <c r="A288" s="176">
        <f t="array" ref="A288">INDEX(Datos!$B$3:$AF$629, ROW(A288)-1, MATCH(A$1,Datos!$B$2:$AF$2, 0))</f>
        <v>45750</v>
      </c>
      <c r="B288" s="177">
        <f>Datos!G:G</f>
        <v>45740</v>
      </c>
      <c r="C288" s="165" t="str">
        <f t="array" ref="C288">INDEX(Datos!$B$3:$AF$629, ROW(C288)-1, MATCH(C$1,Datos!$B$2:$AF$2, 0))</f>
        <v>DEMORA EN LA ENTREGA DE MEDICAMENTOS</v>
      </c>
      <c r="D288" s="166" t="str">
        <f t="array" ref="D288">INDEX(Datos!$B$3:$AF$629, ROW(D288)-1, MATCH(D$1,Datos!$B$2:$AF$2, 0))</f>
        <v>CELSO VEGA BERAUN</v>
      </c>
      <c r="E288" s="167" t="str">
        <f t="array" ref="E288">INDEX(Datos!$B$3:$AF$629, ROW(E288)-1, MATCH(E$1,Datos!$B$2:$AF$2, 0))</f>
        <v>CERRADA</v>
      </c>
      <c r="F288" s="166" t="e">
        <f t="array" ref="F288">INDEX(Datos!$B$3:$AF$629, ROW(F288)-1, MATCH(F$1,Datos!$B$2:$AF$2, 0))</f>
        <v>#N/A</v>
      </c>
      <c r="G288" s="168" t="str">
        <f t="array" ref="G288">INDEX(Datos!$B$3:$AF$629, ROW(G288)-1, MATCH(G$1,Datos!$B$2:$AF$2, 0))</f>
        <v>Buenas noches estimados,
 Reciba un cordial saludo del Centro Médico Viva 1A.
 A solicitud del paciente, procederemos con la derivación de la receta médica a Cuida Farma para su respectiva dispensación.
 Cabe mencionar que las insulinas, aguja para insulina y tiras reactivas ya fueron enviadas por Cuida Farma y entregadas el 02 de abril de 2025 . Los demás medicamentos han sido derivados a Cuida Farma, a fin de que puedan realizar la entrega correspondiente el día de mañana.
 Quedamos atentos ante cualquier coordinación adicional.
 Saludo cordiales.</v>
      </c>
    </row>
    <row r="289" spans="1:7" ht="277.2">
      <c r="A289" s="170">
        <f t="array" ref="A289">INDEX(Datos!$B$3:$AF$629, ROW(A289)-1, MATCH(A$1,Datos!$B$2:$AF$2, 0))</f>
        <v>45750</v>
      </c>
      <c r="B289" s="178">
        <f>Datos!G:G</f>
        <v>45750</v>
      </c>
      <c r="C289" s="172" t="str">
        <f t="array" ref="C289">INDEX(Datos!$B$3:$AF$629, ROW(C289)-1, MATCH(C$1,Datos!$B$2:$AF$2, 0))</f>
        <v>DEMORA EN LA ENTREGA DE MEDICAMENTOS</v>
      </c>
      <c r="D289" s="173" t="str">
        <f t="array" ref="D289">INDEX(Datos!$B$3:$AF$629, ROW(D289)-1, MATCH(D$1,Datos!$B$2:$AF$2, 0))</f>
        <v>EMARIA DEL CARMEN BURGA NUÑEZ DE ZEA</v>
      </c>
      <c r="E289" s="174" t="str">
        <f t="array" ref="E289">INDEX(Datos!$B$3:$AF$629, ROW(E289)-1, MATCH(E$1,Datos!$B$2:$AF$2, 0))</f>
        <v>CERRADA</v>
      </c>
      <c r="F289" s="173" t="e">
        <f t="array" ref="F289">INDEX(Datos!$B$3:$AF$629, ROW(F289)-1, MATCH(F$1,Datos!$B$2:$AF$2, 0))</f>
        <v>#N/A</v>
      </c>
      <c r="G289" s="175" t="str">
        <f t="array" ref="G289">INDEX(Datos!$B$3:$AF$629, ROW(G289)-1, MATCH(G$1,Datos!$B$2:$AF$2, 0))</f>
        <v>Buenos días, estimados,
 Reciban un cordial saludo de parte de VIVA 1A Centro Médico.
 En relación a la Sra. María del Carmen Burga Núñez de Zea (DNI: 29328356), confirmamos que la paciente asistió a consulta el 03 de abril de 2025 a las 18:30 horas con la Dra. Janet Giovanna Quispe, del servicio de Reumatología - Teleconsulta.
 Además, se realizó una llamada telefónica a la paciente, quien informó que, según lo acordado previamente, los medicamentos serán entregados el día de mañana. La paciente expresó estar conforme con la atención recibida. 
 Haremos el seguimiento respectivo para la recepción de los mismos.
 Quedamos a su disposición para cualquier consulta adicional.
 Saludos cordiales,</v>
      </c>
    </row>
    <row r="290" spans="1:7" ht="277.2">
      <c r="A290" s="176">
        <f t="array" ref="A290">INDEX(Datos!$B$3:$AF$629, ROW(A290)-1, MATCH(A$1,Datos!$B$2:$AF$2, 0))</f>
        <v>45751</v>
      </c>
      <c r="B290" s="177">
        <f>Datos!G:G</f>
        <v>45750</v>
      </c>
      <c r="C290" s="165" t="str">
        <f t="array" ref="C290">INDEX(Datos!$B$3:$AF$629, ROW(C290)-1, MATCH(C$1,Datos!$B$2:$AF$2, 0))</f>
        <v>DEMORA EN ENVIO DE ORDENES</v>
      </c>
      <c r="D290" s="166" t="str">
        <f t="array" ref="D290">INDEX(Datos!$B$3:$AF$629, ROW(D290)-1, MATCH(D$1,Datos!$B$2:$AF$2, 0))</f>
        <v>ALFREDO CARLOS VALDIVIA DEL ALCAZAR</v>
      </c>
      <c r="E290" s="167" t="str">
        <f t="array" ref="E290">INDEX(Datos!$B$3:$AF$629, ROW(E290)-1, MATCH(E$1,Datos!$B$2:$AF$2, 0))</f>
        <v>CERRADA</v>
      </c>
      <c r="F290" s="166" t="e">
        <f t="array" ref="F290">INDEX(Datos!$B$3:$AF$629, ROW(F290)-1, MATCH(F$1,Datos!$B$2:$AF$2, 0))</f>
        <v>#N/A</v>
      </c>
      <c r="G290" s="168" t="str">
        <f t="array" ref="G290">INDEX(Datos!$B$3:$AF$629, ROW(G290)-1, MATCH(G$1,Datos!$B$2:$AF$2, 0))</f>
        <v>Buenas tardes estimados,
 Reciba un cordial saludo del Centro Médico Viva 1A.
  En respuesta al caso del paciente ALFREDO CARLOS VALDIVIA DEL ALCAZAR se estableció una comunicación telefónica donde detallo el inconveniente con los medicamentos prescritos, el concort ( bisoprolol) no fue prescritos en su receta del mes de marzo, el aldomet (metildopa) si está indicado dentro de su recta médica. por ello se gestionó agendamiento con el medico Antonio David Moncada Catalan servicio de Medicina interna - Teleconsulta para el día de hoy a las 2:00pm.
 Saludos cordiales.</v>
      </c>
    </row>
    <row r="291" spans="1:7" ht="250.8">
      <c r="A291" s="170">
        <f t="array" ref="A291">INDEX(Datos!$B$3:$AF$629, ROW(A291)-1, MATCH(A$1,Datos!$B$2:$AF$2, 0))</f>
        <v>45751</v>
      </c>
      <c r="B291" s="178">
        <f>Datos!G:G</f>
        <v>45751</v>
      </c>
      <c r="C291" s="172" t="str">
        <f t="array" ref="C291">INDEX(Datos!$B$3:$AF$629, ROW(C291)-1, MATCH(C$1,Datos!$B$2:$AF$2, 0))</f>
        <v>NO ASIGNACIÓN DE CITA</v>
      </c>
      <c r="D291" s="173" t="str">
        <f t="array" ref="D291">INDEX(Datos!$B$3:$AF$629, ROW(D291)-1, MATCH(D$1,Datos!$B$2:$AF$2, 0))</f>
        <v>ERNESTO BENITES ALVAREZ</v>
      </c>
      <c r="E291" s="174" t="str">
        <f t="array" ref="E291">INDEX(Datos!$B$3:$AF$629, ROW(E291)-1, MATCH(E$1,Datos!$B$2:$AF$2, 0))</f>
        <v>CERRADA</v>
      </c>
      <c r="F291" s="173" t="e">
        <f t="array" ref="F291">INDEX(Datos!$B$3:$AF$629, ROW(F291)-1, MATCH(F$1,Datos!$B$2:$AF$2, 0))</f>
        <v>#N/A</v>
      </c>
      <c r="G291" s="175" t="str">
        <f t="array" ref="G291">INDEX(Datos!$B$3:$AF$629, ROW(G291)-1, MATCH(G$1,Datos!$B$2:$AF$2, 0))</f>
        <v>Buenos días, estimados,
 Reciban un cordial saludo de parte de VIVA 1A Centro Médico.
 Nos hemos contactado con el Sr. Ernesto Benites Álvarez (DNI 07756092) a través de la línea telefónica para el agendamiento de su cita. Conforme a su solicitud, se ha programado la cita para el día 09 de abril de 2025.
 La atención será brindada por el Dr. Gerson Jacob Siura Trevejo, del servicio de Endocrinología – Atención Domiciliaria. El cliente expresó estar conforme con la atención recibida.
 Quedamos a su disposición para cualquier consulta adicional.
 Saludos cordiales,</v>
      </c>
    </row>
    <row r="292" spans="1:7" ht="13.2">
      <c r="A292" s="176">
        <f t="array" ref="A292">INDEX(Datos!$B$3:$AF$629, ROW(A292)-1, MATCH(A$1,Datos!$B$2:$AF$2, 0))</f>
        <v>45751</v>
      </c>
      <c r="B292" s="177">
        <f>Datos!G:G</f>
        <v>45751</v>
      </c>
      <c r="C292" s="179"/>
      <c r="D292" s="180"/>
      <c r="E292" s="181"/>
      <c r="F292" s="180"/>
      <c r="G292" s="182"/>
    </row>
    <row r="293" spans="1:7" ht="13.2">
      <c r="A293" s="170">
        <f t="array" ref="A293">INDEX(Datos!$B$3:$AF$629, ROW(A293)-1, MATCH(A$1,Datos!$B$2:$AF$2, 0))</f>
        <v>45726</v>
      </c>
      <c r="B293" s="178">
        <f>Datos!G:G</f>
        <v>45751</v>
      </c>
      <c r="C293" s="183"/>
      <c r="D293" s="184"/>
      <c r="E293" s="185"/>
      <c r="F293" s="184"/>
      <c r="G293" s="186"/>
    </row>
    <row r="294" spans="1:7" ht="13.2">
      <c r="A294" s="176">
        <f t="array" ref="A294">INDEX(Datos!$B$3:$AF$629, ROW(A294)-1, MATCH(A$1,Datos!$B$2:$AF$2, 0))</f>
        <v>45726</v>
      </c>
      <c r="B294" s="177">
        <f>Datos!G:G</f>
        <v>45726</v>
      </c>
      <c r="C294" s="179"/>
      <c r="D294" s="180"/>
      <c r="E294" s="181"/>
      <c r="F294" s="180"/>
      <c r="G294" s="182"/>
    </row>
    <row r="295" spans="1:7" ht="13.2">
      <c r="A295" s="170">
        <f t="array" ref="A295">INDEX(Datos!$B$3:$AF$629, ROW(A295)-1, MATCH(A$1,Datos!$B$2:$AF$2, 0))</f>
        <v>45726</v>
      </c>
      <c r="B295" s="178">
        <f>Datos!G:G</f>
        <v>45726</v>
      </c>
      <c r="C295" s="183"/>
      <c r="D295" s="184"/>
      <c r="E295" s="185"/>
      <c r="F295" s="184"/>
      <c r="G295" s="186"/>
    </row>
    <row r="296" spans="1:7" ht="13.2">
      <c r="A296" s="176">
        <f t="array" ref="A296">INDEX(Datos!$B$3:$AF$629, ROW(A296)-1, MATCH(A$1,Datos!$B$2:$AF$2, 0))</f>
        <v>45726</v>
      </c>
      <c r="B296" s="177">
        <f>Datos!G:G</f>
        <v>45726</v>
      </c>
      <c r="C296" s="179"/>
      <c r="D296" s="180"/>
      <c r="E296" s="181"/>
      <c r="F296" s="180"/>
      <c r="G296" s="182"/>
    </row>
    <row r="297" spans="1:7" ht="13.2">
      <c r="A297" s="170">
        <f t="array" ref="A297">INDEX(Datos!$B$3:$AF$629, ROW(A297)-1, MATCH(A$1,Datos!$B$2:$AF$2, 0))</f>
        <v>45726</v>
      </c>
      <c r="B297" s="178">
        <f>Datos!G:G</f>
        <v>45726</v>
      </c>
      <c r="C297" s="183"/>
      <c r="D297" s="184"/>
      <c r="E297" s="185"/>
      <c r="F297" s="184"/>
      <c r="G297" s="186"/>
    </row>
    <row r="298" spans="1:7" ht="13.2">
      <c r="A298" s="176">
        <f t="array" ref="A298">INDEX(Datos!$B$3:$AF$629, ROW(A298)-1, MATCH(A$1,Datos!$B$2:$AF$2, 0))</f>
        <v>45726</v>
      </c>
      <c r="B298" s="177">
        <f>Datos!G:G</f>
        <v>45726</v>
      </c>
      <c r="C298" s="179"/>
      <c r="D298" s="180"/>
      <c r="E298" s="181"/>
      <c r="F298" s="180"/>
      <c r="G298" s="182"/>
    </row>
    <row r="299" spans="1:7" ht="13.2">
      <c r="A299" s="170">
        <f t="array" ref="A299">INDEX(Datos!$B$3:$AF$629, ROW(A299)-1, MATCH(A$1,Datos!$B$2:$AF$2, 0))</f>
        <v>45726</v>
      </c>
      <c r="B299" s="178">
        <f>Datos!G:G</f>
        <v>45726</v>
      </c>
      <c r="C299" s="183"/>
      <c r="D299" s="184"/>
      <c r="E299" s="185"/>
      <c r="F299" s="184"/>
      <c r="G299" s="186"/>
    </row>
    <row r="300" spans="1:7" ht="13.2">
      <c r="A300" s="176">
        <f t="array" ref="A300">INDEX(Datos!$B$3:$AF$629, ROW(A300)-1, MATCH(A$1,Datos!$B$2:$AF$2, 0))</f>
        <v>45726</v>
      </c>
      <c r="B300" s="177">
        <f>Datos!G:G</f>
        <v>45726</v>
      </c>
      <c r="C300" s="179"/>
      <c r="D300" s="180"/>
      <c r="E300" s="181"/>
      <c r="F300" s="180"/>
      <c r="G300" s="182"/>
    </row>
    <row r="301" spans="1:7" ht="13.2">
      <c r="A301" s="170">
        <f t="array" ref="A301">INDEX(Datos!$B$3:$AF$629, ROW(A301)-1, MATCH(A$1,Datos!$B$2:$AF$2, 0))</f>
        <v>45726</v>
      </c>
      <c r="B301" s="178">
        <f>Datos!G:G</f>
        <v>45726</v>
      </c>
      <c r="C301" s="183"/>
      <c r="D301" s="184"/>
      <c r="E301" s="185"/>
      <c r="F301" s="184"/>
      <c r="G301" s="186"/>
    </row>
    <row r="302" spans="1:7" ht="13.2">
      <c r="A302" s="187" t="s">
        <v>1920</v>
      </c>
      <c r="B302" s="177">
        <f>Datos!G:G</f>
        <v>45726</v>
      </c>
      <c r="C302" s="179"/>
      <c r="D302" s="180"/>
      <c r="E302" s="181"/>
      <c r="F302" s="180"/>
      <c r="G302" s="182"/>
    </row>
    <row r="303" spans="1:7" ht="13.2">
      <c r="A303" s="188" t="s">
        <v>1920</v>
      </c>
      <c r="B303" s="178">
        <f>Datos!G:G</f>
        <v>45726</v>
      </c>
      <c r="C303" s="183"/>
      <c r="D303" s="184"/>
      <c r="E303" s="185"/>
      <c r="F303" s="184"/>
      <c r="G303" s="186"/>
    </row>
    <row r="304" spans="1:7" ht="13.2">
      <c r="A304" s="187" t="s">
        <v>1920</v>
      </c>
      <c r="B304" s="177">
        <f>Datos!G:G</f>
        <v>45748</v>
      </c>
      <c r="C304" s="179"/>
      <c r="D304" s="180"/>
      <c r="E304" s="181"/>
      <c r="F304" s="180"/>
      <c r="G304" s="182"/>
    </row>
    <row r="305" spans="1:7" ht="13.2">
      <c r="A305" s="188" t="s">
        <v>1920</v>
      </c>
      <c r="B305" s="178">
        <f>Datos!G:G</f>
        <v>45748</v>
      </c>
      <c r="C305" s="183"/>
      <c r="D305" s="184"/>
      <c r="E305" s="185"/>
      <c r="F305" s="184"/>
      <c r="G305" s="186"/>
    </row>
    <row r="306" spans="1:7" ht="13.2">
      <c r="A306" s="187" t="s">
        <v>1920</v>
      </c>
      <c r="B306" s="177">
        <f>Datos!G:G</f>
        <v>45748</v>
      </c>
      <c r="C306" s="179"/>
      <c r="D306" s="180"/>
      <c r="E306" s="181"/>
      <c r="F306" s="180"/>
      <c r="G306" s="182"/>
    </row>
    <row r="307" spans="1:7" ht="13.2">
      <c r="A307" s="188" t="s">
        <v>1920</v>
      </c>
      <c r="B307" s="178">
        <f>Datos!G:G</f>
        <v>45748</v>
      </c>
      <c r="C307" s="183"/>
      <c r="D307" s="184"/>
      <c r="E307" s="185"/>
      <c r="F307" s="184"/>
      <c r="G307" s="186"/>
    </row>
    <row r="308" spans="1:7" ht="13.2">
      <c r="A308" s="187" t="s">
        <v>1920</v>
      </c>
      <c r="B308" s="177">
        <f>Datos!G:G</f>
        <v>45748</v>
      </c>
      <c r="C308" s="179"/>
      <c r="D308" s="180"/>
      <c r="E308" s="181"/>
      <c r="F308" s="180"/>
      <c r="G308" s="182"/>
    </row>
    <row r="309" spans="1:7" ht="13.2">
      <c r="A309" s="188" t="s">
        <v>1920</v>
      </c>
      <c r="B309" s="178">
        <f>Datos!G:G</f>
        <v>45748</v>
      </c>
      <c r="C309" s="183"/>
      <c r="D309" s="184"/>
      <c r="E309" s="185"/>
      <c r="F309" s="184"/>
      <c r="G309" s="186"/>
    </row>
    <row r="310" spans="1:7" ht="13.2">
      <c r="A310" s="187" t="s">
        <v>1920</v>
      </c>
      <c r="B310" s="177">
        <f>Datos!G:G</f>
        <v>45748</v>
      </c>
      <c r="C310" s="179"/>
      <c r="D310" s="180"/>
      <c r="E310" s="181"/>
      <c r="F310" s="180"/>
      <c r="G310" s="182"/>
    </row>
    <row r="311" spans="1:7" ht="13.2">
      <c r="A311" s="188" t="s">
        <v>1920</v>
      </c>
      <c r="B311" s="178">
        <f>Datos!G:G</f>
        <v>45748</v>
      </c>
      <c r="C311" s="183"/>
      <c r="D311" s="184"/>
      <c r="E311" s="185"/>
      <c r="F311" s="184"/>
      <c r="G311" s="186"/>
    </row>
    <row r="312" spans="1:7" ht="13.2">
      <c r="A312" s="187" t="s">
        <v>1920</v>
      </c>
      <c r="B312" s="177">
        <f>Datos!G:G</f>
        <v>45748</v>
      </c>
      <c r="C312" s="179"/>
      <c r="D312" s="180"/>
      <c r="E312" s="181"/>
      <c r="F312" s="180"/>
      <c r="G312" s="182"/>
    </row>
    <row r="313" spans="1:7" ht="13.2">
      <c r="A313" s="188" t="s">
        <v>1920</v>
      </c>
      <c r="B313" s="178">
        <f>Datos!G:G</f>
        <v>45748</v>
      </c>
      <c r="C313" s="183"/>
      <c r="D313" s="184"/>
      <c r="E313" s="185"/>
      <c r="F313" s="184"/>
      <c r="G313" s="186"/>
    </row>
    <row r="314" spans="1:7" ht="13.2">
      <c r="A314" s="187" t="s">
        <v>1920</v>
      </c>
      <c r="B314" s="177">
        <f>Datos!G:G</f>
        <v>45748</v>
      </c>
      <c r="C314" s="179"/>
      <c r="D314" s="180"/>
      <c r="E314" s="181"/>
      <c r="F314" s="180"/>
      <c r="G314" s="182"/>
    </row>
    <row r="315" spans="1:7" ht="13.2">
      <c r="A315" s="188" t="s">
        <v>1920</v>
      </c>
      <c r="B315" s="178">
        <f>Datos!G:G</f>
        <v>45748</v>
      </c>
      <c r="C315" s="183"/>
      <c r="D315" s="184"/>
      <c r="E315" s="185"/>
      <c r="F315" s="184"/>
      <c r="G315" s="186"/>
    </row>
    <row r="316" spans="1:7" ht="13.2">
      <c r="A316" s="187" t="s">
        <v>1920</v>
      </c>
      <c r="B316" s="177">
        <f>Datos!G:G</f>
        <v>45748</v>
      </c>
      <c r="C316" s="179"/>
      <c r="D316" s="180"/>
      <c r="E316" s="181"/>
      <c r="F316" s="180"/>
      <c r="G316" s="182"/>
    </row>
    <row r="317" spans="1:7" ht="13.2">
      <c r="A317" s="188" t="s">
        <v>1920</v>
      </c>
      <c r="B317" s="178">
        <f>Datos!G:G</f>
        <v>45748</v>
      </c>
      <c r="C317" s="183"/>
      <c r="D317" s="184"/>
      <c r="E317" s="185"/>
      <c r="F317" s="184"/>
      <c r="G317" s="186"/>
    </row>
    <row r="318" spans="1:7" ht="13.2">
      <c r="A318" s="187" t="s">
        <v>1920</v>
      </c>
      <c r="B318" s="177">
        <f>Datos!G:G</f>
        <v>45754</v>
      </c>
      <c r="C318" s="179"/>
      <c r="D318" s="180"/>
      <c r="E318" s="181"/>
      <c r="F318" s="180"/>
      <c r="G318" s="182"/>
    </row>
    <row r="319" spans="1:7" ht="13.2">
      <c r="A319" s="188" t="s">
        <v>1920</v>
      </c>
      <c r="B319" s="178">
        <f>Datos!G:G</f>
        <v>45755</v>
      </c>
      <c r="C319" s="183"/>
      <c r="D319" s="184"/>
      <c r="E319" s="185"/>
      <c r="F319" s="184"/>
      <c r="G319" s="186"/>
    </row>
    <row r="320" spans="1:7" ht="13.2">
      <c r="A320" s="187" t="s">
        <v>1920</v>
      </c>
      <c r="B320" s="177">
        <f>Datos!G:G</f>
        <v>45747</v>
      </c>
      <c r="C320" s="179"/>
      <c r="D320" s="180"/>
      <c r="E320" s="181"/>
      <c r="F320" s="180"/>
      <c r="G320" s="182"/>
    </row>
    <row r="321" spans="1:7" ht="13.2">
      <c r="A321" s="188" t="s">
        <v>1920</v>
      </c>
      <c r="B321" s="178">
        <f>Datos!G:G</f>
        <v>45755</v>
      </c>
      <c r="C321" s="183"/>
      <c r="D321" s="184"/>
      <c r="E321" s="185"/>
      <c r="F321" s="184"/>
      <c r="G321" s="186"/>
    </row>
    <row r="322" spans="1:7" ht="13.2">
      <c r="A322" s="187" t="s">
        <v>1920</v>
      </c>
      <c r="B322" s="177">
        <f>Datos!G:G</f>
        <v>45755</v>
      </c>
      <c r="C322" s="179"/>
      <c r="D322" s="180"/>
      <c r="E322" s="181"/>
      <c r="F322" s="180"/>
      <c r="G322" s="182"/>
    </row>
    <row r="323" spans="1:7" ht="13.2">
      <c r="A323" s="188" t="s">
        <v>1920</v>
      </c>
      <c r="B323" s="178">
        <f>Datos!G:G</f>
        <v>45756</v>
      </c>
      <c r="C323" s="183"/>
      <c r="D323" s="184"/>
      <c r="E323" s="185"/>
      <c r="F323" s="184"/>
      <c r="G323" s="186"/>
    </row>
    <row r="324" spans="1:7" ht="13.2">
      <c r="A324" s="187" t="s">
        <v>1920</v>
      </c>
      <c r="B324" s="177">
        <f>Datos!G:G</f>
        <v>45757</v>
      </c>
      <c r="C324" s="179"/>
      <c r="D324" s="180"/>
      <c r="E324" s="181"/>
      <c r="F324" s="180"/>
      <c r="G324" s="182"/>
    </row>
    <row r="325" spans="1:7" ht="13.2">
      <c r="A325" s="188" t="s">
        <v>1920</v>
      </c>
      <c r="B325" s="178">
        <f>Datos!G:G</f>
        <v>45757</v>
      </c>
      <c r="C325" s="183"/>
      <c r="D325" s="184"/>
      <c r="E325" s="185"/>
      <c r="F325" s="184"/>
      <c r="G325" s="186"/>
    </row>
    <row r="326" spans="1:7" ht="13.2">
      <c r="A326" s="187" t="s">
        <v>1920</v>
      </c>
      <c r="B326" s="177">
        <f>Datos!G:G</f>
        <v>45757</v>
      </c>
      <c r="C326" s="179"/>
      <c r="D326" s="180"/>
      <c r="E326" s="181"/>
      <c r="F326" s="180"/>
      <c r="G326" s="182"/>
    </row>
    <row r="327" spans="1:7" ht="13.2">
      <c r="A327" s="188" t="s">
        <v>1920</v>
      </c>
      <c r="B327" s="178">
        <f>Datos!G:G</f>
        <v>45756</v>
      </c>
      <c r="C327" s="183"/>
      <c r="D327" s="184"/>
      <c r="E327" s="185"/>
      <c r="F327" s="184"/>
      <c r="G327" s="186"/>
    </row>
    <row r="328" spans="1:7" ht="13.2">
      <c r="A328" s="187" t="s">
        <v>1920</v>
      </c>
      <c r="B328" s="177">
        <f>Datos!G:G</f>
        <v>45761</v>
      </c>
      <c r="C328" s="179"/>
      <c r="D328" s="180"/>
      <c r="E328" s="181"/>
      <c r="F328" s="180"/>
      <c r="G328" s="182"/>
    </row>
    <row r="329" spans="1:7" ht="13.2">
      <c r="A329" s="188" t="s">
        <v>1920</v>
      </c>
      <c r="B329" s="178">
        <f>Datos!G:G</f>
        <v>45761</v>
      </c>
      <c r="C329" s="183"/>
      <c r="D329" s="184"/>
      <c r="E329" s="185"/>
      <c r="F329" s="184"/>
      <c r="G329" s="186"/>
    </row>
    <row r="330" spans="1:7" ht="13.2">
      <c r="A330" s="187" t="s">
        <v>1920</v>
      </c>
      <c r="B330" s="177">
        <f>Datos!G:G</f>
        <v>45758</v>
      </c>
      <c r="C330" s="179"/>
      <c r="D330" s="180"/>
      <c r="E330" s="181"/>
      <c r="F330" s="180"/>
      <c r="G330" s="182"/>
    </row>
    <row r="331" spans="1:7" ht="13.2">
      <c r="A331" s="188" t="s">
        <v>1920</v>
      </c>
      <c r="B331" s="178">
        <f>Datos!G:G</f>
        <v>45755</v>
      </c>
      <c r="C331" s="183"/>
      <c r="D331" s="184"/>
      <c r="E331" s="185"/>
      <c r="F331" s="184"/>
      <c r="G331" s="186"/>
    </row>
    <row r="332" spans="1:7" ht="13.2">
      <c r="A332" s="187" t="s">
        <v>1920</v>
      </c>
      <c r="B332" s="177">
        <f>Datos!G:G</f>
        <v>45761</v>
      </c>
      <c r="C332" s="179"/>
      <c r="D332" s="180"/>
      <c r="E332" s="181"/>
      <c r="F332" s="180"/>
      <c r="G332" s="182"/>
    </row>
    <row r="333" spans="1:7" ht="13.2">
      <c r="A333" s="188" t="s">
        <v>1920</v>
      </c>
      <c r="B333" s="178">
        <f>Datos!G:G</f>
        <v>45761</v>
      </c>
      <c r="C333" s="183"/>
      <c r="D333" s="184"/>
      <c r="E333" s="185"/>
      <c r="F333" s="184"/>
      <c r="G333" s="186"/>
    </row>
    <row r="334" spans="1:7" ht="13.2">
      <c r="A334" s="187" t="s">
        <v>1920</v>
      </c>
      <c r="B334" s="177">
        <f>Datos!G:G</f>
        <v>45758</v>
      </c>
      <c r="C334" s="179"/>
      <c r="D334" s="180"/>
      <c r="E334" s="181"/>
      <c r="F334" s="180"/>
      <c r="G334" s="182"/>
    </row>
    <row r="335" spans="1:7" ht="13.2">
      <c r="A335" s="188" t="s">
        <v>1920</v>
      </c>
      <c r="B335" s="178">
        <f>Datos!G:G</f>
        <v>45758</v>
      </c>
      <c r="C335" s="183"/>
      <c r="D335" s="184"/>
      <c r="E335" s="185"/>
      <c r="F335" s="184"/>
      <c r="G335" s="186"/>
    </row>
    <row r="336" spans="1:7" ht="13.2">
      <c r="A336" s="187" t="s">
        <v>1920</v>
      </c>
      <c r="B336" s="177">
        <f>Datos!G:G</f>
        <v>45758</v>
      </c>
      <c r="C336" s="179"/>
      <c r="D336" s="180"/>
      <c r="E336" s="181"/>
      <c r="F336" s="180"/>
      <c r="G336" s="182"/>
    </row>
    <row r="337" spans="1:7" ht="13.2">
      <c r="A337" s="188" t="s">
        <v>1920</v>
      </c>
      <c r="B337" s="178">
        <f>Datos!G:G</f>
        <v>45758</v>
      </c>
      <c r="C337" s="183"/>
      <c r="D337" s="184"/>
      <c r="E337" s="185"/>
      <c r="F337" s="184"/>
      <c r="G337" s="186"/>
    </row>
    <row r="338" spans="1:7" ht="13.2">
      <c r="A338" s="187" t="s">
        <v>1920</v>
      </c>
      <c r="B338" s="177">
        <f>Datos!G:G</f>
        <v>45758</v>
      </c>
      <c r="C338" s="179"/>
      <c r="D338" s="180"/>
      <c r="E338" s="181"/>
      <c r="F338" s="180"/>
      <c r="G338" s="182"/>
    </row>
    <row r="339" spans="1:7" ht="13.2">
      <c r="A339" s="188" t="s">
        <v>1920</v>
      </c>
      <c r="B339" s="178">
        <f>Datos!G:G</f>
        <v>45755</v>
      </c>
      <c r="C339" s="183"/>
      <c r="D339" s="184"/>
      <c r="E339" s="185"/>
      <c r="F339" s="184"/>
      <c r="G339" s="186"/>
    </row>
    <row r="340" spans="1:7" ht="13.2">
      <c r="A340" s="187" t="s">
        <v>1920</v>
      </c>
      <c r="B340" s="177">
        <f>Datos!G:G</f>
        <v>45757</v>
      </c>
      <c r="C340" s="179"/>
      <c r="D340" s="180"/>
      <c r="E340" s="181"/>
      <c r="F340" s="180"/>
      <c r="G340" s="182"/>
    </row>
    <row r="341" spans="1:7" ht="13.2">
      <c r="A341" s="188" t="s">
        <v>1920</v>
      </c>
      <c r="B341" s="178">
        <f>Datos!G:G</f>
        <v>45761</v>
      </c>
      <c r="C341" s="183"/>
      <c r="D341" s="184"/>
      <c r="E341" s="185"/>
      <c r="F341" s="184"/>
      <c r="G341" s="186"/>
    </row>
    <row r="342" spans="1:7" ht="13.2">
      <c r="A342" s="187" t="s">
        <v>1920</v>
      </c>
      <c r="B342" s="177">
        <f>Datos!G:G</f>
        <v>45761</v>
      </c>
      <c r="C342" s="179"/>
      <c r="D342" s="180"/>
      <c r="E342" s="181"/>
      <c r="F342" s="180"/>
      <c r="G342" s="182"/>
    </row>
    <row r="343" spans="1:7" ht="13.2">
      <c r="A343" s="188" t="s">
        <v>1920</v>
      </c>
      <c r="B343" s="178">
        <f>Datos!G:G</f>
        <v>45751</v>
      </c>
      <c r="C343" s="183"/>
      <c r="D343" s="184"/>
      <c r="E343" s="185"/>
      <c r="F343" s="184"/>
      <c r="G343" s="186"/>
    </row>
    <row r="344" spans="1:7" ht="13.2">
      <c r="A344" s="187" t="s">
        <v>1920</v>
      </c>
      <c r="B344" s="177">
        <f>Datos!G:G</f>
        <v>45762</v>
      </c>
      <c r="C344" s="179"/>
      <c r="D344" s="180"/>
      <c r="E344" s="181"/>
      <c r="F344" s="180"/>
      <c r="G344" s="182"/>
    </row>
    <row r="345" spans="1:7" ht="13.2">
      <c r="A345" s="188" t="s">
        <v>1920</v>
      </c>
      <c r="B345" s="178">
        <f>Datos!G:G</f>
        <v>45762</v>
      </c>
      <c r="C345" s="183"/>
      <c r="D345" s="184"/>
      <c r="E345" s="185"/>
      <c r="F345" s="184"/>
      <c r="G345" s="186"/>
    </row>
    <row r="346" spans="1:7" ht="13.2">
      <c r="A346" s="187" t="s">
        <v>1920</v>
      </c>
      <c r="B346" s="177">
        <f>Datos!G:G</f>
        <v>45761</v>
      </c>
      <c r="C346" s="179"/>
      <c r="D346" s="180"/>
      <c r="E346" s="181"/>
      <c r="F346" s="180"/>
      <c r="G346" s="182"/>
    </row>
    <row r="347" spans="1:7" ht="13.2">
      <c r="A347" s="188" t="s">
        <v>1920</v>
      </c>
      <c r="B347" s="178">
        <f>Datos!G:G</f>
        <v>45748</v>
      </c>
      <c r="C347" s="183"/>
      <c r="D347" s="184"/>
      <c r="E347" s="185"/>
      <c r="F347" s="184"/>
      <c r="G347" s="186"/>
    </row>
    <row r="348" spans="1:7" ht="13.2">
      <c r="A348" s="187" t="s">
        <v>1920</v>
      </c>
      <c r="B348" s="177">
        <f>Datos!G:G</f>
        <v>45750</v>
      </c>
      <c r="C348" s="179"/>
      <c r="D348" s="180"/>
      <c r="E348" s="181"/>
      <c r="F348" s="180"/>
      <c r="G348" s="182"/>
    </row>
    <row r="349" spans="1:7" ht="13.2">
      <c r="A349" s="188" t="s">
        <v>1920</v>
      </c>
      <c r="B349" s="178">
        <f>Datos!G:G</f>
        <v>45751</v>
      </c>
      <c r="C349" s="183"/>
      <c r="D349" s="184"/>
      <c r="E349" s="185"/>
      <c r="F349" s="184"/>
      <c r="G349" s="186"/>
    </row>
    <row r="350" spans="1:7" ht="13.2">
      <c r="A350" s="187" t="s">
        <v>1920</v>
      </c>
      <c r="B350" s="177">
        <f>Datos!G:G</f>
        <v>45751</v>
      </c>
      <c r="C350" s="179"/>
      <c r="D350" s="180"/>
      <c r="E350" s="181"/>
      <c r="F350" s="180"/>
      <c r="G350" s="182"/>
    </row>
    <row r="351" spans="1:7" ht="13.2">
      <c r="A351" s="188" t="s">
        <v>1920</v>
      </c>
      <c r="B351" s="178">
        <f>Datos!G:G</f>
        <v>45756</v>
      </c>
      <c r="C351" s="183"/>
      <c r="D351" s="184"/>
      <c r="E351" s="185"/>
      <c r="F351" s="184"/>
      <c r="G351" s="186"/>
    </row>
    <row r="352" spans="1:7" ht="13.2">
      <c r="A352" s="187" t="s">
        <v>1920</v>
      </c>
      <c r="B352" s="177">
        <f>Datos!G:G</f>
        <v>45758</v>
      </c>
      <c r="C352" s="179"/>
      <c r="D352" s="180"/>
      <c r="E352" s="181"/>
      <c r="F352" s="180"/>
      <c r="G352" s="182"/>
    </row>
    <row r="353" spans="1:7" ht="13.2">
      <c r="A353" s="188" t="s">
        <v>1920</v>
      </c>
      <c r="B353" s="178">
        <f>Datos!G:G</f>
        <v>45758</v>
      </c>
      <c r="C353" s="183"/>
      <c r="D353" s="184"/>
      <c r="E353" s="185"/>
      <c r="F353" s="184"/>
      <c r="G353" s="186"/>
    </row>
    <row r="354" spans="1:7" ht="13.2">
      <c r="A354" s="187" t="s">
        <v>1920</v>
      </c>
      <c r="B354" s="177">
        <f>Datos!G:G</f>
        <v>45751</v>
      </c>
      <c r="C354" s="179"/>
      <c r="D354" s="180"/>
      <c r="E354" s="181"/>
      <c r="F354" s="180"/>
      <c r="G354" s="182"/>
    </row>
    <row r="355" spans="1:7" ht="13.2">
      <c r="A355" s="188" t="s">
        <v>1920</v>
      </c>
      <c r="B355" s="178">
        <f>Datos!G:G</f>
        <v>45763</v>
      </c>
      <c r="C355" s="183"/>
      <c r="D355" s="184"/>
      <c r="E355" s="185"/>
      <c r="F355" s="184"/>
      <c r="G355" s="186"/>
    </row>
    <row r="356" spans="1:7" ht="13.2">
      <c r="A356" s="187" t="s">
        <v>1920</v>
      </c>
      <c r="B356" s="177">
        <f>Datos!G:G</f>
        <v>45763</v>
      </c>
      <c r="C356" s="179"/>
      <c r="D356" s="180"/>
      <c r="E356" s="181"/>
      <c r="F356" s="180"/>
      <c r="G356" s="182"/>
    </row>
    <row r="357" spans="1:7" ht="13.2">
      <c r="A357" s="188" t="s">
        <v>1920</v>
      </c>
      <c r="B357" s="178">
        <f>Datos!G:G</f>
        <v>45763</v>
      </c>
      <c r="C357" s="183"/>
      <c r="D357" s="184"/>
      <c r="E357" s="185"/>
      <c r="F357" s="184"/>
      <c r="G357" s="186"/>
    </row>
    <row r="358" spans="1:7" ht="13.2">
      <c r="A358" s="187" t="s">
        <v>1920</v>
      </c>
      <c r="B358" s="177">
        <f>Datos!G:G</f>
        <v>45763</v>
      </c>
      <c r="C358" s="179"/>
      <c r="D358" s="180"/>
      <c r="E358" s="181"/>
      <c r="F358" s="180"/>
      <c r="G358" s="182"/>
    </row>
    <row r="359" spans="1:7" ht="13.2">
      <c r="A359" s="188" t="s">
        <v>1920</v>
      </c>
      <c r="B359" s="178">
        <f>Datos!G:G</f>
        <v>45766</v>
      </c>
      <c r="C359" s="183"/>
      <c r="D359" s="184"/>
      <c r="E359" s="185"/>
      <c r="F359" s="184"/>
      <c r="G359" s="186"/>
    </row>
    <row r="360" spans="1:7" ht="13.2">
      <c r="A360" s="187" t="s">
        <v>1920</v>
      </c>
      <c r="B360" s="177">
        <f>Datos!G:G</f>
        <v>45769</v>
      </c>
      <c r="C360" s="179"/>
      <c r="D360" s="180"/>
      <c r="E360" s="181"/>
      <c r="F360" s="180"/>
      <c r="G360" s="182"/>
    </row>
    <row r="361" spans="1:7" ht="13.2">
      <c r="A361" s="188" t="s">
        <v>1920</v>
      </c>
      <c r="B361" s="178">
        <f>Datos!G:G</f>
        <v>45769</v>
      </c>
      <c r="C361" s="183"/>
      <c r="D361" s="184"/>
      <c r="E361" s="185"/>
      <c r="F361" s="184"/>
      <c r="G361" s="186"/>
    </row>
    <row r="362" spans="1:7" ht="13.2">
      <c r="A362" s="187" t="s">
        <v>1920</v>
      </c>
      <c r="B362" s="177">
        <f>Datos!G:G</f>
        <v>45770</v>
      </c>
      <c r="C362" s="179"/>
      <c r="D362" s="180"/>
      <c r="E362" s="181"/>
      <c r="F362" s="180"/>
      <c r="G362" s="182"/>
    </row>
    <row r="363" spans="1:7" ht="13.2">
      <c r="A363" s="188" t="s">
        <v>1920</v>
      </c>
      <c r="B363" s="178">
        <f>Datos!G:G</f>
        <v>45769</v>
      </c>
      <c r="C363" s="183"/>
      <c r="D363" s="184"/>
      <c r="E363" s="185"/>
      <c r="F363" s="184"/>
      <c r="G363" s="186"/>
    </row>
    <row r="364" spans="1:7" ht="13.2">
      <c r="A364" s="187" t="s">
        <v>1920</v>
      </c>
      <c r="B364" s="177">
        <f>Datos!G:G</f>
        <v>45770</v>
      </c>
      <c r="C364" s="179"/>
      <c r="D364" s="180"/>
      <c r="E364" s="181"/>
      <c r="F364" s="180"/>
      <c r="G364" s="182"/>
    </row>
    <row r="365" spans="1:7" ht="13.2">
      <c r="A365" s="188" t="s">
        <v>1920</v>
      </c>
      <c r="B365" s="178">
        <f>Datos!G:G</f>
        <v>45766</v>
      </c>
      <c r="C365" s="183"/>
      <c r="D365" s="184"/>
      <c r="E365" s="185"/>
      <c r="F365" s="184"/>
      <c r="G365" s="186"/>
    </row>
    <row r="366" spans="1:7" ht="13.2">
      <c r="A366" s="187" t="s">
        <v>1920</v>
      </c>
      <c r="B366" s="177">
        <f>Datos!G:G</f>
        <v>45770</v>
      </c>
      <c r="C366" s="179"/>
      <c r="D366" s="180"/>
      <c r="E366" s="181"/>
      <c r="F366" s="180"/>
      <c r="G366" s="182"/>
    </row>
    <row r="367" spans="1:7" ht="13.2">
      <c r="A367" s="188" t="s">
        <v>1920</v>
      </c>
      <c r="B367" s="178">
        <f>Datos!G:G</f>
        <v>45770</v>
      </c>
      <c r="C367" s="183"/>
      <c r="D367" s="184"/>
      <c r="E367" s="185"/>
      <c r="F367" s="184"/>
      <c r="G367" s="186"/>
    </row>
    <row r="368" spans="1:7" ht="13.2">
      <c r="A368" s="187" t="s">
        <v>1920</v>
      </c>
      <c r="B368" s="177">
        <f>Datos!G:G</f>
        <v>45770</v>
      </c>
      <c r="C368" s="179"/>
      <c r="D368" s="180"/>
      <c r="E368" s="181"/>
      <c r="F368" s="180"/>
      <c r="G368" s="182"/>
    </row>
    <row r="369" spans="1:7" ht="13.2">
      <c r="A369" s="188" t="s">
        <v>1920</v>
      </c>
      <c r="B369" s="178">
        <f>Datos!G:G</f>
        <v>45769</v>
      </c>
      <c r="C369" s="183"/>
      <c r="D369" s="184"/>
      <c r="E369" s="185"/>
      <c r="F369" s="184"/>
      <c r="G369" s="186"/>
    </row>
    <row r="370" spans="1:7" ht="13.2">
      <c r="A370" s="187" t="s">
        <v>1920</v>
      </c>
      <c r="B370" s="177">
        <f>Datos!G:G</f>
        <v>45769</v>
      </c>
      <c r="C370" s="179"/>
      <c r="D370" s="180"/>
      <c r="E370" s="181"/>
      <c r="F370" s="180"/>
      <c r="G370" s="182"/>
    </row>
    <row r="371" spans="1:7" ht="13.2">
      <c r="A371" s="188" t="s">
        <v>1920</v>
      </c>
      <c r="B371" s="178">
        <f>Datos!G:G</f>
        <v>45769</v>
      </c>
      <c r="C371" s="183"/>
      <c r="D371" s="184"/>
      <c r="E371" s="185"/>
      <c r="F371" s="184"/>
      <c r="G371" s="186"/>
    </row>
    <row r="372" spans="1:7" ht="13.2">
      <c r="A372" s="187" t="s">
        <v>1920</v>
      </c>
      <c r="B372" s="177">
        <f>Datos!G:G</f>
        <v>45771</v>
      </c>
      <c r="C372" s="179"/>
      <c r="D372" s="180"/>
      <c r="E372" s="181"/>
      <c r="F372" s="180"/>
      <c r="G372" s="182"/>
    </row>
    <row r="373" spans="1:7" ht="13.2">
      <c r="A373" s="188" t="s">
        <v>1920</v>
      </c>
      <c r="B373" s="178">
        <f>Datos!G:G</f>
        <v>45767</v>
      </c>
      <c r="C373" s="183"/>
      <c r="D373" s="184"/>
      <c r="E373" s="185"/>
      <c r="F373" s="184"/>
      <c r="G373" s="186"/>
    </row>
    <row r="374" spans="1:7" ht="13.2">
      <c r="A374" s="187" t="s">
        <v>1920</v>
      </c>
      <c r="B374" s="177">
        <f>Datos!G:G</f>
        <v>45769</v>
      </c>
      <c r="C374" s="179"/>
      <c r="D374" s="180"/>
      <c r="E374" s="181"/>
      <c r="F374" s="180"/>
      <c r="G374" s="182"/>
    </row>
    <row r="375" spans="1:7" ht="13.2">
      <c r="A375" s="188" t="s">
        <v>1920</v>
      </c>
      <c r="B375" s="178">
        <f>Datos!G:G</f>
        <v>45744</v>
      </c>
      <c r="C375" s="183"/>
      <c r="D375" s="184"/>
      <c r="E375" s="185"/>
      <c r="F375" s="184"/>
      <c r="G375" s="186"/>
    </row>
    <row r="376" spans="1:7" ht="13.2">
      <c r="A376" s="187" t="s">
        <v>1920</v>
      </c>
      <c r="B376" s="177">
        <f>Datos!G:G</f>
        <v>45768</v>
      </c>
      <c r="C376" s="179"/>
      <c r="D376" s="180"/>
      <c r="E376" s="181"/>
      <c r="F376" s="180"/>
      <c r="G376" s="182"/>
    </row>
    <row r="377" spans="1:7" ht="13.2">
      <c r="A377" s="188" t="s">
        <v>1920</v>
      </c>
      <c r="B377" s="178">
        <f>Datos!G:G</f>
        <v>45771</v>
      </c>
      <c r="C377" s="183"/>
      <c r="D377" s="184"/>
      <c r="E377" s="185"/>
      <c r="F377" s="184"/>
      <c r="G377" s="186"/>
    </row>
    <row r="378" spans="1:7" ht="13.2">
      <c r="A378" s="187" t="s">
        <v>1920</v>
      </c>
      <c r="B378" s="177">
        <f>Datos!G:G</f>
        <v>45772</v>
      </c>
      <c r="C378" s="179"/>
      <c r="D378" s="180"/>
      <c r="E378" s="181"/>
      <c r="F378" s="180"/>
      <c r="G378" s="182"/>
    </row>
    <row r="379" spans="1:7" ht="13.2">
      <c r="A379" s="188" t="s">
        <v>1920</v>
      </c>
      <c r="B379" s="178">
        <f>Datos!G:G</f>
        <v>45763</v>
      </c>
      <c r="C379" s="183"/>
      <c r="D379" s="184"/>
      <c r="E379" s="185"/>
      <c r="F379" s="184"/>
      <c r="G379" s="186"/>
    </row>
    <row r="380" spans="1:7" ht="13.2">
      <c r="A380" s="187" t="s">
        <v>1920</v>
      </c>
      <c r="B380" s="177">
        <f>Datos!G:G</f>
        <v>45772</v>
      </c>
      <c r="C380" s="179"/>
      <c r="D380" s="180"/>
      <c r="E380" s="181"/>
      <c r="F380" s="180"/>
      <c r="G380" s="182"/>
    </row>
    <row r="381" spans="1:7" ht="13.2">
      <c r="A381" s="188" t="s">
        <v>1920</v>
      </c>
      <c r="B381" s="178">
        <f>Datos!G:G</f>
        <v>45769</v>
      </c>
      <c r="C381" s="183"/>
      <c r="D381" s="184"/>
      <c r="E381" s="185"/>
      <c r="F381" s="184"/>
      <c r="G381" s="186"/>
    </row>
    <row r="382" spans="1:7" ht="13.2">
      <c r="A382" s="187" t="s">
        <v>1920</v>
      </c>
      <c r="B382" s="177">
        <f>Datos!G:G</f>
        <v>45769</v>
      </c>
      <c r="C382" s="179"/>
      <c r="D382" s="180"/>
      <c r="E382" s="181"/>
      <c r="F382" s="180"/>
      <c r="G382" s="182"/>
    </row>
    <row r="383" spans="1:7" ht="13.2">
      <c r="A383" s="188" t="s">
        <v>1920</v>
      </c>
      <c r="B383" s="178">
        <f>Datos!G:G</f>
        <v>45769</v>
      </c>
      <c r="C383" s="183"/>
      <c r="D383" s="184"/>
      <c r="E383" s="185"/>
      <c r="F383" s="184"/>
      <c r="G383" s="186"/>
    </row>
    <row r="384" spans="1:7" ht="13.2">
      <c r="A384" s="187" t="s">
        <v>1920</v>
      </c>
      <c r="B384" s="177">
        <f>Datos!G:G</f>
        <v>45775</v>
      </c>
      <c r="C384" s="179"/>
      <c r="D384" s="180"/>
      <c r="E384" s="181"/>
      <c r="F384" s="180"/>
      <c r="G384" s="182"/>
    </row>
    <row r="385" spans="1:7" ht="13.2">
      <c r="A385" s="188" t="s">
        <v>1920</v>
      </c>
      <c r="B385" s="178">
        <f>Datos!G:G</f>
        <v>45775</v>
      </c>
      <c r="C385" s="183"/>
      <c r="D385" s="184"/>
      <c r="E385" s="185"/>
      <c r="F385" s="184"/>
      <c r="G385" s="186"/>
    </row>
    <row r="386" spans="1:7" ht="13.2">
      <c r="A386" s="187" t="s">
        <v>1920</v>
      </c>
      <c r="B386" s="177">
        <f>Datos!G:G</f>
        <v>45775</v>
      </c>
      <c r="C386" s="179"/>
      <c r="D386" s="180"/>
      <c r="E386" s="181"/>
      <c r="F386" s="180"/>
      <c r="G386" s="182"/>
    </row>
    <row r="387" spans="1:7" ht="13.2">
      <c r="A387" s="188" t="s">
        <v>1920</v>
      </c>
      <c r="B387" s="178">
        <f>Datos!G:G</f>
        <v>45776</v>
      </c>
      <c r="C387" s="183"/>
      <c r="D387" s="184"/>
      <c r="E387" s="185"/>
      <c r="F387" s="184"/>
      <c r="G387" s="186"/>
    </row>
    <row r="388" spans="1:7" ht="13.2">
      <c r="A388" s="187" t="s">
        <v>1920</v>
      </c>
      <c r="B388" s="177">
        <f>Datos!G:G</f>
        <v>45777</v>
      </c>
      <c r="C388" s="179"/>
      <c r="D388" s="180"/>
      <c r="E388" s="181"/>
      <c r="F388" s="180"/>
      <c r="G388" s="182"/>
    </row>
    <row r="389" spans="1:7" ht="13.2">
      <c r="A389" s="188" t="s">
        <v>1920</v>
      </c>
      <c r="B389" s="178">
        <f>Datos!G:G</f>
        <v>45776</v>
      </c>
      <c r="C389" s="183"/>
      <c r="D389" s="184"/>
      <c r="E389" s="185"/>
      <c r="F389" s="184"/>
      <c r="G389" s="186"/>
    </row>
    <row r="390" spans="1:7" ht="13.2">
      <c r="A390" s="187" t="s">
        <v>1920</v>
      </c>
      <c r="B390" s="177">
        <f>Datos!G:G</f>
        <v>45779</v>
      </c>
      <c r="C390" s="179"/>
      <c r="D390" s="180"/>
      <c r="E390" s="181"/>
      <c r="F390" s="180"/>
      <c r="G390" s="182"/>
    </row>
    <row r="391" spans="1:7" ht="13.2">
      <c r="A391" s="188" t="s">
        <v>1920</v>
      </c>
      <c r="B391" s="178">
        <f>Datos!G:G</f>
        <v>45777</v>
      </c>
      <c r="C391" s="183"/>
      <c r="D391" s="184"/>
      <c r="E391" s="185"/>
      <c r="F391" s="184"/>
      <c r="G391" s="186"/>
    </row>
    <row r="392" spans="1:7" ht="13.2">
      <c r="A392" s="187" t="s">
        <v>1920</v>
      </c>
      <c r="B392" s="177">
        <f>Datos!G:G</f>
        <v>45777</v>
      </c>
      <c r="C392" s="179"/>
      <c r="D392" s="180"/>
      <c r="E392" s="181"/>
      <c r="F392" s="180"/>
      <c r="G392" s="182"/>
    </row>
    <row r="393" spans="1:7" ht="13.2">
      <c r="A393" s="188" t="s">
        <v>1920</v>
      </c>
      <c r="B393" s="178">
        <f>Datos!G:G</f>
        <v>45777</v>
      </c>
      <c r="C393" s="183"/>
      <c r="D393" s="184"/>
      <c r="E393" s="185"/>
      <c r="F393" s="184"/>
      <c r="G393" s="186"/>
    </row>
    <row r="394" spans="1:7" ht="13.2">
      <c r="A394" s="187" t="s">
        <v>1920</v>
      </c>
      <c r="B394" s="177">
        <f>Datos!G:G</f>
        <v>45779</v>
      </c>
      <c r="C394" s="179"/>
      <c r="D394" s="180"/>
      <c r="E394" s="181"/>
      <c r="F394" s="180"/>
      <c r="G394" s="182"/>
    </row>
    <row r="395" spans="1:7" ht="13.2">
      <c r="A395" s="188" t="s">
        <v>1920</v>
      </c>
      <c r="B395" s="178">
        <f>Datos!G:G</f>
        <v>45779</v>
      </c>
      <c r="C395" s="183"/>
      <c r="D395" s="184"/>
      <c r="E395" s="185"/>
      <c r="F395" s="184"/>
      <c r="G395" s="186"/>
    </row>
    <row r="396" spans="1:7" ht="13.2">
      <c r="A396" s="187" t="s">
        <v>1920</v>
      </c>
      <c r="B396" s="177">
        <f>Datos!G:G</f>
        <v>45779</v>
      </c>
      <c r="C396" s="179"/>
      <c r="D396" s="180"/>
      <c r="E396" s="181"/>
      <c r="F396" s="180"/>
      <c r="G396" s="182"/>
    </row>
    <row r="397" spans="1:7" ht="13.2">
      <c r="A397" s="188" t="s">
        <v>1920</v>
      </c>
      <c r="B397" s="178">
        <f>Datos!G:G</f>
        <v>45779</v>
      </c>
      <c r="C397" s="183"/>
      <c r="D397" s="184"/>
      <c r="E397" s="185"/>
      <c r="F397" s="184"/>
      <c r="G397" s="186"/>
    </row>
    <row r="398" spans="1:7" ht="13.2">
      <c r="A398" s="187" t="s">
        <v>1920</v>
      </c>
      <c r="B398" s="177">
        <f>Datos!G:G</f>
        <v>45779</v>
      </c>
      <c r="C398" s="179"/>
      <c r="D398" s="180"/>
      <c r="E398" s="181"/>
      <c r="F398" s="180"/>
      <c r="G398" s="182"/>
    </row>
    <row r="399" spans="1:7" ht="13.2">
      <c r="A399" s="188" t="s">
        <v>1920</v>
      </c>
      <c r="B399" s="178">
        <f>Datos!G:G</f>
        <v>45779</v>
      </c>
      <c r="C399" s="183"/>
      <c r="D399" s="184"/>
      <c r="E399" s="185"/>
      <c r="F399" s="184"/>
      <c r="G399" s="186"/>
    </row>
    <row r="400" spans="1:7" ht="13.2">
      <c r="A400" s="187" t="s">
        <v>1920</v>
      </c>
      <c r="B400" s="177">
        <f>Datos!G:G</f>
        <v>45779</v>
      </c>
      <c r="C400" s="179"/>
      <c r="D400" s="180"/>
      <c r="E400" s="181"/>
      <c r="F400" s="180"/>
      <c r="G400" s="182"/>
    </row>
    <row r="401" spans="1:7" ht="13.2">
      <c r="A401" s="188" t="s">
        <v>1920</v>
      </c>
      <c r="B401" s="178">
        <f>Datos!G:G</f>
        <v>45779</v>
      </c>
      <c r="C401" s="183"/>
      <c r="D401" s="184"/>
      <c r="E401" s="185"/>
      <c r="F401" s="184"/>
      <c r="G401" s="186"/>
    </row>
    <row r="402" spans="1:7" ht="13.2">
      <c r="A402" s="187" t="s">
        <v>1920</v>
      </c>
      <c r="B402" s="177">
        <f>Datos!G:G</f>
        <v>45782</v>
      </c>
      <c r="C402" s="179"/>
      <c r="D402" s="180"/>
      <c r="E402" s="181"/>
      <c r="F402" s="180"/>
      <c r="G402" s="182"/>
    </row>
    <row r="403" spans="1:7" ht="13.2">
      <c r="A403" s="188" t="s">
        <v>1920</v>
      </c>
      <c r="B403" s="178">
        <f>Datos!G:G</f>
        <v>45784</v>
      </c>
      <c r="C403" s="183"/>
      <c r="D403" s="184"/>
      <c r="E403" s="185"/>
      <c r="F403" s="184"/>
      <c r="G403" s="186"/>
    </row>
    <row r="404" spans="1:7" ht="13.2">
      <c r="A404" s="187" t="s">
        <v>1920</v>
      </c>
      <c r="B404" s="177">
        <f>Datos!G:G</f>
        <v>45784</v>
      </c>
      <c r="C404" s="179"/>
      <c r="D404" s="180"/>
      <c r="E404" s="181"/>
      <c r="F404" s="180"/>
      <c r="G404" s="182"/>
    </row>
    <row r="405" spans="1:7" ht="13.2">
      <c r="A405" s="188" t="s">
        <v>1920</v>
      </c>
      <c r="B405" s="178">
        <f>Datos!G:G</f>
        <v>45785</v>
      </c>
      <c r="C405" s="183"/>
      <c r="D405" s="184"/>
      <c r="E405" s="185"/>
      <c r="F405" s="184"/>
      <c r="G405" s="186"/>
    </row>
    <row r="406" spans="1:7" ht="13.2">
      <c r="A406" s="187" t="s">
        <v>1920</v>
      </c>
      <c r="B406" s="177">
        <f>Datos!G:G</f>
        <v>45785</v>
      </c>
      <c r="C406" s="179"/>
      <c r="D406" s="180"/>
      <c r="E406" s="181"/>
      <c r="F406" s="180"/>
      <c r="G406" s="182"/>
    </row>
    <row r="407" spans="1:7" ht="13.2">
      <c r="A407" s="188" t="s">
        <v>1920</v>
      </c>
      <c r="B407" s="178">
        <f>Datos!G:G</f>
        <v>45785</v>
      </c>
      <c r="C407" s="183"/>
      <c r="D407" s="184"/>
      <c r="E407" s="185"/>
      <c r="F407" s="184"/>
      <c r="G407" s="186"/>
    </row>
    <row r="408" spans="1:7" ht="13.2">
      <c r="A408" s="187" t="s">
        <v>1920</v>
      </c>
      <c r="B408" s="177">
        <f>Datos!G:G</f>
        <v>45785</v>
      </c>
      <c r="C408" s="179"/>
      <c r="D408" s="180"/>
      <c r="E408" s="181"/>
      <c r="F408" s="180"/>
      <c r="G408" s="182"/>
    </row>
    <row r="409" spans="1:7" ht="13.2">
      <c r="A409" s="188" t="s">
        <v>1920</v>
      </c>
      <c r="B409" s="178">
        <f>Datos!G:G</f>
        <v>45789</v>
      </c>
      <c r="C409" s="183"/>
      <c r="D409" s="184"/>
      <c r="E409" s="185"/>
      <c r="F409" s="184"/>
      <c r="G409" s="186"/>
    </row>
    <row r="410" spans="1:7" ht="13.2">
      <c r="A410" s="187" t="s">
        <v>1920</v>
      </c>
      <c r="B410" s="177">
        <f>Datos!G:G</f>
        <v>45789</v>
      </c>
      <c r="C410" s="179"/>
      <c r="D410" s="180"/>
      <c r="E410" s="181"/>
      <c r="F410" s="180"/>
      <c r="G410" s="182"/>
    </row>
    <row r="411" spans="1:7" ht="13.2">
      <c r="A411" s="188" t="s">
        <v>1920</v>
      </c>
      <c r="B411" s="178">
        <f>Datos!G:G</f>
        <v>45789</v>
      </c>
      <c r="C411" s="183"/>
      <c r="D411" s="184"/>
      <c r="E411" s="185"/>
      <c r="F411" s="184"/>
      <c r="G411" s="186"/>
    </row>
    <row r="412" spans="1:7" ht="13.2">
      <c r="A412" s="187" t="s">
        <v>1920</v>
      </c>
      <c r="B412" s="177">
        <f>Datos!G:G</f>
        <v>45786</v>
      </c>
      <c r="C412" s="179"/>
      <c r="D412" s="180"/>
      <c r="E412" s="181"/>
      <c r="F412" s="180"/>
      <c r="G412" s="182"/>
    </row>
    <row r="413" spans="1:7" ht="13.2">
      <c r="A413" s="188" t="s">
        <v>1920</v>
      </c>
      <c r="B413" s="178">
        <f>Datos!G:G</f>
        <v>45786</v>
      </c>
      <c r="C413" s="183"/>
      <c r="D413" s="184"/>
      <c r="E413" s="185"/>
      <c r="F413" s="184"/>
      <c r="G413" s="186"/>
    </row>
    <row r="414" spans="1:7" ht="13.2">
      <c r="A414" s="187" t="s">
        <v>1920</v>
      </c>
      <c r="B414" s="177">
        <f>Datos!G:G</f>
        <v>45786</v>
      </c>
      <c r="C414" s="179"/>
      <c r="D414" s="180"/>
      <c r="E414" s="181"/>
      <c r="F414" s="180"/>
      <c r="G414" s="182"/>
    </row>
    <row r="415" spans="1:7" ht="13.2">
      <c r="A415" s="188" t="s">
        <v>1920</v>
      </c>
      <c r="B415" s="178">
        <f>Datos!G:G</f>
        <v>45791</v>
      </c>
      <c r="C415" s="183"/>
      <c r="D415" s="184"/>
      <c r="E415" s="185"/>
      <c r="F415" s="184"/>
      <c r="G415" s="186"/>
    </row>
    <row r="416" spans="1:7" ht="13.2">
      <c r="A416" s="187" t="s">
        <v>1920</v>
      </c>
      <c r="B416" s="177">
        <f>Datos!G:G</f>
        <v>45791</v>
      </c>
      <c r="C416" s="179"/>
      <c r="D416" s="180"/>
      <c r="E416" s="181"/>
      <c r="F416" s="180"/>
      <c r="G416" s="182"/>
    </row>
    <row r="417" spans="1:7" ht="13.2">
      <c r="A417" s="188" t="s">
        <v>1920</v>
      </c>
      <c r="B417" s="178">
        <f>Datos!G:G</f>
        <v>45789</v>
      </c>
      <c r="C417" s="183"/>
      <c r="D417" s="184"/>
      <c r="E417" s="185"/>
      <c r="F417" s="184"/>
      <c r="G417" s="186"/>
    </row>
    <row r="418" spans="1:7" ht="13.2">
      <c r="A418" s="187" t="s">
        <v>1920</v>
      </c>
      <c r="B418" s="177">
        <f>Datos!G:G</f>
        <v>45790</v>
      </c>
      <c r="C418" s="179"/>
      <c r="D418" s="180"/>
      <c r="E418" s="181"/>
      <c r="F418" s="180"/>
      <c r="G418" s="182"/>
    </row>
    <row r="419" spans="1:7" ht="13.2">
      <c r="A419" s="188" t="s">
        <v>1920</v>
      </c>
      <c r="B419" s="178">
        <f>Datos!G:G</f>
        <v>45790</v>
      </c>
      <c r="C419" s="183"/>
      <c r="D419" s="184"/>
      <c r="E419" s="185"/>
      <c r="F419" s="184"/>
      <c r="G419" s="186"/>
    </row>
    <row r="420" spans="1:7" ht="13.2">
      <c r="A420" s="187" t="s">
        <v>1920</v>
      </c>
      <c r="B420" s="177">
        <f>Datos!G:G</f>
        <v>45790</v>
      </c>
      <c r="C420" s="179"/>
      <c r="D420" s="180"/>
      <c r="E420" s="181"/>
      <c r="F420" s="180"/>
      <c r="G420" s="182"/>
    </row>
    <row r="421" spans="1:7" ht="13.2">
      <c r="A421" s="188" t="s">
        <v>1920</v>
      </c>
      <c r="B421" s="178">
        <f>Datos!G:G</f>
        <v>45790</v>
      </c>
      <c r="C421" s="183"/>
      <c r="D421" s="184"/>
      <c r="E421" s="185"/>
      <c r="F421" s="184"/>
      <c r="G421" s="186"/>
    </row>
    <row r="422" spans="1:7" ht="13.2">
      <c r="A422" s="187" t="s">
        <v>1920</v>
      </c>
      <c r="B422" s="177">
        <f>Datos!G:G</f>
        <v>45789</v>
      </c>
      <c r="C422" s="179"/>
      <c r="D422" s="180"/>
      <c r="E422" s="181"/>
      <c r="F422" s="180"/>
      <c r="G422" s="182"/>
    </row>
    <row r="423" spans="1:7" ht="13.2">
      <c r="A423" s="188" t="s">
        <v>1920</v>
      </c>
      <c r="B423" s="178">
        <f>Datos!G:G</f>
        <v>45789</v>
      </c>
      <c r="C423" s="183"/>
      <c r="D423" s="184"/>
      <c r="E423" s="185"/>
      <c r="F423" s="184"/>
      <c r="G423" s="186"/>
    </row>
    <row r="424" spans="1:7" ht="13.2">
      <c r="A424" s="187" t="s">
        <v>1920</v>
      </c>
      <c r="B424" s="177">
        <f>Datos!G:G</f>
        <v>45789</v>
      </c>
      <c r="C424" s="179"/>
      <c r="D424" s="180"/>
      <c r="E424" s="181"/>
      <c r="F424" s="180"/>
      <c r="G424" s="182"/>
    </row>
    <row r="425" spans="1:7" ht="13.2">
      <c r="A425" s="188" t="s">
        <v>1920</v>
      </c>
      <c r="B425" s="178">
        <f>Datos!G:G</f>
        <v>45790</v>
      </c>
      <c r="C425" s="183"/>
      <c r="D425" s="184"/>
      <c r="E425" s="185"/>
      <c r="F425" s="184"/>
      <c r="G425" s="186"/>
    </row>
    <row r="426" spans="1:7" ht="13.2">
      <c r="A426" s="187" t="s">
        <v>1920</v>
      </c>
      <c r="B426" s="177">
        <f>Datos!G:G</f>
        <v>45792</v>
      </c>
      <c r="C426" s="179"/>
      <c r="D426" s="180"/>
      <c r="E426" s="181"/>
      <c r="F426" s="180"/>
      <c r="G426" s="182"/>
    </row>
    <row r="427" spans="1:7" ht="13.2">
      <c r="A427" s="188" t="s">
        <v>1920</v>
      </c>
      <c r="B427" s="178">
        <f>Datos!G:G</f>
        <v>45792</v>
      </c>
      <c r="C427" s="183"/>
      <c r="D427" s="184"/>
      <c r="E427" s="185"/>
      <c r="F427" s="184"/>
      <c r="G427" s="186"/>
    </row>
    <row r="428" spans="1:7" ht="13.2">
      <c r="A428" s="187" t="s">
        <v>1920</v>
      </c>
      <c r="B428" s="177">
        <f>Datos!G:G</f>
        <v>45791</v>
      </c>
      <c r="C428" s="179"/>
      <c r="D428" s="180"/>
      <c r="E428" s="181"/>
      <c r="F428" s="180"/>
      <c r="G428" s="182"/>
    </row>
    <row r="429" spans="1:7" ht="13.2">
      <c r="A429" s="188" t="s">
        <v>1920</v>
      </c>
      <c r="B429" s="178">
        <f>Datos!G:G</f>
        <v>45791</v>
      </c>
      <c r="C429" s="183"/>
      <c r="D429" s="184"/>
      <c r="E429" s="185"/>
      <c r="F429" s="184"/>
      <c r="G429" s="186"/>
    </row>
    <row r="430" spans="1:7" ht="13.2">
      <c r="A430" s="187" t="s">
        <v>1920</v>
      </c>
      <c r="B430" s="177">
        <f>Datos!G:G</f>
        <v>45792</v>
      </c>
      <c r="C430" s="179"/>
      <c r="D430" s="180"/>
      <c r="E430" s="181"/>
      <c r="F430" s="180"/>
      <c r="G430" s="182"/>
    </row>
    <row r="431" spans="1:7" ht="13.2">
      <c r="A431" s="188" t="s">
        <v>1920</v>
      </c>
      <c r="B431" s="178">
        <f>Datos!G:G</f>
        <v>45792</v>
      </c>
      <c r="C431" s="183"/>
      <c r="D431" s="184"/>
      <c r="E431" s="185"/>
      <c r="F431" s="184"/>
      <c r="G431" s="186"/>
    </row>
    <row r="432" spans="1:7" ht="13.2">
      <c r="A432" s="187" t="s">
        <v>1920</v>
      </c>
      <c r="B432" s="177">
        <f>Datos!G:G</f>
        <v>45792</v>
      </c>
      <c r="C432" s="179"/>
      <c r="D432" s="180"/>
      <c r="E432" s="181"/>
      <c r="F432" s="180"/>
      <c r="G432" s="182"/>
    </row>
    <row r="433" spans="1:7" ht="13.2">
      <c r="A433" s="188" t="s">
        <v>1920</v>
      </c>
      <c r="B433" s="178">
        <f>Datos!G:G</f>
        <v>45792</v>
      </c>
      <c r="C433" s="183"/>
      <c r="D433" s="184"/>
      <c r="E433" s="185"/>
      <c r="F433" s="184"/>
      <c r="G433" s="186"/>
    </row>
    <row r="434" spans="1:7" ht="13.2">
      <c r="A434" s="187" t="s">
        <v>1920</v>
      </c>
      <c r="B434" s="177">
        <f>Datos!G:G</f>
        <v>45791</v>
      </c>
      <c r="C434" s="179"/>
      <c r="D434" s="180"/>
      <c r="E434" s="181"/>
      <c r="F434" s="180"/>
      <c r="G434" s="182"/>
    </row>
    <row r="435" spans="1:7" ht="13.2">
      <c r="A435" s="188" t="s">
        <v>1920</v>
      </c>
      <c r="B435" s="178">
        <f>Datos!G:G</f>
        <v>45779</v>
      </c>
      <c r="C435" s="183"/>
      <c r="D435" s="184"/>
      <c r="E435" s="185"/>
      <c r="F435" s="184"/>
      <c r="G435" s="186"/>
    </row>
    <row r="436" spans="1:7" ht="13.2">
      <c r="A436" s="187" t="s">
        <v>1920</v>
      </c>
      <c r="B436" s="177">
        <f>Datos!G:G</f>
        <v>45796</v>
      </c>
      <c r="C436" s="179"/>
      <c r="D436" s="180"/>
      <c r="E436" s="181"/>
      <c r="F436" s="180"/>
      <c r="G436" s="182"/>
    </row>
    <row r="437" spans="1:7" ht="13.2">
      <c r="A437" s="188" t="s">
        <v>1920</v>
      </c>
      <c r="B437" s="178">
        <f>Datos!G:G</f>
        <v>45797</v>
      </c>
      <c r="C437" s="183"/>
      <c r="D437" s="184"/>
      <c r="E437" s="185"/>
      <c r="F437" s="184"/>
      <c r="G437" s="186"/>
    </row>
    <row r="438" spans="1:7" ht="13.2">
      <c r="A438" s="187" t="s">
        <v>1920</v>
      </c>
      <c r="B438" s="177">
        <f>Datos!G:G</f>
        <v>45797</v>
      </c>
      <c r="C438" s="179"/>
      <c r="D438" s="180"/>
      <c r="E438" s="181"/>
      <c r="F438" s="180"/>
      <c r="G438" s="182"/>
    </row>
    <row r="439" spans="1:7" ht="13.2">
      <c r="A439" s="188" t="s">
        <v>1920</v>
      </c>
      <c r="B439" s="178">
        <f>Datos!G:G</f>
        <v>45798</v>
      </c>
      <c r="C439" s="183"/>
      <c r="D439" s="184"/>
      <c r="E439" s="185"/>
      <c r="F439" s="184"/>
      <c r="G439" s="186"/>
    </row>
    <row r="440" spans="1:7" ht="13.2">
      <c r="A440" s="187" t="s">
        <v>1920</v>
      </c>
      <c r="B440" s="177">
        <f>Datos!G:G</f>
        <v>45798</v>
      </c>
      <c r="C440" s="179"/>
      <c r="D440" s="180"/>
      <c r="E440" s="181"/>
      <c r="F440" s="180"/>
      <c r="G440" s="182"/>
    </row>
    <row r="441" spans="1:7" ht="13.2">
      <c r="A441" s="188" t="s">
        <v>1920</v>
      </c>
      <c r="B441" s="178">
        <f>Datos!G:G</f>
        <v>45799</v>
      </c>
      <c r="C441" s="183"/>
      <c r="D441" s="184"/>
      <c r="E441" s="185"/>
      <c r="F441" s="184"/>
      <c r="G441" s="186"/>
    </row>
    <row r="442" spans="1:7" ht="13.2">
      <c r="A442" s="187" t="s">
        <v>1920</v>
      </c>
      <c r="B442" s="177">
        <f>Datos!G:G</f>
        <v>45805</v>
      </c>
      <c r="C442" s="179"/>
      <c r="D442" s="180"/>
      <c r="E442" s="181"/>
      <c r="F442" s="180"/>
      <c r="G442" s="182"/>
    </row>
    <row r="443" spans="1:7" ht="13.2">
      <c r="A443" s="188" t="s">
        <v>1920</v>
      </c>
      <c r="B443" s="178">
        <f>Datos!G:G</f>
        <v>45805</v>
      </c>
      <c r="C443" s="183"/>
      <c r="D443" s="184"/>
      <c r="E443" s="185"/>
      <c r="F443" s="184"/>
      <c r="G443" s="186"/>
    </row>
    <row r="444" spans="1:7" ht="13.2">
      <c r="A444" s="187" t="s">
        <v>1920</v>
      </c>
      <c r="B444" s="177">
        <f>Datos!G:G</f>
        <v>45805</v>
      </c>
      <c r="C444" s="179"/>
      <c r="D444" s="180"/>
      <c r="E444" s="181"/>
      <c r="F444" s="180"/>
      <c r="G444" s="182"/>
    </row>
    <row r="445" spans="1:7" ht="13.2">
      <c r="A445" s="188" t="s">
        <v>1920</v>
      </c>
      <c r="B445" s="178">
        <f>Datos!G:G</f>
        <v>45806</v>
      </c>
      <c r="C445" s="183"/>
      <c r="D445" s="184"/>
      <c r="E445" s="185"/>
      <c r="F445" s="184"/>
      <c r="G445" s="186"/>
    </row>
    <row r="446" spans="1:7" ht="13.2">
      <c r="A446" s="187" t="s">
        <v>1920</v>
      </c>
      <c r="B446" s="177">
        <f>Datos!G:G</f>
        <v>45807</v>
      </c>
      <c r="C446" s="179"/>
      <c r="D446" s="180"/>
      <c r="E446" s="181"/>
      <c r="F446" s="180"/>
      <c r="G446" s="182"/>
    </row>
    <row r="447" spans="1:7" ht="13.2">
      <c r="A447" s="188" t="s">
        <v>1920</v>
      </c>
      <c r="B447" s="178">
        <f>Datos!G:G</f>
        <v>45807</v>
      </c>
      <c r="C447" s="183"/>
      <c r="D447" s="184"/>
      <c r="E447" s="185"/>
      <c r="F447" s="184"/>
      <c r="G447" s="186"/>
    </row>
    <row r="448" spans="1:7" ht="13.2">
      <c r="A448" s="187" t="s">
        <v>1920</v>
      </c>
      <c r="B448" s="177">
        <f>Datos!G:G</f>
        <v>45811</v>
      </c>
      <c r="C448" s="179"/>
      <c r="D448" s="180"/>
      <c r="E448" s="181"/>
      <c r="F448" s="180"/>
      <c r="G448" s="182"/>
    </row>
    <row r="449" spans="1:7" ht="13.2">
      <c r="A449" s="188" t="s">
        <v>1920</v>
      </c>
      <c r="B449" s="178">
        <f>Datos!G:G</f>
        <v>45810</v>
      </c>
      <c r="C449" s="183"/>
      <c r="D449" s="184"/>
      <c r="E449" s="185"/>
      <c r="F449" s="184"/>
      <c r="G449" s="186"/>
    </row>
    <row r="450" spans="1:7" ht="13.2">
      <c r="A450" s="187" t="s">
        <v>1920</v>
      </c>
      <c r="B450" s="177">
        <f>Datos!G:G</f>
        <v>45812</v>
      </c>
      <c r="C450" s="179"/>
      <c r="D450" s="180"/>
      <c r="E450" s="181"/>
      <c r="F450" s="180"/>
      <c r="G450" s="182"/>
    </row>
    <row r="451" spans="1:7" ht="13.2">
      <c r="A451" s="188" t="s">
        <v>1920</v>
      </c>
      <c r="B451" s="178">
        <f>Datos!G:G</f>
        <v>45812</v>
      </c>
      <c r="C451" s="183"/>
      <c r="D451" s="184"/>
      <c r="E451" s="185"/>
      <c r="F451" s="184"/>
      <c r="G451" s="186"/>
    </row>
    <row r="452" spans="1:7" ht="13.2">
      <c r="A452" s="187" t="s">
        <v>1920</v>
      </c>
      <c r="B452" s="177">
        <f>Datos!G:G</f>
        <v>45812</v>
      </c>
      <c r="C452" s="179"/>
      <c r="D452" s="180"/>
      <c r="E452" s="181"/>
      <c r="F452" s="180"/>
      <c r="G452" s="182"/>
    </row>
    <row r="453" spans="1:7" ht="13.2">
      <c r="A453" s="188" t="s">
        <v>1920</v>
      </c>
      <c r="B453" s="178">
        <f>Datos!G:G</f>
        <v>45811</v>
      </c>
      <c r="C453" s="183"/>
      <c r="D453" s="184"/>
      <c r="E453" s="185"/>
      <c r="F453" s="184"/>
      <c r="G453" s="186"/>
    </row>
    <row r="454" spans="1:7" ht="13.2">
      <c r="A454" s="187" t="s">
        <v>1920</v>
      </c>
      <c r="B454" s="177">
        <f>Datos!G:G</f>
        <v>45812</v>
      </c>
      <c r="C454" s="179"/>
      <c r="D454" s="180"/>
      <c r="E454" s="181"/>
      <c r="F454" s="180"/>
      <c r="G454" s="182"/>
    </row>
    <row r="455" spans="1:7" ht="13.2">
      <c r="A455" s="188" t="s">
        <v>1920</v>
      </c>
      <c r="B455" s="178">
        <f>Datos!G:G</f>
        <v>45811</v>
      </c>
      <c r="C455" s="183"/>
      <c r="D455" s="184"/>
      <c r="E455" s="185"/>
      <c r="F455" s="184"/>
      <c r="G455" s="186"/>
    </row>
    <row r="456" spans="1:7" ht="13.2">
      <c r="A456" s="187" t="s">
        <v>1920</v>
      </c>
      <c r="B456" s="177">
        <f>Datos!G:G</f>
        <v>45806</v>
      </c>
      <c r="C456" s="179"/>
      <c r="D456" s="180"/>
      <c r="E456" s="181"/>
      <c r="F456" s="180"/>
      <c r="G456" s="182"/>
    </row>
    <row r="457" spans="1:7" ht="13.2">
      <c r="A457" s="188" t="s">
        <v>1920</v>
      </c>
      <c r="B457" s="178">
        <f>Datos!G:G</f>
        <v>45814</v>
      </c>
      <c r="C457" s="183"/>
      <c r="D457" s="184"/>
      <c r="E457" s="185"/>
      <c r="F457" s="184"/>
      <c r="G457" s="186"/>
    </row>
    <row r="458" spans="1:7" ht="13.2">
      <c r="A458" s="187" t="s">
        <v>1920</v>
      </c>
      <c r="B458" s="177">
        <f>Datos!G:G</f>
        <v>45814</v>
      </c>
      <c r="C458" s="179"/>
      <c r="D458" s="180"/>
      <c r="E458" s="181"/>
      <c r="F458" s="180"/>
      <c r="G458" s="182"/>
    </row>
    <row r="459" spans="1:7" ht="13.2">
      <c r="A459" s="188" t="s">
        <v>1920</v>
      </c>
      <c r="B459" s="178">
        <f>Datos!G:G</f>
        <v>45814</v>
      </c>
      <c r="C459" s="183"/>
      <c r="D459" s="184"/>
      <c r="E459" s="185"/>
      <c r="F459" s="184"/>
      <c r="G459" s="186"/>
    </row>
    <row r="460" spans="1:7" ht="13.2">
      <c r="A460" s="187" t="s">
        <v>1920</v>
      </c>
      <c r="B460" s="177">
        <f>Datos!G:G</f>
        <v>45818</v>
      </c>
      <c r="C460" s="179"/>
      <c r="D460" s="180"/>
      <c r="E460" s="181"/>
      <c r="F460" s="180"/>
      <c r="G460" s="182"/>
    </row>
    <row r="461" spans="1:7" ht="13.2">
      <c r="A461" s="188" t="s">
        <v>1920</v>
      </c>
      <c r="B461" s="178">
        <f>Datos!G:G</f>
        <v>45814</v>
      </c>
      <c r="C461" s="183"/>
      <c r="D461" s="184"/>
      <c r="E461" s="185"/>
      <c r="F461" s="184"/>
      <c r="G461" s="186"/>
    </row>
    <row r="462" spans="1:7" ht="13.2">
      <c r="A462" s="187" t="s">
        <v>1920</v>
      </c>
      <c r="B462" s="177">
        <f>Datos!G:G</f>
        <v>45818</v>
      </c>
      <c r="C462" s="179"/>
      <c r="D462" s="180"/>
      <c r="E462" s="181"/>
      <c r="F462" s="180"/>
      <c r="G462" s="182"/>
    </row>
    <row r="463" spans="1:7" ht="13.2">
      <c r="A463" s="188" t="s">
        <v>1920</v>
      </c>
      <c r="B463" s="178">
        <f>Datos!G:G</f>
        <v>45817</v>
      </c>
      <c r="C463" s="183"/>
      <c r="D463" s="184"/>
      <c r="E463" s="185"/>
      <c r="F463" s="184"/>
      <c r="G463" s="186"/>
    </row>
    <row r="464" spans="1:7" ht="13.2">
      <c r="A464" s="187" t="s">
        <v>1920</v>
      </c>
      <c r="B464" s="177">
        <f>Datos!G:G</f>
        <v>45817</v>
      </c>
      <c r="C464" s="179"/>
      <c r="D464" s="180"/>
      <c r="E464" s="181"/>
      <c r="F464" s="180"/>
      <c r="G464" s="182"/>
    </row>
    <row r="465" spans="1:7" ht="13.2">
      <c r="A465" s="188" t="s">
        <v>1920</v>
      </c>
      <c r="B465" s="178">
        <f>Datos!G:G</f>
        <v>45814</v>
      </c>
      <c r="C465" s="183"/>
      <c r="D465" s="184"/>
      <c r="E465" s="185"/>
      <c r="F465" s="184"/>
      <c r="G465" s="186"/>
    </row>
    <row r="466" spans="1:7" ht="13.2">
      <c r="A466" s="187" t="s">
        <v>1920</v>
      </c>
      <c r="B466" s="177">
        <f>Datos!G:G</f>
        <v>45811</v>
      </c>
      <c r="C466" s="179"/>
      <c r="D466" s="180"/>
      <c r="E466" s="181"/>
      <c r="F466" s="180"/>
      <c r="G466" s="182"/>
    </row>
    <row r="467" spans="1:7" ht="13.2">
      <c r="A467" s="188" t="s">
        <v>1920</v>
      </c>
      <c r="B467" s="178">
        <f>Datos!G:G</f>
        <v>45814</v>
      </c>
      <c r="C467" s="183"/>
      <c r="D467" s="184"/>
      <c r="E467" s="185"/>
      <c r="F467" s="184"/>
      <c r="G467" s="186"/>
    </row>
    <row r="468" spans="1:7" ht="13.2">
      <c r="A468" s="187" t="s">
        <v>1920</v>
      </c>
      <c r="B468" s="177">
        <f>Datos!G:G</f>
        <v>45814</v>
      </c>
      <c r="C468" s="179"/>
      <c r="D468" s="180"/>
      <c r="E468" s="181"/>
      <c r="F468" s="180"/>
      <c r="G468" s="182"/>
    </row>
    <row r="469" spans="1:7" ht="13.2">
      <c r="A469" s="188" t="s">
        <v>1920</v>
      </c>
      <c r="B469" s="178">
        <f>Datos!G:G</f>
        <v>45813</v>
      </c>
      <c r="C469" s="183"/>
      <c r="D469" s="184"/>
      <c r="E469" s="185"/>
      <c r="F469" s="184"/>
      <c r="G469" s="186"/>
    </row>
    <row r="470" spans="1:7" ht="13.2">
      <c r="A470" s="187" t="s">
        <v>1920</v>
      </c>
      <c r="B470" s="177">
        <f>Datos!G:G</f>
        <v>45818</v>
      </c>
      <c r="C470" s="179"/>
      <c r="D470" s="180"/>
      <c r="E470" s="181"/>
      <c r="F470" s="180"/>
      <c r="G470" s="182"/>
    </row>
    <row r="471" spans="1:7" ht="13.2">
      <c r="A471" s="188" t="s">
        <v>1920</v>
      </c>
      <c r="B471" s="178">
        <f>Datos!G:G</f>
        <v>45821</v>
      </c>
      <c r="C471" s="183"/>
      <c r="D471" s="184"/>
      <c r="E471" s="185"/>
      <c r="F471" s="184"/>
      <c r="G471" s="186"/>
    </row>
    <row r="472" spans="1:7" ht="13.2">
      <c r="A472" s="187" t="s">
        <v>1920</v>
      </c>
      <c r="B472" s="177">
        <f>Datos!G:G</f>
        <v>45818</v>
      </c>
      <c r="C472" s="179"/>
      <c r="D472" s="180"/>
      <c r="E472" s="181"/>
      <c r="F472" s="180"/>
      <c r="G472" s="182"/>
    </row>
    <row r="473" spans="1:7" ht="13.2">
      <c r="A473" s="188" t="s">
        <v>1920</v>
      </c>
      <c r="B473" s="178">
        <f>Datos!G:G</f>
        <v>45819</v>
      </c>
      <c r="C473" s="183"/>
      <c r="D473" s="184"/>
      <c r="E473" s="185"/>
      <c r="F473" s="184"/>
      <c r="G473" s="186"/>
    </row>
    <row r="474" spans="1:7" ht="13.2">
      <c r="A474" s="187" t="s">
        <v>1920</v>
      </c>
      <c r="B474" s="177">
        <f>Datos!G:G</f>
        <v>45821</v>
      </c>
      <c r="C474" s="179"/>
      <c r="D474" s="180"/>
      <c r="E474" s="181"/>
      <c r="F474" s="180"/>
      <c r="G474" s="182"/>
    </row>
    <row r="475" spans="1:7" ht="13.2">
      <c r="A475" s="188" t="s">
        <v>1920</v>
      </c>
      <c r="B475" s="178">
        <f>Datos!G:G</f>
        <v>45821</v>
      </c>
      <c r="C475" s="183"/>
      <c r="D475" s="184"/>
      <c r="E475" s="185"/>
      <c r="F475" s="184"/>
      <c r="G475" s="186"/>
    </row>
    <row r="476" spans="1:7" ht="13.2">
      <c r="A476" s="187" t="s">
        <v>1920</v>
      </c>
      <c r="B476" s="177">
        <f>Datos!G:G</f>
        <v>45825</v>
      </c>
      <c r="C476" s="179"/>
      <c r="D476" s="180"/>
      <c r="E476" s="181"/>
      <c r="F476" s="180"/>
      <c r="G476" s="182"/>
    </row>
    <row r="477" spans="1:7" ht="13.2">
      <c r="A477" s="188" t="s">
        <v>1920</v>
      </c>
      <c r="B477" s="178">
        <f>Datos!G:G</f>
        <v>45826</v>
      </c>
      <c r="C477" s="183"/>
      <c r="D477" s="184"/>
      <c r="E477" s="185"/>
      <c r="F477" s="184"/>
      <c r="G477" s="186"/>
    </row>
    <row r="478" spans="1:7" ht="13.2">
      <c r="A478" s="187" t="s">
        <v>1920</v>
      </c>
      <c r="B478" s="177">
        <f>Datos!G:G</f>
        <v>45826</v>
      </c>
      <c r="C478" s="179"/>
      <c r="D478" s="180"/>
      <c r="E478" s="181"/>
      <c r="F478" s="180"/>
      <c r="G478" s="182"/>
    </row>
    <row r="479" spans="1:7" ht="13.2">
      <c r="A479" s="188" t="s">
        <v>1920</v>
      </c>
      <c r="B479" s="178">
        <f>Datos!G:G</f>
        <v>45825</v>
      </c>
      <c r="C479" s="183"/>
      <c r="D479" s="184"/>
      <c r="E479" s="185"/>
      <c r="F479" s="184"/>
      <c r="G479" s="186"/>
    </row>
    <row r="480" spans="1:7" ht="13.2">
      <c r="A480" s="187" t="s">
        <v>1920</v>
      </c>
      <c r="B480" s="177">
        <f>Datos!G:G</f>
        <v>45826</v>
      </c>
      <c r="C480" s="179"/>
      <c r="D480" s="180"/>
      <c r="E480" s="181"/>
      <c r="F480" s="180"/>
      <c r="G480" s="182"/>
    </row>
    <row r="481" spans="1:7" ht="13.2">
      <c r="A481" s="188" t="s">
        <v>1920</v>
      </c>
      <c r="B481" s="178">
        <f>Datos!G:G</f>
        <v>45819</v>
      </c>
      <c r="C481" s="183"/>
      <c r="D481" s="184"/>
      <c r="E481" s="185"/>
      <c r="F481" s="184"/>
      <c r="G481" s="186"/>
    </row>
    <row r="482" spans="1:7" ht="13.2">
      <c r="A482" s="187" t="s">
        <v>1920</v>
      </c>
      <c r="B482" s="177">
        <f>Datos!G:G</f>
        <v>45831</v>
      </c>
      <c r="C482" s="179"/>
      <c r="D482" s="180"/>
      <c r="E482" s="181"/>
      <c r="F482" s="180"/>
      <c r="G482" s="182"/>
    </row>
    <row r="483" spans="1:7" ht="13.2">
      <c r="A483" s="188" t="s">
        <v>1920</v>
      </c>
      <c r="B483" s="178">
        <f>Datos!G:G</f>
        <v>45832</v>
      </c>
      <c r="C483" s="183"/>
      <c r="D483" s="184"/>
      <c r="E483" s="185"/>
      <c r="F483" s="184"/>
      <c r="G483" s="186"/>
    </row>
    <row r="484" spans="1:7" ht="13.2">
      <c r="A484" s="187" t="s">
        <v>1920</v>
      </c>
      <c r="B484" s="177">
        <f>Datos!G:G</f>
        <v>45831</v>
      </c>
      <c r="C484" s="179"/>
      <c r="D484" s="180"/>
      <c r="E484" s="181"/>
      <c r="F484" s="180"/>
      <c r="G484" s="182"/>
    </row>
    <row r="485" spans="1:7" ht="13.2">
      <c r="A485" s="188" t="s">
        <v>1920</v>
      </c>
      <c r="B485" s="178">
        <f>Datos!G:G</f>
        <v>45831</v>
      </c>
      <c r="C485" s="183"/>
      <c r="D485" s="184"/>
      <c r="E485" s="185"/>
      <c r="F485" s="184"/>
      <c r="G485" s="186"/>
    </row>
    <row r="486" spans="1:7" ht="13.2">
      <c r="A486" s="187" t="s">
        <v>1920</v>
      </c>
      <c r="B486" s="177">
        <f>Datos!G:G</f>
        <v>45831</v>
      </c>
      <c r="C486" s="179"/>
      <c r="D486" s="180"/>
      <c r="E486" s="181"/>
      <c r="F486" s="180"/>
      <c r="G486" s="182"/>
    </row>
    <row r="487" spans="1:7" ht="13.2">
      <c r="A487" s="188" t="s">
        <v>1920</v>
      </c>
      <c r="B487" s="178">
        <f>Datos!G:G</f>
        <v>45831</v>
      </c>
      <c r="C487" s="183"/>
      <c r="D487" s="184"/>
      <c r="E487" s="185"/>
      <c r="F487" s="184"/>
      <c r="G487" s="186"/>
    </row>
    <row r="488" spans="1:7" ht="13.2">
      <c r="A488" s="187" t="s">
        <v>1920</v>
      </c>
      <c r="B488" s="177">
        <f>Datos!G:G</f>
        <v>45827</v>
      </c>
      <c r="C488" s="179"/>
      <c r="D488" s="180"/>
      <c r="E488" s="181"/>
      <c r="F488" s="180"/>
      <c r="G488" s="182"/>
    </row>
    <row r="489" spans="1:7" ht="13.2">
      <c r="A489" s="188" t="s">
        <v>1920</v>
      </c>
      <c r="B489" s="178">
        <f>Datos!G:G</f>
        <v>45819</v>
      </c>
      <c r="C489" s="183"/>
      <c r="D489" s="184"/>
      <c r="E489" s="185"/>
      <c r="F489" s="184"/>
      <c r="G489" s="186"/>
    </row>
    <row r="490" spans="1:7" ht="13.2">
      <c r="A490" s="187" t="s">
        <v>1920</v>
      </c>
      <c r="B490" s="177">
        <f>Datos!G:G</f>
        <v>45838</v>
      </c>
      <c r="C490" s="179"/>
      <c r="D490" s="180"/>
      <c r="E490" s="181"/>
      <c r="F490" s="180"/>
      <c r="G490" s="182"/>
    </row>
    <row r="491" spans="1:7" ht="13.2">
      <c r="A491" s="188" t="s">
        <v>1920</v>
      </c>
      <c r="B491" s="178">
        <f>Datos!G:G</f>
        <v>45743</v>
      </c>
      <c r="C491" s="183"/>
      <c r="D491" s="184"/>
      <c r="E491" s="185"/>
      <c r="F491" s="184"/>
      <c r="G491" s="186"/>
    </row>
    <row r="492" spans="1:7" ht="13.2">
      <c r="A492" s="187" t="s">
        <v>1920</v>
      </c>
      <c r="B492" s="177">
        <f>Datos!G:G</f>
        <v>45776</v>
      </c>
      <c r="C492" s="179"/>
      <c r="D492" s="180"/>
      <c r="E492" s="181"/>
      <c r="F492" s="180"/>
      <c r="G492" s="182"/>
    </row>
    <row r="493" spans="1:7" ht="13.2">
      <c r="A493" s="188" t="s">
        <v>1920</v>
      </c>
      <c r="B493" s="178">
        <f>Datos!G:G</f>
        <v>45749</v>
      </c>
      <c r="C493" s="183"/>
      <c r="D493" s="184"/>
      <c r="E493" s="185"/>
      <c r="F493" s="184"/>
      <c r="G493" s="186"/>
    </row>
    <row r="494" spans="1:7" ht="13.2">
      <c r="A494" s="187" t="s">
        <v>1920</v>
      </c>
      <c r="B494" s="177">
        <f>Datos!G:G</f>
        <v>45779</v>
      </c>
      <c r="C494" s="179"/>
      <c r="D494" s="180"/>
      <c r="E494" s="181"/>
      <c r="F494" s="180"/>
      <c r="G494" s="182"/>
    </row>
    <row r="495" spans="1:7" ht="13.2">
      <c r="A495" s="188" t="s">
        <v>1920</v>
      </c>
      <c r="B495" s="178">
        <f>Datos!G:G</f>
        <v>45779</v>
      </c>
      <c r="C495" s="183"/>
      <c r="D495" s="184"/>
      <c r="E495" s="185"/>
      <c r="F495" s="184"/>
      <c r="G495" s="186"/>
    </row>
    <row r="496" spans="1:7" ht="13.2">
      <c r="A496" s="187" t="s">
        <v>1920</v>
      </c>
      <c r="B496" s="177">
        <f>Datos!G:G</f>
        <v>45783</v>
      </c>
      <c r="C496" s="179"/>
      <c r="D496" s="180"/>
      <c r="E496" s="181"/>
      <c r="F496" s="180"/>
      <c r="G496" s="182"/>
    </row>
    <row r="497" spans="1:7" ht="13.2">
      <c r="A497" s="188" t="s">
        <v>1920</v>
      </c>
      <c r="B497" s="178">
        <f>Datos!G:G</f>
        <v>45761</v>
      </c>
      <c r="C497" s="183"/>
      <c r="D497" s="184"/>
      <c r="E497" s="185"/>
      <c r="F497" s="184"/>
      <c r="G497" s="186"/>
    </row>
    <row r="498" spans="1:7" ht="13.2">
      <c r="A498" s="187" t="s">
        <v>1920</v>
      </c>
      <c r="B498" s="177">
        <f>Datos!G:G</f>
        <v>45785</v>
      </c>
      <c r="C498" s="179"/>
      <c r="D498" s="180"/>
      <c r="E498" s="181"/>
      <c r="F498" s="180"/>
      <c r="G498" s="182"/>
    </row>
    <row r="499" spans="1:7" ht="13.2">
      <c r="A499" s="188" t="s">
        <v>1920</v>
      </c>
      <c r="B499" s="178">
        <f>Datos!G:G</f>
        <v>45782</v>
      </c>
      <c r="C499" s="183"/>
      <c r="D499" s="184"/>
      <c r="E499" s="185"/>
      <c r="F499" s="184"/>
      <c r="G499" s="186"/>
    </row>
    <row r="500" spans="1:7" ht="13.2">
      <c r="A500" s="187" t="s">
        <v>1920</v>
      </c>
      <c r="B500" s="177">
        <f>Datos!G:G</f>
        <v>45841</v>
      </c>
      <c r="C500" s="179"/>
      <c r="D500" s="180"/>
      <c r="E500" s="181"/>
      <c r="F500" s="180"/>
      <c r="G500" s="182"/>
    </row>
    <row r="501" spans="1:7" ht="13.2">
      <c r="A501" s="188" t="s">
        <v>1920</v>
      </c>
      <c r="B501" s="178">
        <f>Datos!G:G</f>
        <v>45814</v>
      </c>
      <c r="C501" s="183"/>
      <c r="D501" s="184"/>
      <c r="E501" s="185"/>
      <c r="F501" s="184"/>
      <c r="G501" s="186"/>
    </row>
    <row r="502" spans="1:7" ht="13.2">
      <c r="A502" s="187" t="s">
        <v>1920</v>
      </c>
      <c r="B502" s="177">
        <f>Datos!G:G</f>
        <v>45814</v>
      </c>
      <c r="C502" s="179"/>
      <c r="D502" s="180"/>
      <c r="E502" s="181"/>
      <c r="F502" s="180"/>
      <c r="G502" s="182"/>
    </row>
    <row r="503" spans="1:7" ht="13.2">
      <c r="A503" s="188" t="s">
        <v>1920</v>
      </c>
      <c r="B503" s="178">
        <f>Datos!G:G</f>
        <v>45804</v>
      </c>
      <c r="C503" s="183"/>
      <c r="D503" s="184"/>
      <c r="E503" s="185"/>
      <c r="F503" s="184"/>
      <c r="G503" s="186"/>
    </row>
    <row r="504" spans="1:7" ht="13.2">
      <c r="A504" s="187" t="s">
        <v>1920</v>
      </c>
      <c r="B504" s="177">
        <f>Datos!G:G</f>
        <v>45833</v>
      </c>
      <c r="C504" s="179"/>
      <c r="D504" s="180"/>
      <c r="E504" s="181"/>
      <c r="F504" s="180"/>
      <c r="G504" s="182"/>
    </row>
    <row r="505" spans="1:7" ht="13.2">
      <c r="A505" s="188" t="s">
        <v>1920</v>
      </c>
      <c r="B505" s="178">
        <f>Datos!G:G</f>
        <v>45825</v>
      </c>
      <c r="C505" s="183"/>
      <c r="D505" s="184"/>
      <c r="E505" s="185"/>
      <c r="F505" s="184"/>
      <c r="G505" s="186"/>
    </row>
    <row r="506" spans="1:7" ht="13.2">
      <c r="A506" s="187" t="s">
        <v>1920</v>
      </c>
      <c r="B506" s="177">
        <f>Datos!G:G</f>
        <v>45839</v>
      </c>
      <c r="C506" s="179"/>
      <c r="D506" s="180"/>
      <c r="E506" s="181"/>
      <c r="F506" s="180"/>
      <c r="G506" s="182"/>
    </row>
    <row r="507" spans="1:7" ht="13.2">
      <c r="A507" s="188" t="s">
        <v>1920</v>
      </c>
      <c r="B507" s="178">
        <f>Datos!G:G</f>
        <v>45839</v>
      </c>
      <c r="C507" s="183"/>
      <c r="D507" s="184"/>
      <c r="E507" s="185"/>
      <c r="F507" s="184"/>
      <c r="G507" s="186"/>
    </row>
    <row r="508" spans="1:7" ht="13.2">
      <c r="A508" s="187" t="s">
        <v>1920</v>
      </c>
      <c r="B508" s="177">
        <f>Datos!G:G</f>
        <v>45839</v>
      </c>
      <c r="C508" s="179"/>
      <c r="D508" s="180"/>
      <c r="E508" s="181"/>
      <c r="F508" s="180"/>
      <c r="G508" s="182"/>
    </row>
    <row r="509" spans="1:7" ht="13.2">
      <c r="A509" s="188" t="s">
        <v>1920</v>
      </c>
      <c r="B509" s="178">
        <f>Datos!G:G</f>
        <v>45840</v>
      </c>
      <c r="C509" s="183"/>
      <c r="D509" s="184"/>
      <c r="E509" s="185"/>
      <c r="F509" s="184"/>
      <c r="G509" s="186"/>
    </row>
    <row r="510" spans="1:7" ht="13.2">
      <c r="A510" s="187" t="s">
        <v>1920</v>
      </c>
      <c r="B510" s="177">
        <f>Datos!G:G</f>
        <v>45840</v>
      </c>
      <c r="C510" s="179"/>
      <c r="D510" s="180"/>
      <c r="E510" s="181"/>
      <c r="F510" s="180"/>
      <c r="G510" s="182"/>
    </row>
    <row r="511" spans="1:7" ht="13.2">
      <c r="A511" s="188" t="s">
        <v>1920</v>
      </c>
      <c r="B511" s="178">
        <f>Datos!G:G</f>
        <v>45840</v>
      </c>
      <c r="C511" s="183"/>
      <c r="D511" s="184"/>
      <c r="E511" s="185"/>
      <c r="F511" s="184"/>
      <c r="G511" s="186"/>
    </row>
    <row r="512" spans="1:7" ht="13.2">
      <c r="A512" s="187" t="s">
        <v>1920</v>
      </c>
      <c r="B512" s="177">
        <f>Datos!G:G</f>
        <v>45845</v>
      </c>
      <c r="C512" s="179"/>
      <c r="D512" s="180"/>
      <c r="E512" s="181"/>
      <c r="F512" s="180"/>
      <c r="G512" s="182"/>
    </row>
    <row r="513" spans="1:7" ht="13.2">
      <c r="A513" s="188" t="s">
        <v>1920</v>
      </c>
      <c r="B513" s="178">
        <f>Datos!G:G</f>
        <v>45845</v>
      </c>
      <c r="C513" s="183"/>
      <c r="D513" s="184"/>
      <c r="E513" s="185"/>
      <c r="F513" s="184"/>
      <c r="G513" s="186"/>
    </row>
    <row r="514" spans="1:7" ht="13.2">
      <c r="A514" s="187" t="s">
        <v>1920</v>
      </c>
      <c r="B514" s="177">
        <f>Datos!G:G</f>
        <v>45841</v>
      </c>
      <c r="C514" s="179"/>
      <c r="D514" s="180"/>
      <c r="E514" s="181"/>
      <c r="F514" s="180"/>
      <c r="G514" s="182"/>
    </row>
    <row r="515" spans="1:7" ht="13.2">
      <c r="A515" s="188" t="s">
        <v>1920</v>
      </c>
      <c r="B515" s="178">
        <f>Datos!G:G</f>
        <v>45842</v>
      </c>
      <c r="C515" s="183"/>
      <c r="D515" s="184"/>
      <c r="E515" s="185"/>
      <c r="F515" s="184"/>
      <c r="G515" s="186"/>
    </row>
    <row r="516" spans="1:7" ht="13.2">
      <c r="A516" s="187" t="s">
        <v>1920</v>
      </c>
      <c r="B516" s="177">
        <f>Datos!G:G</f>
        <v>45842</v>
      </c>
      <c r="C516" s="179"/>
      <c r="D516" s="180"/>
      <c r="E516" s="181"/>
      <c r="F516" s="180"/>
      <c r="G516" s="182"/>
    </row>
    <row r="517" spans="1:7" ht="13.2">
      <c r="A517" s="188" t="s">
        <v>1920</v>
      </c>
      <c r="B517" s="178">
        <f>Datos!G:G</f>
        <v>45842</v>
      </c>
      <c r="C517" s="183"/>
      <c r="D517" s="184"/>
      <c r="E517" s="185"/>
      <c r="F517" s="184"/>
      <c r="G517" s="186"/>
    </row>
    <row r="518" spans="1:7" ht="13.2">
      <c r="A518" s="187" t="s">
        <v>1920</v>
      </c>
      <c r="B518" s="177">
        <f>Datos!G:G</f>
        <v>45842</v>
      </c>
      <c r="C518" s="179"/>
      <c r="D518" s="180"/>
      <c r="E518" s="181"/>
      <c r="F518" s="180"/>
      <c r="G518" s="182"/>
    </row>
    <row r="519" spans="1:7" ht="13.2">
      <c r="A519" s="188" t="s">
        <v>1920</v>
      </c>
      <c r="B519" s="178">
        <f>Datos!G:G</f>
        <v>45834</v>
      </c>
      <c r="C519" s="183"/>
      <c r="D519" s="184"/>
      <c r="E519" s="185"/>
      <c r="F519" s="184"/>
      <c r="G519" s="186"/>
    </row>
    <row r="520" spans="1:7" ht="13.2">
      <c r="A520" s="187" t="s">
        <v>1920</v>
      </c>
      <c r="B520" s="177">
        <f>Datos!G:G</f>
        <v>45800</v>
      </c>
      <c r="C520" s="179"/>
      <c r="D520" s="180"/>
      <c r="E520" s="181"/>
      <c r="F520" s="180"/>
      <c r="G520" s="182"/>
    </row>
    <row r="521" spans="1:7" ht="13.2">
      <c r="A521" s="188" t="s">
        <v>1920</v>
      </c>
      <c r="B521" s="178">
        <f>Datos!G:G</f>
        <v>45799</v>
      </c>
      <c r="C521" s="183"/>
      <c r="D521" s="184"/>
      <c r="E521" s="185"/>
      <c r="F521" s="184"/>
      <c r="G521" s="186"/>
    </row>
    <row r="522" spans="1:7" ht="13.2">
      <c r="A522" s="187" t="s">
        <v>1920</v>
      </c>
      <c r="B522" s="177">
        <f>Datos!G:G</f>
        <v>45826</v>
      </c>
      <c r="C522" s="179"/>
      <c r="D522" s="180"/>
      <c r="E522" s="181"/>
      <c r="F522" s="180"/>
      <c r="G522" s="182"/>
    </row>
    <row r="523" spans="1:7" ht="13.2">
      <c r="A523" s="188" t="s">
        <v>1920</v>
      </c>
      <c r="B523" s="178">
        <f>Datos!G:G</f>
        <v>45792</v>
      </c>
      <c r="C523" s="183"/>
      <c r="D523" s="184"/>
      <c r="E523" s="185"/>
      <c r="F523" s="184"/>
      <c r="G523" s="186"/>
    </row>
    <row r="524" spans="1:7" ht="13.2">
      <c r="A524" s="187" t="s">
        <v>1920</v>
      </c>
      <c r="B524" s="177">
        <f>Datos!G:G</f>
        <v>45815</v>
      </c>
      <c r="C524" s="179"/>
      <c r="D524" s="180"/>
      <c r="E524" s="181"/>
      <c r="F524" s="180"/>
      <c r="G524" s="182"/>
    </row>
    <row r="525" spans="1:7" ht="13.2">
      <c r="A525" s="188" t="s">
        <v>1920</v>
      </c>
      <c r="B525" s="178">
        <f>Datos!G:G</f>
        <v>45839</v>
      </c>
      <c r="C525" s="183"/>
      <c r="D525" s="184"/>
      <c r="E525" s="185"/>
      <c r="F525" s="184"/>
      <c r="G525" s="186"/>
    </row>
    <row r="526" spans="1:7" ht="13.2">
      <c r="A526" s="187" t="s">
        <v>1920</v>
      </c>
      <c r="B526" s="177">
        <f>Datos!G:G</f>
        <v>45777</v>
      </c>
      <c r="C526" s="179"/>
      <c r="D526" s="180"/>
      <c r="E526" s="181"/>
      <c r="F526" s="180"/>
      <c r="G526" s="182"/>
    </row>
    <row r="527" spans="1:7" ht="13.2">
      <c r="A527" s="188" t="s">
        <v>1920</v>
      </c>
      <c r="B527" s="178">
        <f>Datos!G:G</f>
        <v>45771</v>
      </c>
      <c r="C527" s="183"/>
      <c r="D527" s="184"/>
      <c r="E527" s="185"/>
      <c r="F527" s="184"/>
      <c r="G527" s="186"/>
    </row>
    <row r="528" spans="1:7" ht="13.2">
      <c r="A528" s="187" t="s">
        <v>1920</v>
      </c>
      <c r="B528" s="177">
        <f>Datos!G:G</f>
        <v>45779</v>
      </c>
      <c r="C528" s="179"/>
      <c r="D528" s="180"/>
      <c r="E528" s="181"/>
      <c r="F528" s="180"/>
      <c r="G528" s="182"/>
    </row>
    <row r="529" spans="1:7" ht="13.2">
      <c r="A529" s="188" t="s">
        <v>1920</v>
      </c>
      <c r="B529" s="178">
        <f>Datos!G:G</f>
        <v>45848</v>
      </c>
      <c r="C529" s="183"/>
      <c r="D529" s="184"/>
      <c r="E529" s="185"/>
      <c r="F529" s="184"/>
      <c r="G529" s="186"/>
    </row>
    <row r="530" spans="1:7" ht="13.2">
      <c r="A530" s="187" t="s">
        <v>1920</v>
      </c>
      <c r="B530" s="177">
        <f>Datos!G:G</f>
        <v>45847</v>
      </c>
      <c r="C530" s="179"/>
      <c r="D530" s="180"/>
      <c r="E530" s="181"/>
      <c r="F530" s="180"/>
      <c r="G530" s="182"/>
    </row>
    <row r="531" spans="1:7" ht="13.2">
      <c r="A531" s="188" t="s">
        <v>1920</v>
      </c>
      <c r="B531" s="178">
        <f>Datos!G:G</f>
        <v>45848</v>
      </c>
      <c r="C531" s="183"/>
      <c r="D531" s="184"/>
      <c r="E531" s="185"/>
      <c r="F531" s="184"/>
      <c r="G531" s="186"/>
    </row>
    <row r="532" spans="1:7" ht="13.2">
      <c r="A532" s="187" t="s">
        <v>1920</v>
      </c>
      <c r="B532" s="177">
        <f>Datos!G:G</f>
        <v>45852</v>
      </c>
      <c r="C532" s="179"/>
      <c r="D532" s="180"/>
      <c r="E532" s="181"/>
      <c r="F532" s="180"/>
      <c r="G532" s="182"/>
    </row>
    <row r="533" spans="1:7" ht="13.2">
      <c r="A533" s="188" t="s">
        <v>1920</v>
      </c>
      <c r="B533" s="178">
        <f>Datos!G:G</f>
        <v>45853</v>
      </c>
      <c r="C533" s="183"/>
      <c r="D533" s="184"/>
      <c r="E533" s="185"/>
      <c r="F533" s="184"/>
      <c r="G533" s="186"/>
    </row>
    <row r="534" spans="1:7" ht="13.2">
      <c r="A534" s="187" t="s">
        <v>1920</v>
      </c>
      <c r="B534" s="177">
        <f>Datos!G:G</f>
        <v>45853</v>
      </c>
      <c r="C534" s="179"/>
      <c r="D534" s="180"/>
      <c r="E534" s="181"/>
      <c r="F534" s="180"/>
      <c r="G534" s="182"/>
    </row>
    <row r="535" spans="1:7" ht="13.2">
      <c r="A535" s="188" t="s">
        <v>1920</v>
      </c>
      <c r="B535" s="178">
        <f>Datos!G:G</f>
        <v>45854</v>
      </c>
      <c r="C535" s="183"/>
      <c r="D535" s="184"/>
      <c r="E535" s="185"/>
      <c r="F535" s="184"/>
      <c r="G535" s="186"/>
    </row>
    <row r="536" spans="1:7" ht="13.2">
      <c r="A536" s="187" t="s">
        <v>1920</v>
      </c>
      <c r="B536" s="177">
        <f>Datos!G:G</f>
        <v>45854</v>
      </c>
      <c r="C536" s="179"/>
      <c r="D536" s="180"/>
      <c r="E536" s="181"/>
      <c r="F536" s="180"/>
      <c r="G536" s="182"/>
    </row>
    <row r="537" spans="1:7" ht="13.2">
      <c r="A537" s="188" t="s">
        <v>1920</v>
      </c>
      <c r="B537" s="178">
        <f>Datos!G:G</f>
        <v>45855</v>
      </c>
      <c r="C537" s="183"/>
      <c r="D537" s="184"/>
      <c r="E537" s="185"/>
      <c r="F537" s="184"/>
      <c r="G537" s="186"/>
    </row>
    <row r="538" spans="1:7" ht="13.2">
      <c r="A538" s="187" t="s">
        <v>1920</v>
      </c>
      <c r="B538" s="177">
        <f>Datos!G:G</f>
        <v>45856</v>
      </c>
      <c r="C538" s="179"/>
      <c r="D538" s="180"/>
      <c r="E538" s="181"/>
      <c r="F538" s="180"/>
      <c r="G538" s="182"/>
    </row>
    <row r="539" spans="1:7" ht="13.2">
      <c r="A539" s="188" t="s">
        <v>1920</v>
      </c>
      <c r="B539" s="178">
        <f>Datos!G:G</f>
        <v>45856</v>
      </c>
      <c r="C539" s="183"/>
      <c r="D539" s="184"/>
      <c r="E539" s="185"/>
      <c r="F539" s="184"/>
      <c r="G539" s="186"/>
    </row>
    <row r="540" spans="1:7" ht="13.2">
      <c r="A540" s="187" t="s">
        <v>1920</v>
      </c>
      <c r="B540" s="177">
        <f>Datos!G:G</f>
        <v>45859</v>
      </c>
      <c r="C540" s="179"/>
      <c r="D540" s="180"/>
      <c r="E540" s="181"/>
      <c r="F540" s="180"/>
      <c r="G540" s="182"/>
    </row>
    <row r="541" spans="1:7" ht="13.2">
      <c r="A541" s="188" t="s">
        <v>1920</v>
      </c>
      <c r="B541" s="178">
        <f>Datos!G:G</f>
        <v>45859</v>
      </c>
      <c r="C541" s="183"/>
      <c r="D541" s="184"/>
      <c r="E541" s="185"/>
      <c r="F541" s="184"/>
      <c r="G541" s="186"/>
    </row>
    <row r="542" spans="1:7" ht="13.2">
      <c r="A542" s="187" t="s">
        <v>1920</v>
      </c>
      <c r="B542" s="177">
        <f>Datos!G:G</f>
        <v>45862</v>
      </c>
      <c r="C542" s="179"/>
      <c r="D542" s="180"/>
      <c r="E542" s="181"/>
      <c r="F542" s="180"/>
      <c r="G542" s="182"/>
    </row>
    <row r="543" spans="1:7" ht="13.2">
      <c r="A543" s="188" t="s">
        <v>1920</v>
      </c>
      <c r="B543" s="178">
        <f>Datos!G:G</f>
        <v>45860</v>
      </c>
      <c r="C543" s="183"/>
      <c r="D543" s="184"/>
      <c r="E543" s="185"/>
      <c r="F543" s="184"/>
      <c r="G543" s="186"/>
    </row>
    <row r="544" spans="1:7" ht="13.2">
      <c r="A544" s="187" t="s">
        <v>1920</v>
      </c>
      <c r="B544" s="177">
        <f>Datos!G:G</f>
        <v>45863</v>
      </c>
      <c r="C544" s="179"/>
      <c r="D544" s="180"/>
      <c r="E544" s="181"/>
      <c r="F544" s="180"/>
      <c r="G544" s="182"/>
    </row>
    <row r="545" spans="1:7" ht="13.2">
      <c r="A545" s="188" t="s">
        <v>1920</v>
      </c>
      <c r="B545" s="178">
        <f>Datos!G:G</f>
        <v>45863</v>
      </c>
      <c r="C545" s="183"/>
      <c r="D545" s="184"/>
      <c r="E545" s="185"/>
      <c r="F545" s="184"/>
      <c r="G545" s="186"/>
    </row>
    <row r="546" spans="1:7" ht="13.2">
      <c r="A546" s="187" t="s">
        <v>1920</v>
      </c>
      <c r="B546" s="177">
        <f>Datos!G:G</f>
        <v>45863</v>
      </c>
      <c r="C546" s="179"/>
      <c r="D546" s="180"/>
      <c r="E546" s="181"/>
      <c r="F546" s="180"/>
      <c r="G546" s="182"/>
    </row>
    <row r="547" spans="1:7" ht="13.2">
      <c r="A547" s="188" t="s">
        <v>1920</v>
      </c>
      <c r="B547" s="178">
        <f>Datos!G:G</f>
        <v>45868</v>
      </c>
      <c r="C547" s="183"/>
      <c r="D547" s="184"/>
      <c r="E547" s="185"/>
      <c r="F547" s="184"/>
      <c r="G547" s="186"/>
    </row>
    <row r="548" spans="1:7" ht="13.2">
      <c r="A548" s="187" t="s">
        <v>1920</v>
      </c>
      <c r="B548" s="177">
        <f>Datos!G:G</f>
        <v>45866</v>
      </c>
      <c r="C548" s="179"/>
      <c r="D548" s="180"/>
      <c r="E548" s="181"/>
      <c r="F548" s="180"/>
      <c r="G548" s="182"/>
    </row>
    <row r="549" spans="1:7" ht="13.2">
      <c r="A549" s="188" t="s">
        <v>1920</v>
      </c>
      <c r="B549" s="178">
        <f>Datos!G:G</f>
        <v>45869</v>
      </c>
      <c r="C549" s="183"/>
      <c r="D549" s="184"/>
      <c r="E549" s="185"/>
      <c r="F549" s="184"/>
      <c r="G549" s="186"/>
    </row>
    <row r="550" spans="1:7" ht="13.2">
      <c r="A550" s="187" t="s">
        <v>1920</v>
      </c>
      <c r="B550" s="177">
        <f>Datos!G:G</f>
        <v>45869</v>
      </c>
      <c r="C550" s="179"/>
      <c r="D550" s="180"/>
      <c r="E550" s="181"/>
      <c r="F550" s="180"/>
      <c r="G550" s="182"/>
    </row>
    <row r="551" spans="1:7" ht="13.2">
      <c r="A551" s="188" t="s">
        <v>1920</v>
      </c>
      <c r="B551" s="178">
        <f>Datos!G:G</f>
        <v>45869</v>
      </c>
      <c r="C551" s="183"/>
      <c r="D551" s="184"/>
      <c r="E551" s="185"/>
      <c r="F551" s="184"/>
      <c r="G551" s="186"/>
    </row>
    <row r="552" spans="1:7" ht="13.2">
      <c r="A552" s="187" t="s">
        <v>1920</v>
      </c>
      <c r="B552" s="177">
        <f>Datos!G:G</f>
        <v>45873</v>
      </c>
      <c r="C552" s="179"/>
      <c r="D552" s="180"/>
      <c r="E552" s="181"/>
      <c r="F552" s="180"/>
      <c r="G552" s="182"/>
    </row>
    <row r="553" spans="1:7" ht="13.2">
      <c r="A553" s="188" t="s">
        <v>1920</v>
      </c>
      <c r="B553" s="178">
        <f>Datos!G:G</f>
        <v>45873</v>
      </c>
      <c r="C553" s="183"/>
      <c r="D553" s="184"/>
      <c r="E553" s="185"/>
      <c r="F553" s="184"/>
      <c r="G553" s="186"/>
    </row>
    <row r="554" spans="1:7" ht="13.2">
      <c r="A554" s="187" t="s">
        <v>1920</v>
      </c>
      <c r="B554" s="177">
        <f>Datos!G:G</f>
        <v>45870</v>
      </c>
      <c r="C554" s="179"/>
      <c r="D554" s="180"/>
      <c r="E554" s="181"/>
      <c r="F554" s="180"/>
      <c r="G554" s="182"/>
    </row>
    <row r="555" spans="1:7" ht="13.2">
      <c r="A555" s="188" t="s">
        <v>1920</v>
      </c>
      <c r="B555" s="178">
        <f>Datos!G:G</f>
        <v>45874</v>
      </c>
      <c r="C555" s="183"/>
      <c r="D555" s="184"/>
      <c r="E555" s="185"/>
      <c r="F555" s="184"/>
      <c r="G555" s="186"/>
    </row>
    <row r="556" spans="1:7" ht="13.2">
      <c r="A556" s="187" t="s">
        <v>1920</v>
      </c>
      <c r="B556" s="177">
        <f>Datos!G:G</f>
        <v>45870</v>
      </c>
      <c r="C556" s="179"/>
      <c r="D556" s="180"/>
      <c r="E556" s="181"/>
      <c r="F556" s="180"/>
      <c r="G556" s="182"/>
    </row>
    <row r="557" spans="1:7" ht="13.2">
      <c r="A557" s="188" t="s">
        <v>1920</v>
      </c>
      <c r="B557" s="178">
        <f>Datos!G:G</f>
        <v>45859</v>
      </c>
      <c r="C557" s="183"/>
      <c r="D557" s="184"/>
      <c r="E557" s="185"/>
      <c r="F557" s="184"/>
      <c r="G557" s="186"/>
    </row>
    <row r="558" spans="1:7" ht="13.2">
      <c r="A558" s="187" t="s">
        <v>1920</v>
      </c>
      <c r="B558" s="177">
        <f>Datos!G:G</f>
        <v>45870</v>
      </c>
      <c r="C558" s="179"/>
      <c r="D558" s="180"/>
      <c r="E558" s="181"/>
      <c r="F558" s="180"/>
      <c r="G558" s="182"/>
    </row>
    <row r="559" spans="1:7" ht="13.2">
      <c r="A559" s="188" t="s">
        <v>1920</v>
      </c>
      <c r="B559" s="178">
        <f>Datos!G:G</f>
        <v>45870</v>
      </c>
      <c r="C559" s="183"/>
      <c r="D559" s="184"/>
      <c r="E559" s="185"/>
      <c r="F559" s="184"/>
      <c r="G559" s="186"/>
    </row>
    <row r="560" spans="1:7" ht="13.2">
      <c r="A560" s="187" t="s">
        <v>1920</v>
      </c>
      <c r="B560" s="177">
        <f>Datos!G:G</f>
        <v>45870</v>
      </c>
      <c r="C560" s="179"/>
      <c r="D560" s="180"/>
      <c r="E560" s="181"/>
      <c r="F560" s="180"/>
      <c r="G560" s="182"/>
    </row>
    <row r="561" spans="1:7" ht="13.2">
      <c r="A561" s="188" t="s">
        <v>1920</v>
      </c>
      <c r="B561" s="178">
        <f>Datos!G:G</f>
        <v>45870</v>
      </c>
      <c r="C561" s="183"/>
      <c r="D561" s="184"/>
      <c r="E561" s="185"/>
      <c r="F561" s="184"/>
      <c r="G561" s="186"/>
    </row>
    <row r="562" spans="1:7" ht="13.2">
      <c r="A562" s="187" t="s">
        <v>1920</v>
      </c>
      <c r="B562" s="177">
        <f>Datos!G:G</f>
        <v>45853</v>
      </c>
      <c r="C562" s="179"/>
      <c r="D562" s="180"/>
      <c r="E562" s="181"/>
      <c r="F562" s="180"/>
      <c r="G562" s="182"/>
    </row>
    <row r="563" spans="1:7" ht="13.2">
      <c r="A563" s="188" t="s">
        <v>1920</v>
      </c>
      <c r="B563" s="178">
        <f>Datos!G:G</f>
        <v>45838</v>
      </c>
      <c r="C563" s="183"/>
      <c r="D563" s="184"/>
      <c r="E563" s="185"/>
      <c r="F563" s="184"/>
      <c r="G563" s="186"/>
    </row>
    <row r="564" spans="1:7" ht="13.2">
      <c r="A564" s="187" t="s">
        <v>1920</v>
      </c>
      <c r="B564" s="177">
        <f>Datos!G:G</f>
        <v>45860</v>
      </c>
      <c r="C564" s="179"/>
      <c r="D564" s="180"/>
      <c r="E564" s="181"/>
      <c r="F564" s="180"/>
      <c r="G564" s="182"/>
    </row>
    <row r="565" spans="1:7" ht="13.2">
      <c r="A565" s="188" t="s">
        <v>1920</v>
      </c>
      <c r="B565" s="178">
        <f>Datos!G:G</f>
        <v>45859</v>
      </c>
      <c r="C565" s="183"/>
      <c r="D565" s="184"/>
      <c r="E565" s="185"/>
      <c r="F565" s="184"/>
      <c r="G565" s="186"/>
    </row>
    <row r="566" spans="1:7" ht="13.2">
      <c r="A566" s="187" t="s">
        <v>1920</v>
      </c>
      <c r="B566" s="177">
        <f>Datos!G:G</f>
        <v>45870</v>
      </c>
      <c r="C566" s="179"/>
      <c r="D566" s="180"/>
      <c r="E566" s="181"/>
      <c r="F566" s="180"/>
      <c r="G566" s="182"/>
    </row>
    <row r="567" spans="1:7" ht="13.2">
      <c r="A567" s="188" t="s">
        <v>1920</v>
      </c>
      <c r="B567" s="178">
        <f>Datos!G:G</f>
        <v>45874</v>
      </c>
      <c r="C567" s="183"/>
      <c r="D567" s="184"/>
      <c r="E567" s="185"/>
      <c r="F567" s="184"/>
      <c r="G567" s="186"/>
    </row>
    <row r="568" spans="1:7" ht="13.2">
      <c r="A568" s="187" t="s">
        <v>1920</v>
      </c>
      <c r="B568" s="177">
        <f>Datos!G:G</f>
        <v>45877</v>
      </c>
      <c r="C568" s="179"/>
      <c r="D568" s="180"/>
      <c r="E568" s="181"/>
      <c r="F568" s="180"/>
      <c r="G568" s="182"/>
    </row>
    <row r="569" spans="1:7" ht="13.2">
      <c r="A569" s="188" t="s">
        <v>1920</v>
      </c>
      <c r="B569" s="178">
        <f>Datos!G:G</f>
        <v>45877</v>
      </c>
      <c r="C569" s="183"/>
      <c r="D569" s="184"/>
      <c r="E569" s="185"/>
      <c r="F569" s="184"/>
      <c r="G569" s="186"/>
    </row>
    <row r="570" spans="1:7" ht="13.2">
      <c r="A570" s="187" t="s">
        <v>1920</v>
      </c>
      <c r="B570" s="177">
        <f>Datos!G:G</f>
        <v>45877</v>
      </c>
      <c r="C570" s="179"/>
      <c r="D570" s="180"/>
      <c r="E570" s="181"/>
      <c r="F570" s="180"/>
      <c r="G570" s="182"/>
    </row>
    <row r="571" spans="1:7" ht="13.2">
      <c r="A571" s="188" t="s">
        <v>1920</v>
      </c>
      <c r="B571" s="178">
        <f>Datos!G:G</f>
        <v>45876</v>
      </c>
      <c r="C571" s="183"/>
      <c r="D571" s="184"/>
      <c r="E571" s="185"/>
      <c r="F571" s="184"/>
      <c r="G571" s="186"/>
    </row>
    <row r="572" spans="1:7" ht="13.2">
      <c r="A572" s="187" t="s">
        <v>1920</v>
      </c>
      <c r="B572" s="177">
        <f>Datos!G:G</f>
        <v>45880</v>
      </c>
      <c r="C572" s="179"/>
      <c r="D572" s="180"/>
      <c r="E572" s="181"/>
      <c r="F572" s="180"/>
      <c r="G572" s="182"/>
    </row>
    <row r="573" spans="1:7" ht="13.2">
      <c r="A573" s="188" t="s">
        <v>1920</v>
      </c>
      <c r="B573" s="178">
        <f>Datos!G:G</f>
        <v>45880</v>
      </c>
      <c r="C573" s="183"/>
      <c r="D573" s="184"/>
      <c r="E573" s="185"/>
      <c r="F573" s="184"/>
      <c r="G573" s="186"/>
    </row>
    <row r="574" spans="1:7" ht="13.2">
      <c r="A574" s="187" t="s">
        <v>1920</v>
      </c>
      <c r="B574" s="177">
        <f>Datos!G:G</f>
        <v>45877</v>
      </c>
      <c r="C574" s="179"/>
      <c r="D574" s="180"/>
      <c r="E574" s="181"/>
      <c r="F574" s="180"/>
      <c r="G574" s="182"/>
    </row>
    <row r="575" spans="1:7" ht="13.2">
      <c r="A575" s="188" t="s">
        <v>1920</v>
      </c>
      <c r="B575" s="178">
        <f>Datos!G:G</f>
        <v>45877</v>
      </c>
      <c r="C575" s="183"/>
      <c r="D575" s="184"/>
      <c r="E575" s="185"/>
      <c r="F575" s="184"/>
      <c r="G575" s="186"/>
    </row>
    <row r="576" spans="1:7" ht="13.2">
      <c r="A576" s="187" t="s">
        <v>1920</v>
      </c>
      <c r="B576" s="177">
        <f>Datos!G:G</f>
        <v>45883</v>
      </c>
      <c r="C576" s="179"/>
      <c r="D576" s="180"/>
      <c r="E576" s="181"/>
      <c r="F576" s="180"/>
      <c r="G576" s="182"/>
    </row>
    <row r="577" spans="1:7" ht="13.2">
      <c r="A577" s="188" t="s">
        <v>1920</v>
      </c>
      <c r="B577" s="178">
        <f>Datos!G:G</f>
        <v>45883</v>
      </c>
      <c r="C577" s="183"/>
      <c r="D577" s="184"/>
      <c r="E577" s="185"/>
      <c r="F577" s="184"/>
      <c r="G577" s="186"/>
    </row>
    <row r="578" spans="1:7" ht="13.2">
      <c r="A578" s="187" t="s">
        <v>1920</v>
      </c>
      <c r="B578" s="177">
        <f>Datos!G:G</f>
        <v>45883</v>
      </c>
      <c r="C578" s="179"/>
      <c r="D578" s="180"/>
      <c r="E578" s="181"/>
      <c r="F578" s="180"/>
      <c r="G578" s="182"/>
    </row>
    <row r="579" spans="1:7" ht="13.2">
      <c r="A579" s="188" t="s">
        <v>1920</v>
      </c>
      <c r="B579" s="178">
        <f>Datos!G:G</f>
        <v>45882</v>
      </c>
      <c r="C579" s="183"/>
      <c r="D579" s="184"/>
      <c r="E579" s="185"/>
      <c r="F579" s="184"/>
      <c r="G579" s="186"/>
    </row>
    <row r="580" spans="1:7" ht="13.2">
      <c r="A580" s="187" t="s">
        <v>1920</v>
      </c>
      <c r="B580" s="177">
        <f>Datos!G:G</f>
        <v>45883</v>
      </c>
      <c r="C580" s="179"/>
      <c r="D580" s="180"/>
      <c r="E580" s="181"/>
      <c r="F580" s="180"/>
      <c r="G580" s="182"/>
    </row>
    <row r="581" spans="1:7" ht="13.2">
      <c r="A581" s="188" t="s">
        <v>1920</v>
      </c>
      <c r="B581" s="178">
        <f>Datos!G:G</f>
        <v>45888</v>
      </c>
      <c r="C581" s="183"/>
      <c r="D581" s="184"/>
      <c r="E581" s="185"/>
      <c r="F581" s="184"/>
      <c r="G581" s="186"/>
    </row>
    <row r="582" spans="1:7" ht="13.2">
      <c r="A582" s="187" t="s">
        <v>1920</v>
      </c>
      <c r="B582" s="177">
        <f>Datos!G:G</f>
        <v>45888</v>
      </c>
      <c r="C582" s="179"/>
      <c r="D582" s="180"/>
      <c r="E582" s="181"/>
      <c r="F582" s="180"/>
      <c r="G582" s="182"/>
    </row>
    <row r="583" spans="1:7" ht="13.2">
      <c r="A583" s="188" t="s">
        <v>1920</v>
      </c>
      <c r="B583" s="178">
        <f>Datos!G:G</f>
        <v>45888</v>
      </c>
      <c r="C583" s="183"/>
      <c r="D583" s="184"/>
      <c r="E583" s="185"/>
      <c r="F583" s="184"/>
      <c r="G583" s="186"/>
    </row>
    <row r="584" spans="1:7" ht="13.2">
      <c r="A584" s="187" t="s">
        <v>1920</v>
      </c>
      <c r="B584" s="177">
        <f>Datos!G:G</f>
        <v>45888</v>
      </c>
      <c r="C584" s="179"/>
      <c r="D584" s="180"/>
      <c r="E584" s="181"/>
      <c r="F584" s="180"/>
      <c r="G584" s="182"/>
    </row>
    <row r="585" spans="1:7" ht="13.2">
      <c r="A585" s="188" t="s">
        <v>1920</v>
      </c>
      <c r="B585" s="178">
        <f>Datos!G:G</f>
        <v>45885</v>
      </c>
      <c r="C585" s="183"/>
      <c r="D585" s="184"/>
      <c r="E585" s="185"/>
      <c r="F585" s="184"/>
      <c r="G585" s="186"/>
    </row>
    <row r="586" spans="1:7" ht="13.2">
      <c r="A586" s="187" t="s">
        <v>1920</v>
      </c>
      <c r="B586" s="177">
        <f>Datos!G:G</f>
        <v>45887</v>
      </c>
      <c r="C586" s="179"/>
      <c r="D586" s="180"/>
      <c r="E586" s="181"/>
      <c r="F586" s="180"/>
      <c r="G586" s="182"/>
    </row>
    <row r="587" spans="1:7" ht="13.2">
      <c r="A587" s="188" t="s">
        <v>1920</v>
      </c>
      <c r="B587" s="178">
        <f>Datos!G:G</f>
        <v>45887</v>
      </c>
      <c r="C587" s="183"/>
      <c r="D587" s="184"/>
      <c r="E587" s="185"/>
      <c r="F587" s="184"/>
      <c r="G587" s="186"/>
    </row>
    <row r="588" spans="1:7" ht="13.2">
      <c r="A588" s="187" t="s">
        <v>1920</v>
      </c>
      <c r="B588" s="177">
        <f>Datos!G:G</f>
        <v>45884</v>
      </c>
      <c r="C588" s="179"/>
      <c r="D588" s="180"/>
      <c r="E588" s="181"/>
      <c r="F588" s="180"/>
      <c r="G588" s="182"/>
    </row>
    <row r="589" spans="1:7" ht="13.2">
      <c r="A589" s="188" t="s">
        <v>1920</v>
      </c>
      <c r="B589" s="178">
        <f>Datos!G:G</f>
        <v>45880</v>
      </c>
      <c r="C589" s="183"/>
      <c r="D589" s="184"/>
      <c r="E589" s="185"/>
      <c r="F589" s="184"/>
      <c r="G589" s="186"/>
    </row>
    <row r="590" spans="1:7" ht="13.2">
      <c r="A590" s="187" t="s">
        <v>1920</v>
      </c>
      <c r="B590" s="177">
        <f>Datos!G:G</f>
        <v>45884</v>
      </c>
      <c r="C590" s="179"/>
      <c r="D590" s="180"/>
      <c r="E590" s="181"/>
      <c r="F590" s="180"/>
      <c r="G590" s="182"/>
    </row>
    <row r="591" spans="1:7" ht="13.2">
      <c r="A591" s="188" t="s">
        <v>1920</v>
      </c>
      <c r="B591" s="178">
        <f>Datos!G:G</f>
        <v>45883</v>
      </c>
      <c r="C591" s="183"/>
      <c r="D591" s="184"/>
      <c r="E591" s="185"/>
      <c r="F591" s="184"/>
      <c r="G591" s="186"/>
    </row>
    <row r="592" spans="1:7" ht="13.2">
      <c r="A592" s="187" t="s">
        <v>1920</v>
      </c>
      <c r="B592" s="177">
        <f>Datos!G:G</f>
        <v>45882</v>
      </c>
      <c r="C592" s="179"/>
      <c r="D592" s="180"/>
      <c r="E592" s="181"/>
      <c r="F592" s="180"/>
      <c r="G592" s="182"/>
    </row>
    <row r="593" spans="1:7" ht="13.2">
      <c r="A593" s="188" t="s">
        <v>1920</v>
      </c>
      <c r="B593" s="178">
        <f>Datos!G:G</f>
        <v>45887</v>
      </c>
      <c r="C593" s="183"/>
      <c r="D593" s="184"/>
      <c r="E593" s="185"/>
      <c r="F593" s="184"/>
      <c r="G593" s="186"/>
    </row>
    <row r="594" spans="1:7" ht="13.2">
      <c r="A594" s="187" t="s">
        <v>1920</v>
      </c>
      <c r="B594" s="177">
        <f>Datos!G:G</f>
        <v>45887</v>
      </c>
      <c r="C594" s="179"/>
      <c r="D594" s="180"/>
      <c r="E594" s="181"/>
      <c r="F594" s="180"/>
      <c r="G594" s="182"/>
    </row>
    <row r="595" spans="1:7" ht="13.2">
      <c r="A595" s="188" t="s">
        <v>1920</v>
      </c>
      <c r="B595" s="178">
        <f>Datos!G:G</f>
        <v>45889</v>
      </c>
      <c r="C595" s="183"/>
      <c r="D595" s="184"/>
      <c r="E595" s="185"/>
      <c r="F595" s="184"/>
      <c r="G595" s="186"/>
    </row>
    <row r="596" spans="1:7" ht="13.2">
      <c r="A596" s="187" t="s">
        <v>1920</v>
      </c>
      <c r="B596" s="177">
        <f>Datos!G:G</f>
        <v>45890</v>
      </c>
      <c r="C596" s="179"/>
      <c r="D596" s="180"/>
      <c r="E596" s="181"/>
      <c r="F596" s="180"/>
      <c r="G596" s="182"/>
    </row>
    <row r="597" spans="1:7" ht="13.2">
      <c r="A597" s="188" t="s">
        <v>1920</v>
      </c>
      <c r="B597" s="178">
        <f>Datos!G:G</f>
        <v>45889</v>
      </c>
      <c r="C597" s="183"/>
      <c r="D597" s="184"/>
      <c r="E597" s="185"/>
      <c r="F597" s="184"/>
      <c r="G597" s="186"/>
    </row>
    <row r="598" spans="1:7" ht="13.2">
      <c r="A598" s="187" t="s">
        <v>1920</v>
      </c>
      <c r="B598" s="177">
        <f>Datos!G:G</f>
        <v>45887</v>
      </c>
      <c r="C598" s="179"/>
      <c r="D598" s="180"/>
      <c r="E598" s="181"/>
      <c r="F598" s="180"/>
      <c r="G598" s="182"/>
    </row>
    <row r="599" spans="1:7" ht="13.2">
      <c r="A599" s="188" t="s">
        <v>1920</v>
      </c>
      <c r="B599" s="178">
        <f>Datos!G:G</f>
        <v>45882</v>
      </c>
      <c r="C599" s="183"/>
      <c r="D599" s="184"/>
      <c r="E599" s="185"/>
      <c r="F599" s="184"/>
      <c r="G599" s="186"/>
    </row>
    <row r="600" spans="1:7" ht="13.2">
      <c r="A600" s="187" t="s">
        <v>1920</v>
      </c>
      <c r="B600" s="177">
        <f>Datos!G:G</f>
        <v>45887</v>
      </c>
      <c r="C600" s="179"/>
      <c r="D600" s="180"/>
      <c r="E600" s="181"/>
      <c r="F600" s="180"/>
      <c r="G600" s="182"/>
    </row>
    <row r="601" spans="1:7" ht="13.2">
      <c r="A601" s="188" t="s">
        <v>1920</v>
      </c>
      <c r="B601" s="178">
        <f>Datos!G:G</f>
        <v>45889</v>
      </c>
      <c r="C601" s="183"/>
      <c r="D601" s="184"/>
      <c r="E601" s="185"/>
      <c r="F601" s="184"/>
      <c r="G601" s="186"/>
    </row>
    <row r="602" spans="1:7" ht="13.2">
      <c r="A602" s="187" t="s">
        <v>1920</v>
      </c>
      <c r="B602" s="177">
        <f>Datos!G:G</f>
        <v>45889</v>
      </c>
      <c r="C602" s="179"/>
      <c r="D602" s="180"/>
      <c r="E602" s="181"/>
      <c r="F602" s="180"/>
      <c r="G602" s="182"/>
    </row>
    <row r="603" spans="1:7" ht="13.2">
      <c r="A603" s="188" t="s">
        <v>1920</v>
      </c>
      <c r="B603" s="178">
        <f>Datos!G:G</f>
        <v>45891</v>
      </c>
      <c r="C603" s="183"/>
      <c r="D603" s="184"/>
      <c r="E603" s="185"/>
      <c r="F603" s="184"/>
      <c r="G603" s="186"/>
    </row>
    <row r="604" spans="1:7" ht="13.2">
      <c r="A604" s="187" t="s">
        <v>1920</v>
      </c>
      <c r="B604" s="177">
        <f>Datos!G:G</f>
        <v>45895</v>
      </c>
      <c r="C604" s="179"/>
      <c r="D604" s="180"/>
      <c r="E604" s="181"/>
      <c r="F604" s="180"/>
      <c r="G604" s="182"/>
    </row>
    <row r="605" spans="1:7" ht="13.2">
      <c r="A605" s="188" t="s">
        <v>1920</v>
      </c>
      <c r="B605" s="178">
        <f>Datos!G:G</f>
        <v>45895</v>
      </c>
      <c r="C605" s="183"/>
      <c r="D605" s="184"/>
      <c r="E605" s="185"/>
      <c r="F605" s="184"/>
      <c r="G605" s="186"/>
    </row>
    <row r="606" spans="1:7" ht="13.2">
      <c r="A606" s="187" t="s">
        <v>1920</v>
      </c>
      <c r="B606" s="177">
        <f>Datos!G:G</f>
        <v>45894</v>
      </c>
      <c r="C606" s="179"/>
      <c r="D606" s="180"/>
      <c r="E606" s="181"/>
      <c r="F606" s="180"/>
      <c r="G606" s="182"/>
    </row>
    <row r="607" spans="1:7" ht="13.2">
      <c r="A607" s="188" t="s">
        <v>1920</v>
      </c>
      <c r="B607" s="178">
        <f>Datos!G:G</f>
        <v>45895</v>
      </c>
      <c r="C607" s="183"/>
      <c r="D607" s="184"/>
      <c r="E607" s="185"/>
      <c r="F607" s="184"/>
      <c r="G607" s="186"/>
    </row>
    <row r="608" spans="1:7" ht="13.2">
      <c r="A608" s="187" t="s">
        <v>1920</v>
      </c>
      <c r="B608" s="177">
        <f>Datos!G:G</f>
        <v>45897</v>
      </c>
      <c r="C608" s="179"/>
      <c r="D608" s="180"/>
      <c r="E608" s="181"/>
      <c r="F608" s="180"/>
      <c r="G608" s="182"/>
    </row>
    <row r="609" spans="1:7" ht="13.2">
      <c r="A609" s="188" t="s">
        <v>1920</v>
      </c>
      <c r="B609" s="178">
        <f>Datos!G:G</f>
        <v>45894</v>
      </c>
      <c r="C609" s="183"/>
      <c r="D609" s="184"/>
      <c r="E609" s="185"/>
      <c r="F609" s="184"/>
      <c r="G609" s="186"/>
    </row>
    <row r="610" spans="1:7" ht="13.2">
      <c r="A610" s="187" t="s">
        <v>1920</v>
      </c>
      <c r="B610" s="177">
        <f>Datos!G:G</f>
        <v>45896</v>
      </c>
      <c r="C610" s="179"/>
      <c r="D610" s="180"/>
      <c r="E610" s="181"/>
      <c r="F610" s="180"/>
      <c r="G610" s="182"/>
    </row>
    <row r="611" spans="1:7" ht="13.2">
      <c r="A611" s="188" t="s">
        <v>1920</v>
      </c>
      <c r="B611" s="178">
        <f>Datos!G:G</f>
        <v>45896</v>
      </c>
      <c r="C611" s="183"/>
      <c r="D611" s="184"/>
      <c r="E611" s="185"/>
      <c r="F611" s="184"/>
      <c r="G611" s="186"/>
    </row>
    <row r="612" spans="1:7" ht="13.2">
      <c r="A612" s="187" t="s">
        <v>1920</v>
      </c>
      <c r="B612" s="177">
        <f>Datos!G:G</f>
        <v>45897</v>
      </c>
      <c r="C612" s="179"/>
      <c r="D612" s="180"/>
      <c r="E612" s="181"/>
      <c r="F612" s="180"/>
      <c r="G612" s="182"/>
    </row>
    <row r="613" spans="1:7" ht="13.2">
      <c r="A613" s="188" t="s">
        <v>1920</v>
      </c>
      <c r="B613" s="178">
        <f>Datos!G:G</f>
        <v>45903</v>
      </c>
      <c r="C613" s="183"/>
      <c r="D613" s="184"/>
      <c r="E613" s="185"/>
      <c r="F613" s="184"/>
      <c r="G613" s="186"/>
    </row>
    <row r="614" spans="1:7" ht="13.2">
      <c r="A614" s="187" t="s">
        <v>1920</v>
      </c>
      <c r="B614" s="177">
        <f>Datos!G:G</f>
        <v>45903</v>
      </c>
      <c r="C614" s="179"/>
      <c r="D614" s="180"/>
      <c r="E614" s="181"/>
      <c r="F614" s="180"/>
      <c r="G614" s="182"/>
    </row>
    <row r="615" spans="1:7" ht="13.2">
      <c r="A615" s="188" t="s">
        <v>1920</v>
      </c>
      <c r="B615" s="178">
        <f>Datos!G:G</f>
        <v>45903</v>
      </c>
      <c r="C615" s="183"/>
      <c r="D615" s="184"/>
      <c r="E615" s="185"/>
      <c r="F615" s="184"/>
      <c r="G615" s="186"/>
    </row>
    <row r="616" spans="1:7" ht="13.2">
      <c r="A616" s="187" t="s">
        <v>1920</v>
      </c>
      <c r="B616" s="177">
        <f>Datos!G:G</f>
        <v>45903</v>
      </c>
      <c r="C616" s="179"/>
      <c r="D616" s="180"/>
      <c r="E616" s="181"/>
      <c r="F616" s="180"/>
      <c r="G616" s="182"/>
    </row>
    <row r="617" spans="1:7" ht="13.2">
      <c r="A617" s="188" t="s">
        <v>1920</v>
      </c>
      <c r="B617" s="178">
        <f>Datos!G:G</f>
        <v>45903</v>
      </c>
      <c r="C617" s="183"/>
      <c r="D617" s="184"/>
      <c r="E617" s="185"/>
      <c r="F617" s="184"/>
      <c r="G617" s="186"/>
    </row>
    <row r="618" spans="1:7" ht="13.2">
      <c r="A618" s="187" t="s">
        <v>1920</v>
      </c>
      <c r="B618" s="177">
        <f>Datos!G:G</f>
        <v>45903</v>
      </c>
      <c r="C618" s="179"/>
      <c r="D618" s="180"/>
      <c r="E618" s="181"/>
      <c r="F618" s="180"/>
      <c r="G618" s="182"/>
    </row>
    <row r="619" spans="1:7" ht="13.2">
      <c r="A619" s="188" t="s">
        <v>1920</v>
      </c>
      <c r="B619" s="178">
        <f>Datos!G:G</f>
        <v>45903</v>
      </c>
      <c r="C619" s="183"/>
      <c r="D619" s="184"/>
      <c r="E619" s="185"/>
      <c r="F619" s="184"/>
      <c r="G619" s="186"/>
    </row>
    <row r="620" spans="1:7" ht="13.2">
      <c r="A620" s="187" t="s">
        <v>1920</v>
      </c>
      <c r="B620" s="177">
        <f>Datos!G:G</f>
        <v>45901</v>
      </c>
      <c r="C620" s="179"/>
      <c r="D620" s="180"/>
      <c r="E620" s="181"/>
      <c r="F620" s="180"/>
      <c r="G620" s="182"/>
    </row>
    <row r="621" spans="1:7" ht="13.2">
      <c r="A621" s="188" t="s">
        <v>1920</v>
      </c>
      <c r="B621" s="178">
        <f>Datos!G:G</f>
        <v>45898</v>
      </c>
      <c r="C621" s="183"/>
      <c r="D621" s="184"/>
      <c r="E621" s="185"/>
      <c r="F621" s="184"/>
      <c r="G621" s="186"/>
    </row>
    <row r="622" spans="1:7" ht="13.2">
      <c r="A622" s="187" t="s">
        <v>1920</v>
      </c>
      <c r="B622" s="177">
        <f>Datos!G:G</f>
        <v>45902</v>
      </c>
      <c r="C622" s="179"/>
      <c r="D622" s="180"/>
      <c r="E622" s="181"/>
      <c r="F622" s="180"/>
      <c r="G622" s="182"/>
    </row>
    <row r="623" spans="1:7" ht="13.2">
      <c r="A623" s="188" t="s">
        <v>1920</v>
      </c>
      <c r="B623" s="178">
        <f>Datos!G:G</f>
        <v>45903</v>
      </c>
      <c r="C623" s="183"/>
      <c r="D623" s="184"/>
      <c r="E623" s="185"/>
      <c r="F623" s="184"/>
      <c r="G623" s="186"/>
    </row>
    <row r="624" spans="1:7" ht="13.2">
      <c r="A624" s="187" t="s">
        <v>1920</v>
      </c>
      <c r="B624" s="177">
        <f>Datos!G:G</f>
        <v>45898</v>
      </c>
      <c r="C624" s="179"/>
      <c r="D624" s="180"/>
      <c r="E624" s="181"/>
      <c r="F624" s="180"/>
      <c r="G624" s="182"/>
    </row>
    <row r="625" spans="1:7" ht="13.2">
      <c r="A625" s="188" t="s">
        <v>1920</v>
      </c>
      <c r="B625" s="178">
        <f>Datos!G:G</f>
        <v>45898</v>
      </c>
      <c r="C625" s="183"/>
      <c r="D625" s="184"/>
      <c r="E625" s="185"/>
      <c r="F625" s="184"/>
      <c r="G625" s="186"/>
    </row>
    <row r="626" spans="1:7" ht="13.2">
      <c r="A626" s="187" t="s">
        <v>1920</v>
      </c>
      <c r="B626" s="177">
        <f>Datos!G:G</f>
        <v>45909</v>
      </c>
      <c r="C626" s="179"/>
      <c r="D626" s="180"/>
      <c r="E626" s="181"/>
      <c r="F626" s="180"/>
      <c r="G626" s="182"/>
    </row>
    <row r="627" spans="1:7" ht="13.2">
      <c r="A627" s="188" t="s">
        <v>1920</v>
      </c>
      <c r="B627" s="178">
        <f>Datos!G:G</f>
        <v>45908</v>
      </c>
      <c r="C627" s="183"/>
      <c r="D627" s="184"/>
      <c r="E627" s="185"/>
      <c r="F627" s="184"/>
      <c r="G627" s="186"/>
    </row>
    <row r="628" spans="1:7" ht="13.2">
      <c r="A628" s="187" t="s">
        <v>1920</v>
      </c>
      <c r="B628" s="177">
        <f>Datos!G:G</f>
        <v>45910</v>
      </c>
      <c r="C628" s="179"/>
      <c r="D628" s="180"/>
      <c r="E628" s="181"/>
      <c r="F628" s="180"/>
      <c r="G628" s="182"/>
    </row>
    <row r="629" spans="1:7" ht="13.2">
      <c r="A629" s="188" t="s">
        <v>1920</v>
      </c>
      <c r="B629" s="178">
        <f>Datos!G:G</f>
        <v>45910</v>
      </c>
      <c r="C629" s="183"/>
      <c r="D629" s="184"/>
      <c r="E629" s="185"/>
      <c r="F629" s="184"/>
      <c r="G629" s="186"/>
    </row>
    <row r="630" spans="1:7" ht="13.2">
      <c r="A630" s="187" t="s">
        <v>1920</v>
      </c>
      <c r="B630" s="177">
        <f>Datos!G:G</f>
        <v>45909</v>
      </c>
      <c r="C630" s="179"/>
      <c r="D630" s="180"/>
      <c r="E630" s="181"/>
      <c r="F630" s="180"/>
      <c r="G630" s="182"/>
    </row>
    <row r="631" spans="1:7" ht="13.2">
      <c r="A631" s="188" t="s">
        <v>1920</v>
      </c>
      <c r="B631" s="178">
        <f>Datos!G:G</f>
        <v>45911</v>
      </c>
      <c r="C631" s="183"/>
      <c r="D631" s="184"/>
      <c r="E631" s="185"/>
      <c r="F631" s="184"/>
      <c r="G631" s="186"/>
    </row>
    <row r="632" spans="1:7" ht="13.2">
      <c r="A632" s="187" t="s">
        <v>1920</v>
      </c>
      <c r="B632" s="177">
        <f>Datos!G:G</f>
        <v>45911</v>
      </c>
      <c r="C632" s="179"/>
      <c r="D632" s="180"/>
      <c r="E632" s="181"/>
      <c r="F632" s="180"/>
      <c r="G632" s="182"/>
    </row>
    <row r="633" spans="1:7" ht="13.2">
      <c r="A633" s="188" t="s">
        <v>1920</v>
      </c>
      <c r="B633" s="178" t="e">
        <f>Datos!G:G</f>
        <v>#REF!</v>
      </c>
      <c r="C633" s="183"/>
      <c r="D633" s="184"/>
      <c r="E633" s="185"/>
      <c r="F633" s="184"/>
      <c r="G633" s="186"/>
    </row>
    <row r="634" spans="1:7" ht="13.2">
      <c r="A634" s="187" t="s">
        <v>1920</v>
      </c>
      <c r="B634" s="167">
        <f>Datos!G:G</f>
        <v>45918</v>
      </c>
      <c r="C634" s="179"/>
      <c r="D634" s="180"/>
      <c r="E634" s="181"/>
      <c r="F634" s="180"/>
      <c r="G634" s="182"/>
    </row>
    <row r="635" spans="1:7" ht="13.2">
      <c r="A635" s="188" t="s">
        <v>1920</v>
      </c>
      <c r="B635" s="174">
        <f>Datos!G:G</f>
        <v>0</v>
      </c>
      <c r="C635" s="183"/>
      <c r="D635" s="184"/>
      <c r="E635" s="185"/>
      <c r="F635" s="184"/>
      <c r="G635" s="186"/>
    </row>
    <row r="636" spans="1:7" ht="13.2">
      <c r="A636" s="187" t="s">
        <v>1920</v>
      </c>
      <c r="B636" s="167">
        <f>Datos!G:G</f>
        <v>0</v>
      </c>
      <c r="C636" s="179"/>
      <c r="D636" s="180"/>
      <c r="E636" s="181"/>
      <c r="F636" s="180"/>
      <c r="G636" s="182"/>
    </row>
    <row r="637" spans="1:7" ht="13.2">
      <c r="A637" s="188" t="s">
        <v>1920</v>
      </c>
      <c r="B637" s="174">
        <f>Datos!G:G</f>
        <v>0</v>
      </c>
      <c r="C637" s="183"/>
      <c r="D637" s="184"/>
      <c r="E637" s="185"/>
      <c r="F637" s="184"/>
      <c r="G637" s="186"/>
    </row>
    <row r="638" spans="1:7" ht="13.2">
      <c r="A638" s="187" t="s">
        <v>1920</v>
      </c>
      <c r="B638" s="167">
        <f>Datos!G:G</f>
        <v>0</v>
      </c>
      <c r="C638" s="179"/>
      <c r="D638" s="180"/>
      <c r="E638" s="181"/>
      <c r="F638" s="180"/>
      <c r="G638" s="182"/>
    </row>
    <row r="639" spans="1:7" ht="13.2">
      <c r="A639" s="188" t="s">
        <v>1920</v>
      </c>
      <c r="B639" s="174">
        <f>Datos!G:G</f>
        <v>0</v>
      </c>
      <c r="C639" s="183"/>
      <c r="D639" s="184"/>
      <c r="E639" s="185"/>
      <c r="F639" s="184"/>
      <c r="G639" s="186"/>
    </row>
    <row r="640" spans="1:7" ht="13.2">
      <c r="A640" s="187" t="s">
        <v>1920</v>
      </c>
      <c r="B640" s="167">
        <f>Datos!G:G</f>
        <v>0</v>
      </c>
      <c r="C640" s="179"/>
      <c r="D640" s="180"/>
      <c r="E640" s="181"/>
      <c r="F640" s="180"/>
      <c r="G640" s="182"/>
    </row>
    <row r="641" spans="1:7" ht="13.2">
      <c r="A641" s="188" t="s">
        <v>1920</v>
      </c>
      <c r="B641" s="174">
        <f>Datos!G:G</f>
        <v>0</v>
      </c>
      <c r="C641" s="183"/>
      <c r="D641" s="184"/>
      <c r="E641" s="185"/>
      <c r="F641" s="184"/>
      <c r="G641" s="186"/>
    </row>
    <row r="642" spans="1:7" ht="13.2">
      <c r="A642" s="187" t="s">
        <v>1920</v>
      </c>
      <c r="B642" s="167">
        <f>Datos!G:G</f>
        <v>0</v>
      </c>
      <c r="C642" s="179"/>
      <c r="D642" s="180"/>
      <c r="E642" s="181"/>
      <c r="F642" s="180"/>
      <c r="G642" s="182"/>
    </row>
    <row r="643" spans="1:7" ht="13.2">
      <c r="A643" s="188" t="s">
        <v>1920</v>
      </c>
      <c r="B643" s="174">
        <f>Datos!G:G</f>
        <v>0</v>
      </c>
      <c r="C643" s="183"/>
      <c r="D643" s="184"/>
      <c r="E643" s="185"/>
      <c r="F643" s="184"/>
      <c r="G643" s="186"/>
    </row>
    <row r="644" spans="1:7" ht="13.2">
      <c r="A644" s="187" t="s">
        <v>1920</v>
      </c>
      <c r="B644" s="167">
        <f>Datos!G:G</f>
        <v>0</v>
      </c>
      <c r="C644" s="179"/>
      <c r="D644" s="180"/>
      <c r="E644" s="181"/>
      <c r="F644" s="180"/>
      <c r="G644" s="182"/>
    </row>
    <row r="645" spans="1:7" ht="13.2">
      <c r="A645" s="188" t="s">
        <v>1920</v>
      </c>
      <c r="B645" s="174">
        <f>Datos!G:G</f>
        <v>0</v>
      </c>
      <c r="C645" s="183"/>
      <c r="D645" s="184"/>
      <c r="E645" s="185"/>
      <c r="F645" s="184"/>
      <c r="G645" s="186"/>
    </row>
    <row r="646" spans="1:7" ht="13.2">
      <c r="A646" s="187" t="s">
        <v>1920</v>
      </c>
      <c r="B646" s="167">
        <f>Datos!G:G</f>
        <v>0</v>
      </c>
      <c r="C646" s="179"/>
      <c r="D646" s="180"/>
      <c r="E646" s="181"/>
      <c r="F646" s="180"/>
      <c r="G646" s="182"/>
    </row>
    <row r="647" spans="1:7" ht="13.2">
      <c r="A647" s="188" t="s">
        <v>1920</v>
      </c>
      <c r="B647" s="174">
        <f>Datos!G:G</f>
        <v>0</v>
      </c>
      <c r="C647" s="183"/>
      <c r="D647" s="184"/>
      <c r="E647" s="185"/>
      <c r="F647" s="184"/>
      <c r="G647" s="186"/>
    </row>
    <row r="648" spans="1:7" ht="13.2">
      <c r="A648" s="187" t="s">
        <v>1920</v>
      </c>
      <c r="B648" s="167">
        <f>Datos!G:G</f>
        <v>0</v>
      </c>
      <c r="C648" s="179"/>
      <c r="D648" s="180"/>
      <c r="E648" s="181"/>
      <c r="F648" s="180"/>
      <c r="G648" s="182"/>
    </row>
    <row r="649" spans="1:7" ht="13.2">
      <c r="A649" s="188" t="s">
        <v>1920</v>
      </c>
      <c r="B649" s="174">
        <f>Datos!G:G</f>
        <v>0</v>
      </c>
      <c r="C649" s="183"/>
      <c r="D649" s="184"/>
      <c r="E649" s="185"/>
      <c r="F649" s="184"/>
      <c r="G649" s="186"/>
    </row>
    <row r="650" spans="1:7" ht="13.2">
      <c r="A650" s="187" t="s">
        <v>1920</v>
      </c>
      <c r="B650" s="167">
        <f>Datos!G:G</f>
        <v>0</v>
      </c>
      <c r="C650" s="179"/>
      <c r="D650" s="180"/>
      <c r="E650" s="181"/>
      <c r="F650" s="180"/>
      <c r="G650" s="182"/>
    </row>
    <row r="651" spans="1:7" ht="13.2">
      <c r="A651" s="188" t="s">
        <v>1920</v>
      </c>
      <c r="B651" s="174">
        <f>Datos!G:G</f>
        <v>0</v>
      </c>
      <c r="C651" s="183"/>
      <c r="D651" s="184"/>
      <c r="E651" s="185"/>
      <c r="F651" s="184"/>
      <c r="G651" s="186"/>
    </row>
    <row r="652" spans="1:7" ht="13.2">
      <c r="A652" s="187" t="s">
        <v>1920</v>
      </c>
      <c r="B652" s="167">
        <f>Datos!G:G</f>
        <v>0</v>
      </c>
      <c r="C652" s="179"/>
      <c r="D652" s="180"/>
      <c r="E652" s="181"/>
      <c r="F652" s="180"/>
      <c r="G652" s="182"/>
    </row>
    <row r="653" spans="1:7" ht="13.2">
      <c r="A653" s="188" t="s">
        <v>1920</v>
      </c>
      <c r="B653" s="174">
        <f>Datos!G:G</f>
        <v>0</v>
      </c>
      <c r="C653" s="183"/>
      <c r="D653" s="184"/>
      <c r="E653" s="185"/>
      <c r="F653" s="184"/>
      <c r="G653" s="186"/>
    </row>
    <row r="654" spans="1:7" ht="13.2">
      <c r="A654" s="187" t="s">
        <v>1920</v>
      </c>
      <c r="B654" s="167">
        <f>Datos!G:G</f>
        <v>0</v>
      </c>
      <c r="C654" s="179"/>
      <c r="D654" s="180"/>
      <c r="E654" s="181"/>
      <c r="F654" s="180"/>
      <c r="G654" s="182"/>
    </row>
    <row r="655" spans="1:7" ht="13.2">
      <c r="A655" s="188" t="s">
        <v>1920</v>
      </c>
      <c r="B655" s="174">
        <f>Datos!G:G</f>
        <v>0</v>
      </c>
      <c r="C655" s="183"/>
      <c r="D655" s="184"/>
      <c r="E655" s="185"/>
      <c r="F655" s="184"/>
      <c r="G655" s="186"/>
    </row>
    <row r="656" spans="1:7" ht="13.2">
      <c r="A656" s="187" t="s">
        <v>1920</v>
      </c>
      <c r="B656" s="167">
        <f>Datos!G:G</f>
        <v>0</v>
      </c>
      <c r="C656" s="179"/>
      <c r="D656" s="180"/>
      <c r="E656" s="181"/>
      <c r="F656" s="180"/>
      <c r="G656" s="182"/>
    </row>
    <row r="657" spans="1:7" ht="13.2">
      <c r="A657" s="188" t="s">
        <v>1920</v>
      </c>
      <c r="B657" s="174">
        <f>Datos!G:G</f>
        <v>0</v>
      </c>
      <c r="C657" s="183"/>
      <c r="D657" s="184"/>
      <c r="E657" s="185"/>
      <c r="F657" s="184"/>
      <c r="G657" s="186"/>
    </row>
    <row r="658" spans="1:7" ht="13.2">
      <c r="A658" s="187" t="s">
        <v>1920</v>
      </c>
      <c r="B658" s="167">
        <f>Datos!G:G</f>
        <v>0</v>
      </c>
      <c r="C658" s="179"/>
      <c r="D658" s="180"/>
      <c r="E658" s="181"/>
      <c r="F658" s="180"/>
      <c r="G658" s="182"/>
    </row>
    <row r="659" spans="1:7" ht="13.2">
      <c r="A659" s="188" t="s">
        <v>1920</v>
      </c>
      <c r="B659" s="174">
        <f>Datos!G:G</f>
        <v>0</v>
      </c>
      <c r="C659" s="183"/>
      <c r="D659" s="184"/>
      <c r="E659" s="185"/>
      <c r="F659" s="184"/>
      <c r="G659" s="186"/>
    </row>
    <row r="660" spans="1:7" ht="13.2">
      <c r="A660" s="187" t="s">
        <v>1920</v>
      </c>
      <c r="B660" s="167">
        <f>Datos!G:G</f>
        <v>0</v>
      </c>
      <c r="C660" s="179"/>
      <c r="D660" s="180"/>
      <c r="E660" s="181"/>
      <c r="F660" s="180"/>
      <c r="G660" s="182"/>
    </row>
    <row r="661" spans="1:7" ht="13.2">
      <c r="A661" s="188" t="s">
        <v>1920</v>
      </c>
      <c r="B661" s="174">
        <f>Datos!G:G</f>
        <v>0</v>
      </c>
      <c r="C661" s="183"/>
      <c r="D661" s="184"/>
      <c r="E661" s="185"/>
      <c r="F661" s="184"/>
      <c r="G661" s="186"/>
    </row>
    <row r="662" spans="1:7" ht="13.2">
      <c r="A662" s="187" t="s">
        <v>1920</v>
      </c>
      <c r="B662" s="167">
        <f>Datos!G:G</f>
        <v>0</v>
      </c>
      <c r="C662" s="179"/>
      <c r="D662" s="180"/>
      <c r="E662" s="181"/>
      <c r="F662" s="180"/>
      <c r="G662" s="182"/>
    </row>
    <row r="663" spans="1:7" ht="13.2">
      <c r="A663" s="188" t="s">
        <v>1920</v>
      </c>
      <c r="B663" s="174">
        <f>Datos!G:G</f>
        <v>0</v>
      </c>
      <c r="C663" s="183"/>
      <c r="D663" s="184"/>
      <c r="E663" s="185"/>
      <c r="F663" s="184"/>
      <c r="G663" s="186"/>
    </row>
    <row r="664" spans="1:7" ht="13.2">
      <c r="A664" s="187" t="s">
        <v>1920</v>
      </c>
      <c r="B664" s="167">
        <f>Datos!G:G</f>
        <v>0</v>
      </c>
      <c r="C664" s="179"/>
      <c r="D664" s="180"/>
      <c r="E664" s="181"/>
      <c r="F664" s="180"/>
      <c r="G664" s="182"/>
    </row>
    <row r="665" spans="1:7" ht="13.2">
      <c r="A665" s="188" t="s">
        <v>1920</v>
      </c>
      <c r="B665" s="174">
        <f>Datos!G:G</f>
        <v>0</v>
      </c>
      <c r="C665" s="183"/>
      <c r="D665" s="184"/>
      <c r="E665" s="185"/>
      <c r="F665" s="184"/>
      <c r="G665" s="186"/>
    </row>
    <row r="666" spans="1:7" ht="13.2">
      <c r="A666" s="187" t="s">
        <v>1920</v>
      </c>
      <c r="B666" s="167">
        <f>Datos!G:G</f>
        <v>0</v>
      </c>
      <c r="C666" s="179"/>
      <c r="D666" s="180"/>
      <c r="E666" s="181"/>
      <c r="F666" s="180"/>
      <c r="G666" s="182"/>
    </row>
    <row r="667" spans="1:7" ht="13.2">
      <c r="A667" s="188" t="s">
        <v>1920</v>
      </c>
      <c r="B667" s="174">
        <f>Datos!G:G</f>
        <v>0</v>
      </c>
      <c r="C667" s="183"/>
      <c r="D667" s="184"/>
      <c r="E667" s="185"/>
      <c r="F667" s="184"/>
      <c r="G667" s="186"/>
    </row>
    <row r="668" spans="1:7" ht="13.2">
      <c r="A668" s="187" t="s">
        <v>1920</v>
      </c>
      <c r="B668" s="167">
        <f>Datos!G:G</f>
        <v>0</v>
      </c>
      <c r="C668" s="179"/>
      <c r="D668" s="180"/>
      <c r="E668" s="181"/>
      <c r="F668" s="180"/>
      <c r="G668" s="182"/>
    </row>
    <row r="669" spans="1:7" ht="13.2">
      <c r="A669" s="188" t="s">
        <v>1920</v>
      </c>
      <c r="B669" s="174">
        <f>Datos!G:G</f>
        <v>0</v>
      </c>
      <c r="C669" s="183"/>
      <c r="D669" s="184"/>
      <c r="E669" s="185"/>
      <c r="F669" s="184"/>
      <c r="G669" s="186"/>
    </row>
    <row r="670" spans="1:7" ht="13.2">
      <c r="A670" s="187" t="s">
        <v>1920</v>
      </c>
      <c r="B670" s="167">
        <f>Datos!G:G</f>
        <v>0</v>
      </c>
      <c r="C670" s="179"/>
      <c r="D670" s="180"/>
      <c r="E670" s="181"/>
      <c r="F670" s="180"/>
      <c r="G670" s="182"/>
    </row>
    <row r="671" spans="1:7" ht="13.2">
      <c r="A671" s="188" t="s">
        <v>1920</v>
      </c>
      <c r="B671" s="174">
        <f>Datos!G:G</f>
        <v>0</v>
      </c>
      <c r="C671" s="183"/>
      <c r="D671" s="184"/>
      <c r="E671" s="185"/>
      <c r="F671" s="184"/>
      <c r="G671" s="186"/>
    </row>
    <row r="672" spans="1:7" ht="13.2">
      <c r="A672" s="187" t="s">
        <v>1920</v>
      </c>
      <c r="B672" s="167">
        <f>Datos!G:G</f>
        <v>0</v>
      </c>
      <c r="C672" s="179"/>
      <c r="D672" s="180"/>
      <c r="E672" s="181"/>
      <c r="F672" s="180"/>
      <c r="G672" s="182"/>
    </row>
    <row r="673" spans="1:7" ht="13.2">
      <c r="A673" s="188" t="s">
        <v>1920</v>
      </c>
      <c r="B673" s="174">
        <f>Datos!G:G</f>
        <v>0</v>
      </c>
      <c r="C673" s="183"/>
      <c r="D673" s="184"/>
      <c r="E673" s="185"/>
      <c r="F673" s="184"/>
      <c r="G673" s="186"/>
    </row>
    <row r="674" spans="1:7" ht="13.2">
      <c r="A674" s="187" t="s">
        <v>1920</v>
      </c>
      <c r="B674" s="167">
        <f>Datos!G:G</f>
        <v>0</v>
      </c>
      <c r="C674" s="179"/>
      <c r="D674" s="180"/>
      <c r="E674" s="181"/>
      <c r="F674" s="180"/>
      <c r="G674" s="182"/>
    </row>
    <row r="675" spans="1:7" ht="13.2">
      <c r="A675" s="188" t="s">
        <v>1920</v>
      </c>
      <c r="B675" s="174">
        <f>Datos!G:G</f>
        <v>0</v>
      </c>
      <c r="C675" s="183"/>
      <c r="D675" s="184"/>
      <c r="E675" s="185"/>
      <c r="F675" s="184"/>
      <c r="G675" s="186"/>
    </row>
    <row r="676" spans="1:7" ht="13.2">
      <c r="A676" s="187" t="s">
        <v>1920</v>
      </c>
      <c r="B676" s="167">
        <f>Datos!G:G</f>
        <v>0</v>
      </c>
      <c r="C676" s="179"/>
      <c r="D676" s="180"/>
      <c r="E676" s="181"/>
      <c r="F676" s="180"/>
      <c r="G676" s="182"/>
    </row>
    <row r="677" spans="1:7" ht="13.2">
      <c r="A677" s="188" t="s">
        <v>1920</v>
      </c>
      <c r="B677" s="174">
        <f>Datos!G:G</f>
        <v>0</v>
      </c>
      <c r="C677" s="183"/>
      <c r="D677" s="184"/>
      <c r="E677" s="185"/>
      <c r="F677" s="184"/>
      <c r="G677" s="186"/>
    </row>
    <row r="678" spans="1:7" ht="13.2">
      <c r="A678" s="187" t="s">
        <v>1920</v>
      </c>
      <c r="B678" s="167">
        <f>Datos!G:G</f>
        <v>0</v>
      </c>
      <c r="C678" s="179"/>
      <c r="D678" s="180"/>
      <c r="E678" s="181"/>
      <c r="F678" s="180"/>
      <c r="G678" s="182"/>
    </row>
    <row r="679" spans="1:7" ht="13.2">
      <c r="A679" s="188" t="s">
        <v>1920</v>
      </c>
      <c r="B679" s="174">
        <f>Datos!G:G</f>
        <v>0</v>
      </c>
      <c r="C679" s="183"/>
      <c r="D679" s="184"/>
      <c r="E679" s="185"/>
      <c r="F679" s="184"/>
      <c r="G679" s="186"/>
    </row>
    <row r="680" spans="1:7" ht="13.2">
      <c r="A680" s="187" t="s">
        <v>1920</v>
      </c>
      <c r="B680" s="167">
        <f>Datos!G:G</f>
        <v>0</v>
      </c>
      <c r="C680" s="179"/>
      <c r="D680" s="180"/>
      <c r="E680" s="181"/>
      <c r="F680" s="180"/>
      <c r="G680" s="182"/>
    </row>
    <row r="681" spans="1:7" ht="13.2">
      <c r="A681" s="188" t="s">
        <v>1920</v>
      </c>
      <c r="B681" s="174">
        <f>Datos!G:G</f>
        <v>0</v>
      </c>
      <c r="C681" s="183"/>
      <c r="D681" s="184"/>
      <c r="E681" s="185"/>
      <c r="F681" s="184"/>
      <c r="G681" s="186"/>
    </row>
    <row r="682" spans="1:7" ht="13.2">
      <c r="A682" s="187" t="s">
        <v>1920</v>
      </c>
      <c r="B682" s="167">
        <f>Datos!G:G</f>
        <v>0</v>
      </c>
      <c r="C682" s="179"/>
      <c r="D682" s="180"/>
      <c r="E682" s="181"/>
      <c r="F682" s="180"/>
      <c r="G682" s="182"/>
    </row>
    <row r="683" spans="1:7" ht="13.2">
      <c r="A683" s="188" t="s">
        <v>1920</v>
      </c>
      <c r="B683" s="174">
        <f>Datos!G:G</f>
        <v>0</v>
      </c>
      <c r="C683" s="183"/>
      <c r="D683" s="184"/>
      <c r="E683" s="185"/>
      <c r="F683" s="184"/>
      <c r="G683" s="186"/>
    </row>
    <row r="684" spans="1:7" ht="13.2">
      <c r="A684" s="187" t="s">
        <v>1920</v>
      </c>
      <c r="B684" s="167">
        <f>Datos!G:G</f>
        <v>0</v>
      </c>
      <c r="C684" s="179"/>
      <c r="D684" s="180"/>
      <c r="E684" s="181"/>
      <c r="F684" s="180"/>
      <c r="G684" s="182"/>
    </row>
    <row r="685" spans="1:7" ht="13.2">
      <c r="A685" s="188" t="s">
        <v>1920</v>
      </c>
      <c r="B685" s="174">
        <f>Datos!G:G</f>
        <v>0</v>
      </c>
      <c r="C685" s="183"/>
      <c r="D685" s="184"/>
      <c r="E685" s="185"/>
      <c r="F685" s="184"/>
      <c r="G685" s="186"/>
    </row>
    <row r="686" spans="1:7" ht="13.2">
      <c r="A686" s="187" t="s">
        <v>1920</v>
      </c>
      <c r="B686" s="167">
        <f>Datos!G:G</f>
        <v>0</v>
      </c>
      <c r="C686" s="179"/>
      <c r="D686" s="180"/>
      <c r="E686" s="181"/>
      <c r="F686" s="180"/>
      <c r="G686" s="182"/>
    </row>
    <row r="687" spans="1:7" ht="13.2">
      <c r="A687" s="188" t="s">
        <v>1920</v>
      </c>
      <c r="B687" s="174">
        <f>Datos!G:G</f>
        <v>0</v>
      </c>
      <c r="C687" s="183"/>
      <c r="D687" s="184"/>
      <c r="E687" s="185"/>
      <c r="F687" s="184"/>
      <c r="G687" s="186"/>
    </row>
    <row r="688" spans="1:7" ht="13.2">
      <c r="A688" s="187" t="s">
        <v>1920</v>
      </c>
      <c r="B688" s="167">
        <f>Datos!G:G</f>
        <v>0</v>
      </c>
      <c r="C688" s="179"/>
      <c r="D688" s="180"/>
      <c r="E688" s="181"/>
      <c r="F688" s="180"/>
      <c r="G688" s="182"/>
    </row>
    <row r="689" spans="1:7" ht="13.2">
      <c r="A689" s="188" t="s">
        <v>1920</v>
      </c>
      <c r="B689" s="174">
        <f>Datos!G:G</f>
        <v>0</v>
      </c>
      <c r="C689" s="183"/>
      <c r="D689" s="184"/>
      <c r="E689" s="185"/>
      <c r="F689" s="184"/>
      <c r="G689" s="186"/>
    </row>
    <row r="690" spans="1:7" ht="13.2">
      <c r="A690" s="187" t="s">
        <v>1920</v>
      </c>
      <c r="B690" s="167">
        <f>Datos!G:G</f>
        <v>0</v>
      </c>
      <c r="C690" s="179"/>
      <c r="D690" s="180"/>
      <c r="E690" s="181"/>
      <c r="F690" s="180"/>
      <c r="G690" s="182"/>
    </row>
    <row r="691" spans="1:7" ht="13.2">
      <c r="A691" s="188" t="s">
        <v>1920</v>
      </c>
      <c r="B691" s="174">
        <f>Datos!G:G</f>
        <v>0</v>
      </c>
      <c r="C691" s="183"/>
      <c r="D691" s="184"/>
      <c r="E691" s="185"/>
      <c r="F691" s="184"/>
      <c r="G691" s="186"/>
    </row>
    <row r="692" spans="1:7" ht="13.2">
      <c r="A692" s="187" t="s">
        <v>1920</v>
      </c>
      <c r="B692" s="167">
        <f>Datos!G:G</f>
        <v>0</v>
      </c>
      <c r="C692" s="179"/>
      <c r="D692" s="180"/>
      <c r="E692" s="181"/>
      <c r="F692" s="180"/>
      <c r="G692" s="182"/>
    </row>
    <row r="693" spans="1:7" ht="13.2">
      <c r="A693" s="188" t="s">
        <v>1920</v>
      </c>
      <c r="B693" s="174">
        <f>Datos!G:G</f>
        <v>0</v>
      </c>
      <c r="C693" s="183"/>
      <c r="D693" s="184"/>
      <c r="E693" s="185"/>
      <c r="F693" s="184"/>
      <c r="G693" s="186"/>
    </row>
    <row r="694" spans="1:7" ht="13.2">
      <c r="A694" s="187" t="s">
        <v>1920</v>
      </c>
      <c r="B694" s="167">
        <f>Datos!G:G</f>
        <v>0</v>
      </c>
      <c r="C694" s="179"/>
      <c r="D694" s="180"/>
      <c r="E694" s="181"/>
      <c r="F694" s="180"/>
      <c r="G694" s="182"/>
    </row>
    <row r="695" spans="1:7" ht="13.2">
      <c r="A695" s="188" t="s">
        <v>1920</v>
      </c>
      <c r="B695" s="174">
        <f>Datos!G:G</f>
        <v>0</v>
      </c>
      <c r="C695" s="183"/>
      <c r="D695" s="184"/>
      <c r="E695" s="185"/>
      <c r="F695" s="184"/>
      <c r="G695" s="186"/>
    </row>
    <row r="696" spans="1:7" ht="13.2">
      <c r="A696" s="187" t="s">
        <v>1920</v>
      </c>
      <c r="B696" s="167">
        <f>Datos!G:G</f>
        <v>0</v>
      </c>
      <c r="C696" s="179"/>
      <c r="D696" s="180"/>
      <c r="E696" s="181"/>
      <c r="F696" s="180"/>
      <c r="G696" s="182"/>
    </row>
    <row r="697" spans="1:7" ht="13.2">
      <c r="A697" s="188" t="s">
        <v>1920</v>
      </c>
      <c r="B697" s="174">
        <f>Datos!G:G</f>
        <v>0</v>
      </c>
      <c r="C697" s="183"/>
      <c r="D697" s="184"/>
      <c r="E697" s="185"/>
      <c r="F697" s="184"/>
      <c r="G697" s="186"/>
    </row>
    <row r="698" spans="1:7" ht="13.2">
      <c r="A698" s="187" t="s">
        <v>1920</v>
      </c>
      <c r="B698" s="167">
        <f>Datos!G:G</f>
        <v>0</v>
      </c>
      <c r="C698" s="179"/>
      <c r="D698" s="180"/>
      <c r="E698" s="181"/>
      <c r="F698" s="180"/>
      <c r="G698" s="182"/>
    </row>
    <row r="699" spans="1:7" ht="13.2">
      <c r="A699" s="188" t="s">
        <v>1920</v>
      </c>
      <c r="B699" s="174">
        <f>Datos!G:G</f>
        <v>0</v>
      </c>
      <c r="C699" s="183"/>
      <c r="D699" s="184"/>
      <c r="E699" s="185"/>
      <c r="F699" s="184"/>
      <c r="G699" s="186"/>
    </row>
    <row r="700" spans="1:7" ht="13.2">
      <c r="A700" s="187" t="s">
        <v>1920</v>
      </c>
      <c r="B700" s="167">
        <f>Datos!G:G</f>
        <v>0</v>
      </c>
      <c r="C700" s="179"/>
      <c r="D700" s="180"/>
      <c r="E700" s="181"/>
      <c r="F700" s="180"/>
      <c r="G700" s="182"/>
    </row>
    <row r="701" spans="1:7" ht="13.2">
      <c r="A701" s="188" t="s">
        <v>1920</v>
      </c>
      <c r="B701" s="174">
        <f>Datos!G:G</f>
        <v>0</v>
      </c>
      <c r="C701" s="183"/>
      <c r="D701" s="184"/>
      <c r="E701" s="185"/>
      <c r="F701" s="184"/>
      <c r="G701" s="186"/>
    </row>
    <row r="702" spans="1:7" ht="13.2">
      <c r="A702" s="187" t="s">
        <v>1920</v>
      </c>
      <c r="B702" s="167">
        <f>Datos!G:G</f>
        <v>0</v>
      </c>
      <c r="C702" s="179"/>
      <c r="D702" s="180"/>
      <c r="E702" s="181"/>
      <c r="F702" s="180"/>
      <c r="G702" s="182"/>
    </row>
    <row r="703" spans="1:7" ht="13.2">
      <c r="A703" s="188" t="s">
        <v>1920</v>
      </c>
      <c r="B703" s="174">
        <f>Datos!G:G</f>
        <v>0</v>
      </c>
      <c r="C703" s="183"/>
      <c r="D703" s="184"/>
      <c r="E703" s="185"/>
      <c r="F703" s="184"/>
      <c r="G703" s="186"/>
    </row>
    <row r="704" spans="1:7" ht="13.2">
      <c r="A704" s="187" t="s">
        <v>1920</v>
      </c>
      <c r="B704" s="164">
        <f>Datos!G:G</f>
        <v>0</v>
      </c>
      <c r="C704" s="179"/>
      <c r="D704" s="180"/>
      <c r="E704" s="181"/>
      <c r="F704" s="180"/>
      <c r="G704" s="182"/>
    </row>
    <row r="705" spans="1:7" ht="13.2">
      <c r="A705" s="188" t="s">
        <v>1920</v>
      </c>
      <c r="B705" s="171">
        <f>Datos!G:G</f>
        <v>0</v>
      </c>
      <c r="C705" s="183"/>
      <c r="D705" s="184"/>
      <c r="E705" s="185"/>
      <c r="F705" s="184"/>
      <c r="G705" s="186"/>
    </row>
    <row r="706" spans="1:7" ht="13.2">
      <c r="A706" s="187" t="s">
        <v>1920</v>
      </c>
      <c r="B706" s="164">
        <f>Datos!G:G</f>
        <v>0</v>
      </c>
      <c r="C706" s="179"/>
      <c r="D706" s="180"/>
      <c r="E706" s="181"/>
      <c r="F706" s="180"/>
      <c r="G706" s="182"/>
    </row>
    <row r="707" spans="1:7" ht="13.2">
      <c r="A707" s="188" t="s">
        <v>1920</v>
      </c>
      <c r="B707" s="171">
        <f>Datos!G:G</f>
        <v>0</v>
      </c>
      <c r="C707" s="183"/>
      <c r="D707" s="184"/>
      <c r="E707" s="185"/>
      <c r="F707" s="184"/>
      <c r="G707" s="186"/>
    </row>
    <row r="708" spans="1:7" ht="13.2">
      <c r="A708" s="187" t="s">
        <v>1920</v>
      </c>
      <c r="B708" s="164">
        <f>Datos!G:G</f>
        <v>0</v>
      </c>
      <c r="C708" s="179"/>
      <c r="D708" s="180"/>
      <c r="E708" s="181"/>
      <c r="F708" s="180"/>
      <c r="G708" s="182"/>
    </row>
    <row r="709" spans="1:7" ht="13.2">
      <c r="A709" s="188" t="s">
        <v>1920</v>
      </c>
      <c r="B709" s="171">
        <f>Datos!G:G</f>
        <v>0</v>
      </c>
      <c r="C709" s="183"/>
      <c r="D709" s="184"/>
      <c r="E709" s="185"/>
      <c r="F709" s="184"/>
      <c r="G709" s="186"/>
    </row>
    <row r="710" spans="1:7" ht="13.2">
      <c r="A710" s="187" t="s">
        <v>1920</v>
      </c>
      <c r="B710" s="164">
        <f>Datos!G:G</f>
        <v>0</v>
      </c>
      <c r="C710" s="179"/>
      <c r="D710" s="180"/>
      <c r="E710" s="181"/>
      <c r="F710" s="180"/>
      <c r="G710" s="182"/>
    </row>
    <row r="711" spans="1:7" ht="13.2">
      <c r="A711" s="188" t="s">
        <v>1920</v>
      </c>
      <c r="B711" s="171">
        <f>Datos!G:G</f>
        <v>0</v>
      </c>
      <c r="C711" s="183"/>
      <c r="D711" s="184"/>
      <c r="E711" s="185"/>
      <c r="F711" s="184"/>
      <c r="G711" s="186"/>
    </row>
    <row r="712" spans="1:7" ht="13.2">
      <c r="A712" s="187" t="s">
        <v>1920</v>
      </c>
      <c r="B712" s="164">
        <f>Datos!G:G</f>
        <v>0</v>
      </c>
      <c r="C712" s="179"/>
      <c r="D712" s="180"/>
      <c r="E712" s="181"/>
      <c r="F712" s="180"/>
      <c r="G712" s="182"/>
    </row>
    <row r="713" spans="1:7" ht="13.2">
      <c r="A713" s="188" t="s">
        <v>1920</v>
      </c>
      <c r="B713" s="171">
        <f>Datos!G:G</f>
        <v>0</v>
      </c>
      <c r="C713" s="183"/>
      <c r="D713" s="184"/>
      <c r="E713" s="185"/>
      <c r="F713" s="184"/>
      <c r="G713" s="186"/>
    </row>
    <row r="714" spans="1:7" ht="13.2">
      <c r="A714" s="187" t="s">
        <v>1920</v>
      </c>
      <c r="B714" s="164">
        <f>Datos!G:G</f>
        <v>0</v>
      </c>
      <c r="C714" s="179"/>
      <c r="D714" s="180"/>
      <c r="E714" s="181"/>
      <c r="F714" s="180"/>
      <c r="G714" s="182"/>
    </row>
    <row r="715" spans="1:7" ht="13.2">
      <c r="A715" s="188" t="s">
        <v>1920</v>
      </c>
      <c r="B715" s="171">
        <f>Datos!G:G</f>
        <v>0</v>
      </c>
      <c r="C715" s="183"/>
      <c r="D715" s="184"/>
      <c r="E715" s="185"/>
      <c r="F715" s="184"/>
      <c r="G715" s="186"/>
    </row>
    <row r="716" spans="1:7" ht="13.2">
      <c r="A716" s="187" t="s">
        <v>1920</v>
      </c>
      <c r="B716" s="164">
        <f>Datos!G:G</f>
        <v>0</v>
      </c>
      <c r="C716" s="179"/>
      <c r="D716" s="180"/>
      <c r="E716" s="181"/>
      <c r="F716" s="180"/>
      <c r="G716" s="182"/>
    </row>
    <row r="717" spans="1:7" ht="13.2">
      <c r="A717" s="188" t="s">
        <v>1920</v>
      </c>
      <c r="B717" s="171">
        <f>Datos!G:G</f>
        <v>0</v>
      </c>
      <c r="C717" s="183"/>
      <c r="D717" s="184"/>
      <c r="E717" s="185"/>
      <c r="F717" s="184"/>
      <c r="G717" s="186"/>
    </row>
    <row r="718" spans="1:7" ht="13.2">
      <c r="A718" s="187" t="s">
        <v>1920</v>
      </c>
      <c r="B718" s="164">
        <f>Datos!G:G</f>
        <v>0</v>
      </c>
      <c r="C718" s="179"/>
      <c r="D718" s="180"/>
      <c r="E718" s="181"/>
      <c r="F718" s="180"/>
      <c r="G718" s="182"/>
    </row>
    <row r="719" spans="1:7" ht="13.2">
      <c r="A719" s="188" t="s">
        <v>1920</v>
      </c>
      <c r="B719" s="171">
        <f>Datos!G:G</f>
        <v>0</v>
      </c>
      <c r="C719" s="183"/>
      <c r="D719" s="184"/>
      <c r="E719" s="185"/>
      <c r="F719" s="184"/>
      <c r="G719" s="186"/>
    </row>
    <row r="720" spans="1:7" ht="13.2">
      <c r="A720" s="187" t="s">
        <v>1920</v>
      </c>
      <c r="B720" s="164">
        <f>Datos!G:G</f>
        <v>0</v>
      </c>
      <c r="C720" s="179"/>
      <c r="D720" s="180"/>
      <c r="E720" s="181"/>
      <c r="F720" s="180"/>
      <c r="G720" s="182"/>
    </row>
    <row r="721" spans="1:7" ht="13.2">
      <c r="A721" s="188" t="s">
        <v>1920</v>
      </c>
      <c r="B721" s="171">
        <f>Datos!G:G</f>
        <v>0</v>
      </c>
      <c r="C721" s="183"/>
      <c r="D721" s="184"/>
      <c r="E721" s="185"/>
      <c r="F721" s="184"/>
      <c r="G721" s="186"/>
    </row>
    <row r="722" spans="1:7" ht="13.2">
      <c r="A722" s="187" t="s">
        <v>1920</v>
      </c>
      <c r="B722" s="164">
        <f>Datos!G:G</f>
        <v>0</v>
      </c>
      <c r="C722" s="179"/>
      <c r="D722" s="180"/>
      <c r="E722" s="181"/>
      <c r="F722" s="180"/>
      <c r="G722" s="182"/>
    </row>
    <row r="723" spans="1:7" ht="13.2">
      <c r="A723" s="188" t="s">
        <v>1920</v>
      </c>
      <c r="B723" s="171">
        <f>Datos!G:G</f>
        <v>0</v>
      </c>
      <c r="C723" s="183"/>
      <c r="D723" s="184"/>
      <c r="E723" s="185"/>
      <c r="F723" s="184"/>
      <c r="G723" s="186"/>
    </row>
    <row r="724" spans="1:7" ht="13.2">
      <c r="A724" s="187" t="s">
        <v>1920</v>
      </c>
      <c r="B724" s="164">
        <f>Datos!G:G</f>
        <v>0</v>
      </c>
      <c r="C724" s="179"/>
      <c r="D724" s="180"/>
      <c r="E724" s="181"/>
      <c r="F724" s="180"/>
      <c r="G724" s="182"/>
    </row>
    <row r="725" spans="1:7" ht="13.2">
      <c r="A725" s="188" t="s">
        <v>1920</v>
      </c>
      <c r="B725" s="171">
        <f>Datos!G:G</f>
        <v>0</v>
      </c>
      <c r="C725" s="183"/>
      <c r="D725" s="184"/>
      <c r="E725" s="185"/>
      <c r="F725" s="184"/>
      <c r="G725" s="186"/>
    </row>
    <row r="726" spans="1:7" ht="13.2">
      <c r="A726" s="187" t="s">
        <v>1920</v>
      </c>
      <c r="B726" s="164">
        <f>Datos!G:G</f>
        <v>0</v>
      </c>
      <c r="C726" s="179"/>
      <c r="D726" s="180"/>
      <c r="E726" s="181"/>
      <c r="F726" s="180"/>
      <c r="G726" s="182"/>
    </row>
    <row r="727" spans="1:7" ht="13.2">
      <c r="A727" s="188" t="s">
        <v>1920</v>
      </c>
      <c r="B727" s="171">
        <f>Datos!G:G</f>
        <v>0</v>
      </c>
      <c r="C727" s="183"/>
      <c r="D727" s="184"/>
      <c r="E727" s="185"/>
      <c r="F727" s="184"/>
      <c r="G727" s="186"/>
    </row>
    <row r="728" spans="1:7" ht="13.2">
      <c r="A728" s="187" t="s">
        <v>1920</v>
      </c>
      <c r="B728" s="164">
        <f>Datos!G:G</f>
        <v>0</v>
      </c>
      <c r="C728" s="179"/>
      <c r="D728" s="180"/>
      <c r="E728" s="181"/>
      <c r="F728" s="180"/>
      <c r="G728" s="182"/>
    </row>
    <row r="729" spans="1:7" ht="13.2">
      <c r="A729" s="188" t="s">
        <v>1920</v>
      </c>
      <c r="B729" s="171">
        <f>Datos!G:G</f>
        <v>0</v>
      </c>
      <c r="C729" s="183"/>
      <c r="D729" s="184"/>
      <c r="E729" s="185"/>
      <c r="F729" s="184"/>
      <c r="G729" s="186"/>
    </row>
    <row r="730" spans="1:7" ht="13.2">
      <c r="A730" s="187" t="s">
        <v>1920</v>
      </c>
      <c r="B730" s="164">
        <f>Datos!G:G</f>
        <v>0</v>
      </c>
      <c r="C730" s="179"/>
      <c r="D730" s="180"/>
      <c r="E730" s="181"/>
      <c r="F730" s="180"/>
      <c r="G730" s="182"/>
    </row>
    <row r="731" spans="1:7" ht="13.2">
      <c r="A731" s="188" t="s">
        <v>1920</v>
      </c>
      <c r="B731" s="171">
        <f>Datos!G:G</f>
        <v>0</v>
      </c>
      <c r="C731" s="183"/>
      <c r="D731" s="184"/>
      <c r="E731" s="185"/>
      <c r="F731" s="184"/>
      <c r="G731" s="186"/>
    </row>
    <row r="732" spans="1:7" ht="13.2">
      <c r="A732" s="187" t="s">
        <v>1920</v>
      </c>
      <c r="B732" s="164">
        <f>Datos!G:G</f>
        <v>0</v>
      </c>
      <c r="C732" s="179"/>
      <c r="D732" s="180"/>
      <c r="E732" s="181"/>
      <c r="F732" s="180"/>
      <c r="G732" s="182"/>
    </row>
    <row r="733" spans="1:7" ht="13.2">
      <c r="A733" s="188" t="s">
        <v>1920</v>
      </c>
      <c r="B733" s="171">
        <f>Datos!G:G</f>
        <v>0</v>
      </c>
      <c r="C733" s="183"/>
      <c r="D733" s="184"/>
      <c r="E733" s="185"/>
      <c r="F733" s="184"/>
      <c r="G733" s="186"/>
    </row>
    <row r="734" spans="1:7" ht="13.2">
      <c r="A734" s="187" t="s">
        <v>1920</v>
      </c>
      <c r="B734" s="164">
        <f>Datos!G:G</f>
        <v>0</v>
      </c>
      <c r="C734" s="179"/>
      <c r="D734" s="180"/>
      <c r="E734" s="181"/>
      <c r="F734" s="180"/>
      <c r="G734" s="182"/>
    </row>
    <row r="735" spans="1:7" ht="13.2">
      <c r="A735" s="188" t="s">
        <v>1920</v>
      </c>
      <c r="B735" s="171">
        <f>Datos!G:G</f>
        <v>0</v>
      </c>
      <c r="C735" s="183"/>
      <c r="D735" s="184"/>
      <c r="E735" s="185"/>
      <c r="F735" s="184"/>
      <c r="G735" s="186"/>
    </row>
    <row r="736" spans="1:7" ht="13.2">
      <c r="A736" s="187" t="s">
        <v>1920</v>
      </c>
      <c r="B736" s="164">
        <f>Datos!G:G</f>
        <v>0</v>
      </c>
      <c r="C736" s="179"/>
      <c r="D736" s="180"/>
      <c r="E736" s="181"/>
      <c r="F736" s="180"/>
      <c r="G736" s="182"/>
    </row>
    <row r="737" spans="1:7" ht="13.2">
      <c r="A737" s="188" t="s">
        <v>1920</v>
      </c>
      <c r="B737" s="171">
        <f>Datos!G:G</f>
        <v>0</v>
      </c>
      <c r="C737" s="183"/>
      <c r="D737" s="184"/>
      <c r="E737" s="185"/>
      <c r="F737" s="184"/>
      <c r="G737" s="186"/>
    </row>
    <row r="738" spans="1:7" ht="13.2">
      <c r="A738" s="187" t="s">
        <v>1920</v>
      </c>
      <c r="B738" s="164">
        <f>Datos!G:G</f>
        <v>0</v>
      </c>
      <c r="C738" s="179"/>
      <c r="D738" s="180"/>
      <c r="E738" s="181"/>
      <c r="F738" s="180"/>
      <c r="G738" s="182"/>
    </row>
    <row r="739" spans="1:7" ht="13.2">
      <c r="A739" s="188" t="s">
        <v>1920</v>
      </c>
      <c r="B739" s="171">
        <f>Datos!G:G</f>
        <v>0</v>
      </c>
      <c r="C739" s="183"/>
      <c r="D739" s="184"/>
      <c r="E739" s="185"/>
      <c r="F739" s="184"/>
      <c r="G739" s="186"/>
    </row>
    <row r="740" spans="1:7" ht="13.2">
      <c r="A740" s="187" t="s">
        <v>1920</v>
      </c>
      <c r="B740" s="164">
        <f>Datos!G:G</f>
        <v>0</v>
      </c>
      <c r="C740" s="179"/>
      <c r="D740" s="180"/>
      <c r="E740" s="181"/>
      <c r="F740" s="180"/>
      <c r="G740" s="182"/>
    </row>
    <row r="741" spans="1:7" ht="13.2">
      <c r="A741" s="188" t="s">
        <v>1920</v>
      </c>
      <c r="B741" s="171">
        <f>Datos!G:G</f>
        <v>0</v>
      </c>
      <c r="C741" s="183"/>
      <c r="D741" s="184"/>
      <c r="E741" s="185"/>
      <c r="F741" s="184"/>
      <c r="G741" s="186"/>
    </row>
    <row r="742" spans="1:7" ht="13.2">
      <c r="A742" s="187" t="s">
        <v>1920</v>
      </c>
      <c r="B742" s="164">
        <f>Datos!G:G</f>
        <v>0</v>
      </c>
      <c r="C742" s="179"/>
      <c r="D742" s="180"/>
      <c r="E742" s="181"/>
      <c r="F742" s="180"/>
      <c r="G742" s="182"/>
    </row>
    <row r="743" spans="1:7" ht="13.2">
      <c r="A743" s="188" t="s">
        <v>1920</v>
      </c>
      <c r="B743" s="171">
        <f>Datos!G:G</f>
        <v>0</v>
      </c>
      <c r="C743" s="183"/>
      <c r="D743" s="184"/>
      <c r="E743" s="185"/>
      <c r="F743" s="184"/>
      <c r="G743" s="186"/>
    </row>
    <row r="744" spans="1:7" ht="13.2">
      <c r="A744" s="187" t="s">
        <v>1920</v>
      </c>
      <c r="B744" s="164">
        <f>Datos!G:G</f>
        <v>0</v>
      </c>
      <c r="C744" s="179"/>
      <c r="D744" s="180"/>
      <c r="E744" s="181"/>
      <c r="F744" s="180"/>
      <c r="G744" s="182"/>
    </row>
    <row r="745" spans="1:7" ht="13.2">
      <c r="A745" s="188" t="s">
        <v>1920</v>
      </c>
      <c r="B745" s="171">
        <f>Datos!G:G</f>
        <v>0</v>
      </c>
      <c r="C745" s="183"/>
      <c r="D745" s="184"/>
      <c r="E745" s="185"/>
      <c r="F745" s="184"/>
      <c r="G745" s="186"/>
    </row>
    <row r="746" spans="1:7" ht="13.2">
      <c r="A746" s="187" t="s">
        <v>1920</v>
      </c>
      <c r="B746" s="164">
        <f>Datos!G:G</f>
        <v>0</v>
      </c>
      <c r="C746" s="179"/>
      <c r="D746" s="180"/>
      <c r="E746" s="181"/>
      <c r="F746" s="180"/>
      <c r="G746" s="182"/>
    </row>
    <row r="747" spans="1:7" ht="13.2">
      <c r="A747" s="188" t="s">
        <v>1920</v>
      </c>
      <c r="B747" s="171">
        <f>Datos!G:G</f>
        <v>0</v>
      </c>
      <c r="C747" s="183"/>
      <c r="D747" s="184"/>
      <c r="E747" s="185"/>
      <c r="F747" s="184"/>
      <c r="G747" s="186"/>
    </row>
    <row r="748" spans="1:7" ht="13.2">
      <c r="A748" s="187" t="s">
        <v>1920</v>
      </c>
      <c r="B748" s="164">
        <f>Datos!G:G</f>
        <v>0</v>
      </c>
      <c r="C748" s="179"/>
      <c r="D748" s="180"/>
      <c r="E748" s="181"/>
      <c r="F748" s="180"/>
      <c r="G748" s="182"/>
    </row>
    <row r="749" spans="1:7" ht="13.2">
      <c r="A749" s="188" t="s">
        <v>1920</v>
      </c>
      <c r="B749" s="171">
        <f>Datos!G:G</f>
        <v>0</v>
      </c>
      <c r="C749" s="183"/>
      <c r="D749" s="184"/>
      <c r="E749" s="185"/>
      <c r="F749" s="184"/>
      <c r="G749" s="186"/>
    </row>
    <row r="750" spans="1:7" ht="13.2">
      <c r="A750" s="187" t="s">
        <v>1920</v>
      </c>
      <c r="B750" s="164">
        <f>Datos!G:G</f>
        <v>0</v>
      </c>
      <c r="C750" s="179"/>
      <c r="D750" s="180"/>
      <c r="E750" s="181"/>
      <c r="F750" s="180"/>
      <c r="G750" s="182"/>
    </row>
    <row r="751" spans="1:7" ht="13.2">
      <c r="A751" s="188" t="s">
        <v>1920</v>
      </c>
      <c r="B751" s="171">
        <f>Datos!G:G</f>
        <v>0</v>
      </c>
      <c r="C751" s="183"/>
      <c r="D751" s="184"/>
      <c r="E751" s="185"/>
      <c r="F751" s="184"/>
      <c r="G751" s="186"/>
    </row>
    <row r="752" spans="1:7" ht="13.2">
      <c r="A752" s="187" t="s">
        <v>1920</v>
      </c>
      <c r="B752" s="164">
        <f>Datos!G:G</f>
        <v>0</v>
      </c>
      <c r="C752" s="179"/>
      <c r="D752" s="180"/>
      <c r="E752" s="181"/>
      <c r="F752" s="180"/>
      <c r="G752" s="182"/>
    </row>
    <row r="753" spans="1:7" ht="13.2">
      <c r="A753" s="188" t="s">
        <v>1920</v>
      </c>
      <c r="B753" s="171">
        <f>Datos!G:G</f>
        <v>0</v>
      </c>
      <c r="C753" s="183"/>
      <c r="D753" s="184"/>
      <c r="E753" s="185"/>
      <c r="F753" s="184"/>
      <c r="G753" s="186"/>
    </row>
    <row r="754" spans="1:7" ht="13.2">
      <c r="A754" s="187" t="s">
        <v>1920</v>
      </c>
      <c r="B754" s="164">
        <f>Datos!G:G</f>
        <v>0</v>
      </c>
      <c r="C754" s="179"/>
      <c r="D754" s="180"/>
      <c r="E754" s="181"/>
      <c r="F754" s="180"/>
      <c r="G754" s="182"/>
    </row>
    <row r="755" spans="1:7" ht="13.2">
      <c r="A755" s="188" t="s">
        <v>1920</v>
      </c>
      <c r="B755" s="171">
        <f>Datos!G:G</f>
        <v>0</v>
      </c>
      <c r="C755" s="183"/>
      <c r="D755" s="184"/>
      <c r="E755" s="185"/>
      <c r="F755" s="184"/>
      <c r="G755" s="186"/>
    </row>
    <row r="756" spans="1:7" ht="13.2">
      <c r="A756" s="187" t="s">
        <v>1920</v>
      </c>
      <c r="B756" s="164">
        <f>Datos!G:G</f>
        <v>0</v>
      </c>
      <c r="C756" s="179"/>
      <c r="D756" s="180"/>
      <c r="E756" s="181"/>
      <c r="F756" s="180"/>
      <c r="G756" s="182"/>
    </row>
    <row r="757" spans="1:7" ht="13.2">
      <c r="A757" s="188" t="s">
        <v>1920</v>
      </c>
      <c r="B757" s="171">
        <f>Datos!G:G</f>
        <v>0</v>
      </c>
      <c r="C757" s="183"/>
      <c r="D757" s="184"/>
      <c r="E757" s="185"/>
      <c r="F757" s="184"/>
      <c r="G757" s="186"/>
    </row>
    <row r="758" spans="1:7" ht="13.2">
      <c r="A758" s="187" t="s">
        <v>1920</v>
      </c>
      <c r="B758" s="164">
        <f>Datos!G:G</f>
        <v>0</v>
      </c>
      <c r="C758" s="179"/>
      <c r="D758" s="180"/>
      <c r="E758" s="181"/>
      <c r="F758" s="180"/>
      <c r="G758" s="182"/>
    </row>
    <row r="759" spans="1:7" ht="13.2">
      <c r="A759" s="188" t="s">
        <v>1920</v>
      </c>
      <c r="B759" s="171">
        <f>Datos!G:G</f>
        <v>0</v>
      </c>
      <c r="C759" s="183"/>
      <c r="D759" s="184"/>
      <c r="E759" s="185"/>
      <c r="F759" s="184"/>
      <c r="G759" s="186"/>
    </row>
    <row r="760" spans="1:7" ht="13.2">
      <c r="A760" s="187" t="s">
        <v>1920</v>
      </c>
      <c r="B760" s="164">
        <f>Datos!G:G</f>
        <v>0</v>
      </c>
      <c r="C760" s="179"/>
      <c r="D760" s="180"/>
      <c r="E760" s="181"/>
      <c r="F760" s="180"/>
      <c r="G760" s="182"/>
    </row>
    <row r="761" spans="1:7" ht="13.2">
      <c r="A761" s="188" t="s">
        <v>1920</v>
      </c>
      <c r="B761" s="171">
        <f>Datos!G:G</f>
        <v>0</v>
      </c>
      <c r="C761" s="183"/>
      <c r="D761" s="184"/>
      <c r="E761" s="185"/>
      <c r="F761" s="184"/>
      <c r="G761" s="186"/>
    </row>
    <row r="762" spans="1:7" ht="13.2">
      <c r="A762" s="187" t="s">
        <v>1920</v>
      </c>
      <c r="B762" s="164">
        <f>Datos!G:G</f>
        <v>0</v>
      </c>
      <c r="C762" s="179"/>
      <c r="D762" s="180"/>
      <c r="E762" s="181"/>
      <c r="F762" s="180"/>
      <c r="G762" s="182"/>
    </row>
    <row r="763" spans="1:7" ht="13.2">
      <c r="A763" s="188" t="s">
        <v>1920</v>
      </c>
      <c r="B763" s="171">
        <f>Datos!G:G</f>
        <v>0</v>
      </c>
      <c r="C763" s="183"/>
      <c r="D763" s="184"/>
      <c r="E763" s="185"/>
      <c r="F763" s="184"/>
      <c r="G763" s="186"/>
    </row>
    <row r="764" spans="1:7" ht="13.2">
      <c r="A764" s="187" t="s">
        <v>1920</v>
      </c>
      <c r="B764" s="164">
        <f>Datos!G:G</f>
        <v>0</v>
      </c>
      <c r="C764" s="179"/>
      <c r="D764" s="180"/>
      <c r="E764" s="181"/>
      <c r="F764" s="180"/>
      <c r="G764" s="182"/>
    </row>
    <row r="765" spans="1:7" ht="13.2">
      <c r="A765" s="188" t="s">
        <v>1920</v>
      </c>
      <c r="B765" s="171">
        <f>Datos!G:G</f>
        <v>0</v>
      </c>
      <c r="C765" s="183"/>
      <c r="D765" s="184"/>
      <c r="E765" s="185"/>
      <c r="F765" s="184"/>
      <c r="G765" s="186"/>
    </row>
    <row r="766" spans="1:7" ht="13.2">
      <c r="A766" s="187" t="s">
        <v>1920</v>
      </c>
      <c r="B766" s="164">
        <f>Datos!G:G</f>
        <v>0</v>
      </c>
      <c r="C766" s="179"/>
      <c r="D766" s="180"/>
      <c r="E766" s="181"/>
      <c r="F766" s="180"/>
      <c r="G766" s="182"/>
    </row>
    <row r="767" spans="1:7" ht="13.2">
      <c r="A767" s="188" t="s">
        <v>1920</v>
      </c>
      <c r="B767" s="171">
        <f>Datos!G:G</f>
        <v>0</v>
      </c>
      <c r="C767" s="183"/>
      <c r="D767" s="184"/>
      <c r="E767" s="185"/>
      <c r="F767" s="184"/>
      <c r="G767" s="186"/>
    </row>
    <row r="768" spans="1:7" ht="13.2">
      <c r="A768" s="187" t="s">
        <v>1920</v>
      </c>
      <c r="B768" s="164">
        <f>Datos!G:G</f>
        <v>0</v>
      </c>
      <c r="C768" s="179"/>
      <c r="D768" s="180"/>
      <c r="E768" s="181"/>
      <c r="F768" s="180"/>
      <c r="G768" s="182"/>
    </row>
    <row r="769" spans="1:7" ht="13.2">
      <c r="A769" s="188" t="s">
        <v>1920</v>
      </c>
      <c r="B769" s="171">
        <f>Datos!G:G</f>
        <v>0</v>
      </c>
      <c r="C769" s="183"/>
      <c r="D769" s="184"/>
      <c r="E769" s="185"/>
      <c r="F769" s="184"/>
      <c r="G769" s="186"/>
    </row>
    <row r="770" spans="1:7" ht="13.2">
      <c r="A770" s="187" t="s">
        <v>1920</v>
      </c>
      <c r="B770" s="164">
        <f>Datos!G:G</f>
        <v>0</v>
      </c>
      <c r="C770" s="179"/>
      <c r="D770" s="180"/>
      <c r="E770" s="181"/>
      <c r="F770" s="180"/>
      <c r="G770" s="182"/>
    </row>
    <row r="771" spans="1:7" ht="13.2">
      <c r="A771" s="188" t="s">
        <v>1920</v>
      </c>
      <c r="B771" s="171">
        <f>Datos!G:G</f>
        <v>0</v>
      </c>
      <c r="C771" s="183"/>
      <c r="D771" s="184"/>
      <c r="E771" s="185"/>
      <c r="F771" s="184"/>
      <c r="G771" s="186"/>
    </row>
    <row r="772" spans="1:7" ht="13.2">
      <c r="A772" s="187" t="s">
        <v>1920</v>
      </c>
      <c r="B772" s="164">
        <f>Datos!G:G</f>
        <v>0</v>
      </c>
      <c r="C772" s="179"/>
      <c r="D772" s="180"/>
      <c r="E772" s="181"/>
      <c r="F772" s="180"/>
      <c r="G772" s="182"/>
    </row>
    <row r="773" spans="1:7" ht="13.2">
      <c r="A773" s="188" t="s">
        <v>1920</v>
      </c>
      <c r="B773" s="171">
        <f>Datos!G:G</f>
        <v>0</v>
      </c>
      <c r="C773" s="183"/>
      <c r="D773" s="184"/>
      <c r="E773" s="185"/>
      <c r="F773" s="184"/>
      <c r="G773" s="186"/>
    </row>
    <row r="774" spans="1:7" ht="13.2">
      <c r="A774" s="187" t="s">
        <v>1920</v>
      </c>
      <c r="B774" s="164">
        <f>Datos!G:G</f>
        <v>0</v>
      </c>
      <c r="C774" s="179"/>
      <c r="D774" s="180"/>
      <c r="E774" s="181"/>
      <c r="F774" s="180"/>
      <c r="G774" s="182"/>
    </row>
    <row r="775" spans="1:7" ht="13.2">
      <c r="A775" s="188" t="s">
        <v>1920</v>
      </c>
      <c r="B775" s="171">
        <f>Datos!G:G</f>
        <v>0</v>
      </c>
      <c r="C775" s="183"/>
      <c r="D775" s="184"/>
      <c r="E775" s="185"/>
      <c r="F775" s="184"/>
      <c r="G775" s="186"/>
    </row>
    <row r="776" spans="1:7" ht="13.2">
      <c r="A776" s="187" t="s">
        <v>1920</v>
      </c>
      <c r="B776" s="164">
        <f>Datos!G:G</f>
        <v>0</v>
      </c>
      <c r="C776" s="179"/>
      <c r="D776" s="180"/>
      <c r="E776" s="181"/>
      <c r="F776" s="180"/>
      <c r="G776" s="182"/>
    </row>
    <row r="777" spans="1:7" ht="13.2">
      <c r="A777" s="188" t="s">
        <v>1920</v>
      </c>
      <c r="B777" s="171">
        <f>Datos!G:G</f>
        <v>0</v>
      </c>
      <c r="C777" s="183"/>
      <c r="D777" s="184"/>
      <c r="E777" s="185"/>
      <c r="F777" s="184"/>
      <c r="G777" s="186"/>
    </row>
    <row r="778" spans="1:7" ht="13.2">
      <c r="A778" s="187" t="s">
        <v>1920</v>
      </c>
      <c r="B778" s="164">
        <f>Datos!G:G</f>
        <v>0</v>
      </c>
      <c r="C778" s="179"/>
      <c r="D778" s="180"/>
      <c r="E778" s="181"/>
      <c r="F778" s="180"/>
      <c r="G778" s="182"/>
    </row>
    <row r="779" spans="1:7" ht="13.2">
      <c r="A779" s="188" t="s">
        <v>1920</v>
      </c>
      <c r="B779" s="171">
        <f>Datos!G:G</f>
        <v>0</v>
      </c>
      <c r="C779" s="183"/>
      <c r="D779" s="184"/>
      <c r="E779" s="185"/>
      <c r="F779" s="184"/>
      <c r="G779" s="186"/>
    </row>
    <row r="780" spans="1:7" ht="13.2">
      <c r="A780" s="187" t="s">
        <v>1920</v>
      </c>
      <c r="B780" s="164">
        <f>Datos!G:G</f>
        <v>0</v>
      </c>
      <c r="C780" s="179"/>
      <c r="D780" s="180"/>
      <c r="E780" s="181"/>
      <c r="F780" s="180"/>
      <c r="G780" s="182"/>
    </row>
    <row r="781" spans="1:7" ht="13.2">
      <c r="A781" s="188" t="s">
        <v>1920</v>
      </c>
      <c r="B781" s="171">
        <f>Datos!G:G</f>
        <v>0</v>
      </c>
      <c r="C781" s="183"/>
      <c r="D781" s="184"/>
      <c r="E781" s="185"/>
      <c r="F781" s="184"/>
      <c r="G781" s="186"/>
    </row>
    <row r="782" spans="1:7" ht="13.2">
      <c r="A782" s="187" t="s">
        <v>1920</v>
      </c>
      <c r="B782" s="164">
        <f>Datos!G:G</f>
        <v>0</v>
      </c>
      <c r="C782" s="179"/>
      <c r="D782" s="180"/>
      <c r="E782" s="181"/>
      <c r="F782" s="180"/>
      <c r="G782" s="182"/>
    </row>
    <row r="783" spans="1:7" ht="13.2">
      <c r="A783" s="188" t="s">
        <v>1920</v>
      </c>
      <c r="B783" s="171">
        <f>Datos!G:G</f>
        <v>0</v>
      </c>
      <c r="C783" s="183"/>
      <c r="D783" s="184"/>
      <c r="E783" s="185"/>
      <c r="F783" s="184"/>
      <c r="G783" s="186"/>
    </row>
    <row r="784" spans="1:7" ht="13.2">
      <c r="A784" s="187" t="s">
        <v>1920</v>
      </c>
      <c r="B784" s="164">
        <f>Datos!G:G</f>
        <v>0</v>
      </c>
      <c r="C784" s="179"/>
      <c r="D784" s="180"/>
      <c r="E784" s="181"/>
      <c r="F784" s="180"/>
      <c r="G784" s="182"/>
    </row>
    <row r="785" spans="1:7" ht="13.2">
      <c r="A785" s="188" t="s">
        <v>1920</v>
      </c>
      <c r="B785" s="171">
        <f>Datos!G:G</f>
        <v>0</v>
      </c>
      <c r="C785" s="183"/>
      <c r="D785" s="184"/>
      <c r="E785" s="185"/>
      <c r="F785" s="184"/>
      <c r="G785" s="186"/>
    </row>
    <row r="786" spans="1:7" ht="13.2">
      <c r="A786" s="187" t="s">
        <v>1920</v>
      </c>
      <c r="B786" s="164">
        <f>Datos!G:G</f>
        <v>0</v>
      </c>
      <c r="C786" s="179"/>
      <c r="D786" s="180"/>
      <c r="E786" s="181"/>
      <c r="F786" s="180"/>
      <c r="G786" s="182"/>
    </row>
    <row r="787" spans="1:7" ht="13.2">
      <c r="A787" s="188" t="s">
        <v>1920</v>
      </c>
      <c r="B787" s="171">
        <f>Datos!G:G</f>
        <v>0</v>
      </c>
      <c r="C787" s="183"/>
      <c r="D787" s="184"/>
      <c r="E787" s="185"/>
      <c r="F787" s="184"/>
      <c r="G787" s="186"/>
    </row>
    <row r="788" spans="1:7" ht="13.2">
      <c r="A788" s="187" t="s">
        <v>1920</v>
      </c>
      <c r="B788" s="164">
        <f>Datos!G:G</f>
        <v>0</v>
      </c>
      <c r="C788" s="179"/>
      <c r="D788" s="180"/>
      <c r="E788" s="181"/>
      <c r="F788" s="180"/>
      <c r="G788" s="182"/>
    </row>
    <row r="789" spans="1:7" ht="13.2">
      <c r="A789" s="188" t="s">
        <v>1920</v>
      </c>
      <c r="B789" s="171">
        <f>Datos!G:G</f>
        <v>0</v>
      </c>
      <c r="C789" s="183"/>
      <c r="D789" s="184"/>
      <c r="E789" s="185"/>
      <c r="F789" s="184"/>
      <c r="G789" s="186"/>
    </row>
    <row r="790" spans="1:7" ht="13.2">
      <c r="A790" s="187" t="s">
        <v>1920</v>
      </c>
      <c r="B790" s="164">
        <f>Datos!G:G</f>
        <v>0</v>
      </c>
      <c r="C790" s="179"/>
      <c r="D790" s="180"/>
      <c r="E790" s="181"/>
      <c r="F790" s="180"/>
      <c r="G790" s="182"/>
    </row>
    <row r="791" spans="1:7" ht="13.2">
      <c r="A791" s="188" t="s">
        <v>1920</v>
      </c>
      <c r="B791" s="171">
        <f>Datos!G:G</f>
        <v>0</v>
      </c>
      <c r="C791" s="183"/>
      <c r="D791" s="184"/>
      <c r="E791" s="185"/>
      <c r="F791" s="184"/>
      <c r="G791" s="186"/>
    </row>
    <row r="792" spans="1:7" ht="13.2">
      <c r="A792" s="187" t="s">
        <v>1920</v>
      </c>
      <c r="B792" s="164">
        <f>Datos!G:G</f>
        <v>0</v>
      </c>
      <c r="C792" s="179"/>
      <c r="D792" s="180"/>
      <c r="E792" s="181"/>
      <c r="F792" s="180"/>
      <c r="G792" s="182"/>
    </row>
    <row r="793" spans="1:7" ht="13.2">
      <c r="A793" s="188" t="s">
        <v>1920</v>
      </c>
      <c r="B793" s="171">
        <f>Datos!G:G</f>
        <v>0</v>
      </c>
      <c r="C793" s="183"/>
      <c r="D793" s="184"/>
      <c r="E793" s="185"/>
      <c r="F793" s="184"/>
      <c r="G793" s="186"/>
    </row>
    <row r="794" spans="1:7" ht="13.2">
      <c r="A794" s="187" t="s">
        <v>1920</v>
      </c>
      <c r="B794" s="164">
        <f>Datos!G:G</f>
        <v>0</v>
      </c>
      <c r="C794" s="179"/>
      <c r="D794" s="180"/>
      <c r="E794" s="181"/>
      <c r="F794" s="180"/>
      <c r="G794" s="182"/>
    </row>
    <row r="795" spans="1:7" ht="13.2">
      <c r="A795" s="188" t="s">
        <v>1920</v>
      </c>
      <c r="B795" s="171">
        <f>Datos!G:G</f>
        <v>0</v>
      </c>
      <c r="C795" s="183"/>
      <c r="D795" s="184"/>
      <c r="E795" s="185"/>
      <c r="F795" s="184"/>
      <c r="G795" s="186"/>
    </row>
    <row r="796" spans="1:7" ht="13.2">
      <c r="A796" s="187" t="s">
        <v>1920</v>
      </c>
      <c r="B796" s="164">
        <f>Datos!G:G</f>
        <v>0</v>
      </c>
      <c r="C796" s="179"/>
      <c r="D796" s="180"/>
      <c r="E796" s="181"/>
      <c r="F796" s="180"/>
      <c r="G796" s="182"/>
    </row>
    <row r="797" spans="1:7" ht="13.2">
      <c r="A797" s="188" t="s">
        <v>1920</v>
      </c>
      <c r="B797" s="171">
        <f>Datos!G:G</f>
        <v>0</v>
      </c>
      <c r="C797" s="183"/>
      <c r="D797" s="184"/>
      <c r="E797" s="185"/>
      <c r="F797" s="184"/>
      <c r="G797" s="186"/>
    </row>
    <row r="798" spans="1:7" ht="13.2">
      <c r="A798" s="187" t="s">
        <v>1920</v>
      </c>
      <c r="B798" s="164">
        <f>Datos!G:G</f>
        <v>0</v>
      </c>
      <c r="C798" s="179"/>
      <c r="D798" s="180"/>
      <c r="E798" s="181"/>
      <c r="F798" s="180"/>
      <c r="G798" s="182"/>
    </row>
    <row r="799" spans="1:7" ht="13.2">
      <c r="A799" s="188" t="s">
        <v>1920</v>
      </c>
      <c r="B799" s="171">
        <f>Datos!G:G</f>
        <v>0</v>
      </c>
      <c r="C799" s="183"/>
      <c r="D799" s="184"/>
      <c r="E799" s="185"/>
      <c r="F799" s="184"/>
      <c r="G799" s="186"/>
    </row>
    <row r="800" spans="1:7" ht="13.2">
      <c r="A800" s="187" t="s">
        <v>1920</v>
      </c>
      <c r="B800" s="164">
        <f>Datos!G:G</f>
        <v>0</v>
      </c>
      <c r="C800" s="179"/>
      <c r="D800" s="180"/>
      <c r="E800" s="181"/>
      <c r="F800" s="180"/>
      <c r="G800" s="182"/>
    </row>
    <row r="801" spans="1:7" ht="13.2">
      <c r="A801" s="188" t="s">
        <v>1920</v>
      </c>
      <c r="B801" s="171">
        <f>Datos!G:G</f>
        <v>0</v>
      </c>
      <c r="C801" s="183"/>
      <c r="D801" s="184"/>
      <c r="E801" s="185"/>
      <c r="F801" s="184"/>
      <c r="G801" s="186"/>
    </row>
    <row r="802" spans="1:7" ht="13.2">
      <c r="A802" s="187" t="s">
        <v>1920</v>
      </c>
      <c r="B802" s="164">
        <f>Datos!G:G</f>
        <v>0</v>
      </c>
      <c r="C802" s="179"/>
      <c r="D802" s="180"/>
      <c r="E802" s="181"/>
      <c r="F802" s="180"/>
      <c r="G802" s="182"/>
    </row>
    <row r="803" spans="1:7" ht="13.2">
      <c r="A803" s="188" t="s">
        <v>1920</v>
      </c>
      <c r="B803" s="171">
        <f>Datos!G:G</f>
        <v>0</v>
      </c>
      <c r="C803" s="183"/>
      <c r="D803" s="184"/>
      <c r="E803" s="185"/>
      <c r="F803" s="184"/>
      <c r="G803" s="186"/>
    </row>
    <row r="804" spans="1:7" ht="13.2">
      <c r="A804" s="187" t="s">
        <v>1920</v>
      </c>
      <c r="B804" s="164">
        <f>Datos!G:G</f>
        <v>0</v>
      </c>
      <c r="C804" s="179"/>
      <c r="D804" s="180"/>
      <c r="E804" s="181"/>
      <c r="F804" s="180"/>
      <c r="G804" s="182"/>
    </row>
    <row r="805" spans="1:7" ht="13.2">
      <c r="A805" s="188" t="s">
        <v>1920</v>
      </c>
      <c r="B805" s="171">
        <f>Datos!G:G</f>
        <v>0</v>
      </c>
      <c r="C805" s="183"/>
      <c r="D805" s="184"/>
      <c r="E805" s="185"/>
      <c r="F805" s="184"/>
      <c r="G805" s="186"/>
    </row>
    <row r="806" spans="1:7" ht="13.2">
      <c r="A806" s="187" t="s">
        <v>1920</v>
      </c>
      <c r="B806" s="164">
        <f>Datos!G:G</f>
        <v>0</v>
      </c>
      <c r="C806" s="179"/>
      <c r="D806" s="180"/>
      <c r="E806" s="181"/>
      <c r="F806" s="180"/>
      <c r="G806" s="182"/>
    </row>
    <row r="807" spans="1:7" ht="13.2">
      <c r="A807" s="188" t="s">
        <v>1920</v>
      </c>
      <c r="B807" s="171">
        <f>Datos!G:G</f>
        <v>0</v>
      </c>
      <c r="C807" s="183"/>
      <c r="D807" s="184"/>
      <c r="E807" s="185"/>
      <c r="F807" s="184"/>
      <c r="G807" s="186"/>
    </row>
    <row r="808" spans="1:7" ht="13.2">
      <c r="A808" s="187" t="s">
        <v>1920</v>
      </c>
      <c r="B808" s="164">
        <f>Datos!G:G</f>
        <v>0</v>
      </c>
      <c r="C808" s="179"/>
      <c r="D808" s="180"/>
      <c r="E808" s="181"/>
      <c r="F808" s="180"/>
      <c r="G808" s="182"/>
    </row>
    <row r="809" spans="1:7" ht="13.2">
      <c r="A809" s="188" t="s">
        <v>1920</v>
      </c>
      <c r="B809" s="171">
        <f>Datos!G:G</f>
        <v>0</v>
      </c>
      <c r="C809" s="183"/>
      <c r="D809" s="184"/>
      <c r="E809" s="185"/>
      <c r="F809" s="184"/>
      <c r="G809" s="186"/>
    </row>
    <row r="810" spans="1:7" ht="13.2">
      <c r="A810" s="187" t="s">
        <v>1920</v>
      </c>
      <c r="B810" s="164">
        <f>Datos!G:G</f>
        <v>0</v>
      </c>
      <c r="C810" s="179"/>
      <c r="D810" s="180"/>
      <c r="E810" s="181"/>
      <c r="F810" s="180"/>
      <c r="G810" s="182"/>
    </row>
    <row r="811" spans="1:7" ht="13.2">
      <c r="A811" s="188" t="s">
        <v>1920</v>
      </c>
      <c r="B811" s="171">
        <f>Datos!G:G</f>
        <v>0</v>
      </c>
      <c r="C811" s="183"/>
      <c r="D811" s="184"/>
      <c r="E811" s="185"/>
      <c r="F811" s="184"/>
      <c r="G811" s="186"/>
    </row>
    <row r="812" spans="1:7" ht="13.2">
      <c r="A812" s="187" t="s">
        <v>1920</v>
      </c>
      <c r="B812" s="164">
        <f>Datos!G:G</f>
        <v>0</v>
      </c>
      <c r="C812" s="179"/>
      <c r="D812" s="180"/>
      <c r="E812" s="181"/>
      <c r="F812" s="180"/>
      <c r="G812" s="182"/>
    </row>
    <row r="813" spans="1:7" ht="13.2">
      <c r="A813" s="188" t="s">
        <v>1920</v>
      </c>
      <c r="B813" s="171">
        <f>Datos!G:G</f>
        <v>0</v>
      </c>
      <c r="C813" s="183"/>
      <c r="D813" s="184"/>
      <c r="E813" s="185"/>
      <c r="F813" s="184"/>
      <c r="G813" s="186"/>
    </row>
    <row r="814" spans="1:7" ht="13.2">
      <c r="A814" s="187" t="s">
        <v>1920</v>
      </c>
      <c r="B814" s="164">
        <f>Datos!G:G</f>
        <v>0</v>
      </c>
      <c r="C814" s="179"/>
      <c r="D814" s="180"/>
      <c r="E814" s="181"/>
      <c r="F814" s="180"/>
      <c r="G814" s="182"/>
    </row>
    <row r="815" spans="1:7" ht="13.2">
      <c r="A815" s="188" t="s">
        <v>1920</v>
      </c>
      <c r="B815" s="171">
        <f>Datos!G:G</f>
        <v>0</v>
      </c>
      <c r="C815" s="183"/>
      <c r="D815" s="184"/>
      <c r="E815" s="185"/>
      <c r="F815" s="184"/>
      <c r="G815" s="186"/>
    </row>
    <row r="816" spans="1:7" ht="13.2">
      <c r="A816" s="187" t="s">
        <v>1920</v>
      </c>
      <c r="B816" s="164">
        <f>Datos!G:G</f>
        <v>0</v>
      </c>
      <c r="C816" s="179"/>
      <c r="D816" s="180"/>
      <c r="E816" s="181"/>
      <c r="F816" s="180"/>
      <c r="G816" s="182"/>
    </row>
    <row r="817" spans="1:7" ht="13.2">
      <c r="A817" s="188" t="s">
        <v>1920</v>
      </c>
      <c r="B817" s="171">
        <f>Datos!G:G</f>
        <v>0</v>
      </c>
      <c r="C817" s="183"/>
      <c r="D817" s="184"/>
      <c r="E817" s="185"/>
      <c r="F817" s="184"/>
      <c r="G817" s="186"/>
    </row>
    <row r="818" spans="1:7" ht="13.2">
      <c r="A818" s="187" t="s">
        <v>1920</v>
      </c>
      <c r="B818" s="164">
        <f>Datos!G:G</f>
        <v>0</v>
      </c>
      <c r="C818" s="179"/>
      <c r="D818" s="180"/>
      <c r="E818" s="181"/>
      <c r="F818" s="180"/>
      <c r="G818" s="182"/>
    </row>
    <row r="819" spans="1:7" ht="13.2">
      <c r="A819" s="188" t="s">
        <v>1920</v>
      </c>
      <c r="B819" s="171">
        <f>Datos!G:G</f>
        <v>0</v>
      </c>
      <c r="C819" s="183"/>
      <c r="D819" s="184"/>
      <c r="E819" s="185"/>
      <c r="F819" s="184"/>
      <c r="G819" s="186"/>
    </row>
    <row r="820" spans="1:7" ht="13.2">
      <c r="A820" s="187" t="s">
        <v>1920</v>
      </c>
      <c r="B820" s="164">
        <f>Datos!G:G</f>
        <v>0</v>
      </c>
      <c r="C820" s="179"/>
      <c r="D820" s="180"/>
      <c r="E820" s="181"/>
      <c r="F820" s="180"/>
      <c r="G820" s="182"/>
    </row>
    <row r="821" spans="1:7" ht="13.2">
      <c r="A821" s="188" t="s">
        <v>1920</v>
      </c>
      <c r="B821" s="171">
        <f>Datos!G:G</f>
        <v>0</v>
      </c>
      <c r="C821" s="183"/>
      <c r="D821" s="184"/>
      <c r="E821" s="185"/>
      <c r="F821" s="184"/>
      <c r="G821" s="186"/>
    </row>
    <row r="822" spans="1:7" ht="13.2">
      <c r="A822" s="187" t="s">
        <v>1920</v>
      </c>
      <c r="B822" s="164">
        <f>Datos!G:G</f>
        <v>0</v>
      </c>
      <c r="C822" s="179"/>
      <c r="D822" s="180"/>
      <c r="E822" s="181"/>
      <c r="F822" s="180"/>
      <c r="G822" s="182"/>
    </row>
    <row r="823" spans="1:7" ht="13.2">
      <c r="A823" s="188" t="s">
        <v>1920</v>
      </c>
      <c r="B823" s="171">
        <f>Datos!G:G</f>
        <v>0</v>
      </c>
      <c r="C823" s="183"/>
      <c r="D823" s="184"/>
      <c r="E823" s="185"/>
      <c r="F823" s="184"/>
      <c r="G823" s="186"/>
    </row>
    <row r="824" spans="1:7" ht="13.2">
      <c r="A824" s="187" t="s">
        <v>1920</v>
      </c>
      <c r="B824" s="164">
        <f>Datos!G:G</f>
        <v>0</v>
      </c>
      <c r="C824" s="179"/>
      <c r="D824" s="180"/>
      <c r="E824" s="181"/>
      <c r="F824" s="180"/>
      <c r="G824" s="182"/>
    </row>
    <row r="825" spans="1:7" ht="13.2">
      <c r="A825" s="188" t="s">
        <v>1920</v>
      </c>
      <c r="B825" s="171">
        <f>Datos!G:G</f>
        <v>0</v>
      </c>
      <c r="C825" s="183"/>
      <c r="D825" s="184"/>
      <c r="E825" s="185"/>
      <c r="F825" s="184"/>
      <c r="G825" s="186"/>
    </row>
    <row r="826" spans="1:7" ht="13.2">
      <c r="A826" s="187" t="s">
        <v>1920</v>
      </c>
      <c r="B826" s="164">
        <f>Datos!G:G</f>
        <v>0</v>
      </c>
      <c r="C826" s="179"/>
      <c r="D826" s="180"/>
      <c r="E826" s="181"/>
      <c r="F826" s="180"/>
      <c r="G826" s="182"/>
    </row>
    <row r="827" spans="1:7" ht="13.2">
      <c r="A827" s="188" t="s">
        <v>1920</v>
      </c>
      <c r="B827" s="171">
        <f>Datos!G:G</f>
        <v>0</v>
      </c>
      <c r="C827" s="183"/>
      <c r="D827" s="184"/>
      <c r="E827" s="185"/>
      <c r="F827" s="184"/>
      <c r="G827" s="186"/>
    </row>
    <row r="828" spans="1:7" ht="13.2">
      <c r="A828" s="187" t="s">
        <v>1920</v>
      </c>
      <c r="B828" s="164">
        <f>Datos!G:G</f>
        <v>0</v>
      </c>
      <c r="C828" s="179"/>
      <c r="D828" s="180"/>
      <c r="E828" s="181"/>
      <c r="F828" s="180"/>
      <c r="G828" s="182"/>
    </row>
    <row r="829" spans="1:7" ht="13.2">
      <c r="A829" s="188" t="s">
        <v>1920</v>
      </c>
      <c r="B829" s="171">
        <f>Datos!G:G</f>
        <v>0</v>
      </c>
      <c r="C829" s="183"/>
      <c r="D829" s="184"/>
      <c r="E829" s="185"/>
      <c r="F829" s="184"/>
      <c r="G829" s="186"/>
    </row>
    <row r="830" spans="1:7" ht="13.2">
      <c r="A830" s="187" t="s">
        <v>1920</v>
      </c>
      <c r="B830" s="164">
        <f>Datos!G:G</f>
        <v>0</v>
      </c>
      <c r="C830" s="179"/>
      <c r="D830" s="180"/>
      <c r="E830" s="181"/>
      <c r="F830" s="180"/>
      <c r="G830" s="182"/>
    </row>
    <row r="831" spans="1:7" ht="13.2">
      <c r="A831" s="188" t="s">
        <v>1920</v>
      </c>
      <c r="B831" s="171">
        <f>Datos!G:G</f>
        <v>0</v>
      </c>
      <c r="C831" s="183"/>
      <c r="D831" s="184"/>
      <c r="E831" s="185"/>
      <c r="F831" s="184"/>
      <c r="G831" s="186"/>
    </row>
    <row r="832" spans="1:7" ht="13.2">
      <c r="A832" s="187" t="s">
        <v>1920</v>
      </c>
      <c r="B832" s="164">
        <f>Datos!G:G</f>
        <v>0</v>
      </c>
      <c r="C832" s="179"/>
      <c r="D832" s="180"/>
      <c r="E832" s="181"/>
      <c r="F832" s="180"/>
      <c r="G832" s="182"/>
    </row>
    <row r="833" spans="1:7" ht="13.2">
      <c r="A833" s="188" t="s">
        <v>1920</v>
      </c>
      <c r="B833" s="171">
        <f>Datos!G:G</f>
        <v>0</v>
      </c>
      <c r="C833" s="183"/>
      <c r="D833" s="184"/>
      <c r="E833" s="185"/>
      <c r="F833" s="184"/>
      <c r="G833" s="186"/>
    </row>
    <row r="834" spans="1:7" ht="13.2">
      <c r="A834" s="187" t="s">
        <v>1920</v>
      </c>
      <c r="B834" s="164">
        <f>Datos!G:G</f>
        <v>0</v>
      </c>
      <c r="C834" s="179"/>
      <c r="D834" s="180"/>
      <c r="E834" s="181"/>
      <c r="F834" s="180"/>
      <c r="G834" s="182"/>
    </row>
    <row r="835" spans="1:7" ht="13.2">
      <c r="A835" s="188" t="s">
        <v>1920</v>
      </c>
      <c r="B835" s="171">
        <f>Datos!G:G</f>
        <v>0</v>
      </c>
      <c r="C835" s="183"/>
      <c r="D835" s="184"/>
      <c r="E835" s="185"/>
      <c r="F835" s="184"/>
      <c r="G835" s="186"/>
    </row>
    <row r="836" spans="1:7" ht="13.2">
      <c r="A836" s="187" t="s">
        <v>1920</v>
      </c>
      <c r="B836" s="164">
        <f>Datos!G:G</f>
        <v>0</v>
      </c>
      <c r="C836" s="179"/>
      <c r="D836" s="180"/>
      <c r="E836" s="181"/>
      <c r="F836" s="180"/>
      <c r="G836" s="182"/>
    </row>
    <row r="837" spans="1:7" ht="13.2">
      <c r="A837" s="188" t="s">
        <v>1920</v>
      </c>
      <c r="B837" s="171">
        <f>Datos!G:G</f>
        <v>0</v>
      </c>
      <c r="C837" s="183"/>
      <c r="D837" s="184"/>
      <c r="E837" s="185"/>
      <c r="F837" s="184"/>
      <c r="G837" s="186"/>
    </row>
    <row r="838" spans="1:7" ht="13.2">
      <c r="A838" s="187" t="s">
        <v>1920</v>
      </c>
      <c r="B838" s="164">
        <f>Datos!G:G</f>
        <v>0</v>
      </c>
      <c r="C838" s="179"/>
      <c r="D838" s="180"/>
      <c r="E838" s="181"/>
      <c r="F838" s="180"/>
      <c r="G838" s="182"/>
    </row>
    <row r="839" spans="1:7" ht="13.2">
      <c r="A839" s="188" t="s">
        <v>1920</v>
      </c>
      <c r="B839" s="171">
        <f>Datos!G:G</f>
        <v>0</v>
      </c>
      <c r="C839" s="183"/>
      <c r="D839" s="184"/>
      <c r="E839" s="185"/>
      <c r="F839" s="184"/>
      <c r="G839" s="186"/>
    </row>
    <row r="840" spans="1:7" ht="13.2">
      <c r="A840" s="187" t="s">
        <v>1920</v>
      </c>
      <c r="B840" s="164">
        <f>Datos!G:G</f>
        <v>0</v>
      </c>
      <c r="C840" s="179"/>
      <c r="D840" s="180"/>
      <c r="E840" s="181"/>
      <c r="F840" s="180"/>
      <c r="G840" s="182"/>
    </row>
    <row r="841" spans="1:7" ht="13.2">
      <c r="A841" s="188" t="s">
        <v>1920</v>
      </c>
      <c r="B841" s="171">
        <f>Datos!G:G</f>
        <v>0</v>
      </c>
      <c r="C841" s="183"/>
      <c r="D841" s="184"/>
      <c r="E841" s="185"/>
      <c r="F841" s="184"/>
      <c r="G841" s="186"/>
    </row>
    <row r="842" spans="1:7" ht="13.2">
      <c r="A842" s="187" t="s">
        <v>1920</v>
      </c>
      <c r="B842" s="164">
        <f>Datos!G:G</f>
        <v>0</v>
      </c>
      <c r="C842" s="179"/>
      <c r="D842" s="180"/>
      <c r="E842" s="181"/>
      <c r="F842" s="180"/>
      <c r="G842" s="182"/>
    </row>
    <row r="843" spans="1:7" ht="13.2">
      <c r="A843" s="188" t="s">
        <v>1920</v>
      </c>
      <c r="B843" s="171">
        <f>Datos!G:G</f>
        <v>0</v>
      </c>
      <c r="C843" s="183"/>
      <c r="D843" s="184"/>
      <c r="E843" s="185"/>
      <c r="F843" s="184"/>
      <c r="G843" s="186"/>
    </row>
    <row r="844" spans="1:7" ht="13.2">
      <c r="A844" s="187" t="s">
        <v>1920</v>
      </c>
      <c r="B844" s="164">
        <f>Datos!G:G</f>
        <v>0</v>
      </c>
      <c r="C844" s="179"/>
      <c r="D844" s="180"/>
      <c r="E844" s="181"/>
      <c r="F844" s="180"/>
      <c r="G844" s="182"/>
    </row>
    <row r="845" spans="1:7" ht="13.2">
      <c r="A845" s="188" t="s">
        <v>1920</v>
      </c>
      <c r="B845" s="171">
        <f>Datos!G:G</f>
        <v>0</v>
      </c>
      <c r="C845" s="183"/>
      <c r="D845" s="184"/>
      <c r="E845" s="185"/>
      <c r="F845" s="184"/>
      <c r="G845" s="186"/>
    </row>
    <row r="846" spans="1:7" ht="13.2">
      <c r="A846" s="187" t="s">
        <v>1920</v>
      </c>
      <c r="B846" s="164">
        <f>Datos!G:G</f>
        <v>0</v>
      </c>
      <c r="C846" s="179"/>
      <c r="D846" s="180"/>
      <c r="E846" s="181"/>
      <c r="F846" s="180"/>
      <c r="G846" s="182"/>
    </row>
    <row r="847" spans="1:7" ht="13.2">
      <c r="A847" s="188" t="s">
        <v>1920</v>
      </c>
      <c r="B847" s="171">
        <f>Datos!G:G</f>
        <v>0</v>
      </c>
      <c r="C847" s="183"/>
      <c r="D847" s="184"/>
      <c r="E847" s="185"/>
      <c r="F847" s="184"/>
      <c r="G847" s="186"/>
    </row>
    <row r="848" spans="1:7" ht="13.2">
      <c r="A848" s="187" t="s">
        <v>1920</v>
      </c>
      <c r="B848" s="164">
        <f>Datos!G:G</f>
        <v>0</v>
      </c>
      <c r="C848" s="179"/>
      <c r="D848" s="180"/>
      <c r="E848" s="181"/>
      <c r="F848" s="180"/>
      <c r="G848" s="182"/>
    </row>
    <row r="849" spans="1:7" ht="13.2">
      <c r="A849" s="188" t="s">
        <v>1920</v>
      </c>
      <c r="B849" s="171">
        <f>Datos!G:G</f>
        <v>0</v>
      </c>
      <c r="C849" s="183"/>
      <c r="D849" s="184"/>
      <c r="E849" s="185"/>
      <c r="F849" s="184"/>
      <c r="G849" s="186"/>
    </row>
    <row r="850" spans="1:7" ht="13.2">
      <c r="A850" s="187" t="s">
        <v>1920</v>
      </c>
      <c r="B850" s="164">
        <f>Datos!G:G</f>
        <v>0</v>
      </c>
      <c r="C850" s="179"/>
      <c r="D850" s="180"/>
      <c r="E850" s="181"/>
      <c r="F850" s="180"/>
      <c r="G850" s="182"/>
    </row>
    <row r="851" spans="1:7" ht="13.2">
      <c r="A851" s="188" t="s">
        <v>1920</v>
      </c>
      <c r="B851" s="171">
        <f>Datos!G:G</f>
        <v>0</v>
      </c>
      <c r="C851" s="183"/>
      <c r="D851" s="184"/>
      <c r="E851" s="185"/>
      <c r="F851" s="184"/>
      <c r="G851" s="186"/>
    </row>
    <row r="852" spans="1:7" ht="13.2">
      <c r="A852" s="187" t="s">
        <v>1920</v>
      </c>
      <c r="B852" s="164">
        <f>Datos!G:G</f>
        <v>0</v>
      </c>
      <c r="C852" s="179"/>
      <c r="D852" s="180"/>
      <c r="E852" s="181"/>
      <c r="F852" s="180"/>
      <c r="G852" s="182"/>
    </row>
    <row r="853" spans="1:7" ht="13.2">
      <c r="A853" s="188" t="s">
        <v>1920</v>
      </c>
      <c r="B853" s="171">
        <f>Datos!G:G</f>
        <v>0</v>
      </c>
      <c r="C853" s="183"/>
      <c r="D853" s="184"/>
      <c r="E853" s="185"/>
      <c r="F853" s="184"/>
      <c r="G853" s="186"/>
    </row>
    <row r="854" spans="1:7" ht="13.2">
      <c r="A854" s="187" t="s">
        <v>1920</v>
      </c>
      <c r="B854" s="164">
        <f>Datos!G:G</f>
        <v>0</v>
      </c>
      <c r="C854" s="179"/>
      <c r="D854" s="180"/>
      <c r="E854" s="181"/>
      <c r="F854" s="180"/>
      <c r="G854" s="182"/>
    </row>
    <row r="855" spans="1:7" ht="13.2">
      <c r="A855" s="188" t="s">
        <v>1920</v>
      </c>
      <c r="B855" s="171">
        <f>Datos!G:G</f>
        <v>0</v>
      </c>
      <c r="C855" s="183"/>
      <c r="D855" s="184"/>
      <c r="E855" s="185"/>
      <c r="F855" s="184"/>
      <c r="G855" s="186"/>
    </row>
    <row r="856" spans="1:7" ht="13.2">
      <c r="A856" s="187" t="s">
        <v>1920</v>
      </c>
      <c r="B856" s="164">
        <f>Datos!G:G</f>
        <v>0</v>
      </c>
      <c r="C856" s="179"/>
      <c r="D856" s="180"/>
      <c r="E856" s="181"/>
      <c r="F856" s="180"/>
      <c r="G856" s="182"/>
    </row>
    <row r="857" spans="1:7" ht="13.2">
      <c r="A857" s="188" t="s">
        <v>1920</v>
      </c>
      <c r="B857" s="171">
        <f>Datos!G:G</f>
        <v>0</v>
      </c>
      <c r="C857" s="183"/>
      <c r="D857" s="184"/>
      <c r="E857" s="185"/>
      <c r="F857" s="184"/>
      <c r="G857" s="186"/>
    </row>
    <row r="858" spans="1:7" ht="13.2">
      <c r="A858" s="187" t="s">
        <v>1920</v>
      </c>
      <c r="B858" s="164">
        <f>Datos!G:G</f>
        <v>0</v>
      </c>
      <c r="C858" s="179"/>
      <c r="D858" s="180"/>
      <c r="E858" s="181"/>
      <c r="F858" s="180"/>
      <c r="G858" s="182"/>
    </row>
    <row r="859" spans="1:7" ht="13.2">
      <c r="A859" s="188" t="s">
        <v>1920</v>
      </c>
      <c r="B859" s="171">
        <f>Datos!G:G</f>
        <v>0</v>
      </c>
      <c r="C859" s="183"/>
      <c r="D859" s="184"/>
      <c r="E859" s="185"/>
      <c r="F859" s="184"/>
      <c r="G859" s="186"/>
    </row>
    <row r="860" spans="1:7" ht="13.2">
      <c r="A860" s="187" t="s">
        <v>1920</v>
      </c>
      <c r="B860" s="164">
        <f>Datos!G:G</f>
        <v>0</v>
      </c>
      <c r="C860" s="179"/>
      <c r="D860" s="180"/>
      <c r="E860" s="181"/>
      <c r="F860" s="180"/>
      <c r="G860" s="182"/>
    </row>
    <row r="861" spans="1:7" ht="13.2">
      <c r="A861" s="188" t="s">
        <v>1920</v>
      </c>
      <c r="B861" s="171">
        <f>Datos!G:G</f>
        <v>0</v>
      </c>
      <c r="C861" s="183"/>
      <c r="D861" s="184"/>
      <c r="E861" s="185"/>
      <c r="F861" s="184"/>
      <c r="G861" s="186"/>
    </row>
    <row r="862" spans="1:7" ht="13.2">
      <c r="A862" s="187" t="s">
        <v>1920</v>
      </c>
      <c r="B862" s="164">
        <f>Datos!G:G</f>
        <v>0</v>
      </c>
      <c r="C862" s="179"/>
      <c r="D862" s="180"/>
      <c r="E862" s="181"/>
      <c r="F862" s="180"/>
      <c r="G862" s="182"/>
    </row>
    <row r="863" spans="1:7" ht="13.2">
      <c r="A863" s="188" t="s">
        <v>1920</v>
      </c>
      <c r="B863" s="171">
        <f>Datos!G:G</f>
        <v>0</v>
      </c>
      <c r="C863" s="183"/>
      <c r="D863" s="184"/>
      <c r="E863" s="185"/>
      <c r="F863" s="184"/>
      <c r="G863" s="186"/>
    </row>
    <row r="864" spans="1:7" ht="13.2">
      <c r="A864" s="187" t="s">
        <v>1920</v>
      </c>
      <c r="B864" s="164">
        <f>Datos!G:G</f>
        <v>0</v>
      </c>
      <c r="C864" s="179"/>
      <c r="D864" s="180"/>
      <c r="E864" s="181"/>
      <c r="F864" s="180"/>
      <c r="G864" s="182"/>
    </row>
    <row r="865" spans="1:7" ht="13.2">
      <c r="A865" s="188" t="s">
        <v>1920</v>
      </c>
      <c r="B865" s="171">
        <f>Datos!G:G</f>
        <v>0</v>
      </c>
      <c r="C865" s="183"/>
      <c r="D865" s="184"/>
      <c r="E865" s="185"/>
      <c r="F865" s="184"/>
      <c r="G865" s="186"/>
    </row>
    <row r="866" spans="1:7" ht="13.2">
      <c r="A866" s="187" t="s">
        <v>1920</v>
      </c>
      <c r="B866" s="164">
        <f>Datos!G:G</f>
        <v>0</v>
      </c>
      <c r="C866" s="179"/>
      <c r="D866" s="180"/>
      <c r="E866" s="181"/>
      <c r="F866" s="180"/>
      <c r="G866" s="182"/>
    </row>
    <row r="867" spans="1:7" ht="13.2">
      <c r="A867" s="188" t="s">
        <v>1920</v>
      </c>
      <c r="B867" s="171">
        <f>Datos!G:G</f>
        <v>0</v>
      </c>
      <c r="C867" s="183"/>
      <c r="D867" s="184"/>
      <c r="E867" s="185"/>
      <c r="F867" s="184"/>
      <c r="G867" s="186"/>
    </row>
    <row r="868" spans="1:7" ht="13.2">
      <c r="A868" s="187" t="s">
        <v>1920</v>
      </c>
      <c r="B868" s="164">
        <f>Datos!G:G</f>
        <v>0</v>
      </c>
      <c r="C868" s="179"/>
      <c r="D868" s="180"/>
      <c r="E868" s="181"/>
      <c r="F868" s="180"/>
      <c r="G868" s="182"/>
    </row>
    <row r="869" spans="1:7" ht="13.2">
      <c r="A869" s="188" t="s">
        <v>1920</v>
      </c>
      <c r="B869" s="171">
        <f>Datos!G:G</f>
        <v>0</v>
      </c>
      <c r="C869" s="183"/>
      <c r="D869" s="184"/>
      <c r="E869" s="185"/>
      <c r="F869" s="184"/>
      <c r="G869" s="186"/>
    </row>
    <row r="870" spans="1:7" ht="13.2">
      <c r="A870" s="187" t="s">
        <v>1920</v>
      </c>
      <c r="B870" s="164">
        <f>Datos!G:G</f>
        <v>0</v>
      </c>
      <c r="C870" s="179"/>
      <c r="D870" s="180"/>
      <c r="E870" s="181"/>
      <c r="F870" s="180"/>
      <c r="G870" s="182"/>
    </row>
    <row r="871" spans="1:7" ht="13.2">
      <c r="A871" s="188" t="s">
        <v>1920</v>
      </c>
      <c r="B871" s="171">
        <f>Datos!G:G</f>
        <v>0</v>
      </c>
      <c r="C871" s="183"/>
      <c r="D871" s="184"/>
      <c r="E871" s="185"/>
      <c r="F871" s="184"/>
      <c r="G871" s="186"/>
    </row>
    <row r="872" spans="1:7" ht="13.2">
      <c r="A872" s="187" t="s">
        <v>1920</v>
      </c>
      <c r="B872" s="164">
        <f>Datos!G:G</f>
        <v>0</v>
      </c>
      <c r="C872" s="179"/>
      <c r="D872" s="180"/>
      <c r="E872" s="181"/>
      <c r="F872" s="180"/>
      <c r="G872" s="182"/>
    </row>
    <row r="873" spans="1:7" ht="13.2">
      <c r="A873" s="188" t="s">
        <v>1920</v>
      </c>
      <c r="B873" s="171">
        <f>Datos!G:G</f>
        <v>0</v>
      </c>
      <c r="C873" s="183"/>
      <c r="D873" s="184"/>
      <c r="E873" s="185"/>
      <c r="F873" s="184"/>
      <c r="G873" s="186"/>
    </row>
    <row r="874" spans="1:7" ht="13.2">
      <c r="A874" s="187" t="s">
        <v>1920</v>
      </c>
      <c r="B874" s="164">
        <f>Datos!G:G</f>
        <v>0</v>
      </c>
      <c r="C874" s="179"/>
      <c r="D874" s="180"/>
      <c r="E874" s="181"/>
      <c r="F874" s="180"/>
      <c r="G874" s="182"/>
    </row>
    <row r="875" spans="1:7" ht="13.2">
      <c r="A875" s="188" t="s">
        <v>1920</v>
      </c>
      <c r="B875" s="171">
        <f>Datos!G:G</f>
        <v>0</v>
      </c>
      <c r="C875" s="183"/>
      <c r="D875" s="184"/>
      <c r="E875" s="185"/>
      <c r="F875" s="184"/>
      <c r="G875" s="186"/>
    </row>
    <row r="876" spans="1:7" ht="13.2">
      <c r="A876" s="187" t="s">
        <v>1920</v>
      </c>
      <c r="B876" s="164">
        <f>Datos!G:G</f>
        <v>0</v>
      </c>
      <c r="C876" s="179"/>
      <c r="D876" s="180"/>
      <c r="E876" s="181"/>
      <c r="F876" s="180"/>
      <c r="G876" s="182"/>
    </row>
    <row r="877" spans="1:7" ht="13.2">
      <c r="A877" s="188" t="s">
        <v>1920</v>
      </c>
      <c r="B877" s="171">
        <f>Datos!G:G</f>
        <v>0</v>
      </c>
      <c r="C877" s="183"/>
      <c r="D877" s="184"/>
      <c r="E877" s="185"/>
      <c r="F877" s="184"/>
      <c r="G877" s="186"/>
    </row>
    <row r="878" spans="1:7" ht="13.2">
      <c r="A878" s="187" t="s">
        <v>1920</v>
      </c>
      <c r="B878" s="164">
        <f>Datos!G:G</f>
        <v>0</v>
      </c>
      <c r="C878" s="179"/>
      <c r="D878" s="180"/>
      <c r="E878" s="181"/>
      <c r="F878" s="180"/>
      <c r="G878" s="182"/>
    </row>
    <row r="879" spans="1:7" ht="13.2">
      <c r="A879" s="188" t="s">
        <v>1920</v>
      </c>
      <c r="B879" s="171">
        <f>Datos!G:G</f>
        <v>0</v>
      </c>
      <c r="C879" s="183"/>
      <c r="D879" s="184"/>
      <c r="E879" s="185"/>
      <c r="F879" s="184"/>
      <c r="G879" s="186"/>
    </row>
    <row r="880" spans="1:7" ht="13.2">
      <c r="A880" s="187" t="s">
        <v>1920</v>
      </c>
      <c r="B880" s="164">
        <f>Datos!G:G</f>
        <v>0</v>
      </c>
      <c r="C880" s="179"/>
      <c r="D880" s="180"/>
      <c r="E880" s="181"/>
      <c r="F880" s="180"/>
      <c r="G880" s="182"/>
    </row>
    <row r="881" spans="1:7" ht="13.2">
      <c r="A881" s="188" t="s">
        <v>1920</v>
      </c>
      <c r="B881" s="171">
        <f>Datos!G:G</f>
        <v>0</v>
      </c>
      <c r="C881" s="183"/>
      <c r="D881" s="184"/>
      <c r="E881" s="185"/>
      <c r="F881" s="184"/>
      <c r="G881" s="186"/>
    </row>
    <row r="882" spans="1:7" ht="13.2">
      <c r="A882" s="187" t="s">
        <v>1920</v>
      </c>
      <c r="B882" s="164">
        <f>Datos!G:G</f>
        <v>0</v>
      </c>
      <c r="C882" s="179"/>
      <c r="D882" s="180"/>
      <c r="E882" s="181"/>
      <c r="F882" s="180"/>
      <c r="G882" s="182"/>
    </row>
    <row r="883" spans="1:7" ht="13.2">
      <c r="A883" s="188" t="s">
        <v>1920</v>
      </c>
      <c r="B883" s="171">
        <f>Datos!G:G</f>
        <v>0</v>
      </c>
      <c r="C883" s="183"/>
      <c r="D883" s="184"/>
      <c r="E883" s="185"/>
      <c r="F883" s="184"/>
      <c r="G883" s="186"/>
    </row>
    <row r="884" spans="1:7" ht="13.2">
      <c r="A884" s="187" t="s">
        <v>1920</v>
      </c>
      <c r="B884" s="164">
        <f>Datos!G:G</f>
        <v>0</v>
      </c>
      <c r="C884" s="179"/>
      <c r="D884" s="180"/>
      <c r="E884" s="181"/>
      <c r="F884" s="180"/>
      <c r="G884" s="182"/>
    </row>
    <row r="885" spans="1:7" ht="13.2">
      <c r="A885" s="188" t="s">
        <v>1920</v>
      </c>
      <c r="B885" s="171">
        <f>Datos!G:G</f>
        <v>0</v>
      </c>
      <c r="C885" s="183"/>
      <c r="D885" s="184"/>
      <c r="E885" s="185"/>
      <c r="F885" s="184"/>
      <c r="G885" s="186"/>
    </row>
    <row r="886" spans="1:7" ht="13.2">
      <c r="A886" s="187" t="s">
        <v>1920</v>
      </c>
      <c r="B886" s="164">
        <f>Datos!G:G</f>
        <v>0</v>
      </c>
      <c r="C886" s="179"/>
      <c r="D886" s="180"/>
      <c r="E886" s="181"/>
      <c r="F886" s="180"/>
      <c r="G886" s="182"/>
    </row>
    <row r="887" spans="1:7" ht="13.2">
      <c r="A887" s="188" t="s">
        <v>1920</v>
      </c>
      <c r="B887" s="171">
        <f>Datos!G:G</f>
        <v>0</v>
      </c>
      <c r="C887" s="183"/>
      <c r="D887" s="184"/>
      <c r="E887" s="185"/>
      <c r="F887" s="184"/>
      <c r="G887" s="186"/>
    </row>
    <row r="888" spans="1:7" ht="13.2">
      <c r="A888" s="187" t="s">
        <v>1920</v>
      </c>
      <c r="B888" s="164">
        <f>Datos!G:G</f>
        <v>0</v>
      </c>
      <c r="C888" s="179"/>
      <c r="D888" s="180"/>
      <c r="E888" s="181"/>
      <c r="F888" s="180"/>
      <c r="G888" s="182"/>
    </row>
    <row r="889" spans="1:7" ht="13.2">
      <c r="A889" s="188" t="s">
        <v>1920</v>
      </c>
      <c r="B889" s="171">
        <f>Datos!G:G</f>
        <v>0</v>
      </c>
      <c r="C889" s="183"/>
      <c r="D889" s="184"/>
      <c r="E889" s="185"/>
      <c r="F889" s="184"/>
      <c r="G889" s="186"/>
    </row>
    <row r="890" spans="1:7" ht="13.2">
      <c r="A890" s="187" t="s">
        <v>1920</v>
      </c>
      <c r="B890" s="164">
        <f>Datos!G:G</f>
        <v>0</v>
      </c>
      <c r="C890" s="179"/>
      <c r="D890" s="180"/>
      <c r="E890" s="181"/>
      <c r="F890" s="180"/>
      <c r="G890" s="182"/>
    </row>
    <row r="891" spans="1:7" ht="13.2">
      <c r="A891" s="188" t="s">
        <v>1920</v>
      </c>
      <c r="B891" s="171">
        <f>Datos!G:G</f>
        <v>0</v>
      </c>
      <c r="C891" s="183"/>
      <c r="D891" s="184"/>
      <c r="E891" s="185"/>
      <c r="F891" s="184"/>
      <c r="G891" s="186"/>
    </row>
    <row r="892" spans="1:7" ht="13.2">
      <c r="A892" s="187" t="s">
        <v>1920</v>
      </c>
      <c r="B892" s="164">
        <f>Datos!G:G</f>
        <v>0</v>
      </c>
      <c r="C892" s="179"/>
      <c r="D892" s="180"/>
      <c r="E892" s="181"/>
      <c r="F892" s="180"/>
      <c r="G892" s="182"/>
    </row>
    <row r="893" spans="1:7" ht="13.2">
      <c r="A893" s="188" t="s">
        <v>1920</v>
      </c>
      <c r="B893" s="171">
        <f>Datos!G:G</f>
        <v>0</v>
      </c>
      <c r="C893" s="183"/>
      <c r="D893" s="184"/>
      <c r="E893" s="185"/>
      <c r="F893" s="184"/>
      <c r="G893" s="186"/>
    </row>
    <row r="894" spans="1:7" ht="13.2">
      <c r="A894" s="187" t="s">
        <v>1920</v>
      </c>
      <c r="B894" s="164">
        <f>Datos!G:G</f>
        <v>0</v>
      </c>
      <c r="C894" s="179"/>
      <c r="D894" s="180"/>
      <c r="E894" s="181"/>
      <c r="F894" s="180"/>
      <c r="G894" s="182"/>
    </row>
    <row r="895" spans="1:7" ht="13.2">
      <c r="A895" s="188" t="s">
        <v>1920</v>
      </c>
      <c r="B895" s="171">
        <f>Datos!G:G</f>
        <v>0</v>
      </c>
      <c r="C895" s="183"/>
      <c r="D895" s="184"/>
      <c r="E895" s="185"/>
      <c r="F895" s="184"/>
      <c r="G895" s="186"/>
    </row>
    <row r="896" spans="1:7" ht="13.2">
      <c r="A896" s="187" t="s">
        <v>1920</v>
      </c>
      <c r="B896" s="164">
        <f>Datos!G:G</f>
        <v>0</v>
      </c>
      <c r="C896" s="179"/>
      <c r="D896" s="180"/>
      <c r="E896" s="181"/>
      <c r="F896" s="180"/>
      <c r="G896" s="182"/>
    </row>
    <row r="897" spans="1:7" ht="13.2">
      <c r="A897" s="188" t="s">
        <v>1920</v>
      </c>
      <c r="B897" s="171">
        <f>Datos!G:G</f>
        <v>0</v>
      </c>
      <c r="C897" s="183"/>
      <c r="D897" s="184"/>
      <c r="E897" s="185"/>
      <c r="F897" s="184"/>
      <c r="G897" s="186"/>
    </row>
    <row r="898" spans="1:7" ht="13.2">
      <c r="A898" s="187" t="s">
        <v>1920</v>
      </c>
      <c r="B898" s="164">
        <f>Datos!G:G</f>
        <v>0</v>
      </c>
      <c r="C898" s="179"/>
      <c r="D898" s="180"/>
      <c r="E898" s="181"/>
      <c r="F898" s="180"/>
      <c r="G898" s="182"/>
    </row>
    <row r="899" spans="1:7" ht="13.2">
      <c r="A899" s="188" t="s">
        <v>1920</v>
      </c>
      <c r="B899" s="171">
        <f>Datos!G:G</f>
        <v>0</v>
      </c>
      <c r="C899" s="183"/>
      <c r="D899" s="184"/>
      <c r="E899" s="185"/>
      <c r="F899" s="184"/>
      <c r="G899" s="186"/>
    </row>
    <row r="900" spans="1:7" ht="13.2">
      <c r="A900" s="187" t="s">
        <v>1920</v>
      </c>
      <c r="B900" s="164">
        <f>Datos!G:G</f>
        <v>0</v>
      </c>
      <c r="C900" s="179"/>
      <c r="D900" s="180"/>
      <c r="E900" s="181"/>
      <c r="F900" s="180"/>
      <c r="G900" s="182"/>
    </row>
    <row r="901" spans="1:7" ht="13.2">
      <c r="A901" s="188" t="s">
        <v>1920</v>
      </c>
      <c r="B901" s="171">
        <f>Datos!G:G</f>
        <v>0</v>
      </c>
      <c r="C901" s="183"/>
      <c r="D901" s="184"/>
      <c r="E901" s="185"/>
      <c r="F901" s="184"/>
      <c r="G901" s="186"/>
    </row>
    <row r="902" spans="1:7" ht="13.2">
      <c r="A902" s="187" t="s">
        <v>1920</v>
      </c>
      <c r="B902" s="164">
        <f>Datos!G:G</f>
        <v>0</v>
      </c>
      <c r="C902" s="179"/>
      <c r="D902" s="180"/>
      <c r="E902" s="181"/>
      <c r="F902" s="180"/>
      <c r="G902" s="182"/>
    </row>
    <row r="903" spans="1:7" ht="13.2">
      <c r="A903" s="188" t="s">
        <v>1920</v>
      </c>
      <c r="B903" s="171">
        <f>Datos!G:G</f>
        <v>0</v>
      </c>
      <c r="C903" s="183"/>
      <c r="D903" s="184"/>
      <c r="E903" s="185"/>
      <c r="F903" s="184"/>
      <c r="G903" s="186"/>
    </row>
    <row r="904" spans="1:7" ht="13.2">
      <c r="A904" s="187" t="s">
        <v>1920</v>
      </c>
      <c r="B904" s="164">
        <f>Datos!G:G</f>
        <v>0</v>
      </c>
      <c r="C904" s="179"/>
      <c r="D904" s="180"/>
      <c r="E904" s="181"/>
      <c r="F904" s="180"/>
      <c r="G904" s="182"/>
    </row>
    <row r="905" spans="1:7" ht="13.2">
      <c r="A905" s="188" t="s">
        <v>1920</v>
      </c>
      <c r="B905" s="171">
        <f>Datos!G:G</f>
        <v>0</v>
      </c>
      <c r="C905" s="183"/>
      <c r="D905" s="184"/>
      <c r="E905" s="185"/>
      <c r="F905" s="184"/>
      <c r="G905" s="186"/>
    </row>
    <row r="906" spans="1:7" ht="13.2">
      <c r="A906" s="187" t="s">
        <v>1920</v>
      </c>
      <c r="B906" s="164">
        <f>Datos!G:G</f>
        <v>0</v>
      </c>
      <c r="C906" s="179"/>
      <c r="D906" s="180"/>
      <c r="E906" s="181"/>
      <c r="F906" s="180"/>
      <c r="G906" s="182"/>
    </row>
    <row r="907" spans="1:7" ht="13.2">
      <c r="A907" s="188" t="s">
        <v>1920</v>
      </c>
      <c r="B907" s="171">
        <f>Datos!G:G</f>
        <v>0</v>
      </c>
      <c r="C907" s="183"/>
      <c r="D907" s="184"/>
      <c r="E907" s="185"/>
      <c r="F907" s="184"/>
      <c r="G907" s="186"/>
    </row>
    <row r="908" spans="1:7" ht="13.2">
      <c r="A908" s="187" t="s">
        <v>1920</v>
      </c>
      <c r="B908" s="164">
        <f>Datos!G:G</f>
        <v>0</v>
      </c>
      <c r="C908" s="179"/>
      <c r="D908" s="180"/>
      <c r="E908" s="181"/>
      <c r="F908" s="180"/>
      <c r="G908" s="182"/>
    </row>
    <row r="909" spans="1:7" ht="13.2">
      <c r="A909" s="188" t="s">
        <v>1920</v>
      </c>
      <c r="B909" s="171">
        <f>Datos!G:G</f>
        <v>0</v>
      </c>
      <c r="C909" s="183"/>
      <c r="D909" s="184"/>
      <c r="E909" s="185"/>
      <c r="F909" s="184"/>
      <c r="G909" s="186"/>
    </row>
    <row r="910" spans="1:7" ht="13.2">
      <c r="A910" s="187" t="s">
        <v>1920</v>
      </c>
      <c r="B910" s="164">
        <f>Datos!G:G</f>
        <v>0</v>
      </c>
      <c r="C910" s="179"/>
      <c r="D910" s="180"/>
      <c r="E910" s="181"/>
      <c r="F910" s="180"/>
      <c r="G910" s="182"/>
    </row>
    <row r="911" spans="1:7" ht="13.2">
      <c r="A911" s="188" t="s">
        <v>1920</v>
      </c>
      <c r="B911" s="171">
        <f>Datos!G:G</f>
        <v>0</v>
      </c>
      <c r="C911" s="183"/>
      <c r="D911" s="184"/>
      <c r="E911" s="185"/>
      <c r="F911" s="184"/>
      <c r="G911" s="186"/>
    </row>
    <row r="912" spans="1:7" ht="13.2">
      <c r="A912" s="187" t="s">
        <v>1920</v>
      </c>
      <c r="B912" s="164">
        <f>Datos!G:G</f>
        <v>0</v>
      </c>
      <c r="C912" s="179"/>
      <c r="D912" s="180"/>
      <c r="E912" s="181"/>
      <c r="F912" s="180"/>
      <c r="G912" s="182"/>
    </row>
    <row r="913" spans="1:7" ht="13.2">
      <c r="A913" s="188" t="s">
        <v>1920</v>
      </c>
      <c r="B913" s="171">
        <f>Datos!G:G</f>
        <v>0</v>
      </c>
      <c r="C913" s="183"/>
      <c r="D913" s="184"/>
      <c r="E913" s="185"/>
      <c r="F913" s="184"/>
      <c r="G913" s="186"/>
    </row>
    <row r="914" spans="1:7" ht="13.2">
      <c r="A914" s="187" t="s">
        <v>1920</v>
      </c>
      <c r="B914" s="164">
        <f>Datos!G:G</f>
        <v>0</v>
      </c>
      <c r="C914" s="179"/>
      <c r="D914" s="180"/>
      <c r="E914" s="181"/>
      <c r="F914" s="180"/>
      <c r="G914" s="182"/>
    </row>
    <row r="915" spans="1:7" ht="13.2">
      <c r="A915" s="188" t="s">
        <v>1920</v>
      </c>
      <c r="B915" s="171">
        <f>Datos!G:G</f>
        <v>0</v>
      </c>
      <c r="C915" s="183"/>
      <c r="D915" s="184"/>
      <c r="E915" s="185"/>
      <c r="F915" s="184"/>
      <c r="G915" s="186"/>
    </row>
    <row r="916" spans="1:7" ht="13.2">
      <c r="A916" s="187" t="s">
        <v>1920</v>
      </c>
      <c r="B916" s="164">
        <f>Datos!G:G</f>
        <v>0</v>
      </c>
      <c r="C916" s="179"/>
      <c r="D916" s="180"/>
      <c r="E916" s="181"/>
      <c r="F916" s="180"/>
      <c r="G916" s="182"/>
    </row>
    <row r="917" spans="1:7" ht="13.2">
      <c r="A917" s="188" t="s">
        <v>1920</v>
      </c>
      <c r="B917" s="171">
        <f>Datos!G:G</f>
        <v>0</v>
      </c>
      <c r="C917" s="183"/>
      <c r="D917" s="184"/>
      <c r="E917" s="185"/>
      <c r="F917" s="184"/>
      <c r="G917" s="186"/>
    </row>
    <row r="918" spans="1:7" ht="13.2">
      <c r="A918" s="187" t="s">
        <v>1920</v>
      </c>
      <c r="B918" s="164">
        <f>Datos!G:G</f>
        <v>0</v>
      </c>
      <c r="C918" s="179"/>
      <c r="D918" s="180"/>
      <c r="E918" s="181"/>
      <c r="F918" s="180"/>
      <c r="G918" s="182"/>
    </row>
    <row r="919" spans="1:7" ht="13.2">
      <c r="A919" s="188" t="s">
        <v>1920</v>
      </c>
      <c r="B919" s="171">
        <f>Datos!G:G</f>
        <v>0</v>
      </c>
      <c r="C919" s="183"/>
      <c r="D919" s="184"/>
      <c r="E919" s="185"/>
      <c r="F919" s="184"/>
      <c r="G919" s="186"/>
    </row>
    <row r="920" spans="1:7" ht="13.2">
      <c r="A920" s="187" t="s">
        <v>1920</v>
      </c>
      <c r="B920" s="164">
        <f>Datos!G:G</f>
        <v>0</v>
      </c>
      <c r="C920" s="179"/>
      <c r="D920" s="180"/>
      <c r="E920" s="181"/>
      <c r="F920" s="180"/>
      <c r="G920" s="182"/>
    </row>
    <row r="921" spans="1:7" ht="13.2">
      <c r="A921" s="188" t="s">
        <v>1920</v>
      </c>
      <c r="B921" s="171">
        <f>Datos!G:G</f>
        <v>0</v>
      </c>
      <c r="C921" s="183"/>
      <c r="D921" s="184"/>
      <c r="E921" s="185"/>
      <c r="F921" s="184"/>
      <c r="G921" s="186"/>
    </row>
    <row r="922" spans="1:7" ht="13.2">
      <c r="A922" s="187" t="s">
        <v>1920</v>
      </c>
      <c r="B922" s="164">
        <f>Datos!G:G</f>
        <v>0</v>
      </c>
      <c r="C922" s="179"/>
      <c r="D922" s="180"/>
      <c r="E922" s="181"/>
      <c r="F922" s="180"/>
      <c r="G922" s="182"/>
    </row>
    <row r="923" spans="1:7" ht="13.2">
      <c r="A923" s="188" t="s">
        <v>1920</v>
      </c>
      <c r="B923" s="171">
        <f>Datos!G:G</f>
        <v>0</v>
      </c>
      <c r="C923" s="183"/>
      <c r="D923" s="184"/>
      <c r="E923" s="185"/>
      <c r="F923" s="184"/>
      <c r="G923" s="186"/>
    </row>
    <row r="924" spans="1:7" ht="13.2">
      <c r="A924" s="187" t="s">
        <v>1920</v>
      </c>
      <c r="B924" s="164">
        <f>Datos!G:G</f>
        <v>0</v>
      </c>
      <c r="C924" s="179"/>
      <c r="D924" s="180"/>
      <c r="E924" s="181"/>
      <c r="F924" s="180"/>
      <c r="G924" s="182"/>
    </row>
    <row r="925" spans="1:7" ht="13.2">
      <c r="A925" s="188" t="s">
        <v>1920</v>
      </c>
      <c r="B925" s="171">
        <f>Datos!G:G</f>
        <v>0</v>
      </c>
      <c r="C925" s="183"/>
      <c r="D925" s="184"/>
      <c r="E925" s="185"/>
      <c r="F925" s="184"/>
      <c r="G925" s="186"/>
    </row>
    <row r="926" spans="1:7" ht="13.2">
      <c r="A926" s="187" t="s">
        <v>1920</v>
      </c>
      <c r="B926" s="164">
        <f>Datos!G:G</f>
        <v>0</v>
      </c>
      <c r="C926" s="179"/>
      <c r="D926" s="180"/>
      <c r="E926" s="181"/>
      <c r="F926" s="180"/>
      <c r="G926" s="182"/>
    </row>
    <row r="927" spans="1:7" ht="13.2">
      <c r="A927" s="188" t="s">
        <v>1920</v>
      </c>
      <c r="B927" s="171">
        <f>Datos!G:G</f>
        <v>0</v>
      </c>
      <c r="C927" s="183"/>
      <c r="D927" s="184"/>
      <c r="E927" s="185"/>
      <c r="F927" s="184"/>
      <c r="G927" s="186"/>
    </row>
    <row r="928" spans="1:7" ht="13.2">
      <c r="A928" s="187" t="s">
        <v>1920</v>
      </c>
      <c r="B928" s="164">
        <f>Datos!G:G</f>
        <v>0</v>
      </c>
      <c r="C928" s="179"/>
      <c r="D928" s="180"/>
      <c r="E928" s="181"/>
      <c r="F928" s="180"/>
      <c r="G928" s="182"/>
    </row>
    <row r="929" spans="1:7" ht="13.2">
      <c r="A929" s="188" t="s">
        <v>1920</v>
      </c>
      <c r="B929" s="171">
        <f>Datos!G:G</f>
        <v>0</v>
      </c>
      <c r="C929" s="183"/>
      <c r="D929" s="184"/>
      <c r="E929" s="185"/>
      <c r="F929" s="184"/>
      <c r="G929" s="186"/>
    </row>
    <row r="930" spans="1:7" ht="13.2">
      <c r="A930" s="187" t="s">
        <v>1920</v>
      </c>
      <c r="B930" s="164">
        <f>Datos!G:G</f>
        <v>0</v>
      </c>
      <c r="C930" s="179"/>
      <c r="D930" s="180"/>
      <c r="E930" s="181"/>
      <c r="F930" s="180"/>
      <c r="G930" s="182"/>
    </row>
    <row r="931" spans="1:7" ht="13.2">
      <c r="A931" s="188" t="s">
        <v>1920</v>
      </c>
      <c r="B931" s="171">
        <f>Datos!G:G</f>
        <v>0</v>
      </c>
      <c r="C931" s="183"/>
      <c r="D931" s="184"/>
      <c r="E931" s="185"/>
      <c r="F931" s="184"/>
      <c r="G931" s="186"/>
    </row>
    <row r="932" spans="1:7" ht="13.2">
      <c r="A932" s="187" t="s">
        <v>1920</v>
      </c>
      <c r="B932" s="164">
        <f>Datos!G:G</f>
        <v>0</v>
      </c>
      <c r="C932" s="179"/>
      <c r="D932" s="180"/>
      <c r="E932" s="181"/>
      <c r="F932" s="180"/>
      <c r="G932" s="182"/>
    </row>
    <row r="933" spans="1:7" ht="13.2">
      <c r="A933" s="188" t="s">
        <v>1920</v>
      </c>
      <c r="B933" s="171">
        <f>Datos!G:G</f>
        <v>0</v>
      </c>
      <c r="C933" s="183"/>
      <c r="D933" s="184"/>
      <c r="E933" s="185"/>
      <c r="F933" s="184"/>
      <c r="G933" s="186"/>
    </row>
    <row r="934" spans="1:7" ht="13.2">
      <c r="A934" s="187" t="s">
        <v>1920</v>
      </c>
      <c r="B934" s="164">
        <f>Datos!G:G</f>
        <v>0</v>
      </c>
      <c r="C934" s="179"/>
      <c r="D934" s="180"/>
      <c r="E934" s="181"/>
      <c r="F934" s="180"/>
      <c r="G934" s="182"/>
    </row>
    <row r="935" spans="1:7" ht="13.2">
      <c r="A935" s="188" t="s">
        <v>1920</v>
      </c>
      <c r="B935" s="171">
        <f>Datos!G:G</f>
        <v>0</v>
      </c>
      <c r="C935" s="183"/>
      <c r="D935" s="184"/>
      <c r="E935" s="185"/>
      <c r="F935" s="184"/>
      <c r="G935" s="186"/>
    </row>
    <row r="936" spans="1:7" ht="13.2">
      <c r="A936" s="187" t="s">
        <v>1920</v>
      </c>
      <c r="B936" s="164">
        <f>Datos!G:G</f>
        <v>0</v>
      </c>
      <c r="C936" s="179"/>
      <c r="D936" s="180"/>
      <c r="E936" s="181"/>
      <c r="F936" s="180"/>
      <c r="G936" s="182"/>
    </row>
    <row r="937" spans="1:7" ht="13.2">
      <c r="A937" s="188" t="s">
        <v>1920</v>
      </c>
      <c r="B937" s="171">
        <f>Datos!G:G</f>
        <v>0</v>
      </c>
      <c r="C937" s="183"/>
      <c r="D937" s="184"/>
      <c r="E937" s="185"/>
      <c r="F937" s="184"/>
      <c r="G937" s="186"/>
    </row>
    <row r="938" spans="1:7" ht="13.2">
      <c r="A938" s="187" t="s">
        <v>1920</v>
      </c>
      <c r="B938" s="164">
        <f>Datos!G:G</f>
        <v>0</v>
      </c>
      <c r="C938" s="179"/>
      <c r="D938" s="180"/>
      <c r="E938" s="181"/>
      <c r="F938" s="180"/>
      <c r="G938" s="182"/>
    </row>
    <row r="939" spans="1:7" ht="13.2">
      <c r="A939" s="188" t="s">
        <v>1920</v>
      </c>
      <c r="B939" s="171">
        <f>Datos!G:G</f>
        <v>0</v>
      </c>
      <c r="C939" s="183"/>
      <c r="D939" s="184"/>
      <c r="E939" s="185"/>
      <c r="F939" s="184"/>
      <c r="G939" s="186"/>
    </row>
    <row r="940" spans="1:7" ht="13.2">
      <c r="A940" s="187" t="s">
        <v>1920</v>
      </c>
      <c r="B940" s="164">
        <f>Datos!G:G</f>
        <v>0</v>
      </c>
      <c r="C940" s="179"/>
      <c r="D940" s="180"/>
      <c r="E940" s="181"/>
      <c r="F940" s="180"/>
      <c r="G940" s="182"/>
    </row>
    <row r="941" spans="1:7" ht="13.2">
      <c r="A941" s="188" t="s">
        <v>1920</v>
      </c>
      <c r="B941" s="171">
        <f>Datos!G:G</f>
        <v>0</v>
      </c>
      <c r="C941" s="183"/>
      <c r="D941" s="184"/>
      <c r="E941" s="185"/>
      <c r="F941" s="184"/>
      <c r="G941" s="186"/>
    </row>
    <row r="942" spans="1:7" ht="13.2">
      <c r="A942" s="187" t="s">
        <v>1920</v>
      </c>
      <c r="B942" s="164">
        <f>Datos!G:G</f>
        <v>0</v>
      </c>
      <c r="C942" s="179"/>
      <c r="D942" s="180"/>
      <c r="E942" s="181"/>
      <c r="F942" s="180"/>
      <c r="G942" s="182"/>
    </row>
    <row r="943" spans="1:7" ht="13.2">
      <c r="A943" s="188" t="s">
        <v>1920</v>
      </c>
      <c r="B943" s="171">
        <f>Datos!G:G</f>
        <v>0</v>
      </c>
      <c r="C943" s="183"/>
      <c r="D943" s="184"/>
      <c r="E943" s="185"/>
      <c r="F943" s="184"/>
      <c r="G943" s="186"/>
    </row>
    <row r="944" spans="1:7" ht="13.2">
      <c r="A944" s="187" t="s">
        <v>1920</v>
      </c>
      <c r="B944" s="164">
        <f>Datos!G:G</f>
        <v>0</v>
      </c>
      <c r="C944" s="179"/>
      <c r="D944" s="180"/>
      <c r="E944" s="181"/>
      <c r="F944" s="180"/>
      <c r="G944" s="182"/>
    </row>
    <row r="945" spans="1:7" ht="13.2">
      <c r="A945" s="188" t="s">
        <v>1920</v>
      </c>
      <c r="B945" s="171">
        <f>Datos!G:G</f>
        <v>0</v>
      </c>
      <c r="C945" s="183"/>
      <c r="D945" s="184"/>
      <c r="E945" s="185"/>
      <c r="F945" s="184"/>
      <c r="G945" s="186"/>
    </row>
    <row r="946" spans="1:7" ht="13.2">
      <c r="A946" s="187" t="s">
        <v>1920</v>
      </c>
      <c r="B946" s="164">
        <f>Datos!G:G</f>
        <v>0</v>
      </c>
      <c r="C946" s="179"/>
      <c r="D946" s="180"/>
      <c r="E946" s="181"/>
      <c r="F946" s="180"/>
      <c r="G946" s="182"/>
    </row>
    <row r="947" spans="1:7" ht="13.2">
      <c r="A947" s="188" t="s">
        <v>1920</v>
      </c>
      <c r="B947" s="171">
        <f>Datos!G:G</f>
        <v>0</v>
      </c>
      <c r="C947" s="183"/>
      <c r="D947" s="184"/>
      <c r="E947" s="185"/>
      <c r="F947" s="184"/>
      <c r="G947" s="186"/>
    </row>
    <row r="948" spans="1:7" ht="13.2">
      <c r="A948" s="187" t="s">
        <v>1920</v>
      </c>
      <c r="B948" s="164">
        <f>Datos!G:G</f>
        <v>0</v>
      </c>
      <c r="C948" s="179"/>
      <c r="D948" s="180"/>
      <c r="E948" s="181"/>
      <c r="F948" s="180"/>
      <c r="G948" s="182"/>
    </row>
    <row r="949" spans="1:7" ht="13.2">
      <c r="A949" s="188" t="s">
        <v>1920</v>
      </c>
      <c r="B949" s="171">
        <f>Datos!G:G</f>
        <v>0</v>
      </c>
      <c r="C949" s="183"/>
      <c r="D949" s="184"/>
      <c r="E949" s="185"/>
      <c r="F949" s="184"/>
      <c r="G949" s="186"/>
    </row>
    <row r="950" spans="1:7" ht="13.2">
      <c r="A950" s="187" t="s">
        <v>1920</v>
      </c>
      <c r="B950" s="164">
        <f>Datos!G:G</f>
        <v>0</v>
      </c>
      <c r="C950" s="179"/>
      <c r="D950" s="180"/>
      <c r="E950" s="181"/>
      <c r="F950" s="180"/>
      <c r="G950" s="182"/>
    </row>
    <row r="951" spans="1:7" ht="13.2">
      <c r="A951" s="188" t="s">
        <v>1920</v>
      </c>
      <c r="B951" s="171">
        <f>Datos!G:G</f>
        <v>0</v>
      </c>
      <c r="C951" s="183"/>
      <c r="D951" s="184"/>
      <c r="E951" s="185"/>
      <c r="F951" s="184"/>
      <c r="G951" s="186"/>
    </row>
    <row r="952" spans="1:7" ht="13.2">
      <c r="A952" s="187" t="s">
        <v>1920</v>
      </c>
      <c r="B952" s="164">
        <f>Datos!G:G</f>
        <v>0</v>
      </c>
      <c r="C952" s="179"/>
      <c r="D952" s="180"/>
      <c r="E952" s="181"/>
      <c r="F952" s="180"/>
      <c r="G952" s="182"/>
    </row>
    <row r="953" spans="1:7" ht="13.2">
      <c r="A953" s="188" t="s">
        <v>1920</v>
      </c>
      <c r="B953" s="171">
        <f>Datos!G:G</f>
        <v>0</v>
      </c>
      <c r="C953" s="183"/>
      <c r="D953" s="184"/>
      <c r="E953" s="185"/>
      <c r="F953" s="184"/>
      <c r="G953" s="186"/>
    </row>
    <row r="954" spans="1:7" ht="13.2">
      <c r="A954" s="187" t="s">
        <v>1920</v>
      </c>
      <c r="B954" s="164">
        <f>Datos!G:G</f>
        <v>0</v>
      </c>
      <c r="C954" s="179"/>
      <c r="D954" s="180"/>
      <c r="E954" s="181"/>
      <c r="F954" s="180"/>
      <c r="G954" s="182"/>
    </row>
    <row r="955" spans="1:7" ht="13.2">
      <c r="A955" s="188" t="s">
        <v>1920</v>
      </c>
      <c r="B955" s="171">
        <f>Datos!G:G</f>
        <v>0</v>
      </c>
      <c r="C955" s="183"/>
      <c r="D955" s="184"/>
      <c r="E955" s="185"/>
      <c r="F955" s="184"/>
      <c r="G955" s="186"/>
    </row>
    <row r="956" spans="1:7" ht="13.2">
      <c r="A956" s="187" t="s">
        <v>1920</v>
      </c>
      <c r="B956" s="164">
        <f>Datos!G:G</f>
        <v>0</v>
      </c>
      <c r="C956" s="179"/>
      <c r="D956" s="180"/>
      <c r="E956" s="181"/>
      <c r="F956" s="180"/>
      <c r="G956" s="182"/>
    </row>
    <row r="957" spans="1:7" ht="13.2">
      <c r="A957" s="188" t="s">
        <v>1920</v>
      </c>
      <c r="B957" s="171">
        <f>Datos!G:G</f>
        <v>0</v>
      </c>
      <c r="C957" s="183"/>
      <c r="D957" s="184"/>
      <c r="E957" s="185"/>
      <c r="F957" s="184"/>
      <c r="G957" s="186"/>
    </row>
    <row r="958" spans="1:7" ht="13.2">
      <c r="A958" s="187" t="s">
        <v>1920</v>
      </c>
      <c r="B958" s="164">
        <f>Datos!G:G</f>
        <v>0</v>
      </c>
      <c r="C958" s="179"/>
      <c r="D958" s="180"/>
      <c r="E958" s="181"/>
      <c r="F958" s="180"/>
      <c r="G958" s="182"/>
    </row>
    <row r="959" spans="1:7" ht="13.2">
      <c r="A959" s="188" t="s">
        <v>1920</v>
      </c>
      <c r="B959" s="171">
        <f>Datos!G:G</f>
        <v>0</v>
      </c>
      <c r="C959" s="183"/>
      <c r="D959" s="184"/>
      <c r="E959" s="185"/>
      <c r="F959" s="184"/>
      <c r="G959" s="186"/>
    </row>
    <row r="960" spans="1:7" ht="13.2">
      <c r="A960" s="187" t="s">
        <v>1920</v>
      </c>
      <c r="B960" s="164">
        <f>Datos!G:G</f>
        <v>0</v>
      </c>
      <c r="C960" s="179"/>
      <c r="D960" s="180"/>
      <c r="E960" s="181"/>
      <c r="F960" s="180"/>
      <c r="G960" s="182"/>
    </row>
    <row r="961" spans="1:7" ht="13.2">
      <c r="A961" s="188" t="s">
        <v>1920</v>
      </c>
      <c r="B961" s="171">
        <f>Datos!G:G</f>
        <v>0</v>
      </c>
      <c r="C961" s="183"/>
      <c r="D961" s="184"/>
      <c r="E961" s="185"/>
      <c r="F961" s="184"/>
      <c r="G961" s="186"/>
    </row>
    <row r="962" spans="1:7" ht="13.2">
      <c r="A962" s="187" t="s">
        <v>1920</v>
      </c>
      <c r="B962" s="164">
        <f>Datos!G:G</f>
        <v>0</v>
      </c>
      <c r="C962" s="179"/>
      <c r="D962" s="180"/>
      <c r="E962" s="181"/>
      <c r="F962" s="180"/>
      <c r="G962" s="182"/>
    </row>
    <row r="963" spans="1:7" ht="13.2">
      <c r="A963" s="188" t="s">
        <v>1920</v>
      </c>
      <c r="B963" s="171">
        <f>Datos!G:G</f>
        <v>0</v>
      </c>
      <c r="C963" s="183"/>
      <c r="D963" s="184"/>
      <c r="E963" s="185"/>
      <c r="F963" s="184"/>
      <c r="G963" s="186"/>
    </row>
    <row r="964" spans="1:7" ht="13.2">
      <c r="A964" s="187" t="s">
        <v>1920</v>
      </c>
      <c r="B964" s="164">
        <f>Datos!G:G</f>
        <v>0</v>
      </c>
      <c r="C964" s="179"/>
      <c r="D964" s="180"/>
      <c r="E964" s="181"/>
      <c r="F964" s="180"/>
      <c r="G964" s="182"/>
    </row>
    <row r="965" spans="1:7" ht="13.2">
      <c r="A965" s="188" t="s">
        <v>1920</v>
      </c>
      <c r="B965" s="171">
        <f>Datos!G:G</f>
        <v>0</v>
      </c>
      <c r="C965" s="183"/>
      <c r="D965" s="184"/>
      <c r="E965" s="185"/>
      <c r="F965" s="184"/>
      <c r="G965" s="186"/>
    </row>
    <row r="966" spans="1:7" ht="13.2">
      <c r="A966" s="187" t="s">
        <v>1920</v>
      </c>
      <c r="B966" s="164">
        <f>Datos!G:G</f>
        <v>0</v>
      </c>
      <c r="C966" s="179"/>
      <c r="D966" s="180"/>
      <c r="E966" s="181"/>
      <c r="F966" s="180"/>
      <c r="G966" s="182"/>
    </row>
    <row r="967" spans="1:7" ht="13.2">
      <c r="A967" s="188" t="s">
        <v>1920</v>
      </c>
      <c r="B967" s="171">
        <f>Datos!G:G</f>
        <v>0</v>
      </c>
      <c r="C967" s="183"/>
      <c r="D967" s="184"/>
      <c r="E967" s="185"/>
      <c r="F967" s="184"/>
      <c r="G967" s="186"/>
    </row>
    <row r="968" spans="1:7" ht="13.2">
      <c r="A968" s="187" t="s">
        <v>1920</v>
      </c>
      <c r="B968" s="164">
        <f>Datos!G:G</f>
        <v>0</v>
      </c>
      <c r="C968" s="179"/>
      <c r="D968" s="180"/>
      <c r="E968" s="181"/>
      <c r="F968" s="180"/>
      <c r="G968" s="182"/>
    </row>
    <row r="969" spans="1:7" ht="13.2">
      <c r="A969" s="188" t="s">
        <v>1920</v>
      </c>
      <c r="B969" s="171">
        <f>Datos!G:G</f>
        <v>0</v>
      </c>
      <c r="C969" s="183"/>
      <c r="D969" s="184"/>
      <c r="E969" s="185"/>
      <c r="F969" s="184"/>
      <c r="G969" s="186"/>
    </row>
    <row r="970" spans="1:7" ht="13.2">
      <c r="A970" s="187" t="s">
        <v>1920</v>
      </c>
      <c r="B970" s="164">
        <f>Datos!G:G</f>
        <v>0</v>
      </c>
      <c r="C970" s="179"/>
      <c r="D970" s="180"/>
      <c r="E970" s="181"/>
      <c r="F970" s="180"/>
      <c r="G970" s="182"/>
    </row>
    <row r="971" spans="1:7" ht="13.2">
      <c r="A971" s="188" t="s">
        <v>1920</v>
      </c>
      <c r="B971" s="171">
        <f>Datos!G:G</f>
        <v>0</v>
      </c>
      <c r="C971" s="183"/>
      <c r="D971" s="184"/>
      <c r="E971" s="185"/>
      <c r="F971" s="184"/>
      <c r="G971" s="186"/>
    </row>
    <row r="972" spans="1:7" ht="13.2">
      <c r="A972" s="187" t="s">
        <v>1920</v>
      </c>
      <c r="B972" s="164">
        <f>Datos!G:G</f>
        <v>0</v>
      </c>
      <c r="C972" s="179"/>
      <c r="D972" s="180"/>
      <c r="E972" s="181"/>
      <c r="F972" s="180"/>
      <c r="G972" s="182"/>
    </row>
    <row r="973" spans="1:7" ht="13.2">
      <c r="A973" s="188" t="s">
        <v>1920</v>
      </c>
      <c r="B973" s="171">
        <f>Datos!G:G</f>
        <v>0</v>
      </c>
      <c r="C973" s="183"/>
      <c r="D973" s="184"/>
      <c r="E973" s="185"/>
      <c r="F973" s="184"/>
      <c r="G973" s="186"/>
    </row>
    <row r="974" spans="1:7" ht="13.2">
      <c r="A974" s="187" t="s">
        <v>1920</v>
      </c>
      <c r="B974" s="164">
        <f>Datos!G:G</f>
        <v>0</v>
      </c>
      <c r="C974" s="179"/>
      <c r="D974" s="180"/>
      <c r="E974" s="181"/>
      <c r="F974" s="180"/>
      <c r="G974" s="182"/>
    </row>
    <row r="975" spans="1:7" ht="13.2">
      <c r="A975" s="188" t="s">
        <v>1920</v>
      </c>
      <c r="B975" s="171">
        <f>Datos!G:G</f>
        <v>0</v>
      </c>
      <c r="C975" s="183"/>
      <c r="D975" s="184"/>
      <c r="E975" s="185"/>
      <c r="F975" s="184"/>
      <c r="G975" s="186"/>
    </row>
    <row r="976" spans="1:7" ht="13.2">
      <c r="A976" s="187" t="s">
        <v>1920</v>
      </c>
      <c r="B976" s="164">
        <f>Datos!G:G</f>
        <v>0</v>
      </c>
      <c r="C976" s="179"/>
      <c r="D976" s="180"/>
      <c r="E976" s="181"/>
      <c r="F976" s="180"/>
      <c r="G976" s="182"/>
    </row>
    <row r="977" spans="1:7" ht="13.2">
      <c r="A977" s="188" t="s">
        <v>1920</v>
      </c>
      <c r="B977" s="171">
        <f>Datos!G:G</f>
        <v>0</v>
      </c>
      <c r="C977" s="183"/>
      <c r="D977" s="184"/>
      <c r="E977" s="185"/>
      <c r="F977" s="184"/>
      <c r="G977" s="186"/>
    </row>
    <row r="978" spans="1:7" ht="13.2">
      <c r="A978" s="187" t="s">
        <v>1920</v>
      </c>
      <c r="B978" s="164">
        <f>Datos!G:G</f>
        <v>0</v>
      </c>
      <c r="C978" s="179"/>
      <c r="D978" s="180"/>
      <c r="E978" s="181"/>
      <c r="F978" s="180"/>
      <c r="G978" s="182"/>
    </row>
    <row r="979" spans="1:7" ht="13.2">
      <c r="A979" s="188" t="s">
        <v>1920</v>
      </c>
      <c r="B979" s="171">
        <f>Datos!G:G</f>
        <v>0</v>
      </c>
      <c r="C979" s="183"/>
      <c r="D979" s="184"/>
      <c r="E979" s="185"/>
      <c r="F979" s="184"/>
      <c r="G979" s="186"/>
    </row>
    <row r="980" spans="1:7" ht="13.2">
      <c r="A980" s="187" t="s">
        <v>1920</v>
      </c>
      <c r="B980" s="164">
        <f>Datos!G:G</f>
        <v>0</v>
      </c>
      <c r="C980" s="179"/>
      <c r="D980" s="180"/>
      <c r="E980" s="181"/>
      <c r="F980" s="180"/>
      <c r="G980" s="182"/>
    </row>
    <row r="981" spans="1:7" ht="13.2">
      <c r="A981" s="188" t="s">
        <v>1920</v>
      </c>
      <c r="B981" s="171">
        <f>Datos!G:G</f>
        <v>0</v>
      </c>
      <c r="C981" s="183"/>
      <c r="D981" s="184"/>
      <c r="E981" s="185"/>
      <c r="F981" s="184"/>
      <c r="G981" s="186"/>
    </row>
    <row r="982" spans="1:7" ht="13.2">
      <c r="A982" s="187" t="s">
        <v>1920</v>
      </c>
      <c r="B982" s="164">
        <f>Datos!G:G</f>
        <v>0</v>
      </c>
      <c r="C982" s="179"/>
      <c r="D982" s="180"/>
      <c r="E982" s="181"/>
      <c r="F982" s="180"/>
      <c r="G982" s="182"/>
    </row>
    <row r="983" spans="1:7" ht="13.2">
      <c r="A983" s="188" t="s">
        <v>1920</v>
      </c>
      <c r="B983" s="171">
        <f>Datos!G:G</f>
        <v>0</v>
      </c>
      <c r="C983" s="183"/>
      <c r="D983" s="184"/>
      <c r="E983" s="185"/>
      <c r="F983" s="184"/>
      <c r="G983" s="186"/>
    </row>
    <row r="984" spans="1:7" ht="13.2">
      <c r="A984" s="187" t="s">
        <v>1920</v>
      </c>
      <c r="B984" s="164">
        <f>Datos!G:G</f>
        <v>0</v>
      </c>
      <c r="C984" s="179"/>
      <c r="D984" s="180"/>
      <c r="E984" s="181"/>
      <c r="F984" s="180"/>
      <c r="G984" s="182"/>
    </row>
    <row r="985" spans="1:7" ht="13.2">
      <c r="A985" s="188" t="s">
        <v>1920</v>
      </c>
      <c r="B985" s="171">
        <f>Datos!G:G</f>
        <v>0</v>
      </c>
      <c r="C985" s="183"/>
      <c r="D985" s="184"/>
      <c r="E985" s="185"/>
      <c r="F985" s="184"/>
      <c r="G985" s="186"/>
    </row>
    <row r="986" spans="1:7" ht="13.2">
      <c r="A986" s="187" t="s">
        <v>1920</v>
      </c>
      <c r="B986" s="164">
        <f>Datos!G:G</f>
        <v>0</v>
      </c>
      <c r="C986" s="179"/>
      <c r="D986" s="180"/>
      <c r="E986" s="181"/>
      <c r="F986" s="180"/>
      <c r="G986" s="182"/>
    </row>
    <row r="987" spans="1:7" ht="13.2">
      <c r="A987" s="188" t="s">
        <v>1920</v>
      </c>
      <c r="B987" s="171">
        <f>Datos!G:G</f>
        <v>0</v>
      </c>
      <c r="C987" s="183"/>
      <c r="D987" s="184"/>
      <c r="E987" s="185"/>
      <c r="F987" s="184"/>
      <c r="G987" s="186"/>
    </row>
    <row r="988" spans="1:7" ht="13.2">
      <c r="A988" s="187" t="s">
        <v>1920</v>
      </c>
      <c r="B988" s="164">
        <f>Datos!G:G</f>
        <v>0</v>
      </c>
      <c r="C988" s="179"/>
      <c r="D988" s="180"/>
      <c r="E988" s="181"/>
      <c r="F988" s="180"/>
      <c r="G988" s="182"/>
    </row>
    <row r="989" spans="1:7" ht="13.2">
      <c r="A989" s="188" t="s">
        <v>1920</v>
      </c>
      <c r="B989" s="171">
        <f>Datos!G:G</f>
        <v>0</v>
      </c>
      <c r="C989" s="183"/>
      <c r="D989" s="184"/>
      <c r="E989" s="185"/>
      <c r="F989" s="184"/>
      <c r="G989" s="186"/>
    </row>
    <row r="990" spans="1:7" ht="13.2">
      <c r="A990" s="187" t="s">
        <v>1920</v>
      </c>
      <c r="B990" s="164">
        <f>Datos!G:G</f>
        <v>0</v>
      </c>
      <c r="C990" s="179"/>
      <c r="D990" s="180"/>
      <c r="E990" s="181"/>
      <c r="F990" s="180"/>
      <c r="G990" s="182"/>
    </row>
    <row r="991" spans="1:7" ht="13.2">
      <c r="A991" s="188" t="s">
        <v>1920</v>
      </c>
      <c r="B991" s="171">
        <f>Datos!G:G</f>
        <v>0</v>
      </c>
      <c r="C991" s="183"/>
      <c r="D991" s="184"/>
      <c r="E991" s="185"/>
      <c r="F991" s="184"/>
      <c r="G991" s="186"/>
    </row>
    <row r="992" spans="1:7" ht="13.2">
      <c r="A992" s="187" t="s">
        <v>1920</v>
      </c>
      <c r="B992" s="164">
        <f>Datos!G:G</f>
        <v>0</v>
      </c>
      <c r="C992" s="179"/>
      <c r="D992" s="180"/>
      <c r="E992" s="181"/>
      <c r="F992" s="180"/>
      <c r="G992" s="182"/>
    </row>
    <row r="993" spans="1:7" ht="13.2">
      <c r="A993" s="188" t="s">
        <v>1920</v>
      </c>
      <c r="B993" s="171">
        <f>Datos!G:G</f>
        <v>0</v>
      </c>
      <c r="C993" s="183"/>
      <c r="D993" s="184"/>
      <c r="E993" s="185"/>
      <c r="F993" s="184"/>
      <c r="G993" s="186"/>
    </row>
    <row r="994" spans="1:7" ht="13.2">
      <c r="A994" s="187" t="s">
        <v>1920</v>
      </c>
      <c r="B994" s="164">
        <f>Datos!G:G</f>
        <v>0</v>
      </c>
      <c r="C994" s="179"/>
      <c r="D994" s="180"/>
      <c r="E994" s="181"/>
      <c r="F994" s="180"/>
      <c r="G994" s="182"/>
    </row>
    <row r="995" spans="1:7" ht="13.2">
      <c r="A995" s="188" t="s">
        <v>1920</v>
      </c>
      <c r="B995" s="171">
        <f>Datos!G:G</f>
        <v>0</v>
      </c>
      <c r="C995" s="183"/>
      <c r="D995" s="184"/>
      <c r="E995" s="185"/>
      <c r="F995" s="184"/>
      <c r="G995" s="186"/>
    </row>
    <row r="996" spans="1:7" ht="13.2">
      <c r="A996" s="187" t="s">
        <v>1920</v>
      </c>
      <c r="B996" s="164">
        <f>Datos!G:G</f>
        <v>0</v>
      </c>
      <c r="C996" s="179"/>
      <c r="D996" s="180"/>
      <c r="E996" s="181"/>
      <c r="F996" s="180"/>
      <c r="G996" s="182"/>
    </row>
    <row r="997" spans="1:7" ht="13.2">
      <c r="A997" s="188" t="s">
        <v>1920</v>
      </c>
      <c r="B997" s="171">
        <f>Datos!G:G</f>
        <v>0</v>
      </c>
      <c r="C997" s="183"/>
      <c r="D997" s="184"/>
      <c r="E997" s="185"/>
      <c r="F997" s="184"/>
      <c r="G997" s="186"/>
    </row>
    <row r="998" spans="1:7" ht="13.2">
      <c r="A998" s="187" t="s">
        <v>1920</v>
      </c>
      <c r="B998" s="164">
        <f>Datos!G:G</f>
        <v>0</v>
      </c>
      <c r="C998" s="179"/>
      <c r="D998" s="180"/>
      <c r="E998" s="181"/>
      <c r="F998" s="180"/>
      <c r="G998" s="182"/>
    </row>
    <row r="999" spans="1:7" ht="13.2">
      <c r="A999" s="188" t="s">
        <v>1920</v>
      </c>
      <c r="B999" s="171">
        <f>Datos!G:G</f>
        <v>0</v>
      </c>
      <c r="C999" s="183"/>
      <c r="D999" s="184"/>
      <c r="E999" s="185"/>
      <c r="F999" s="184"/>
      <c r="G999" s="186"/>
    </row>
    <row r="1000" spans="1:7" ht="13.2">
      <c r="A1000" s="187" t="s">
        <v>1920</v>
      </c>
      <c r="B1000" s="164">
        <f>Datos!G:G</f>
        <v>0</v>
      </c>
      <c r="C1000" s="179"/>
      <c r="D1000" s="180"/>
      <c r="E1000" s="181"/>
      <c r="F1000" s="180"/>
      <c r="G1000" s="182"/>
    </row>
    <row r="1001" spans="1:7" ht="13.2">
      <c r="A1001" s="188" t="s">
        <v>1920</v>
      </c>
      <c r="B1001" s="174">
        <f>Datos!G:G</f>
        <v>0</v>
      </c>
      <c r="C1001" s="183"/>
      <c r="D1001" s="184"/>
      <c r="E1001" s="185"/>
      <c r="F1001" s="184"/>
      <c r="G1001" s="186"/>
    </row>
    <row r="1002" spans="1:7" ht="13.2">
      <c r="A1002" s="187" t="s">
        <v>1920</v>
      </c>
      <c r="B1002" s="167">
        <f>Datos!G:G</f>
        <v>0</v>
      </c>
      <c r="C1002" s="179"/>
      <c r="D1002" s="180"/>
      <c r="E1002" s="181"/>
      <c r="F1002" s="180"/>
      <c r="G1002" s="182"/>
    </row>
    <row r="1003" spans="1:7" ht="13.2">
      <c r="A1003" s="188" t="s">
        <v>1920</v>
      </c>
      <c r="B1003" s="174">
        <f>Datos!G:G</f>
        <v>0</v>
      </c>
      <c r="C1003" s="183"/>
      <c r="D1003" s="184"/>
      <c r="E1003" s="185"/>
      <c r="F1003" s="184"/>
      <c r="G1003" s="186"/>
    </row>
    <row r="1004" spans="1:7" ht="13.2">
      <c r="A1004" s="187" t="s">
        <v>1920</v>
      </c>
      <c r="B1004" s="167">
        <f>Datos!G:G</f>
        <v>0</v>
      </c>
      <c r="C1004" s="179"/>
      <c r="D1004" s="180"/>
      <c r="E1004" s="181"/>
      <c r="F1004" s="180"/>
      <c r="G1004" s="182"/>
    </row>
    <row r="1005" spans="1:7" ht="13.2">
      <c r="A1005" s="188" t="s">
        <v>1920</v>
      </c>
      <c r="B1005" s="174">
        <f>Datos!G:G</f>
        <v>0</v>
      </c>
      <c r="C1005" s="183"/>
      <c r="D1005" s="184"/>
      <c r="E1005" s="185"/>
      <c r="F1005" s="184"/>
      <c r="G1005" s="186"/>
    </row>
    <row r="1006" spans="1:7" ht="13.2">
      <c r="A1006" s="187" t="s">
        <v>1920</v>
      </c>
      <c r="B1006" s="167">
        <f>Datos!G:G</f>
        <v>0</v>
      </c>
      <c r="C1006" s="179"/>
      <c r="D1006" s="180"/>
      <c r="E1006" s="181"/>
      <c r="F1006" s="180"/>
      <c r="G1006" s="182"/>
    </row>
    <row r="1007" spans="1:7" ht="13.2">
      <c r="A1007" s="188" t="s">
        <v>1920</v>
      </c>
      <c r="B1007" s="174">
        <f>Datos!G:G</f>
        <v>0</v>
      </c>
      <c r="C1007" s="183"/>
      <c r="D1007" s="184"/>
      <c r="E1007" s="185"/>
      <c r="F1007" s="184"/>
      <c r="G1007" s="186"/>
    </row>
    <row r="1008" spans="1:7" ht="13.2">
      <c r="A1008" s="187" t="s">
        <v>1920</v>
      </c>
      <c r="B1008" s="167">
        <f>Datos!G:G</f>
        <v>0</v>
      </c>
      <c r="C1008" s="179"/>
      <c r="D1008" s="180"/>
      <c r="E1008" s="181"/>
      <c r="F1008" s="180"/>
      <c r="G1008" s="182"/>
    </row>
    <row r="1009" spans="1:7" ht="13.2">
      <c r="A1009" s="188" t="s">
        <v>1920</v>
      </c>
      <c r="B1009" s="174">
        <f>Datos!G:G</f>
        <v>0</v>
      </c>
      <c r="C1009" s="183"/>
      <c r="D1009" s="184"/>
      <c r="E1009" s="185"/>
      <c r="F1009" s="184"/>
      <c r="G1009" s="186"/>
    </row>
    <row r="1010" spans="1:7" ht="13.2">
      <c r="A1010" s="187" t="s">
        <v>1920</v>
      </c>
      <c r="B1010" s="167">
        <f>Datos!G:G</f>
        <v>0</v>
      </c>
      <c r="C1010" s="179"/>
      <c r="D1010" s="180"/>
      <c r="E1010" s="181"/>
      <c r="F1010" s="180"/>
      <c r="G1010" s="182"/>
    </row>
    <row r="1011" spans="1:7" ht="13.2">
      <c r="A1011" s="188" t="s">
        <v>1920</v>
      </c>
      <c r="B1011" s="174">
        <f>Datos!G:G</f>
        <v>0</v>
      </c>
      <c r="C1011" s="183"/>
      <c r="D1011" s="184"/>
      <c r="E1011" s="185"/>
      <c r="F1011" s="184"/>
      <c r="G1011" s="186"/>
    </row>
    <row r="1012" spans="1:7" ht="13.2">
      <c r="A1012" s="187" t="s">
        <v>1920</v>
      </c>
      <c r="B1012" s="167">
        <f>Datos!G:G</f>
        <v>0</v>
      </c>
      <c r="C1012" s="179"/>
      <c r="D1012" s="180"/>
      <c r="E1012" s="181"/>
      <c r="F1012" s="180"/>
      <c r="G1012" s="182"/>
    </row>
    <row r="1013" spans="1:7" ht="13.2">
      <c r="A1013" s="188" t="s">
        <v>1920</v>
      </c>
      <c r="B1013" s="174">
        <f>Datos!G:G</f>
        <v>0</v>
      </c>
      <c r="C1013" s="183"/>
      <c r="D1013" s="184"/>
      <c r="E1013" s="185"/>
      <c r="F1013" s="184"/>
      <c r="G1013" s="186"/>
    </row>
    <row r="1014" spans="1:7" ht="13.2">
      <c r="A1014" s="187" t="s">
        <v>1920</v>
      </c>
      <c r="B1014" s="167">
        <f>Datos!G:G</f>
        <v>0</v>
      </c>
      <c r="C1014" s="179"/>
      <c r="D1014" s="180"/>
      <c r="E1014" s="181"/>
      <c r="F1014" s="180"/>
      <c r="G1014" s="182"/>
    </row>
    <row r="1015" spans="1:7" ht="13.2">
      <c r="A1015" s="188" t="s">
        <v>1920</v>
      </c>
      <c r="B1015" s="174">
        <f>Datos!G:G</f>
        <v>0</v>
      </c>
      <c r="C1015" s="183"/>
      <c r="D1015" s="184"/>
      <c r="E1015" s="185"/>
      <c r="F1015" s="184"/>
      <c r="G1015" s="186"/>
    </row>
    <row r="1016" spans="1:7" ht="13.2">
      <c r="A1016" s="189" t="s">
        <v>1920</v>
      </c>
      <c r="B1016" s="190">
        <f>Datos!G:G</f>
        <v>0</v>
      </c>
      <c r="C1016" s="191"/>
      <c r="D1016" s="192"/>
      <c r="E1016" s="193"/>
      <c r="F1016" s="192"/>
      <c r="G1016" s="194"/>
    </row>
  </sheetData>
  <dataValidations count="4">
    <dataValidation type="list" allowBlank="1" sqref="E2:E1016" xr:uid="{00000000-0002-0000-0400-000000000000}">
      <formula1>"No iniciada,Conseguido,En curso,Aplazado,Cancelado"</formula1>
    </dataValidation>
    <dataValidation allowBlank="1" showDropDown="1" sqref="C2:C1016 G2:G1016" xr:uid="{00000000-0002-0000-0400-000001000000}"/>
    <dataValidation type="list" allowBlank="1" sqref="B2:B1016" xr:uid="{00000000-0002-0000-0400-000002000000}">
      <formula1>"Tema A,Tema B,Tema C"</formula1>
    </dataValidation>
    <dataValidation type="custom" allowBlank="1" showDropDown="1" sqref="A2:A1016" xr:uid="{00000000-0002-0000-0400-000003000000}">
      <formula1>OR(NOT(ISERROR(DATEVALUE(A2))), AND(ISNUMBER(A2), LEFT(CELL("format", A2))="D"))</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Datos</vt:lpstr>
      <vt:lpstr>Hoja 3</vt:lpstr>
      <vt:lpstr>Hoja 5</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jair14 figueroa torres</cp:lastModifiedBy>
  <dcterms:created xsi:type="dcterms:W3CDTF">2025-09-21T17:56:33Z</dcterms:created>
  <dcterms:modified xsi:type="dcterms:W3CDTF">2025-09-21T20:34:10Z</dcterms:modified>
</cp:coreProperties>
</file>